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tony.fernandez\Desktop\"/>
    </mc:Choice>
  </mc:AlternateContent>
  <bookViews>
    <workbookView xWindow="0" yWindow="0" windowWidth="21600" windowHeight="10095"/>
  </bookViews>
  <sheets>
    <sheet name="Starter" sheetId="1" r:id="rId1"/>
    <sheet name="Category" sheetId="2" r:id="rId2"/>
    <sheet name="Sub-Category" sheetId="3" r:id="rId3"/>
    <sheet name=" ScatterPlot" sheetId="6" r:id="rId4"/>
    <sheet name="ScatterPlotData" sheetId="5" r:id="rId5"/>
  </sheets>
  <definedNames>
    <definedName name="_xlnm._FilterDatabase" localSheetId="4" hidden="1">ScatterPlotData!$F$3:$I$2188</definedName>
  </definedNames>
  <calcPr calcId="171027"/>
  <pivotCaches>
    <pivotCache cacheId="14" r:id="rId6"/>
    <pivotCache cacheId="15" r:id="rId7"/>
    <pivotCache cacheId="16" r:id="rId8"/>
    <pivotCache cacheId="18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U2" i="1" l="1"/>
</calcChain>
</file>

<file path=xl/sharedStrings.xml><?xml version="1.0" encoding="utf-8"?>
<sst xmlns="http://schemas.openxmlformats.org/spreadsheetml/2006/main" count="29262" uniqueCount="8366">
  <si>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</si>
  <si>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</si>
  <si>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</si>
  <si>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</si>
  <si>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</si>
  <si>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</si>
  <si>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</si>
  <si>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</si>
  <si>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</si>
  <si>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</si>
  <si>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</si>
  <si>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</si>
  <si>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</si>
  <si>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</si>
  <si>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</si>
  <si>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</si>
  <si>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</si>
  <si>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</si>
  <si>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</si>
  <si>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</si>
  <si>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</si>
  <si>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</si>
  <si>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</si>
  <si>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</si>
  <si>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</si>
  <si>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</si>
  <si>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</si>
  <si>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</si>
  <si>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</si>
  <si>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</si>
  <si>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</si>
  <si>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</si>
  <si>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</si>
  <si>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</si>
  <si>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</si>
  <si>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</si>
  <si>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</si>
  <si>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</si>
  <si>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</si>
  <si>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</si>
  <si>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</si>
  <si>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</si>
  <si>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</si>
  <si>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</si>
  <si>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</si>
  <si>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</si>
  <si>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</si>
  <si>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</si>
  <si>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</si>
  <si>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</si>
  <si>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</si>
  <si>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</si>
  <si>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</si>
  <si>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</si>
  <si>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</si>
  <si>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</si>
  <si>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</si>
  <si>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</si>
  <si>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</si>
  <si>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</si>
  <si>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</si>
  <si>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</si>
  <si>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</si>
  <si>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</si>
  <si>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</si>
  <si>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</si>
  <si>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</si>
  <si>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</si>
  <si>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</si>
  <si>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</si>
  <si>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</si>
  <si>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</si>
  <si>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</si>
  <si>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</si>
  <si>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</si>
  <si>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</si>
  <si>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</si>
  <si>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</si>
  <si>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</si>
  <si>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</si>
  <si>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</si>
  <si>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</si>
  <si>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</si>
  <si>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</si>
  <si>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</si>
  <si>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</si>
  <si>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</si>
  <si>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</si>
  <si>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</si>
  <si>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</si>
  <si>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</si>
  <si>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</si>
  <si>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</si>
  <si>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</si>
  <si>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</si>
  <si>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</si>
  <si>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</si>
  <si>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</si>
  <si>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</si>
  <si>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</si>
  <si>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</si>
  <si>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</si>
  <si>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</si>
  <si>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</si>
  <si>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</si>
  <si>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</si>
  <si>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</si>
  <si>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</si>
  <si>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</si>
  <si>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</si>
  <si>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</si>
  <si>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</si>
  <si>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</si>
  <si>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</si>
  <si>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</si>
  <si>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</si>
  <si>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</si>
  <si>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</si>
  <si>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</si>
  <si>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</si>
  <si>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</si>
  <si>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</si>
  <si>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</si>
  <si>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</si>
  <si>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</si>
  <si>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</si>
  <si>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</si>
  <si>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</si>
  <si>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</si>
  <si>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</si>
  <si>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</si>
  <si>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</si>
  <si>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</si>
  <si>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</si>
  <si>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</si>
  <si>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</si>
  <si>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</si>
  <si>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</si>
  <si>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</si>
  <si>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</si>
  <si>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</si>
  <si>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</si>
  <si>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</si>
  <si>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</si>
  <si>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</si>
  <si>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</si>
  <si>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</si>
  <si>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</si>
  <si>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</si>
  <si>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</si>
  <si>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</si>
  <si>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</si>
  <si>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</si>
  <si>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</si>
  <si>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</si>
  <si>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</si>
  <si>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</si>
  <si>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</si>
  <si>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</si>
  <si>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</si>
  <si>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</si>
  <si>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</si>
  <si>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</si>
  <si>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</si>
  <si>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</si>
  <si>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</si>
  <si>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</si>
  <si>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</si>
  <si>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</si>
  <si>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</si>
  <si>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</si>
  <si>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</si>
  <si>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</si>
  <si>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</si>
  <si>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</si>
  <si>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</si>
  <si>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</si>
  <si>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</si>
  <si>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</si>
  <si>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</si>
  <si>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</si>
  <si>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</si>
  <si>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</si>
  <si>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</si>
  <si>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</si>
  <si>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</si>
  <si>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</si>
  <si>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</si>
  <si>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</si>
  <si>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</si>
  <si>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</si>
  <si>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</si>
  <si>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</si>
  <si>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</si>
  <si>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</si>
  <si>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</si>
  <si>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</si>
  <si>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</si>
  <si>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</si>
  <si>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</si>
  <si>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</si>
  <si>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</si>
  <si>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</si>
  <si>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</si>
  <si>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</si>
  <si>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</si>
  <si>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</si>
  <si>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</si>
  <si>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</si>
  <si>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</si>
  <si>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</si>
  <si>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</si>
  <si>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</si>
  <si>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</si>
  <si>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</si>
  <si>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</si>
  <si>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</si>
  <si>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</si>
  <si>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</si>
  <si>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</si>
  <si>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</si>
  <si>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</si>
  <si>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</si>
  <si>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</si>
  <si>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</si>
  <si>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</si>
  <si>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</si>
  <si>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</si>
  <si>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</si>
  <si>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</si>
  <si>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</si>
  <si>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</si>
  <si>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</si>
  <si>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</si>
  <si>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</si>
  <si>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</si>
  <si>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</si>
  <si>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</si>
  <si>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</si>
  <si>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</si>
  <si>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</si>
  <si>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</si>
  <si>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</si>
  <si>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</si>
  <si>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</si>
  <si>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</si>
  <si>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</si>
  <si>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</si>
  <si>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</si>
  <si>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</si>
  <si>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</si>
  <si>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</si>
  <si>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</si>
  <si>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</si>
  <si>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</si>
  <si>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</si>
  <si>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</si>
  <si>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</si>
  <si>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</si>
  <si>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</si>
  <si>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</si>
  <si>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</si>
  <si>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</si>
  <si>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</si>
  <si>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</si>
  <si>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</si>
  <si>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</si>
  <si>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</si>
  <si>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</si>
  <si>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</si>
  <si>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</si>
  <si>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</si>
  <si>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</si>
  <si>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</si>
  <si>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</si>
  <si>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</si>
  <si>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</si>
  <si>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</si>
  <si>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</si>
  <si>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</si>
  <si>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</si>
  <si>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</si>
  <si>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</si>
  <si>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</si>
  <si>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</si>
  <si>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</si>
  <si>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</si>
  <si>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</si>
  <si>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</si>
  <si>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</si>
  <si>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</si>
  <si>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</si>
  <si>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</si>
  <si>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</si>
  <si>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</si>
  <si>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</si>
  <si>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</si>
  <si>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</si>
  <si>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</si>
  <si>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</si>
  <si>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</si>
  <si>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</si>
  <si>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</si>
  <si>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</si>
  <si>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</si>
  <si>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</si>
  <si>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</si>
  <si>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</si>
  <si>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</si>
  <si>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</si>
  <si>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</si>
  <si>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</si>
  <si>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</si>
  <si>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</si>
  <si>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</si>
  <si>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</si>
  <si>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</si>
  <si>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</si>
  <si>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</si>
  <si>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</si>
  <si>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</si>
  <si>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</si>
  <si>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</si>
  <si>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</si>
  <si>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</si>
  <si>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</si>
  <si>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</si>
  <si>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</si>
  <si>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</si>
  <si>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</si>
  <si>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</si>
  <si>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</si>
  <si>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</si>
  <si>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</si>
  <si>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</si>
  <si>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</si>
  <si>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</si>
  <si>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</si>
  <si>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</si>
  <si>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</si>
  <si>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</si>
  <si>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</si>
  <si>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</si>
  <si>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</si>
  <si>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</si>
  <si>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</si>
  <si>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</si>
  <si>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</si>
  <si>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</si>
  <si>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</si>
  <si>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</si>
  <si>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</si>
  <si>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</si>
  <si>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</si>
  <si>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</si>
  <si>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</si>
  <si>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</si>
  <si>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</si>
  <si>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</si>
  <si>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</si>
  <si>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</si>
  <si>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</si>
  <si>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</si>
  <si>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</si>
  <si>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</si>
  <si>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</si>
  <si>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</si>
  <si>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</si>
  <si>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</si>
  <si>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</si>
  <si>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</si>
  <si>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</si>
  <si>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</si>
  <si>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</si>
  <si>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</si>
  <si>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</si>
  <si>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</si>
  <si>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</si>
  <si>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</si>
  <si>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</si>
  <si>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</si>
  <si>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</si>
  <si>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</si>
  <si>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</si>
  <si>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</si>
  <si>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</si>
  <si>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</si>
  <si>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</si>
  <si>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</si>
  <si>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</si>
  <si>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</si>
  <si>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</si>
  <si>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</si>
  <si>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</si>
  <si>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</si>
  <si>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</si>
  <si>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</si>
  <si>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</si>
  <si>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</si>
  <si>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</si>
  <si>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</si>
  <si>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</si>
  <si>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</si>
  <si>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</si>
  <si>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</si>
  <si>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</si>
  <si>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</si>
  <si>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</si>
  <si>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</si>
  <si>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</si>
  <si>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</si>
  <si>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</si>
  <si>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</si>
  <si>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</si>
  <si>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</si>
  <si>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</si>
  <si>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</si>
  <si>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</si>
  <si>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</si>
  <si>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</si>
  <si>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</si>
  <si>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</si>
  <si>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</si>
  <si>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</si>
  <si>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</si>
  <si>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</si>
  <si>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</si>
  <si>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</si>
  <si>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</si>
  <si>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</si>
  <si>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</si>
  <si>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</si>
  <si>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</si>
  <si>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</si>
  <si>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</si>
  <si>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</si>
  <si>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</si>
  <si>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</si>
  <si>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</si>
  <si>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</si>
  <si>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</si>
  <si>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</si>
  <si>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</si>
  <si>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</si>
  <si>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</si>
  <si>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</si>
  <si>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</si>
  <si>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</si>
  <si>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</si>
  <si>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</si>
  <si>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</si>
  <si>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</si>
  <si>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</si>
  <si>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</si>
  <si>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</si>
  <si>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</si>
  <si>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</si>
  <si>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</si>
  <si>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</si>
  <si>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</si>
  <si>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</si>
  <si>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</si>
  <si>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</si>
  <si>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</si>
  <si>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</si>
  <si>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</si>
  <si>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</si>
  <si>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</si>
  <si>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</si>
  <si>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</si>
  <si>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</si>
  <si>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</si>
  <si>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</si>
  <si>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</si>
  <si>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</si>
  <si>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</si>
  <si>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</si>
  <si>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</si>
  <si>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</si>
  <si>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</si>
  <si>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</si>
  <si>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</si>
  <si>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</si>
  <si>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</si>
  <si>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</si>
  <si>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</si>
  <si>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</si>
  <si>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</si>
  <si>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</si>
  <si>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</si>
  <si>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</si>
  <si>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</si>
  <si>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</si>
  <si>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</si>
  <si>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</si>
  <si>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</si>
  <si>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</si>
  <si>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</si>
  <si>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</si>
  <si>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</si>
  <si>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</si>
  <si>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</si>
  <si>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</si>
  <si>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</si>
  <si>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</si>
  <si>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</si>
  <si>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</si>
  <si>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</si>
  <si>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</si>
  <si>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</si>
  <si>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</si>
  <si>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</si>
  <si>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</si>
  <si>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</si>
  <si>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</si>
  <si>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</si>
  <si>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</si>
  <si>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</si>
  <si>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</si>
  <si>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</si>
  <si>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</si>
  <si>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</si>
  <si>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</si>
  <si>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</si>
  <si>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</si>
  <si>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</si>
  <si>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</si>
  <si>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</si>
  <si>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</si>
  <si>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</si>
  <si>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</si>
  <si>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</si>
  <si>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</si>
  <si>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</si>
  <si>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</si>
  <si>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</si>
  <si>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</si>
  <si>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</si>
  <si>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</si>
  <si>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</si>
  <si>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</si>
  <si>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</si>
  <si>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</si>
  <si>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</si>
  <si>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</si>
  <si>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</si>
  <si>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</si>
  <si>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</si>
  <si>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</si>
  <si>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</si>
  <si>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</si>
  <si>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</si>
  <si>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</si>
  <si>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</si>
  <si>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</si>
  <si>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</si>
  <si>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</si>
  <si>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</si>
  <si>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</si>
  <si>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</si>
  <si>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</si>
  <si>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</si>
  <si>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</si>
  <si>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</si>
  <si>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</si>
  <si>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</si>
  <si>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</si>
  <si>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</si>
  <si>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</si>
  <si>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</si>
  <si>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</si>
  <si>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</si>
  <si>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</si>
  <si>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</si>
  <si>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</si>
  <si>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</si>
  <si>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</si>
  <si>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</si>
  <si>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</si>
  <si>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</si>
  <si>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</si>
  <si>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</si>
  <si>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</si>
  <si>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</si>
  <si>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</si>
  <si>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</si>
  <si>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</si>
  <si>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</si>
  <si>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</si>
  <si>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</si>
  <si>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</si>
  <si>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</si>
  <si>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</si>
  <si>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</si>
  <si>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</si>
  <si>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</si>
  <si>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</si>
  <si>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</si>
  <si>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</si>
  <si>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</si>
  <si>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</si>
  <si>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</si>
  <si>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</si>
  <si>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</si>
  <si>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</si>
  <si>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</si>
  <si>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</si>
  <si>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</si>
  <si>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</si>
  <si>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</si>
  <si>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</si>
  <si>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</si>
  <si>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</si>
  <si>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</si>
  <si>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</si>
  <si>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</si>
  <si>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</si>
  <si>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</si>
  <si>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</si>
  <si>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</si>
  <si>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</si>
  <si>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</si>
  <si>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</si>
  <si>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</si>
  <si>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</si>
  <si>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</si>
  <si>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</si>
  <si>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</si>
  <si>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</si>
  <si>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</si>
  <si>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</si>
  <si>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</si>
  <si>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</si>
  <si>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</si>
  <si>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</si>
  <si>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</si>
  <si>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</si>
  <si>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</si>
  <si>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</si>
  <si>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</si>
  <si>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</si>
  <si>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</si>
  <si>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</si>
  <si>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</si>
  <si>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</si>
  <si>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</si>
  <si>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</si>
  <si>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</si>
  <si>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</si>
  <si>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</si>
  <si>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</si>
  <si>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</si>
  <si>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</si>
  <si>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</si>
  <si>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</si>
  <si>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</si>
  <si>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</si>
  <si>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</si>
  <si>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</si>
  <si>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</si>
  <si>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</si>
  <si>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</si>
  <si>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</si>
  <si>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</si>
  <si>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</si>
  <si>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</si>
  <si>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</si>
  <si>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</si>
  <si>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</si>
  <si>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</si>
  <si>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</si>
  <si>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</si>
  <si>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</si>
  <si>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</si>
  <si>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</si>
  <si>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</si>
  <si>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</si>
  <si>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</si>
  <si>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</si>
  <si>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</si>
  <si>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</si>
  <si>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</si>
  <si>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</si>
  <si>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</si>
  <si>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</si>
  <si>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</si>
  <si>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</si>
  <si>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</si>
  <si>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</si>
  <si>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</si>
  <si>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</si>
  <si>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</si>
  <si>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</si>
  <si>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</si>
  <si>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</si>
  <si>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</si>
  <si>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</si>
  <si>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</si>
  <si>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</si>
  <si>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</si>
  <si>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</si>
  <si>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</si>
  <si>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</si>
  <si>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</si>
  <si>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</si>
  <si>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</si>
  <si>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</si>
  <si>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</si>
  <si>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</si>
  <si>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</si>
  <si>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</si>
  <si>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</si>
  <si>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</si>
  <si>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</si>
  <si>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</si>
  <si>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</si>
  <si>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</si>
  <si>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</si>
  <si>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</si>
  <si>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</si>
  <si>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</si>
  <si>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</si>
  <si>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</si>
  <si>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</si>
  <si>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</si>
  <si>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</si>
  <si>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</si>
  <si>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</si>
  <si>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</si>
  <si>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</si>
  <si>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</si>
  <si>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</si>
  <si>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</si>
  <si>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</si>
  <si>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</si>
  <si>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</si>
  <si>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</si>
  <si>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</si>
  <si>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</si>
  <si>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</si>
  <si>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</si>
  <si>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</si>
  <si>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</si>
  <si>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</si>
  <si>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</si>
  <si>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</si>
  <si>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</si>
  <si>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</si>
  <si>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</si>
  <si>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</si>
  <si>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</si>
  <si>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</si>
  <si>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</si>
  <si>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</si>
  <si>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</si>
  <si>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</si>
  <si>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</si>
  <si>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</si>
  <si>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</si>
  <si>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</si>
  <si>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</si>
  <si>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</si>
  <si>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</si>
  <si>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</si>
  <si>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</si>
  <si>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</si>
  <si>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</si>
  <si>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</si>
  <si>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</si>
  <si>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</si>
  <si>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</si>
  <si>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</si>
  <si>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</si>
  <si>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</si>
  <si>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</si>
  <si>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</si>
  <si>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</si>
  <si>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</si>
  <si>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</si>
  <si>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</si>
  <si>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</si>
  <si>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</si>
  <si>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</si>
  <si>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</si>
  <si>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</si>
  <si>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</si>
  <si>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</si>
  <si>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</si>
  <si>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</si>
  <si>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</si>
  <si>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</si>
  <si>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</si>
  <si>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</si>
  <si>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</si>
  <si>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</si>
  <si>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</si>
  <si>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</si>
  <si>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</si>
  <si>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</si>
  <si>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</si>
  <si>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</si>
  <si>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</si>
  <si>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</si>
  <si>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</si>
  <si>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</si>
  <si>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</si>
  <si>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</si>
  <si>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</si>
  <si>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</si>
  <si>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</si>
  <si>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</si>
  <si>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</si>
  <si>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</si>
  <si>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</si>
  <si>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</si>
  <si>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</si>
  <si>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</si>
  <si>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</si>
  <si>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</si>
  <si>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</si>
  <si>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</si>
  <si>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</si>
  <si>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</si>
  <si>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</si>
  <si>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</si>
  <si>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</si>
  <si>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</si>
  <si>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</si>
  <si>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</si>
  <si>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</si>
  <si>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</si>
  <si>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</si>
  <si>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</si>
  <si>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</si>
  <si>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</si>
  <si>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</si>
  <si>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</si>
  <si>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</si>
  <si>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</si>
  <si>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</si>
  <si>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</si>
  <si>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</si>
  <si>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</si>
  <si>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</si>
  <si>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</si>
  <si>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</si>
  <si>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</si>
  <si>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</si>
  <si>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</si>
  <si>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</si>
  <si>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</si>
  <si>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</si>
  <si>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</si>
  <si>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</si>
  <si>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</si>
  <si>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</si>
  <si>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</si>
  <si>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</si>
  <si>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</si>
  <si>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</si>
  <si>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</si>
  <si>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</si>
  <si>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</si>
  <si>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</si>
  <si>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</si>
  <si>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</si>
  <si>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</si>
  <si>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</si>
  <si>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</si>
  <si>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</si>
  <si>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</si>
  <si>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</si>
  <si>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</si>
  <si>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</si>
  <si>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</si>
  <si>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</si>
  <si>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</si>
  <si>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</si>
  <si>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</si>
  <si>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</si>
  <si>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</si>
  <si>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</si>
  <si>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</si>
  <si>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</si>
  <si>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</si>
  <si>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</si>
  <si>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</si>
  <si>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</si>
  <si>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</si>
  <si>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</si>
  <si>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</si>
  <si>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</si>
  <si>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</si>
  <si>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</si>
  <si>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</si>
  <si>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</si>
  <si>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</si>
  <si>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</si>
  <si>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</si>
  <si>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</si>
  <si>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</si>
  <si>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</si>
  <si>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</si>
  <si>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</si>
  <si>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</si>
  <si>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</si>
  <si>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</si>
  <si>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</si>
  <si>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</si>
  <si>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</si>
  <si>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</si>
  <si>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</si>
  <si>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</si>
  <si>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</si>
  <si>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</si>
  <si>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</si>
  <si>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</si>
  <si>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</si>
  <si>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</si>
  <si>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</si>
  <si>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</si>
  <si>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</si>
  <si>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</si>
  <si>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</si>
  <si>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</si>
  <si>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</si>
  <si>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</si>
  <si>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</si>
  <si>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</si>
  <si>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</si>
  <si>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</si>
  <si>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</si>
  <si>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</si>
  <si>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</si>
  <si>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</si>
  <si>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</si>
  <si>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</si>
  <si>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</si>
  <si>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</si>
  <si>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</si>
  <si>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</si>
  <si>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</si>
  <si>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</si>
  <si>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</si>
  <si>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</si>
  <si>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</si>
  <si>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</si>
  <si>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</si>
  <si>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</si>
  <si>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</si>
  <si>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</si>
  <si>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</si>
  <si>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</si>
  <si>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</si>
  <si>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</si>
  <si>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</si>
  <si>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</si>
  <si>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</si>
  <si>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</si>
  <si>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</si>
  <si>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</si>
  <si>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</si>
  <si>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</si>
  <si>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</si>
  <si>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</si>
  <si>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</si>
  <si>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</si>
  <si>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</si>
  <si>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</si>
  <si>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</si>
  <si>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</si>
  <si>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</si>
  <si>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</si>
  <si>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</si>
  <si>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</si>
  <si>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</si>
  <si>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</si>
  <si>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</si>
  <si>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</si>
  <si>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</si>
  <si>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</si>
  <si>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</si>
  <si>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</si>
  <si>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</si>
  <si>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</si>
  <si>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</si>
  <si>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</si>
  <si>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</si>
  <si>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</si>
  <si>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</si>
  <si>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</si>
  <si>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</si>
  <si>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</si>
  <si>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</si>
  <si>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</si>
  <si>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</si>
  <si>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</si>
  <si>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</si>
  <si>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</si>
  <si>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</si>
  <si>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</si>
  <si>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</si>
  <si>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</si>
  <si>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</si>
  <si>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</si>
  <si>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</si>
  <si>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</si>
  <si>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</si>
  <si>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</si>
  <si>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</si>
  <si>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</si>
  <si>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</si>
  <si>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</si>
  <si>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</si>
  <si>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</si>
  <si>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</si>
  <si>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</si>
  <si>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</si>
  <si>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</si>
  <si>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</si>
  <si>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</si>
  <si>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</si>
  <si>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</si>
  <si>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</si>
  <si>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</si>
  <si>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</si>
  <si>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</si>
  <si>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</si>
  <si>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</si>
  <si>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</si>
  <si>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</si>
  <si>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</si>
  <si>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</si>
  <si>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</si>
  <si>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</si>
  <si>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</si>
  <si>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</si>
  <si>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</si>
  <si>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</si>
  <si>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</si>
  <si>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</si>
  <si>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</si>
  <si>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</si>
  <si>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</si>
  <si>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</si>
  <si>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</si>
  <si>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</si>
  <si>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</si>
  <si>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</si>
  <si>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</si>
  <si>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</si>
  <si>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</si>
  <si>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</si>
  <si>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</si>
  <si>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</si>
  <si>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</si>
  <si>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</si>
  <si>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</si>
  <si>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</si>
  <si>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</si>
  <si>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</si>
  <si>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</si>
  <si>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</si>
  <si>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</si>
  <si>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</si>
  <si>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</si>
  <si>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</si>
  <si>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</si>
  <si>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</si>
  <si>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</si>
  <si>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</si>
  <si>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</si>
  <si>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</si>
  <si>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</si>
  <si>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</si>
  <si>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</si>
  <si>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</si>
  <si>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</si>
  <si>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</si>
  <si>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</si>
  <si>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</si>
  <si>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</si>
  <si>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</si>
  <si>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</si>
  <si>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</si>
  <si>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</si>
  <si>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</si>
  <si>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</si>
  <si>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</si>
  <si>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</si>
  <si>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</si>
  <si>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</si>
  <si>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</si>
  <si>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</si>
  <si>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</si>
  <si>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</si>
  <si>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</si>
  <si>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</si>
  <si>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</si>
  <si>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</si>
  <si>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</si>
  <si>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</si>
  <si>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</si>
  <si>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</si>
  <si>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</si>
  <si>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</si>
  <si>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</si>
  <si>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</si>
  <si>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</si>
  <si>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</si>
  <si>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</si>
  <si>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</si>
  <si>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</si>
  <si>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</si>
  <si>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</si>
  <si>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</si>
  <si>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</si>
  <si>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</si>
  <si>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</si>
  <si>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</si>
  <si>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</si>
  <si>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</si>
  <si>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</si>
  <si>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</si>
  <si>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</si>
  <si>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</si>
  <si>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</si>
  <si>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</si>
  <si>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</si>
  <si>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</si>
  <si>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</si>
  <si>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</si>
  <si>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</si>
  <si>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</si>
  <si>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</si>
  <si>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</si>
  <si>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</si>
  <si>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</si>
  <si>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</si>
  <si>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</si>
  <si>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</si>
  <si>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</si>
  <si>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</si>
  <si>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</si>
  <si>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</si>
  <si>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</si>
  <si>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</si>
  <si>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</si>
  <si>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</si>
  <si>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</si>
  <si>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</si>
  <si>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</si>
  <si>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</si>
  <si>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</si>
  <si>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</si>
  <si>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</si>
  <si>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</si>
  <si>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</si>
  <si>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</si>
  <si>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</si>
  <si>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</si>
  <si>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</si>
  <si>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</si>
  <si>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</si>
  <si>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</si>
  <si>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</si>
  <si>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</si>
  <si>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</si>
  <si>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</si>
  <si>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</si>
  <si>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</si>
  <si>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</si>
  <si>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</si>
  <si>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</si>
  <si>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</si>
  <si>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</si>
  <si>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</si>
  <si>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</si>
  <si>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</si>
  <si>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</si>
  <si>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</si>
  <si>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</si>
  <si>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</si>
  <si>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</si>
  <si>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</si>
  <si>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</si>
  <si>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</si>
  <si>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</si>
  <si>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</si>
  <si>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</si>
  <si>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</si>
  <si>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</si>
  <si>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</si>
  <si>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</si>
  <si>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</si>
  <si>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</si>
  <si>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</si>
  <si>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</si>
  <si>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</si>
  <si>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</si>
  <si>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</si>
  <si>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</si>
  <si>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</si>
  <si>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</si>
  <si>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</si>
  <si>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</si>
  <si>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</si>
  <si>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</si>
  <si>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</si>
  <si>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</si>
  <si>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</si>
  <si>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</si>
  <si>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</si>
  <si>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</si>
  <si>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</si>
  <si>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</si>
  <si>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</si>
  <si>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</si>
  <si>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</si>
  <si>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</si>
  <si>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</si>
  <si>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</si>
  <si>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</si>
  <si>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</si>
  <si>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</si>
  <si>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</si>
  <si>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</si>
  <si>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</si>
  <si>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</si>
  <si>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</si>
  <si>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</si>
  <si>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</si>
  <si>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</si>
  <si>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</si>
  <si>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</si>
  <si>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</si>
  <si>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</si>
  <si>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</si>
  <si>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</si>
  <si>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</si>
  <si>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</si>
  <si>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</si>
  <si>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</si>
  <si>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</si>
  <si>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</si>
  <si>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</si>
  <si>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</si>
  <si>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</si>
  <si>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</si>
  <si>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</si>
  <si>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</si>
  <si>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</si>
  <si>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</si>
  <si>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</si>
  <si>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</si>
  <si>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</si>
  <si>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</si>
  <si>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</si>
  <si>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</si>
  <si>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</si>
  <si>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</si>
  <si>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</si>
  <si>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</si>
  <si>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</si>
  <si>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</si>
  <si>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</si>
  <si>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</si>
  <si>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</si>
  <si>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</si>
  <si>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</si>
  <si>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</si>
  <si>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</si>
  <si>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</si>
  <si>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</si>
  <si>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</si>
  <si>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</si>
  <si>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</si>
  <si>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</si>
  <si>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</si>
  <si>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</si>
  <si>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</si>
  <si>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</si>
  <si>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</si>
  <si>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</si>
  <si>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</si>
  <si>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</si>
  <si>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</si>
  <si>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</si>
  <si>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</si>
  <si>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</si>
  <si>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</si>
  <si>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</si>
  <si>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</si>
  <si>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</si>
  <si>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</si>
  <si>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</si>
  <si>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</si>
  <si>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</si>
  <si>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</si>
  <si>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</si>
  <si>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</si>
  <si>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</si>
  <si>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</si>
  <si>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</si>
  <si>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</si>
  <si>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</si>
  <si>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</si>
  <si>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</si>
  <si>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</si>
  <si>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</si>
  <si>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</si>
  <si>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</si>
  <si>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</si>
  <si>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</si>
  <si>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</si>
  <si>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</si>
  <si>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</si>
  <si>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</si>
  <si>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</si>
  <si>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</si>
  <si>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</si>
  <si>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</si>
  <si>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</si>
  <si>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</si>
  <si>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</si>
  <si>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</si>
  <si>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</si>
  <si>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</si>
  <si>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</si>
  <si>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</si>
  <si>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</si>
  <si>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</si>
  <si>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</si>
  <si>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</si>
  <si>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</si>
  <si>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</si>
  <si>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</si>
  <si>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</si>
  <si>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</si>
  <si>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</si>
  <si>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</si>
  <si>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</si>
  <si>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</si>
  <si>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</si>
  <si>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</si>
  <si>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</si>
  <si>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</si>
  <si>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</si>
  <si>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</si>
  <si>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</si>
  <si>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</si>
  <si>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</si>
  <si>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</si>
  <si>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</si>
  <si>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</si>
  <si>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</si>
  <si>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</si>
  <si>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</si>
  <si>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</si>
  <si>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</si>
  <si>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</si>
  <si>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</si>
  <si>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</si>
  <si>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</si>
  <si>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</si>
  <si>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</si>
  <si>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</si>
  <si>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</si>
  <si>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</si>
  <si>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</si>
  <si>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</si>
  <si>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</si>
  <si>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</si>
  <si>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</si>
  <si>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</si>
  <si>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</si>
  <si>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</si>
  <si>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</si>
  <si>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</si>
  <si>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</si>
  <si>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</si>
  <si>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</si>
  <si>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</si>
  <si>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</si>
  <si>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</si>
  <si>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</si>
  <si>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</si>
  <si>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</si>
  <si>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</si>
  <si>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</si>
  <si>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</si>
  <si>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</si>
  <si>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</si>
  <si>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</si>
  <si>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</si>
  <si>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</si>
  <si>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</si>
  <si>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</si>
  <si>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</si>
  <si>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</si>
  <si>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</si>
  <si>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</si>
  <si>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</si>
  <si>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</si>
  <si>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</si>
  <si>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</si>
  <si>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</si>
  <si>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</si>
  <si>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</si>
  <si>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</si>
  <si>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</si>
  <si>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</si>
  <si>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</si>
  <si>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</si>
  <si>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</si>
  <si>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</si>
  <si>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</si>
  <si>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</si>
  <si>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</si>
  <si>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</si>
  <si>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</si>
  <si>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</si>
  <si>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</si>
  <si>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</si>
  <si>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</si>
  <si>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</si>
  <si>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</si>
  <si>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</si>
  <si>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</si>
  <si>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</si>
  <si>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</si>
  <si>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</si>
  <si>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</si>
  <si>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</si>
  <si>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</si>
  <si>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</si>
  <si>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</si>
  <si>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</si>
  <si>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</si>
  <si>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</si>
  <si>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</si>
  <si>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</si>
  <si>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</si>
  <si>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</si>
  <si>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</si>
  <si>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</si>
  <si>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</si>
  <si>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</si>
  <si>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</si>
  <si>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</si>
  <si>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</si>
  <si>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</si>
  <si>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</si>
  <si>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</si>
  <si>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</si>
  <si>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</si>
  <si>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</si>
  <si>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</si>
  <si>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</si>
  <si>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</si>
  <si>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</si>
  <si>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</si>
  <si>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</si>
  <si>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</si>
  <si>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</si>
  <si>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</si>
  <si>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</si>
  <si>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</si>
  <si>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</si>
  <si>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</si>
  <si>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</si>
  <si>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</si>
  <si>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</si>
  <si>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</si>
  <si>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</si>
  <si>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</si>
  <si>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</si>
  <si>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</si>
  <si>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</si>
  <si>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</si>
  <si>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</si>
  <si>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</si>
  <si>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</si>
  <si>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</si>
  <si>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</si>
  <si>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</si>
  <si>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</si>
  <si>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</si>
  <si>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</si>
  <si>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</si>
  <si>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</si>
  <si>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</si>
  <si>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</si>
  <si>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</si>
  <si>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</si>
  <si>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</si>
  <si>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</si>
  <si>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</si>
  <si>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</si>
  <si>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</si>
  <si>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</si>
  <si>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</si>
  <si>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</si>
  <si>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</si>
  <si>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</si>
  <si>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</si>
  <si>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</si>
  <si>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</si>
  <si>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</si>
  <si>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</si>
  <si>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</si>
  <si>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</si>
  <si>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</si>
  <si>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</si>
  <si>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</si>
  <si>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</si>
  <si>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</si>
  <si>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</si>
  <si>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</si>
  <si>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</si>
  <si>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</si>
  <si>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</si>
  <si>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</si>
  <si>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</si>
  <si>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</si>
  <si>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</si>
  <si>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</si>
  <si>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</si>
  <si>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</si>
  <si>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</si>
  <si>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</si>
  <si>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</si>
  <si>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</si>
  <si>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</si>
  <si>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</si>
  <si>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</si>
  <si>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</si>
  <si>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</si>
  <si>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</si>
  <si>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</si>
  <si>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</si>
  <si>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</si>
  <si>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</si>
  <si>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</si>
  <si>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</si>
  <si>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</si>
  <si>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</si>
  <si>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</si>
  <si>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</si>
  <si>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</si>
  <si>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</si>
  <si>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</si>
  <si>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</si>
  <si>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</si>
  <si>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</si>
  <si>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</si>
  <si>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</si>
  <si>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</si>
  <si>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</si>
  <si>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</si>
  <si>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</si>
  <si>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</si>
  <si>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</si>
  <si>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</si>
  <si>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</si>
  <si>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</si>
  <si>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</si>
  <si>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</si>
  <si>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</si>
  <si>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</si>
  <si>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</si>
  <si>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</si>
  <si>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</si>
  <si>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</si>
  <si>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</si>
  <si>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</si>
  <si>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</si>
  <si>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</si>
  <si>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</si>
  <si>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</si>
  <si>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</si>
  <si>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</si>
  <si>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</si>
  <si>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</si>
  <si>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</si>
  <si>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</si>
  <si>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</si>
  <si>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</si>
  <si>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</si>
  <si>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</si>
  <si>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</si>
  <si>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</si>
  <si>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</si>
  <si>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</si>
  <si>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</si>
  <si>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</si>
  <si>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</si>
  <si>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</si>
  <si>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</si>
  <si>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</si>
  <si>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</si>
  <si>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</si>
  <si>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</si>
  <si>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</si>
  <si>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</si>
  <si>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</si>
  <si>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</si>
  <si>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</si>
  <si>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</si>
  <si>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</si>
  <si>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</si>
  <si>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</si>
  <si>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</si>
  <si>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</si>
  <si>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</si>
  <si>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</si>
  <si>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</si>
  <si>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</si>
  <si>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</si>
  <si>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</si>
  <si>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</si>
  <si>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</si>
  <si>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</si>
  <si>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</si>
  <si>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</si>
  <si>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</si>
  <si>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</si>
  <si>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</si>
  <si>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</si>
  <si>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</si>
  <si>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</si>
  <si>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</si>
  <si>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</si>
  <si>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</si>
  <si>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</si>
  <si>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</si>
  <si>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</si>
  <si>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</si>
  <si>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</si>
  <si>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</si>
  <si>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</si>
  <si>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</si>
  <si>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</si>
  <si>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</si>
  <si>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</si>
  <si>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</si>
  <si>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</si>
  <si>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</si>
  <si>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</si>
  <si>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</si>
  <si>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</si>
  <si>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</si>
  <si>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</si>
  <si>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</si>
  <si>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</si>
  <si>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</si>
  <si>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</si>
  <si>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</si>
  <si>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</si>
  <si>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</si>
  <si>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</si>
  <si>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</si>
  <si>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</si>
  <si>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</si>
  <si>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</si>
  <si>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</si>
  <si>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</si>
  <si>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</si>
  <si>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</si>
  <si>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</si>
  <si>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</si>
  <si>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</si>
  <si>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</si>
  <si>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</si>
  <si>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</si>
  <si>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</si>
  <si>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</si>
  <si>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</si>
  <si>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</si>
  <si>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</si>
  <si>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</si>
  <si>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</si>
  <si>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</si>
  <si>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</si>
  <si>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</si>
  <si>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</si>
  <si>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</si>
  <si>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</si>
  <si>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</si>
  <si>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</si>
  <si>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</si>
  <si>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</si>
  <si>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</si>
  <si>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</si>
  <si>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</si>
  <si>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</si>
  <si>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</si>
  <si>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</si>
  <si>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</si>
  <si>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</si>
  <si>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</si>
  <si>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</si>
  <si>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</si>
  <si>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</si>
  <si>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</si>
  <si>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</si>
  <si>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</si>
  <si>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</si>
  <si>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</si>
  <si>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</si>
  <si>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</si>
  <si>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</si>
  <si>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</si>
  <si>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</si>
  <si>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</si>
  <si>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</si>
  <si>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</si>
  <si>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</si>
  <si>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</si>
  <si>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</si>
  <si>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</si>
  <si>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</si>
  <si>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</si>
  <si>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</si>
  <si>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</si>
  <si>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</si>
  <si>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</si>
  <si>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</si>
  <si>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</si>
  <si>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</si>
  <si>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</si>
  <si>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</si>
  <si>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</si>
  <si>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</si>
  <si>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</si>
  <si>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</si>
  <si>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</si>
  <si>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</si>
  <si>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</si>
  <si>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</si>
  <si>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</si>
  <si>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</si>
  <si>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</si>
  <si>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</si>
  <si>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</si>
  <si>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</si>
  <si>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</si>
  <si>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</si>
  <si>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</si>
  <si>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</si>
  <si>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</si>
  <si>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</si>
  <si>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</si>
  <si>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</si>
  <si>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</si>
  <si>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</si>
  <si>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</si>
  <si>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</si>
  <si>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</si>
  <si>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</si>
  <si>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</si>
  <si>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</si>
  <si>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</si>
  <si>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</si>
  <si>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</si>
  <si>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</si>
  <si>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</si>
  <si>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</si>
  <si>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</si>
  <si>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</si>
  <si>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</si>
  <si>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</si>
  <si>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</si>
  <si>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</si>
  <si>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</si>
  <si>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</si>
  <si>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</si>
  <si>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</si>
  <si>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</si>
  <si>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</si>
  <si>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</si>
  <si>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</si>
  <si>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</si>
  <si>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</si>
  <si>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</si>
  <si>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</si>
  <si>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</si>
  <si>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</si>
  <si>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</si>
  <si>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</si>
  <si>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</si>
  <si>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</si>
  <si>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</si>
  <si>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</si>
  <si>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</si>
  <si>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</si>
  <si>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</si>
  <si>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</si>
  <si>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</si>
  <si>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</si>
  <si>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</si>
  <si>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</si>
  <si>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</si>
  <si>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</si>
  <si>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</si>
  <si>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</si>
  <si>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</si>
  <si>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</si>
  <si>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</si>
  <si>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</si>
  <si>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</si>
  <si>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</si>
  <si>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</si>
  <si>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</si>
  <si>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</si>
  <si>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</si>
  <si>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</si>
  <si>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</si>
  <si>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</si>
  <si>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</si>
  <si>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</si>
  <si>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</si>
  <si>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</si>
  <si>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</si>
  <si>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</si>
  <si>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</si>
  <si>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</si>
  <si>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</si>
  <si>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</si>
  <si>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</si>
  <si>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</si>
  <si>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</si>
  <si>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</si>
  <si>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</si>
  <si>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</si>
  <si>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</si>
  <si>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</si>
  <si>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</si>
  <si>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</si>
  <si>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</si>
  <si>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</si>
  <si>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</si>
  <si>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</si>
  <si>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</si>
  <si>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</si>
  <si>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</si>
  <si>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</si>
  <si>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</si>
  <si>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</si>
  <si>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</si>
  <si>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</si>
  <si>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</si>
  <si>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</si>
  <si>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</si>
  <si>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</si>
  <si>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</si>
  <si>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</si>
  <si>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</si>
  <si>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</si>
  <si>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</si>
  <si>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</si>
  <si>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</si>
  <si>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</si>
  <si>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</si>
  <si>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</si>
  <si>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</si>
  <si>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</si>
  <si>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</si>
  <si>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</si>
  <si>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</si>
  <si>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</si>
  <si>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</si>
  <si>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</si>
  <si>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</si>
  <si>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</si>
  <si>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</si>
  <si>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</si>
  <si>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</si>
  <si>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</si>
  <si>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</si>
  <si>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</si>
  <si>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</si>
  <si>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</si>
  <si>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</si>
  <si>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</si>
  <si>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</si>
  <si>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</si>
  <si>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</si>
  <si>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</si>
  <si>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</si>
  <si>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</si>
  <si>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</si>
  <si>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</si>
  <si>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</si>
  <si>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</si>
  <si>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</si>
  <si>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</si>
  <si>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</si>
  <si>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</si>
  <si>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</si>
  <si>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</si>
  <si>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</si>
  <si>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</si>
  <si>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</si>
  <si>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</si>
  <si>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</si>
  <si>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</si>
  <si>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</si>
  <si>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</si>
  <si>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</si>
  <si>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</si>
  <si>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</si>
  <si>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</si>
  <si>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</si>
  <si>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</si>
  <si>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</si>
  <si>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</si>
  <si>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</si>
  <si>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</si>
  <si>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</si>
  <si>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</si>
  <si>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</si>
  <si>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</si>
  <si>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</si>
  <si>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</si>
  <si>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</si>
  <si>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</si>
  <si>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</si>
  <si>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</si>
  <si>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</si>
  <si>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</si>
  <si>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</si>
  <si>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</si>
  <si>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</si>
  <si>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</si>
  <si>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</si>
  <si>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</si>
  <si>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</si>
  <si>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</si>
  <si>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</si>
  <si>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</si>
  <si>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</si>
  <si>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</si>
  <si>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</si>
  <si>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</si>
  <si>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</si>
  <si>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</si>
  <si>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</si>
  <si>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</si>
  <si>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</si>
  <si>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</si>
  <si>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</si>
  <si>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</si>
  <si>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</si>
  <si>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</si>
  <si>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</si>
  <si>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</si>
  <si>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</si>
  <si>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</si>
  <si>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</si>
  <si>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</si>
  <si>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</si>
  <si>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</si>
  <si>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</si>
  <si>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</si>
  <si>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</si>
  <si>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</si>
  <si>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</si>
  <si>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</si>
  <si>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</si>
  <si>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</si>
  <si>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</si>
  <si>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</si>
  <si>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</si>
  <si>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</si>
  <si>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</si>
  <si>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</si>
  <si>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</si>
  <si>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</si>
  <si>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</si>
  <si>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</si>
  <si>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</si>
  <si>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</si>
  <si>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</si>
  <si>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</si>
  <si>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</si>
  <si>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</si>
  <si>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</si>
  <si>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</si>
  <si>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</si>
  <si>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</si>
  <si>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</si>
  <si>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</si>
  <si>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</si>
  <si>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</si>
  <si>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</si>
  <si>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</si>
  <si>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</si>
  <si>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</si>
  <si>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</si>
  <si>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</si>
  <si>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</si>
  <si>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</si>
  <si>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</si>
  <si>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</si>
  <si>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</si>
  <si>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</si>
  <si>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</si>
  <si>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</si>
  <si>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</si>
  <si>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</si>
  <si>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</si>
  <si>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</si>
  <si>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</si>
  <si>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</si>
  <si>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</si>
  <si>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</si>
  <si>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</si>
  <si>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</si>
  <si>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</si>
  <si>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</si>
  <si>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</si>
  <si>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</si>
  <si>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</si>
  <si>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</si>
  <si>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</si>
  <si>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</si>
  <si>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</si>
  <si>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</si>
  <si>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</si>
  <si>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</si>
  <si>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</si>
  <si>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</si>
  <si>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</si>
  <si>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</si>
  <si>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</si>
  <si>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</si>
  <si>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</si>
  <si>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</si>
  <si>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</si>
  <si>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</si>
  <si>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</si>
  <si>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</si>
  <si>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</si>
  <si>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</si>
  <si>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</si>
  <si>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</si>
  <si>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</si>
  <si>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</si>
  <si>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</si>
  <si>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</si>
  <si>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</si>
  <si>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</si>
  <si>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</si>
  <si>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</si>
  <si>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</si>
  <si>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</si>
  <si>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</si>
  <si>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</si>
  <si>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</si>
  <si>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</si>
  <si>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</si>
  <si>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</si>
  <si>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</si>
  <si>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</si>
  <si>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</si>
  <si>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</si>
  <si>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</si>
  <si>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</si>
  <si>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</si>
  <si>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</si>
  <si>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</si>
  <si>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</si>
  <si>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</si>
  <si>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</si>
  <si>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</si>
  <si>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</si>
  <si>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</si>
  <si>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</si>
  <si>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</si>
  <si>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</si>
  <si>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</si>
  <si>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</si>
  <si>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</si>
  <si>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</si>
  <si>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</si>
  <si>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</si>
  <si>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</si>
  <si>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</si>
  <si>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</si>
  <si>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</si>
  <si>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</si>
  <si>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</si>
  <si>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</si>
  <si>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</si>
  <si>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</si>
  <si>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</si>
  <si>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</si>
  <si>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</si>
  <si>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</si>
  <si>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</si>
  <si>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</si>
  <si>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</si>
  <si>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</si>
  <si>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</si>
  <si>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</si>
  <si>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</si>
  <si>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</si>
  <si>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</si>
  <si>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</si>
  <si>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</si>
  <si>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</si>
  <si>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</si>
  <si>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</si>
  <si>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</si>
  <si>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</si>
  <si>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</si>
  <si>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</si>
  <si>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</si>
  <si>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</si>
  <si>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</si>
  <si>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</si>
  <si>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</si>
  <si>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</si>
  <si>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</si>
  <si>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</si>
  <si>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</si>
  <si>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</si>
  <si>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</si>
  <si>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</si>
  <si>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</si>
  <si>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</si>
  <si>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</si>
  <si>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</si>
  <si>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</si>
  <si>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</si>
  <si>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</si>
  <si>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</si>
  <si>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</si>
  <si>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</si>
  <si>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</si>
  <si>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</si>
  <si>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</si>
  <si>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</si>
  <si>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</si>
  <si>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</si>
  <si>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</si>
  <si>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</si>
  <si>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</si>
  <si>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</si>
  <si>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</si>
  <si>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</si>
  <si>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</si>
  <si>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</si>
  <si>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</si>
  <si>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</si>
  <si>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</si>
  <si>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</si>
  <si>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</si>
  <si>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</si>
  <si>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</si>
  <si>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</si>
  <si>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</si>
  <si>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</si>
  <si>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</si>
  <si>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</si>
  <si>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</si>
  <si>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</si>
  <si>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</si>
  <si>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</si>
  <si>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</si>
  <si>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</si>
  <si>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</si>
  <si>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</si>
  <si>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</si>
  <si>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</si>
  <si>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</si>
  <si>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</si>
  <si>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</si>
  <si>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</si>
  <si>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</si>
  <si>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</si>
  <si>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</si>
  <si>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</si>
  <si>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</si>
  <si>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</si>
  <si>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</si>
  <si>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</si>
  <si>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</si>
  <si>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</si>
  <si>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</si>
  <si>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</si>
  <si>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</si>
  <si>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</si>
  <si>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</si>
  <si>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</si>
  <si>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</si>
  <si>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</si>
  <si>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</si>
  <si>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</si>
  <si>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</si>
  <si>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</si>
  <si>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</si>
  <si>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</si>
  <si>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</si>
  <si>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</si>
  <si>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</si>
  <si>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</si>
  <si>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</si>
  <si>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</si>
  <si>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</si>
  <si>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</si>
  <si>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</si>
  <si>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</si>
  <si>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</si>
  <si>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</si>
  <si>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</si>
  <si>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</si>
  <si>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</si>
  <si>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</si>
  <si>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</si>
  <si>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</si>
  <si>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</si>
  <si>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</si>
  <si>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</si>
  <si>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</si>
  <si>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</si>
  <si>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</si>
  <si>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</si>
  <si>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</si>
  <si>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</si>
  <si>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</si>
  <si>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</si>
  <si>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</si>
  <si>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</si>
  <si>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</si>
  <si>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</si>
  <si>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</si>
  <si>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</si>
  <si>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</si>
  <si>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</si>
  <si>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</si>
  <si>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</si>
  <si>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</si>
  <si>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</si>
  <si>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</si>
  <si>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</si>
  <si>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</si>
  <si>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</si>
  <si>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</si>
  <si>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</si>
  <si>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</si>
  <si>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</si>
  <si>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</si>
  <si>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</si>
  <si>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</si>
  <si>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</si>
  <si>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</si>
  <si>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</si>
  <si>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</si>
  <si>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</si>
  <si>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</si>
  <si>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</si>
  <si>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</si>
  <si>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</si>
  <si>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</si>
  <si>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</si>
  <si>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</si>
  <si>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</si>
  <si>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</si>
  <si>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</si>
  <si>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</si>
  <si>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</si>
  <si>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</si>
  <si>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</si>
  <si>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</si>
  <si>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</si>
  <si>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</si>
  <si>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</si>
  <si>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</si>
  <si>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</si>
  <si>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</si>
  <si>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</si>
  <si>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</si>
  <si>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</si>
  <si>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</si>
  <si>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</si>
  <si>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</si>
  <si>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</si>
  <si>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</si>
  <si>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</si>
  <si>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</si>
  <si>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</si>
  <si>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</si>
  <si>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</si>
  <si>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</si>
  <si>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</si>
  <si>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</si>
  <si>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</si>
  <si>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</si>
  <si>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</si>
  <si>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</si>
  <si>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</si>
  <si>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</si>
  <si>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</si>
  <si>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</si>
  <si>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</si>
  <si>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</si>
  <si>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</si>
  <si>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</si>
  <si>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</si>
  <si>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</si>
  <si>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</si>
  <si>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</si>
  <si>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</si>
  <si>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</si>
  <si>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</si>
  <si>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</si>
  <si>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</si>
  <si>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</si>
  <si>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</si>
  <si>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</si>
  <si>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</si>
  <si>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</si>
  <si>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</si>
  <si>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</si>
  <si>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</si>
  <si>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</si>
  <si>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</si>
  <si>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</si>
  <si>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</si>
  <si>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</si>
  <si>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</si>
  <si>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</si>
  <si>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</si>
  <si>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</si>
  <si>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</si>
  <si>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</si>
  <si>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</si>
  <si>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</si>
  <si>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</si>
  <si>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</si>
  <si>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</si>
  <si>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</si>
  <si>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</si>
  <si>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</si>
  <si>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</si>
  <si>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</si>
  <si>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</si>
  <si>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</si>
  <si>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</si>
  <si>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</si>
  <si>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</si>
  <si>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</si>
  <si>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</si>
  <si>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</si>
  <si>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</si>
  <si>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</si>
  <si>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</si>
  <si>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</si>
  <si>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</si>
  <si>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</si>
  <si>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</si>
  <si>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</si>
  <si>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</si>
  <si>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</si>
  <si>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</si>
  <si>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</si>
  <si>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</si>
  <si>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</si>
  <si>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</si>
  <si>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</si>
  <si>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</si>
  <si>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</si>
  <si>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</si>
  <si>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</si>
  <si>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</si>
  <si>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</si>
  <si>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</si>
  <si>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</si>
  <si>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</si>
  <si>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</si>
  <si>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</si>
  <si>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</si>
  <si>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</si>
  <si>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</si>
  <si>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</si>
  <si>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</si>
  <si>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</si>
  <si>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</si>
  <si>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</si>
  <si>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</si>
  <si>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</si>
  <si>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</si>
  <si>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</si>
  <si>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</si>
  <si>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</si>
  <si>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</si>
  <si>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</si>
  <si>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</si>
  <si>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</si>
  <si>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</si>
  <si>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</si>
  <si>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</si>
  <si>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</si>
  <si>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</si>
  <si>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</si>
  <si>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</si>
  <si>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</si>
  <si>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</si>
  <si>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</si>
  <si>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</si>
  <si>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</si>
  <si>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</si>
  <si>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</si>
  <si>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</si>
  <si>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</si>
  <si>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</si>
  <si>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</si>
  <si>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</si>
  <si>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</si>
  <si>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</si>
  <si>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</si>
  <si>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</si>
  <si>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</si>
  <si>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</si>
  <si>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</si>
  <si>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</si>
  <si>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</si>
  <si>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</si>
  <si>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</si>
  <si>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</si>
  <si>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</si>
  <si>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</si>
  <si>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</si>
  <si>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</si>
  <si>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</si>
  <si>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</si>
  <si>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</si>
  <si>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</si>
  <si>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</si>
  <si>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</si>
  <si>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</si>
  <si>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</si>
  <si>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</si>
  <si>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</si>
  <si>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</si>
  <si>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</si>
  <si>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</si>
  <si>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</si>
  <si>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</si>
  <si>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</si>
  <si>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</si>
  <si>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</si>
  <si>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</si>
  <si>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</si>
  <si>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</si>
  <si>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</si>
  <si>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</si>
  <si>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</si>
  <si>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</si>
  <si>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</si>
  <si>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</si>
  <si>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</si>
  <si>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</si>
  <si>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</si>
  <si>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</si>
  <si>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</si>
  <si>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</si>
  <si>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</si>
  <si>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</si>
  <si>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</si>
  <si>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</si>
  <si>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</si>
  <si>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</si>
  <si>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</si>
  <si>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</si>
  <si>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</si>
  <si>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</si>
  <si>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</si>
  <si>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</si>
  <si>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</si>
  <si>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</si>
  <si>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</si>
  <si>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</si>
  <si>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</si>
  <si>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</si>
  <si>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</si>
  <si>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</si>
  <si>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</si>
  <si>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</si>
  <si>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</si>
  <si>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</si>
  <si>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</si>
  <si>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</si>
  <si>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</si>
  <si>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</si>
  <si>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</si>
  <si>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</si>
  <si>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</si>
  <si>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</si>
  <si>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</si>
  <si>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</si>
  <si>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</si>
  <si>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</si>
  <si>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</si>
  <si>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</si>
  <si>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</si>
  <si>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</si>
  <si>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</si>
  <si>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</si>
  <si>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</si>
  <si>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</si>
  <si>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</si>
  <si>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</si>
  <si>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</si>
  <si>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</si>
  <si>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</si>
  <si>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</si>
  <si>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</si>
  <si>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</si>
  <si>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</si>
  <si>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</si>
  <si>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</si>
  <si>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</si>
  <si>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</si>
  <si>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</si>
  <si>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</si>
  <si>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</si>
  <si>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</si>
  <si>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</si>
  <si>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</si>
  <si>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</si>
  <si>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</si>
  <si>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</si>
  <si>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</si>
  <si>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</si>
  <si>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</si>
  <si>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</si>
  <si>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</si>
  <si>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</si>
  <si>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</si>
  <si>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</si>
  <si>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</si>
  <si>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</si>
  <si>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</si>
  <si>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</si>
  <si>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</si>
  <si>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</si>
  <si>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</si>
  <si>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</si>
  <si>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</si>
  <si>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</si>
  <si>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</si>
  <si>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</si>
  <si>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</si>
  <si>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</si>
  <si>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</si>
  <si>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</si>
  <si>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</si>
  <si>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</si>
  <si>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</si>
  <si>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</si>
  <si>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</si>
  <si>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</si>
  <si>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</si>
  <si>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</si>
  <si>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</si>
  <si>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</si>
  <si>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</si>
  <si>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</si>
  <si>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</si>
  <si>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</si>
  <si>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</si>
  <si>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</si>
  <si>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</si>
  <si>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</si>
  <si>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</si>
  <si>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</si>
  <si>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</si>
  <si>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</si>
  <si>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</si>
  <si>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</si>
  <si>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</si>
  <si>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</si>
  <si>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</si>
  <si>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</si>
  <si>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</si>
  <si>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</si>
  <si>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</si>
  <si>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</si>
  <si>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</si>
  <si>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</si>
  <si>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</si>
  <si>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</si>
  <si>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</si>
  <si>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</si>
  <si>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</si>
  <si>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</si>
  <si>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</si>
  <si>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</si>
  <si>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</si>
  <si>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</si>
  <si>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</si>
  <si>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</si>
  <si>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</si>
  <si>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</si>
  <si>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</si>
  <si>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</si>
  <si>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</si>
  <si>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</si>
  <si>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</si>
  <si>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</si>
  <si>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</si>
  <si>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</si>
  <si>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</si>
  <si>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</si>
  <si>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</si>
  <si>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</si>
  <si>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</si>
  <si>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</si>
  <si>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</si>
  <si>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</si>
  <si>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</si>
  <si>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</si>
  <si>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</si>
  <si>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</si>
  <si>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</si>
  <si>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</si>
  <si>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</si>
  <si>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</si>
  <si>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</si>
  <si>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</si>
  <si>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</si>
  <si>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</si>
  <si>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</si>
  <si>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</si>
  <si>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</si>
  <si>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</si>
  <si>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</si>
  <si>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</si>
  <si>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</si>
  <si>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</si>
  <si>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</si>
  <si>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</si>
  <si>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</si>
  <si>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</si>
  <si>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</si>
  <si>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</si>
  <si>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</si>
  <si>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</si>
  <si>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</si>
  <si>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</si>
  <si>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</si>
  <si>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</si>
  <si>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</si>
  <si>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</si>
  <si>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</si>
  <si>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</si>
  <si>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</si>
  <si>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</si>
  <si>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</si>
  <si>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</si>
  <si>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</si>
  <si>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</si>
  <si>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</si>
  <si>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</si>
  <si>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</si>
  <si>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</si>
  <si>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</si>
  <si>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</si>
  <si>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</si>
  <si>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</si>
  <si>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</si>
  <si>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</si>
  <si>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</si>
  <si>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</si>
  <si>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</si>
  <si>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</si>
  <si>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</si>
  <si>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</si>
  <si>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</si>
  <si>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</si>
  <si>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</si>
  <si>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</si>
  <si>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</si>
  <si>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</si>
  <si>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</si>
  <si>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</si>
  <si>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</si>
  <si>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</si>
  <si>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</si>
  <si>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</si>
  <si>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</si>
  <si>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</si>
  <si>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</si>
  <si>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</si>
  <si>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</si>
  <si>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</si>
  <si>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</si>
  <si>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</si>
  <si>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</si>
  <si>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</si>
  <si>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</si>
  <si>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</si>
  <si>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</si>
  <si>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</si>
  <si>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</si>
  <si>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</si>
  <si>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</si>
  <si>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</si>
  <si>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</si>
  <si>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</si>
  <si>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</si>
  <si>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</si>
  <si>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</si>
  <si>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</si>
  <si>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</si>
  <si>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</si>
  <si>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</si>
  <si>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</si>
  <si>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</si>
  <si>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</si>
  <si>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</si>
  <si>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</si>
  <si>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</si>
  <si>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</si>
  <si>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</si>
  <si>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</si>
  <si>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</si>
  <si>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</si>
  <si>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</si>
  <si>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</si>
  <si>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</si>
  <si>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</si>
  <si>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</si>
  <si>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</si>
  <si>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</si>
  <si>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</si>
  <si>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</si>
  <si>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</si>
  <si>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</si>
  <si>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</si>
  <si>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</si>
  <si>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</si>
  <si>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</si>
  <si>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</si>
  <si>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</si>
  <si>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</si>
  <si>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</si>
  <si>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</si>
  <si>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</si>
  <si>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</si>
  <si>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</si>
  <si>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</si>
  <si>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</si>
  <si>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</si>
  <si>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</si>
  <si>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</si>
  <si>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</si>
  <si>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</si>
  <si>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</si>
  <si>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</si>
  <si>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</si>
  <si>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</si>
  <si>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</si>
  <si>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</si>
  <si>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</si>
  <si>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</si>
  <si>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</si>
  <si>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</si>
  <si>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</si>
  <si>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</si>
  <si>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</si>
  <si>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</si>
  <si>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</si>
  <si>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</si>
  <si>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</si>
  <si>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</si>
  <si>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</si>
  <si>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</si>
  <si>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</si>
  <si>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</si>
  <si>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</si>
  <si>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</si>
  <si>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</si>
  <si>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</si>
  <si>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</si>
  <si>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</si>
  <si>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</si>
  <si>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</si>
  <si>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</si>
  <si>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</si>
  <si>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</si>
  <si>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</si>
  <si>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</si>
  <si>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</si>
  <si>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</si>
  <si>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</si>
  <si>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</si>
  <si>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</si>
  <si>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</si>
  <si>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</si>
  <si>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</si>
  <si>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</si>
  <si>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</si>
  <si>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</si>
  <si>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</si>
  <si>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</si>
  <si>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</si>
  <si>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</si>
  <si>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</si>
  <si>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</si>
  <si>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</si>
  <si>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</si>
  <si>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</si>
  <si>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</si>
  <si>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</si>
  <si>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</si>
  <si>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</si>
  <si>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</si>
  <si>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</si>
  <si>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</si>
  <si>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</si>
  <si>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</si>
  <si>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</si>
  <si>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</si>
  <si>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</si>
  <si>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</si>
  <si>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</si>
  <si>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</si>
  <si>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</si>
  <si>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</si>
  <si>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</si>
  <si>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</si>
  <si>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</si>
  <si>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</si>
  <si>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</si>
  <si>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</si>
  <si>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</si>
  <si>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</si>
  <si>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</si>
  <si>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</si>
  <si>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</si>
  <si>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</si>
  <si>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</si>
  <si>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</si>
  <si>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</si>
  <si>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</si>
  <si>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</si>
  <si>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</si>
  <si>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</si>
  <si>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</si>
  <si>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</si>
  <si>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</si>
  <si>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</si>
  <si>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</si>
  <si>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</si>
  <si>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</si>
  <si>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</si>
  <si>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</si>
  <si>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</si>
  <si>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</si>
  <si>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</si>
  <si>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</si>
  <si>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</si>
  <si>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</si>
  <si>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</si>
  <si>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</si>
  <si>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</si>
  <si>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</si>
  <si>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</si>
  <si>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</si>
  <si>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</si>
  <si>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</si>
  <si>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</si>
  <si>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</si>
  <si>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</si>
  <si>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</si>
  <si>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</si>
  <si>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</si>
  <si>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</si>
  <si>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</si>
  <si>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</si>
  <si>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</si>
  <si>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</si>
  <si>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</si>
  <si>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</si>
  <si>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</si>
  <si>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</si>
  <si>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</si>
  <si>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</si>
  <si>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</si>
  <si>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</si>
  <si>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</si>
  <si>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</si>
  <si>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</si>
  <si>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</si>
  <si>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</si>
  <si>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</si>
  <si>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</si>
  <si>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</si>
  <si>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</si>
  <si>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</si>
  <si>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</si>
  <si>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</si>
  <si>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</si>
  <si>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</si>
  <si>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</si>
  <si>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</si>
  <si>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</si>
  <si>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</si>
  <si>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</si>
  <si>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</si>
  <si>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</si>
  <si>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</si>
  <si>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</si>
  <si>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</si>
  <si>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</si>
  <si>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</si>
  <si>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</si>
  <si>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</si>
  <si>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</si>
  <si>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</si>
  <si>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</si>
  <si>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</si>
  <si>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</si>
  <si>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</si>
  <si>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</si>
  <si>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</si>
  <si>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</si>
  <si>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</si>
  <si>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</si>
  <si>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</si>
  <si>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</si>
  <si>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</si>
  <si>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</si>
  <si>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</si>
  <si>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</si>
  <si>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</si>
  <si>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</si>
  <si>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</si>
  <si>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</si>
  <si>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</si>
  <si>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</si>
  <si>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</si>
  <si>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</si>
  <si>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</si>
  <si>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</si>
  <si>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</si>
  <si>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</si>
  <si>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</si>
  <si>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</si>
  <si>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</si>
  <si>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</si>
  <si>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</si>
  <si>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</si>
  <si>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</si>
  <si>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</si>
  <si>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</si>
  <si>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</si>
  <si>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</si>
  <si>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</si>
  <si>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</si>
  <si>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</si>
  <si>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</si>
  <si>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</si>
  <si>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</si>
  <si>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</si>
  <si>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</si>
  <si>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</si>
  <si>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</si>
  <si>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</si>
  <si>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</si>
  <si>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</si>
  <si>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</si>
  <si>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</si>
  <si>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</si>
  <si>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</si>
  <si>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</si>
  <si>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</si>
  <si>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</si>
  <si>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</si>
  <si>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</si>
  <si>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</si>
  <si>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</si>
  <si>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</si>
  <si>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</si>
  <si>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</si>
  <si>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</si>
  <si>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</si>
  <si>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</si>
  <si>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</si>
  <si>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</si>
  <si>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</si>
  <si>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</si>
  <si>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</si>
  <si>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</si>
  <si>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</si>
  <si>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</si>
  <si>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</si>
  <si>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</si>
  <si>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</si>
  <si>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</si>
  <si>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</si>
  <si>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</si>
  <si>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</si>
  <si>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</si>
  <si>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</si>
  <si>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</si>
  <si>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</si>
  <si>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</si>
  <si>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</si>
  <si>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</si>
  <si>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</si>
  <si>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</si>
  <si>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</si>
  <si>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</si>
  <si>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</si>
  <si>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</si>
  <si>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</si>
  <si>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</si>
  <si>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</si>
  <si>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</si>
  <si>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</si>
  <si>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</si>
  <si>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</si>
  <si>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</si>
  <si>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</si>
  <si>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</si>
  <si>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</si>
  <si>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</si>
  <si>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</si>
  <si>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</si>
  <si>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</si>
  <si>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</si>
  <si>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</si>
  <si>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</si>
  <si>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</si>
  <si>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</si>
  <si>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</si>
  <si>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</si>
  <si>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</si>
  <si>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</si>
  <si>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</si>
  <si>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</si>
  <si>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</si>
  <si>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</si>
  <si>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</si>
  <si>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</si>
  <si>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</si>
  <si>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</si>
  <si>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</si>
  <si>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</si>
  <si>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</si>
  <si>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</si>
  <si>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</si>
  <si>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</si>
  <si>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</si>
  <si>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</si>
  <si>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</si>
  <si>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</si>
  <si>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</si>
  <si>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</si>
  <si>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</si>
  <si>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</si>
  <si>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</si>
  <si>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</si>
  <si>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</si>
  <si>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</si>
  <si>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</si>
  <si>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</si>
  <si>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</si>
  <si>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</si>
  <si>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</si>
  <si>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</si>
  <si>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</si>
  <si>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</si>
  <si>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</si>
  <si>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</si>
  <si>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</si>
  <si>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</si>
  <si>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</si>
  <si>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</si>
  <si>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</si>
  <si>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</si>
  <si>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</si>
  <si>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</si>
  <si>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</si>
  <si>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</si>
  <si>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</si>
  <si>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</si>
  <si>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</si>
  <si>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</si>
  <si>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</si>
  <si>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</si>
  <si>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</si>
  <si>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</si>
  <si>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</si>
  <si>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</si>
  <si>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</si>
  <si>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</si>
  <si>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</si>
  <si>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</si>
  <si>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</si>
  <si>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</si>
  <si>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</si>
  <si>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</si>
  <si>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</si>
  <si>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</si>
  <si>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</si>
  <si>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</si>
  <si>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</si>
  <si>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</si>
  <si>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</si>
  <si>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</si>
  <si>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</si>
  <si>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</si>
  <si>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</si>
  <si>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</si>
  <si>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</si>
  <si>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</si>
  <si>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</si>
  <si>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</si>
  <si>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</si>
  <si>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</si>
  <si>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</si>
  <si>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</si>
  <si>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</si>
  <si>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</si>
  <si>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</si>
  <si>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</si>
  <si>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</si>
  <si>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</si>
  <si>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</si>
  <si>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</si>
  <si>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</si>
  <si>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</si>
  <si>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</si>
  <si>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</si>
  <si>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</si>
  <si>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</si>
  <si>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</si>
  <si>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</si>
  <si>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</si>
  <si>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</si>
  <si>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</si>
  <si>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</si>
  <si>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</si>
  <si>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</si>
  <si>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</si>
  <si>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</si>
  <si>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</si>
  <si>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</si>
  <si>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</si>
  <si>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</si>
  <si>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</si>
  <si>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</si>
  <si>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</si>
  <si>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</si>
  <si>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</si>
  <si>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</si>
  <si>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</si>
  <si>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</si>
  <si>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</si>
  <si>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</si>
  <si>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</si>
  <si>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</si>
  <si>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</si>
  <si>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</si>
  <si>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</si>
  <si>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</si>
  <si>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</si>
  <si>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</si>
  <si>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</si>
  <si>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</si>
  <si>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</si>
  <si>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</si>
  <si>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</si>
  <si>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</si>
  <si>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</si>
  <si>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</si>
  <si>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</si>
  <si>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</si>
  <si>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</si>
  <si>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</si>
  <si>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</si>
  <si>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</si>
  <si>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</si>
  <si>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</si>
  <si>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</si>
  <si>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</si>
  <si>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</si>
  <si>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</si>
  <si>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</si>
  <si>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</si>
  <si>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</si>
  <si>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</si>
  <si>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</si>
  <si>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</si>
  <si>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</si>
  <si>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</si>
  <si>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</si>
  <si>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</si>
  <si>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</si>
  <si>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</si>
  <si>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</si>
  <si>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</si>
  <si>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</si>
  <si>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</si>
  <si>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</si>
  <si>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</si>
  <si>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</si>
  <si>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</si>
  <si>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</si>
  <si>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</si>
  <si>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</si>
  <si>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</si>
  <si>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</si>
  <si>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</si>
  <si>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</si>
  <si>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</si>
  <si>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</si>
  <si>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</si>
  <si>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</si>
  <si>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</si>
  <si>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</si>
  <si>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</si>
  <si>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</si>
  <si>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</si>
  <si>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</si>
  <si>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</si>
  <si>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</si>
  <si>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</si>
  <si>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</si>
  <si>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</si>
  <si>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</si>
  <si>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</si>
  <si>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</si>
  <si>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</si>
  <si>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</si>
  <si>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</si>
  <si>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</si>
  <si>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</si>
  <si>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</si>
  <si>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</si>
  <si>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</si>
  <si>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</si>
  <si>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</si>
  <si>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</si>
  <si>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</si>
  <si>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</si>
  <si>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</si>
  <si>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</si>
  <si>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</si>
  <si>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</si>
  <si>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</si>
  <si>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</si>
  <si>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</si>
  <si>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</si>
  <si>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</si>
  <si>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</si>
  <si>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</si>
  <si>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</si>
  <si>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</si>
  <si>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</si>
  <si>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</si>
  <si>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</si>
  <si>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</si>
  <si>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</si>
  <si>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</si>
  <si>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</si>
  <si>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</si>
  <si>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</si>
  <si>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</si>
  <si>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</si>
  <si>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</si>
  <si>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</si>
  <si>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</si>
  <si>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</si>
  <si>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</si>
  <si>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</si>
  <si>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</si>
  <si>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</si>
  <si>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</si>
  <si>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</si>
  <si>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</si>
  <si>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</si>
  <si>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</si>
  <si>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</si>
  <si>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</si>
  <si>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</si>
  <si>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</si>
  <si>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</si>
  <si>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</si>
  <si>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</si>
  <si>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</si>
  <si>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</si>
  <si>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</si>
  <si>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</si>
  <si>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</si>
  <si>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</si>
  <si>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</si>
  <si>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</si>
  <si>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</si>
  <si>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</si>
  <si>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</si>
  <si>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</si>
  <si>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</si>
  <si>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</si>
  <si>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</si>
  <si>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</si>
  <si>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</si>
  <si>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</si>
  <si>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</si>
  <si>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</si>
  <si>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</si>
  <si>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</si>
  <si>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</si>
  <si>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</si>
  <si>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</si>
  <si>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</si>
  <si>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</si>
  <si>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</si>
  <si>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</si>
  <si>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</si>
  <si>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</si>
  <si>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</si>
  <si>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</si>
  <si>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</si>
  <si>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</si>
  <si>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</si>
  <si>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</si>
  <si>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</si>
  <si>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</si>
  <si>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</si>
  <si>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</si>
  <si>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</si>
  <si>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</si>
  <si>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</si>
  <si>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</si>
  <si>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</si>
  <si>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</si>
  <si>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</si>
  <si>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</si>
  <si>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</si>
  <si>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</si>
  <si>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</si>
  <si>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</si>
  <si>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</si>
  <si>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</si>
  <si>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</si>
  <si>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</si>
  <si>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</si>
  <si>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</si>
  <si>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</si>
  <si>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</si>
  <si>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</si>
  <si>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</si>
  <si>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</si>
  <si>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</si>
  <si>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</si>
  <si>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</si>
  <si>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</si>
  <si>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</si>
  <si>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</si>
  <si>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</si>
  <si>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</si>
  <si>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</si>
  <si>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</si>
  <si>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</si>
  <si>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</si>
  <si>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</si>
  <si>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</si>
  <si>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</si>
  <si>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</si>
  <si>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</si>
  <si>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</si>
  <si>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</si>
  <si>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</si>
  <si>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</si>
  <si>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</si>
  <si>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</si>
  <si>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</si>
  <si>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</si>
  <si>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</si>
  <si>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</si>
  <si>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</si>
  <si>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</si>
  <si>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</si>
  <si>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</si>
  <si>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</si>
  <si>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</si>
  <si>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</si>
  <si>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</si>
  <si>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</si>
  <si>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</si>
  <si>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</si>
  <si>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</si>
  <si>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</si>
  <si>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</si>
  <si>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</si>
  <si>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</si>
  <si>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</si>
  <si>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</si>
  <si>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</si>
  <si>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</si>
  <si>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</si>
  <si>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</si>
  <si>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</si>
  <si>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</si>
  <si>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</si>
  <si>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</si>
  <si>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</si>
  <si>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</si>
  <si>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</si>
  <si>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</si>
  <si>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</si>
  <si>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</si>
  <si>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</si>
  <si>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</si>
  <si>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</si>
  <si>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</si>
  <si>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</si>
  <si>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</si>
  <si>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</si>
  <si>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</si>
  <si>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</si>
  <si>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</si>
  <si>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</si>
  <si>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</si>
  <si>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</si>
  <si>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</si>
  <si>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</si>
  <si>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</si>
  <si>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</si>
  <si>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</si>
  <si>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</si>
  <si>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</si>
  <si>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</si>
  <si>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</si>
  <si>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</si>
  <si>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</si>
  <si>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</si>
  <si>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</si>
  <si>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</si>
  <si>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</si>
  <si>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</si>
  <si>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</si>
  <si>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</si>
  <si>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</si>
  <si>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</si>
  <si>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</si>
  <si>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</si>
  <si>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</si>
  <si>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</si>
  <si>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</si>
  <si>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</si>
  <si>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</si>
  <si>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</si>
  <si>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</si>
  <si>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</si>
  <si>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</si>
  <si>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</si>
  <si>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</si>
  <si>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</si>
  <si>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</si>
  <si>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</si>
  <si>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</si>
  <si>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</si>
  <si>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</si>
  <si>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</si>
  <si>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</si>
  <si>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</si>
  <si>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</si>
  <si>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</si>
  <si>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</si>
  <si>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</si>
  <si>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</si>
  <si>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</si>
  <si>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</si>
  <si>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</si>
  <si>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</si>
  <si>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</si>
  <si>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</si>
  <si>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</si>
  <si>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</si>
  <si>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</si>
  <si>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</si>
  <si>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</si>
  <si>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</si>
  <si>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</si>
  <si>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</si>
  <si>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</si>
  <si>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</si>
  <si>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</si>
  <si>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</si>
  <si>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</si>
  <si>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</si>
  <si>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</si>
  <si>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</si>
  <si>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</si>
  <si>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</si>
  <si>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</si>
  <si>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</si>
  <si>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</si>
  <si>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</si>
  <si>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</si>
  <si>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</si>
  <si>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</si>
  <si>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</si>
  <si>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</si>
  <si>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</si>
  <si>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</si>
  <si>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</si>
  <si>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</si>
  <si>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</si>
  <si>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</si>
  <si>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</si>
  <si>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</si>
  <si>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</si>
  <si>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</si>
  <si>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</si>
  <si>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</si>
  <si>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</si>
  <si>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</si>
  <si>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</si>
  <si>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</si>
  <si>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</si>
  <si>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</si>
  <si>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</si>
  <si>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</si>
  <si>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</si>
  <si>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</si>
  <si>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</si>
  <si>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</si>
  <si>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</si>
  <si>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</si>
  <si>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</si>
  <si>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</si>
  <si>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</si>
  <si>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</si>
  <si>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</si>
  <si>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</si>
  <si>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</si>
  <si>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</si>
  <si>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</si>
  <si>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</si>
  <si>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</si>
  <si>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</si>
  <si>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</si>
  <si>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</si>
  <si>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</si>
  <si>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</si>
  <si>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</si>
  <si>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</si>
  <si>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</si>
  <si>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</si>
  <si>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</si>
  <si>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</si>
  <si>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</si>
  <si>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</si>
  <si>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</si>
  <si>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</si>
  <si>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</si>
  <si>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</si>
  <si>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</si>
  <si>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</si>
  <si>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</si>
  <si>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</si>
  <si>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</si>
  <si>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</si>
  <si>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</si>
  <si>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</si>
  <si>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</si>
  <si>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</si>
  <si>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</si>
  <si>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</si>
  <si>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</si>
  <si>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</si>
  <si>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</si>
  <si>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</si>
  <si>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</si>
  <si>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</si>
  <si>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</si>
  <si>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</si>
  <si>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</si>
  <si>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</si>
  <si>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</si>
  <si>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</si>
  <si>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</si>
  <si>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</si>
  <si>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</si>
  <si>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</si>
  <si>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</si>
  <si>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</si>
  <si>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</si>
  <si>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</si>
  <si>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</si>
  <si>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</si>
  <si>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</si>
  <si>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</si>
  <si>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</si>
  <si>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</si>
  <si>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</si>
  <si>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</si>
  <si>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</si>
  <si>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</si>
  <si>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</si>
  <si>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</si>
  <si>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</si>
  <si>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</si>
  <si>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</si>
  <si>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</si>
  <si>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</si>
  <si>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</si>
  <si>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</si>
  <si>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</si>
  <si>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</si>
  <si>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</si>
  <si>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</si>
  <si>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</si>
  <si>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</si>
  <si>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</si>
  <si>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</si>
  <si>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</si>
  <si>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</si>
  <si>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</si>
  <si>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</si>
  <si>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</si>
  <si>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</si>
  <si>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</si>
  <si>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</si>
  <si>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</si>
  <si>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</si>
  <si>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</si>
  <si>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</si>
  <si>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</si>
  <si>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</si>
  <si>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</si>
  <si>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</si>
  <si>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</si>
  <si>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</si>
  <si>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</si>
  <si>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</si>
  <si>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</si>
  <si>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</si>
  <si>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</si>
  <si>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</si>
  <si>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</si>
  <si>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</si>
  <si>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</si>
  <si>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</si>
  <si>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</si>
  <si>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</si>
  <si>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</si>
  <si>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</si>
  <si>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</si>
  <si>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</si>
  <si>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</si>
  <si>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</si>
  <si>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</si>
  <si>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</si>
  <si>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</si>
  <si>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</si>
  <si>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</si>
  <si>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</si>
  <si>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</si>
  <si>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</si>
  <si>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</si>
  <si>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</si>
  <si>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</si>
  <si>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</si>
  <si>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</si>
  <si>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</si>
  <si>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</si>
  <si>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</si>
  <si>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</si>
  <si>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</si>
  <si>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</si>
  <si>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</si>
  <si>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</si>
  <si>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</si>
  <si>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</si>
  <si>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</si>
  <si>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</si>
  <si>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</si>
  <si>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</si>
  <si>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</si>
  <si>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</si>
  <si>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</si>
  <si>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</si>
  <si>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</si>
  <si>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</si>
  <si>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</si>
  <si>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</si>
  <si>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</si>
  <si>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</si>
  <si>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</si>
  <si>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</si>
  <si>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</si>
  <si>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</si>
  <si>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</si>
  <si>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</si>
  <si>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</si>
  <si>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</si>
  <si>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</si>
  <si>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</si>
  <si>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</si>
  <si>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</si>
  <si>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</si>
  <si>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</si>
  <si>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</si>
  <si>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</si>
  <si>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</si>
  <si>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</si>
  <si>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</si>
  <si>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</si>
  <si>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</si>
  <si>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</si>
  <si>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</si>
  <si>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</si>
  <si>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</si>
  <si>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</si>
  <si>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</si>
  <si>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</si>
  <si>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</si>
  <si>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</si>
  <si>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</si>
  <si>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</si>
  <si>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</si>
  <si>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</si>
  <si>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</si>
  <si>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</si>
  <si>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</si>
  <si>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</si>
  <si>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</si>
  <si>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</si>
  <si>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</si>
  <si>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</si>
  <si>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</si>
  <si>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</si>
  <si>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</si>
  <si>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</si>
  <si>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</si>
  <si>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</si>
  <si>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</si>
  <si>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</si>
  <si>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</si>
  <si>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</si>
  <si>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</si>
  <si>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</si>
  <si>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</si>
  <si>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</si>
  <si>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</si>
  <si>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</si>
  <si>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</si>
  <si>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</si>
  <si>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</si>
  <si>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</si>
  <si>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</si>
  <si>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</si>
  <si>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</si>
  <si>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</si>
  <si>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</si>
  <si>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</si>
  <si>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</si>
  <si>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</si>
  <si>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</si>
  <si>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</si>
  <si>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</si>
  <si>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</si>
  <si>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</si>
  <si>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</si>
  <si>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</si>
  <si>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</si>
  <si>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</si>
  <si>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</si>
  <si>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</si>
  <si>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</si>
  <si>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</si>
  <si>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</si>
  <si>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</si>
  <si>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</si>
  <si>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</si>
  <si>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</si>
  <si>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</si>
  <si>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</si>
  <si>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</si>
  <si>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</si>
  <si>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</si>
  <si>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</si>
  <si>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</si>
  <si>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</si>
  <si>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</si>
  <si>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</si>
  <si>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</si>
  <si>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</si>
  <si>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</si>
  <si>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</si>
  <si>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</si>
  <si>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</si>
  <si>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</si>
  <si>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</si>
  <si>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</si>
  <si>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</si>
  <si>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</si>
  <si>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</si>
  <si>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</si>
  <si>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</si>
  <si>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</si>
  <si>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</si>
  <si>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</si>
  <si>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</si>
  <si>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</si>
  <si>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</si>
  <si>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</si>
  <si>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</si>
  <si>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</si>
  <si>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</si>
  <si>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</si>
  <si>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</si>
  <si>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</si>
  <si>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</si>
  <si>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</si>
  <si>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</si>
  <si>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</si>
  <si>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</si>
  <si>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</si>
  <si>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</si>
  <si>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</si>
  <si>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</si>
  <si>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</si>
  <si>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</si>
  <si>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</si>
  <si>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</si>
  <si>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</si>
  <si>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</si>
  <si>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</si>
  <si>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</si>
  <si>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</si>
  <si>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</si>
  <si>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</si>
  <si>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</si>
  <si>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</si>
  <si>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</si>
  <si>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</si>
  <si>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</si>
  <si>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</si>
  <si>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</si>
  <si>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</si>
  <si>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</si>
  <si>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</si>
  <si>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</si>
  <si>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</si>
  <si>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</si>
  <si>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</si>
  <si>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</si>
  <si>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</si>
  <si>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</si>
  <si>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</si>
  <si>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</si>
  <si>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</si>
  <si>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</si>
  <si>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</si>
  <si>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</si>
  <si>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</si>
  <si>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</si>
  <si>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</si>
  <si>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</si>
  <si>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</si>
  <si>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</si>
  <si>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</si>
  <si>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</si>
  <si>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</si>
  <si>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</si>
  <si>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</si>
  <si>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</si>
  <si>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</si>
  <si>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</si>
  <si>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</si>
  <si>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</si>
  <si>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</si>
  <si>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</si>
  <si>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</si>
  <si>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</si>
  <si>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</si>
  <si>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</si>
  <si>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</si>
  <si>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</si>
  <si>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</si>
  <si>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</si>
  <si>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</si>
  <si>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</si>
  <si>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</si>
  <si>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</si>
  <si>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</si>
  <si>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</si>
  <si>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</si>
  <si>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</si>
  <si>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</si>
  <si>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</si>
  <si>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</si>
  <si>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</si>
  <si>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</si>
  <si>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</si>
  <si>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</si>
  <si>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</si>
  <si>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</si>
  <si>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</si>
  <si>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</si>
  <si>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</si>
  <si>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</si>
  <si>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</si>
  <si>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</si>
  <si>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</si>
  <si>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</si>
  <si>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</si>
  <si>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</si>
  <si>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</si>
  <si>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</si>
  <si>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</si>
  <si>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</si>
  <si>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</si>
  <si>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</si>
  <si>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</si>
  <si>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</si>
  <si>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</si>
  <si>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</si>
  <si>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</si>
  <si>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</si>
  <si>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</si>
  <si>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</si>
  <si>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</si>
  <si>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</si>
  <si>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</si>
  <si>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</si>
  <si>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</si>
  <si>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</si>
  <si>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</si>
  <si>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</si>
  <si>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</si>
  <si>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</si>
  <si>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</si>
  <si>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</si>
  <si>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</si>
  <si>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</si>
  <si>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</si>
  <si>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</si>
  <si>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</si>
  <si>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</si>
  <si>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</si>
  <si>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</si>
  <si>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</si>
  <si>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</si>
  <si>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</si>
  <si>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</si>
  <si>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</si>
  <si>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</si>
  <si>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</si>
  <si>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</si>
  <si>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</si>
  <si>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</si>
  <si>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</si>
  <si>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</si>
  <si>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</si>
  <si>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</si>
  <si>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</si>
  <si>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</si>
  <si>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</si>
  <si>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</si>
  <si>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</si>
  <si>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</si>
  <si>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</si>
  <si>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</si>
  <si>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</si>
  <si>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</si>
  <si>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</si>
  <si>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</si>
  <si>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</si>
  <si>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</si>
  <si>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</si>
  <si>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</si>
  <si>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</si>
  <si>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</si>
  <si>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</si>
  <si>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</si>
  <si>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</si>
  <si>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</si>
  <si>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</si>
  <si>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</si>
  <si>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</si>
  <si>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</si>
  <si>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</si>
  <si>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</si>
  <si>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</si>
  <si>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</si>
  <si>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</si>
  <si>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</si>
  <si>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</si>
  <si>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</si>
  <si>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</si>
  <si>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</si>
  <si>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</si>
  <si>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</si>
  <si>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</si>
  <si>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</si>
  <si>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</si>
  <si>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</si>
  <si>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</si>
  <si>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</si>
  <si>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</si>
  <si>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</si>
  <si>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</si>
  <si>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</si>
  <si>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</si>
  <si>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</si>
  <si>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</si>
  <si>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</si>
  <si>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</si>
  <si>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</si>
  <si>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</si>
  <si>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</si>
  <si>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</si>
  <si>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</si>
  <si>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</si>
  <si>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</si>
  <si>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</si>
  <si>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</si>
  <si>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</si>
  <si>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</si>
  <si>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</si>
  <si>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</si>
  <si>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</si>
  <si>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</si>
  <si>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</si>
  <si>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</si>
  <si>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</si>
  <si>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</si>
  <si>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</si>
  <si>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</si>
  <si>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</si>
  <si>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</si>
  <si>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</si>
  <si>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</si>
  <si>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</si>
  <si>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</si>
  <si>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</si>
  <si>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</si>
  <si>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</si>
  <si>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</si>
  <si>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</si>
  <si>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</si>
  <si>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</si>
  <si>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</si>
  <si>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</si>
  <si>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</si>
  <si>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</si>
  <si>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</si>
  <si>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</si>
  <si>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</si>
  <si>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</si>
  <si>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</si>
  <si>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</si>
  <si>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</si>
  <si>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</si>
  <si>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</si>
  <si>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</si>
  <si>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</si>
  <si>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</si>
  <si>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</si>
  <si>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</si>
  <si>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</si>
  <si>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</si>
  <si>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</si>
  <si>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</si>
  <si>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</si>
  <si>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</si>
  <si>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</si>
  <si>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</si>
  <si>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</si>
  <si>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</si>
  <si>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</si>
  <si>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</si>
  <si>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</si>
  <si>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</si>
  <si>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</si>
  <si>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</si>
  <si>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</si>
  <si>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</si>
  <si>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</si>
  <si>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</si>
  <si>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</si>
  <si>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</si>
  <si>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</si>
  <si>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</si>
  <si>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</si>
  <si>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</si>
  <si>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</si>
  <si>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</si>
  <si>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</si>
  <si>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</si>
  <si>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</si>
  <si>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</si>
  <si>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</si>
  <si>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</si>
  <si>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</si>
  <si>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</si>
  <si>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</si>
  <si>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</si>
  <si>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</si>
  <si>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</si>
  <si>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</si>
  <si>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</si>
  <si>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</si>
  <si>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</si>
  <si>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</si>
  <si>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</si>
  <si>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</si>
  <si>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</si>
  <si>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</si>
  <si>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</si>
  <si>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</si>
  <si>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</si>
  <si>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</si>
  <si>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</si>
  <si>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</si>
  <si>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</si>
  <si>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</si>
  <si>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</si>
  <si>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</si>
  <si>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</si>
  <si>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</si>
  <si>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</si>
  <si>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</si>
  <si>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</si>
  <si>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</si>
  <si>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</si>
  <si>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</si>
  <si>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</si>
  <si>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</si>
  <si>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</si>
  <si>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</si>
  <si>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</si>
  <si>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</si>
  <si>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</si>
  <si>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</si>
  <si>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</si>
  <si>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</si>
  <si>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</si>
  <si>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</si>
  <si>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</si>
  <si>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</si>
  <si>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</si>
  <si>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</si>
  <si>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</si>
  <si>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</si>
  <si>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</si>
  <si>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</si>
  <si>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</si>
  <si>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</si>
  <si>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</si>
  <si>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</si>
  <si>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</si>
  <si>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</si>
  <si>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</si>
  <si>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</si>
  <si>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</si>
  <si>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</si>
  <si>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</si>
  <si>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</si>
  <si>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</si>
  <si>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</si>
  <si>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</si>
  <si>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</si>
  <si>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</si>
  <si>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</si>
  <si>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</si>
  <si>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</si>
  <si>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</si>
  <si>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</si>
  <si>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</si>
  <si>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</si>
  <si>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</si>
  <si>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</si>
  <si>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</si>
  <si>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</si>
  <si>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</si>
  <si>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</si>
  <si>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</si>
  <si>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</si>
  <si>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</si>
  <si>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</si>
  <si>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</si>
  <si>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</si>
  <si>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</si>
  <si>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</si>
  <si>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</si>
  <si>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</si>
  <si>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</si>
  <si>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</si>
  <si>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</si>
  <si>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</si>
  <si>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</si>
  <si>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</si>
  <si>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</si>
  <si>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</si>
  <si>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</si>
  <si>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</si>
  <si>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</si>
  <si>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</si>
  <si>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</si>
  <si>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</si>
  <si>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</si>
  <si>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</si>
  <si>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</si>
  <si>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</si>
  <si>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</si>
  <si>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</si>
  <si>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</si>
  <si>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</si>
  <si>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</si>
  <si>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</si>
  <si>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</si>
  <si>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</si>
  <si>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</si>
  <si>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</si>
  <si>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</si>
  <si>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</si>
  <si>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</si>
  <si>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</si>
  <si>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</si>
  <si>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</si>
  <si>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</si>
  <si>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</si>
  <si>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</si>
  <si>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</si>
  <si>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</si>
  <si>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</si>
  <si>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</si>
  <si>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</si>
  <si>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</si>
  <si>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</si>
  <si>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</si>
  <si>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</si>
  <si>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</si>
  <si>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</si>
  <si>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</si>
  <si>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</si>
  <si>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</si>
  <si>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</si>
  <si>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</si>
  <si>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</si>
  <si>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</si>
  <si>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</si>
  <si>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</si>
  <si>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</si>
  <si>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</si>
  <si>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</si>
  <si>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</si>
  <si>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</si>
  <si>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</si>
  <si>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</si>
  <si>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</si>
  <si>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</si>
  <si>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</si>
  <si>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</si>
  <si>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</si>
  <si>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</si>
  <si>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</si>
  <si>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</si>
  <si>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</si>
  <si>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</si>
  <si>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</si>
  <si>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</si>
  <si>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</si>
  <si>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</si>
  <si>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</si>
  <si>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</si>
  <si>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</si>
  <si>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</si>
  <si>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</si>
  <si>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</si>
  <si>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</si>
  <si>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</si>
  <si>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</si>
  <si>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</si>
  <si>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</si>
  <si>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</si>
  <si>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</si>
  <si>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</si>
  <si>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</si>
  <si>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</si>
  <si>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</si>
  <si>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</si>
  <si>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</si>
  <si>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</si>
  <si>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</si>
  <si>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</si>
  <si>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</si>
  <si>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</si>
  <si>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</si>
  <si>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</si>
  <si>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</si>
  <si>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</si>
  <si>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</si>
  <si>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</si>
  <si>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</si>
  <si>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</si>
  <si>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</si>
  <si>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</si>
  <si>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</si>
  <si>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</si>
  <si>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</si>
  <si>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</si>
  <si>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</si>
  <si>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</si>
  <si>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</si>
  <si>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</si>
  <si>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</si>
  <si>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</si>
  <si>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</si>
  <si>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</si>
  <si>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</si>
  <si>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</si>
  <si>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</si>
  <si>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</si>
  <si>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</si>
  <si>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</si>
  <si>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</si>
  <si>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</si>
  <si>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</si>
  <si>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</si>
  <si>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</si>
  <si>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</si>
  <si>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</si>
  <si>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</si>
  <si>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</si>
  <si>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</si>
  <si>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</si>
  <si>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</si>
  <si>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</si>
  <si>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</si>
  <si>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</si>
  <si>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</si>
  <si>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</si>
  <si>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</si>
  <si>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</si>
  <si>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</si>
  <si>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</si>
  <si>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</si>
  <si>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</si>
  <si>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</si>
  <si>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</si>
  <si>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</si>
  <si>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</si>
  <si>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</si>
  <si>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</si>
  <si>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</si>
  <si>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</si>
  <si>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</si>
  <si>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</si>
  <si>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</si>
  <si>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</si>
  <si>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</si>
  <si>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</si>
  <si>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</si>
  <si>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</si>
  <si>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</si>
  <si>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</si>
  <si>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</si>
  <si>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</si>
  <si>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</si>
  <si>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</si>
  <si>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</si>
  <si>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</si>
  <si>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</si>
  <si>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</si>
  <si>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</si>
  <si>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</si>
  <si>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</si>
  <si>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</si>
  <si>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</si>
  <si>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</si>
  <si>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</si>
  <si>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</si>
  <si>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</si>
  <si>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</si>
  <si>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</si>
  <si>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</si>
  <si>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</si>
  <si>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</si>
  <si>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</si>
  <si>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</si>
  <si>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</si>
  <si>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</si>
  <si>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</si>
  <si>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</si>
  <si>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</si>
  <si>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</si>
  <si>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</si>
  <si>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</si>
  <si>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</si>
  <si>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</si>
  <si>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</si>
  <si>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</si>
  <si>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</si>
  <si>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</si>
  <si>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</si>
  <si>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</si>
  <si>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</si>
  <si>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</si>
  <si>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</si>
  <si>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</si>
  <si>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</si>
  <si>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</si>
  <si>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</si>
  <si>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</si>
  <si>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</si>
  <si>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</si>
  <si>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</si>
  <si>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</si>
  <si>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</si>
  <si>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</si>
  <si>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</si>
  <si>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</si>
  <si>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</si>
  <si>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</si>
  <si>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</si>
  <si>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</si>
  <si>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</si>
  <si>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</si>
  <si>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</si>
  <si>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</si>
  <si>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</si>
  <si>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</si>
  <si>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</si>
  <si>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</si>
  <si>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</si>
  <si>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</si>
  <si>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</si>
  <si>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</si>
  <si>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</si>
  <si>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</si>
  <si>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</si>
  <si>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</si>
  <si>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</si>
  <si>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</si>
  <si>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</si>
  <si>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</si>
  <si>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</si>
  <si>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</si>
  <si>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</si>
  <si>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</si>
  <si>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</si>
  <si>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</si>
  <si>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</si>
  <si>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</si>
  <si>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</si>
  <si>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</si>
  <si>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</si>
  <si>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</si>
  <si>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</si>
  <si>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</si>
  <si>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</si>
  <si>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</si>
  <si>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</si>
  <si>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</si>
  <si>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</si>
  <si>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</si>
  <si>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</si>
  <si>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</si>
  <si>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</si>
  <si>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</si>
  <si>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</si>
  <si>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</si>
  <si>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</si>
  <si>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</si>
  <si>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</si>
  <si>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</si>
  <si>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</si>
  <si>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</si>
  <si>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</si>
  <si>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</si>
  <si>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</si>
  <si>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</si>
  <si>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</si>
  <si>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</si>
  <si>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</si>
  <si>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</si>
  <si>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</si>
  <si>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</si>
  <si>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</si>
  <si>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</si>
  <si>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</si>
  <si>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</si>
  <si>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</si>
  <si>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</si>
  <si>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</si>
  <si>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</si>
  <si>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</si>
  <si>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</si>
  <si>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</si>
  <si>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</si>
  <si>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</si>
  <si>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</si>
  <si>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</si>
  <si>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</si>
  <si>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</si>
  <si>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</si>
  <si>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</si>
  <si>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</si>
  <si>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</si>
  <si>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</si>
  <si>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</si>
  <si>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</si>
  <si>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</si>
  <si>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</si>
  <si>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</si>
  <si>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</si>
  <si>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</si>
  <si>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</si>
  <si>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</si>
  <si>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</si>
  <si>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</si>
  <si>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</si>
  <si>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</si>
  <si>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</si>
  <si>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</si>
  <si>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</si>
  <si>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</si>
  <si>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</si>
  <si>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</si>
  <si>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</si>
  <si>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</si>
  <si>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</si>
  <si>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</si>
  <si>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</si>
  <si>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</si>
  <si>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</si>
  <si>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</si>
  <si>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</si>
  <si>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</si>
  <si>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</si>
  <si>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</si>
  <si>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</si>
  <si>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</si>
  <si>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</si>
  <si>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</si>
  <si>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</si>
  <si>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</si>
  <si>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</si>
  <si>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</si>
  <si>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</si>
  <si>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</si>
  <si>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</si>
  <si>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</si>
  <si>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</si>
  <si>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</si>
  <si>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</si>
  <si>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</si>
  <si>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</si>
  <si>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</si>
  <si>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</si>
  <si>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</si>
  <si>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</si>
  <si>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</si>
  <si>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</si>
  <si>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</si>
  <si>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</si>
  <si>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</si>
  <si>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</si>
  <si>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</si>
  <si>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</si>
  <si>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</si>
  <si>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</si>
  <si>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</si>
  <si>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</si>
  <si>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</si>
  <si>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</si>
  <si>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</si>
  <si>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</si>
  <si>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</si>
  <si>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</si>
  <si>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</si>
  <si>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</si>
  <si>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</si>
  <si>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</si>
  <si>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</si>
  <si>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</si>
  <si>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</si>
  <si>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</si>
  <si>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</si>
  <si>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</si>
  <si>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</si>
  <si>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</si>
  <si>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</si>
  <si>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</si>
  <si>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</si>
  <si>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</si>
  <si>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</si>
  <si>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</si>
  <si>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</si>
  <si>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</si>
  <si>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</si>
  <si>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</si>
  <si>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</si>
  <si>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</si>
  <si>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</si>
  <si>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</si>
  <si>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</si>
  <si>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</si>
  <si>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</si>
  <si>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</si>
  <si>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</si>
  <si>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</si>
  <si>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</si>
  <si>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</si>
  <si>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</si>
  <si>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</si>
  <si>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</si>
  <si>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</si>
  <si>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</si>
  <si>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</si>
  <si>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</si>
  <si>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</si>
  <si>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</si>
  <si>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</si>
  <si>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</si>
  <si>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</si>
  <si>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</si>
  <si>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</si>
  <si>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</si>
  <si>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</si>
  <si>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</si>
  <si>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</si>
  <si>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</si>
  <si>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</si>
  <si>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</si>
  <si>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</si>
  <si>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</si>
  <si>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</si>
  <si>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</si>
  <si>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</si>
  <si>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</si>
  <si>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</si>
  <si>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</si>
  <si>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</si>
  <si>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</si>
  <si>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</si>
  <si>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</si>
  <si>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</si>
  <si>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</si>
  <si>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</si>
  <si>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</si>
  <si>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</si>
  <si>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</si>
  <si>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</si>
  <si>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</si>
  <si>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</si>
  <si>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</si>
  <si>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</si>
  <si>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</si>
  <si>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</si>
  <si>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</si>
  <si>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</si>
  <si>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</si>
  <si>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</si>
  <si>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</si>
  <si>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</si>
  <si>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</si>
  <si>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</si>
  <si>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</si>
  <si>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</si>
  <si>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</si>
  <si>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</si>
  <si>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</si>
  <si>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</si>
  <si>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</si>
  <si>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</si>
  <si>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</si>
  <si>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</si>
  <si>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</si>
  <si>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</si>
  <si>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</si>
  <si>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</si>
  <si>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</si>
  <si>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</si>
  <si>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</si>
  <si>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</si>
  <si>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</si>
  <si>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</si>
  <si>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</si>
  <si>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</si>
  <si>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</si>
  <si>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</si>
  <si>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</si>
  <si>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</si>
  <si>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</si>
  <si>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</si>
  <si>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</si>
  <si>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</si>
  <si>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</si>
  <si>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</si>
  <si>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</si>
  <si>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</si>
  <si>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</si>
  <si>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</si>
  <si>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</si>
  <si>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</si>
  <si>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</si>
  <si>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</si>
  <si>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</si>
  <si>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</si>
  <si>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</si>
  <si>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</si>
  <si>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</si>
  <si>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</si>
  <si>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</si>
  <si>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</si>
  <si>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</si>
  <si>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</si>
  <si>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</si>
  <si>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</si>
  <si>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</si>
  <si>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</si>
  <si>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</si>
  <si>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</si>
  <si>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</si>
  <si>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</si>
  <si>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</si>
  <si>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</si>
  <si>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</si>
  <si>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</si>
  <si>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</si>
  <si>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</si>
  <si>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</si>
  <si>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</si>
  <si>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</si>
  <si>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</si>
  <si>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</si>
  <si>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</si>
  <si>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</si>
  <si>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</si>
  <si>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</si>
  <si>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</si>
  <si>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</si>
  <si>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</si>
  <si>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</si>
  <si>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</si>
  <si>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</si>
  <si>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</si>
  <si>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</si>
  <si>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</si>
  <si>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</si>
  <si>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</si>
  <si>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</si>
  <si>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</si>
  <si>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</si>
  <si>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</si>
  <si>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</si>
  <si>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</si>
  <si>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</si>
  <si>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</si>
  <si>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</si>
  <si>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</si>
  <si>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</si>
  <si>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</si>
  <si>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</si>
  <si>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</si>
  <si>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</si>
  <si>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</si>
  <si>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</si>
  <si>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</si>
  <si>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</si>
  <si>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</si>
  <si>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</si>
  <si>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</si>
  <si>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</si>
  <si>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</si>
  <si>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</si>
  <si>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</si>
  <si>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</si>
  <si>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</si>
  <si>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</si>
  <si>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</si>
  <si>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</si>
  <si>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</si>
  <si>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</si>
  <si>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</si>
  <si>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</si>
  <si>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</si>
  <si>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</si>
  <si>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</si>
  <si>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</si>
  <si>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</si>
  <si>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</si>
  <si>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</si>
  <si>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</si>
  <si>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</si>
  <si>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</si>
  <si>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</si>
  <si>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</si>
  <si>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</si>
  <si>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</si>
  <si>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</si>
  <si>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</si>
  <si>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</si>
  <si>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</si>
  <si>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</si>
  <si>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</si>
  <si>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</si>
  <si>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</si>
  <si>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</si>
  <si>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</si>
  <si>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</si>
  <si>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</si>
  <si>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</si>
  <si>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</si>
  <si>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</si>
  <si>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</si>
  <si>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</si>
  <si>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</si>
  <si>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</si>
  <si>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</si>
  <si>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</si>
  <si>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</si>
  <si>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</si>
  <si>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</si>
  <si>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</si>
  <si>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</si>
  <si>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</si>
  <si>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</si>
  <si>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</si>
  <si>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</si>
  <si>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</si>
  <si>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</si>
  <si>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</si>
  <si>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</si>
  <si>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</si>
  <si>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</si>
  <si>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</si>
  <si>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</si>
  <si>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</si>
  <si>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</si>
  <si>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</si>
  <si>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</si>
  <si>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</si>
  <si>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</si>
  <si>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</si>
  <si>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</si>
  <si>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</si>
  <si>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</si>
  <si>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</si>
  <si>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</si>
  <si>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</si>
  <si>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</si>
  <si>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</si>
  <si>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</si>
  <si>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</si>
  <si>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</si>
  <si>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</si>
  <si>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</si>
  <si>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</si>
  <si>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</si>
  <si>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</si>
  <si>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</si>
  <si>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</si>
  <si>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</si>
  <si>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</si>
  <si>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</si>
  <si>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</si>
  <si>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</si>
  <si>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</si>
  <si>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</si>
  <si>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</si>
  <si>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</si>
  <si>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</si>
  <si>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</si>
  <si>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</si>
  <si>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</si>
  <si>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</si>
  <si>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</si>
  <si>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</si>
  <si>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</si>
  <si>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</si>
  <si>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</si>
  <si>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</si>
  <si>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</si>
  <si>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</si>
  <si>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</si>
  <si>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</si>
  <si>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</si>
  <si>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</si>
  <si>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</si>
  <si>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</si>
  <si>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</si>
  <si>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</si>
  <si>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</si>
  <si>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</si>
  <si>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</si>
  <si>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</si>
  <si>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</si>
  <si>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</si>
  <si>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</si>
  <si>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</si>
  <si>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</si>
  <si>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</si>
  <si>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</si>
  <si>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</si>
  <si>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</si>
  <si>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</si>
  <si>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</si>
  <si>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</si>
  <si>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</si>
  <si>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</si>
  <si>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</si>
  <si>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</si>
  <si>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</si>
  <si>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</si>
  <si>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</si>
  <si>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</si>
  <si>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</si>
  <si>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</si>
  <si>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</si>
  <si>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</si>
  <si>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</si>
  <si>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</si>
  <si>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</si>
  <si>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</si>
  <si>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</si>
  <si>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</si>
  <si>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</si>
  <si>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</si>
  <si>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</si>
  <si>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</si>
  <si>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</si>
  <si>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</si>
  <si>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</si>
  <si>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</si>
  <si>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</si>
  <si>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</si>
  <si>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</si>
  <si>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</si>
  <si>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</si>
  <si>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</si>
  <si>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</si>
  <si>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</si>
  <si>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</si>
  <si>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</si>
  <si>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</si>
  <si>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</si>
  <si>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</si>
  <si>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</si>
  <si>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</si>
  <si>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</si>
  <si>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</si>
  <si>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</si>
  <si>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</si>
  <si>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</si>
  <si>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</si>
  <si>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</si>
  <si>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</si>
  <si>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</si>
  <si>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</si>
  <si>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</si>
  <si>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</si>
  <si>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</si>
  <si>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</si>
  <si>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</si>
  <si>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</si>
  <si>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</si>
  <si>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</si>
  <si>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</si>
  <si>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</si>
  <si>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</si>
  <si>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</si>
  <si>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</si>
  <si>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</si>
  <si>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</si>
  <si>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</si>
  <si>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</si>
  <si>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</si>
  <si>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</si>
  <si>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</si>
  <si>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</si>
  <si>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</si>
  <si>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</si>
  <si>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</si>
  <si>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</si>
  <si>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</si>
  <si>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</si>
  <si>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</si>
  <si>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</si>
  <si>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</si>
  <si>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</si>
  <si>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</si>
  <si>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</si>
  <si>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</si>
  <si>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</si>
  <si>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</si>
  <si>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</si>
  <si>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</si>
  <si>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</si>
  <si>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</si>
  <si>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</si>
  <si>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</si>
  <si>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</si>
  <si>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</si>
  <si>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</si>
  <si>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</si>
  <si>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</si>
  <si>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</si>
  <si>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</si>
  <si>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</si>
  <si>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</si>
  <si>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</si>
  <si>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</si>
  <si>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</si>
  <si>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</si>
  <si>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</si>
  <si>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</si>
  <si>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</si>
  <si>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</si>
  <si>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</si>
  <si>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</si>
  <si>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</si>
  <si>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</si>
  <si>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</si>
  <si>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</si>
  <si>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</si>
  <si>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</si>
  <si>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</si>
  <si>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</si>
  <si>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</si>
  <si>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</si>
  <si>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</si>
  <si>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</si>
  <si>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</si>
  <si>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</si>
  <si>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</si>
  <si>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</si>
  <si>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</si>
  <si>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</si>
  <si>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</si>
  <si>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</si>
  <si>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</si>
  <si>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</si>
  <si>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</si>
  <si>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</si>
  <si>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</si>
  <si>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</si>
  <si>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</si>
  <si>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</si>
  <si>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</si>
  <si>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</si>
  <si>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</si>
  <si>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</si>
  <si>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</si>
  <si>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</si>
  <si>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</si>
  <si>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</si>
  <si>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</si>
  <si>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</si>
  <si>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</si>
  <si>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</si>
  <si>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</si>
  <si>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</si>
  <si>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</si>
  <si>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</si>
  <si>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</si>
  <si>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</si>
  <si>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</si>
  <si>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</si>
  <si>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</si>
  <si>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</si>
  <si>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</si>
  <si>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</si>
  <si>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</si>
  <si>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</si>
  <si>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</si>
  <si>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</si>
  <si>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</si>
  <si>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</si>
  <si>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</si>
  <si>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</si>
  <si>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</si>
  <si>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</si>
  <si>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</si>
  <si>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</si>
  <si>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</si>
  <si>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</si>
  <si>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</si>
  <si>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</si>
  <si>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</si>
  <si>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</si>
  <si>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</si>
  <si>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</si>
  <si>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</si>
  <si>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</si>
  <si>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</si>
  <si>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</si>
  <si>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</si>
  <si>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</si>
  <si>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</si>
  <si>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</si>
  <si>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</si>
  <si>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</si>
  <si>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</si>
  <si>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</si>
  <si>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</si>
  <si>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</si>
  <si>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</si>
  <si>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</si>
  <si>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</si>
  <si>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</si>
  <si>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</si>
  <si>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</si>
  <si>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</si>
  <si>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</si>
  <si>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</si>
  <si>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</si>
  <si>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</si>
  <si>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</si>
  <si>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</si>
  <si>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</si>
  <si>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</si>
  <si>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</si>
  <si>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</si>
  <si>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</si>
  <si>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</si>
  <si>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</si>
  <si>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</si>
  <si>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</si>
  <si>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</si>
  <si>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</si>
  <si>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</si>
  <si>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</si>
  <si>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</si>
  <si>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</si>
  <si>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</si>
  <si>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</si>
  <si>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</si>
  <si>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</si>
  <si>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</si>
  <si>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</si>
  <si>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</si>
  <si>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</si>
  <si>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</si>
  <si>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</si>
  <si>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</si>
  <si>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</si>
  <si>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</si>
  <si>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</si>
  <si>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</si>
  <si>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</si>
  <si>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</si>
  <si>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</si>
  <si>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</si>
  <si>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</si>
  <si>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</si>
  <si>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</si>
  <si>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</si>
  <si>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</si>
  <si>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</si>
  <si>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</si>
  <si>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</si>
  <si>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</si>
  <si>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</si>
  <si>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</si>
  <si>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</si>
  <si>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</si>
  <si>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</si>
  <si>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</si>
  <si>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</si>
  <si>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</si>
  <si>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</si>
  <si>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</si>
  <si>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</si>
  <si>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</si>
  <si>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</si>
  <si>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</si>
  <si>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</si>
  <si>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</si>
  <si>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</si>
  <si>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</si>
  <si>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</si>
  <si>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</si>
  <si>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</si>
  <si>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</si>
  <si>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</si>
  <si>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</si>
  <si>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</si>
  <si>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</si>
  <si>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</si>
  <si>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</si>
  <si>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</si>
  <si>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</si>
  <si>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</si>
  <si>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</si>
  <si>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</si>
  <si>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</si>
  <si>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</si>
  <si>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</si>
  <si>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</si>
  <si>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</si>
  <si>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</si>
  <si>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</si>
  <si>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</si>
  <si>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</si>
  <si>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</si>
  <si>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</si>
  <si>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</si>
  <si>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</si>
  <si>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</si>
  <si>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</si>
  <si>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</si>
  <si>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</si>
  <si>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</si>
  <si>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</si>
  <si>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</si>
  <si>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</si>
  <si>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</si>
  <si>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</si>
  <si>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</si>
  <si>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</si>
  <si>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</si>
  <si>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</si>
  <si>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</si>
  <si>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</si>
  <si>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</si>
  <si>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</si>
  <si>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</si>
  <si>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</si>
  <si>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</si>
  <si>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</si>
  <si>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</si>
  <si>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</si>
  <si>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</si>
  <si>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</si>
  <si>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</si>
  <si>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</si>
  <si>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</si>
  <si>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</si>
  <si>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</si>
  <si>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</si>
  <si>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</si>
  <si>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</si>
  <si>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</si>
  <si>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</si>
  <si>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</si>
  <si>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</si>
  <si>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</si>
  <si>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</si>
  <si>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</si>
  <si>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</si>
  <si>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</si>
  <si>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</si>
  <si>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</si>
  <si>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</si>
  <si>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</si>
  <si>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</si>
  <si>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</si>
  <si>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</si>
  <si>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</si>
  <si>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</si>
  <si>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</si>
  <si>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</si>
  <si>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</si>
  <si>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</si>
  <si>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</si>
  <si>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</si>
  <si>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</si>
  <si>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</si>
  <si>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</si>
  <si>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</si>
  <si>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</si>
  <si>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</si>
  <si>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</si>
  <si>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</si>
  <si>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</si>
  <si>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</si>
  <si>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</si>
  <si>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</si>
  <si>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</si>
  <si>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</si>
  <si>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</si>
  <si>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</si>
  <si>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</si>
  <si>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</si>
  <si>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</si>
  <si>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</si>
  <si>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</si>
  <si>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</si>
  <si>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</si>
  <si>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</si>
  <si>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</si>
  <si>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</si>
  <si>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</si>
  <si>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</si>
  <si>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</si>
  <si>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</si>
  <si>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</si>
  <si>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</si>
  <si>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</si>
  <si>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</si>
  <si>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</si>
  <si>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</si>
  <si>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</si>
  <si>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</si>
  <si>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</si>
  <si>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</si>
  <si>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</si>
  <si>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</si>
  <si>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</si>
  <si>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</si>
  <si>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</si>
  <si>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</si>
  <si>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</si>
  <si>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</si>
  <si>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</si>
  <si>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</si>
  <si>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</si>
  <si>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</si>
  <si>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</si>
  <si>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</si>
  <si>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</si>
  <si>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</si>
  <si>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</si>
  <si>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</si>
  <si>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</si>
  <si>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</si>
  <si>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</si>
  <si>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</si>
  <si>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</si>
  <si>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</si>
  <si>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</si>
  <si>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</si>
  <si>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</si>
  <si>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</si>
  <si>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</si>
  <si>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</si>
  <si>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</si>
  <si>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</si>
  <si>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</si>
  <si>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</si>
  <si>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</si>
  <si>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</si>
  <si>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</si>
  <si>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</si>
  <si>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</si>
  <si>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</si>
  <si>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</si>
  <si>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</si>
  <si>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</si>
  <si>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</si>
  <si>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</si>
  <si>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</si>
  <si>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</si>
  <si>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</si>
  <si>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</si>
  <si>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</si>
  <si>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</si>
  <si>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</si>
  <si>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</si>
  <si>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</si>
  <si>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</si>
  <si>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</si>
  <si>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</si>
  <si>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</si>
  <si>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</si>
  <si>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</si>
  <si>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</si>
  <si>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</si>
  <si>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</si>
  <si>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</si>
  <si>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</si>
  <si>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</si>
  <si>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</si>
  <si>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</si>
  <si>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</si>
  <si>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</si>
  <si>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</si>
  <si>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</si>
  <si>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</si>
  <si>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</si>
  <si>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</si>
  <si>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</si>
  <si>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</si>
  <si>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</si>
  <si>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</si>
  <si>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</si>
  <si>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</si>
  <si>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</si>
  <si>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</si>
  <si>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</si>
  <si>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</si>
  <si>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</si>
  <si>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</si>
  <si>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</si>
  <si>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</si>
  <si>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</si>
  <si>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</si>
  <si>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</si>
  <si>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</si>
  <si>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</si>
  <si>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</si>
  <si>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</si>
  <si>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</si>
  <si>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</si>
  <si>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</si>
  <si>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</si>
  <si>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</si>
  <si>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</si>
  <si>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</si>
  <si>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</si>
  <si>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</si>
  <si>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</si>
  <si>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</si>
  <si>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</si>
  <si>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</si>
  <si>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</si>
  <si>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</si>
  <si>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</si>
  <si>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</si>
  <si>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</si>
  <si>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</si>
  <si>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</si>
  <si>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</si>
  <si>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</si>
  <si>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</si>
  <si>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</si>
  <si>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</si>
  <si>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</si>
  <si>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</si>
  <si>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</si>
  <si>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</si>
  <si>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</si>
  <si>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</si>
  <si>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</si>
  <si>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</si>
  <si>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</si>
  <si>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</si>
  <si>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</si>
  <si>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</si>
  <si>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</si>
  <si>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</si>
  <si>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</si>
  <si>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</si>
  <si>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</si>
  <si>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</si>
  <si>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</si>
  <si>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</si>
  <si>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</si>
  <si>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</si>
  <si>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</si>
  <si>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</si>
  <si>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</si>
  <si>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</si>
  <si>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</si>
  <si>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</si>
  <si>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</si>
  <si>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</si>
  <si>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</si>
  <si>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</si>
  <si>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</si>
  <si>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</si>
  <si>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</si>
  <si>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</si>
  <si>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</si>
  <si>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</si>
  <si>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</si>
  <si>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</si>
  <si>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</si>
  <si>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</si>
  <si>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</si>
  <si>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</si>
  <si>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</si>
  <si>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</si>
  <si>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</si>
  <si>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</si>
  <si>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</si>
  <si>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</si>
  <si>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</si>
  <si>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</si>
  <si>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</si>
  <si>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</si>
  <si>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</si>
  <si>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</si>
  <si>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</si>
  <si>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</si>
  <si>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</si>
  <si>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</si>
  <si>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</si>
  <si>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</si>
  <si>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</si>
  <si>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</si>
  <si>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</si>
  <si>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</si>
  <si>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</si>
  <si>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</si>
  <si>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</si>
  <si>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</si>
  <si>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</si>
  <si>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</si>
  <si>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</si>
  <si>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</si>
  <si>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</si>
  <si>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</si>
  <si>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</si>
  <si>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</si>
  <si>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</si>
  <si>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</si>
  <si>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</si>
  <si>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</si>
  <si>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</si>
  <si>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</si>
  <si>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</si>
  <si>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</si>
  <si>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</si>
  <si>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</si>
  <si>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</si>
  <si>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</si>
  <si>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</si>
  <si>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</si>
  <si>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</si>
  <si>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</si>
  <si>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</si>
  <si>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</si>
  <si>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</si>
  <si>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</si>
  <si>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</si>
  <si>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</si>
  <si>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</si>
  <si>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</si>
  <si>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</si>
  <si>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</si>
  <si>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</si>
  <si>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</si>
  <si>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</si>
  <si>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</si>
  <si>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</si>
  <si>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</si>
  <si>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</si>
  <si>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</si>
  <si>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</si>
  <si>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</si>
  <si>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</si>
  <si>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</si>
  <si>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</si>
  <si>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</si>
  <si>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</si>
  <si>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</si>
  <si>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</si>
  <si>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</si>
  <si>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</si>
  <si>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</si>
  <si>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</si>
  <si>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</si>
  <si>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</si>
  <si>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</si>
  <si>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</si>
  <si>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</si>
  <si>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</si>
  <si>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</si>
  <si>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</si>
  <si>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</si>
  <si>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</si>
  <si>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</si>
  <si>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</si>
  <si>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</si>
  <si>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</si>
  <si>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</si>
  <si>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</si>
  <si>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</si>
  <si>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</si>
  <si>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</si>
  <si>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</si>
  <si>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</si>
  <si>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</si>
  <si>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</si>
  <si>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</si>
  <si>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</si>
  <si>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</si>
  <si>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</si>
  <si>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</si>
  <si>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</si>
  <si>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</si>
  <si>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</si>
  <si>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</si>
  <si>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</si>
  <si>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</si>
  <si>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</si>
  <si>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</si>
  <si>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</si>
  <si>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</si>
  <si>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</si>
  <si>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</si>
  <si>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</si>
  <si>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</si>
  <si>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</si>
  <si>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</si>
  <si>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</si>
  <si>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</si>
  <si>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</si>
  <si>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</si>
  <si>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</si>
  <si>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</si>
  <si>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</si>
  <si>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</si>
  <si>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</si>
  <si>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</si>
  <si>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</si>
  <si>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</si>
  <si>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</si>
  <si>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</si>
  <si>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</si>
  <si>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</si>
  <si>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</si>
  <si>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</si>
  <si>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</si>
  <si>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</si>
  <si>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</si>
  <si>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</si>
  <si>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</si>
  <si>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</si>
  <si>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</si>
  <si>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</si>
  <si>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</si>
  <si>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</si>
  <si>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</si>
  <si>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</si>
  <si>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</si>
  <si>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</si>
  <si>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</si>
  <si>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</si>
  <si>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</si>
  <si>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</si>
  <si>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</si>
  <si>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</si>
  <si>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</si>
  <si>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</si>
  <si>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</si>
  <si>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</si>
  <si>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</si>
  <si>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</si>
  <si>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</si>
  <si>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</si>
  <si>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</si>
  <si>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</si>
  <si>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</si>
  <si>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</si>
  <si>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</si>
  <si>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</si>
  <si>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</si>
  <si>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</si>
  <si>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</si>
  <si>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</si>
  <si>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</si>
  <si>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</si>
  <si>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</si>
  <si>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</si>
  <si>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</si>
  <si>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</si>
  <si>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</si>
  <si>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</si>
  <si>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</si>
  <si>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</si>
  <si>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</si>
  <si>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</si>
  <si>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</si>
  <si>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</si>
  <si>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</si>
  <si>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</si>
  <si>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</si>
  <si>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</si>
  <si>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</si>
  <si>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</si>
  <si>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</si>
  <si>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</si>
  <si>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</si>
  <si>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</si>
  <si>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</si>
  <si>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</si>
  <si>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</si>
  <si>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</si>
  <si>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</si>
  <si>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</si>
  <si>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</si>
  <si>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</si>
  <si>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</si>
  <si>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</si>
  <si>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</si>
  <si>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</si>
  <si>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</si>
  <si>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</si>
  <si>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</si>
  <si>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</si>
  <si>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</si>
  <si>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</si>
  <si>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</si>
  <si>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</si>
  <si>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</si>
  <si>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</si>
  <si>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</si>
  <si>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</si>
  <si>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</si>
  <si>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</si>
  <si>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</si>
  <si>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</si>
  <si>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</si>
  <si>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</si>
  <si>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</si>
  <si>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</si>
  <si>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</si>
  <si>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</si>
  <si>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</si>
  <si>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</si>
  <si>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</si>
  <si>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</si>
  <si>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</si>
  <si>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</si>
  <si>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</si>
  <si>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</si>
  <si>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</si>
  <si>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</si>
  <si>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</si>
  <si>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</si>
  <si>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</si>
  <si>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</si>
  <si>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</si>
  <si>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</si>
  <si>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</si>
  <si>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</si>
  <si>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</si>
  <si>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</si>
  <si>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</si>
  <si>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</si>
  <si>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</si>
  <si>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</si>
  <si>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</si>
  <si>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</si>
  <si>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</si>
  <si>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</si>
  <si>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</si>
  <si>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</si>
  <si>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</si>
  <si>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</si>
  <si>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</si>
  <si>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</si>
  <si>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</si>
  <si>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</si>
  <si>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</si>
  <si>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</si>
  <si>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</si>
  <si>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</si>
  <si>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</si>
  <si>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</si>
  <si>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</si>
  <si>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</si>
  <si>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</si>
  <si>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</si>
  <si>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</si>
  <si>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</si>
  <si>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</si>
  <si>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</si>
  <si>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</si>
  <si>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</si>
  <si>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</si>
  <si>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</si>
  <si>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</si>
  <si>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</si>
  <si>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</si>
  <si>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</si>
  <si>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</si>
  <si>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</si>
  <si>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</si>
  <si>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</si>
  <si>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</si>
  <si>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</si>
  <si>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</si>
  <si>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</si>
  <si>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</si>
  <si>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</si>
  <si>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</si>
  <si>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</si>
  <si>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</si>
  <si>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</si>
  <si>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</si>
  <si>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</si>
  <si>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</si>
  <si>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</si>
  <si>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</si>
  <si>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</si>
  <si>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</si>
  <si>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</si>
  <si>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</si>
  <si>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</si>
  <si>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</si>
  <si>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</si>
  <si>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</si>
  <si>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</si>
  <si>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</si>
  <si>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</si>
  <si>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</si>
  <si>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</si>
  <si>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</si>
  <si>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</si>
  <si>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</si>
  <si>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</si>
  <si>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</si>
  <si>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</si>
  <si>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</si>
  <si>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</si>
  <si>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</si>
  <si>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</si>
  <si>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</si>
  <si>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</si>
  <si>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</si>
  <si>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</si>
  <si>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</si>
  <si>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</si>
  <si>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</si>
  <si>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</si>
  <si>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</si>
  <si>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</si>
  <si>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</si>
  <si>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</si>
  <si>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</si>
  <si>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</si>
  <si>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</si>
  <si>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</si>
  <si>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</si>
  <si>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</si>
  <si>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</si>
  <si>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</si>
  <si>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</si>
  <si>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</si>
  <si>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</si>
  <si>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</si>
  <si>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</si>
  <si>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</si>
  <si>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</si>
  <si>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</si>
  <si>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</si>
  <si>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</si>
  <si>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</si>
  <si>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</si>
  <si>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</si>
  <si>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</si>
  <si>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</si>
  <si>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</si>
  <si>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</si>
  <si>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</si>
  <si>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</si>
  <si>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</si>
  <si>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</si>
  <si>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</si>
  <si>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</si>
  <si>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</si>
  <si>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</si>
  <si>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</si>
  <si>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</si>
  <si>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</si>
  <si>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</si>
  <si>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</si>
  <si>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</si>
  <si>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</si>
  <si>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</si>
  <si>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</si>
  <si>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</si>
  <si>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</si>
  <si>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</si>
  <si>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</si>
  <si>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</si>
  <si>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</si>
  <si>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</si>
  <si>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</si>
  <si>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</si>
  <si>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</si>
  <si>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</si>
  <si>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</si>
  <si>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</si>
  <si>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</si>
  <si>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</si>
  <si>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</si>
  <si>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</si>
  <si>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</si>
  <si>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</si>
  <si>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</si>
  <si>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</si>
  <si>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</si>
  <si>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</si>
  <si>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</si>
  <si>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</si>
  <si>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</si>
  <si>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</si>
  <si>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</si>
  <si>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</si>
  <si>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</si>
  <si>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</si>
  <si>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</si>
  <si>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</si>
  <si>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</si>
  <si>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</si>
  <si>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</si>
  <si>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</si>
  <si>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</si>
  <si>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</si>
  <si>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</si>
  <si>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</si>
  <si>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</si>
  <si>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</si>
  <si>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</si>
  <si>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</si>
  <si>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</si>
  <si>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</si>
  <si>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</si>
  <si>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</si>
  <si>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</si>
  <si>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</si>
  <si>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</si>
  <si>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</si>
  <si>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</si>
  <si>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</si>
  <si>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</si>
  <si>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</si>
  <si>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</si>
  <si>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</si>
  <si>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</si>
  <si>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</si>
  <si>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</si>
  <si>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</si>
  <si>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</si>
  <si>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</si>
  <si>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</si>
  <si>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</si>
  <si>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</si>
  <si>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</si>
  <si>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</si>
  <si>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</si>
  <si>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</si>
  <si>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</si>
  <si>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</si>
  <si>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</si>
  <si>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</si>
  <si>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</si>
  <si>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</si>
  <si>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</si>
  <si>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</si>
  <si>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</si>
  <si>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</si>
  <si>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</si>
  <si>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</si>
  <si>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</si>
  <si>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</si>
  <si>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</si>
  <si>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</si>
  <si>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</si>
  <si>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</si>
  <si>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</si>
  <si>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</si>
  <si>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</si>
  <si>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</si>
  <si>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</si>
  <si>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</si>
  <si>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</si>
  <si>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</si>
  <si>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</si>
  <si>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</si>
  <si>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</si>
  <si>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</si>
  <si>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</si>
  <si>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</si>
  <si>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</si>
  <si>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</si>
  <si>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</si>
  <si>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</si>
  <si>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</si>
  <si>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</si>
  <si>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</si>
  <si>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</si>
  <si>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</si>
  <si>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</si>
  <si>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</si>
  <si>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</si>
  <si>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</si>
  <si>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</si>
  <si>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</si>
  <si>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</si>
  <si>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</si>
  <si>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</si>
  <si>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</si>
  <si>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</si>
  <si>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</si>
  <si>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</si>
  <si>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</si>
  <si>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</si>
  <si>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</si>
  <si>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</si>
  <si>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</si>
  <si>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</si>
  <si>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</si>
  <si>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</si>
  <si>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</si>
  <si>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</si>
  <si>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</si>
  <si>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</si>
  <si>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</si>
  <si>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</si>
  <si>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</si>
  <si>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</si>
  <si>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</si>
  <si>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</si>
  <si>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</si>
  <si>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</si>
  <si>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</si>
  <si>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</si>
  <si>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</si>
  <si>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</si>
  <si>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</si>
  <si>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</si>
  <si>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</si>
  <si>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</si>
  <si>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</si>
  <si>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</si>
  <si>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</si>
  <si>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</si>
  <si>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</si>
  <si>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</si>
  <si>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</si>
  <si>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</si>
  <si>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</si>
  <si>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</si>
  <si>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</si>
  <si>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</si>
  <si>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</si>
  <si>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</si>
  <si>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</si>
  <si>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</si>
  <si>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</si>
  <si>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</si>
  <si>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</si>
  <si>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</si>
  <si>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</si>
  <si>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</si>
  <si>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</si>
  <si>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</si>
  <si>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</si>
  <si>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</si>
  <si>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</si>
  <si>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</si>
  <si>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</si>
  <si>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</si>
  <si>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</si>
  <si>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</si>
  <si>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</si>
  <si>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</si>
  <si>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</si>
  <si>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</si>
  <si>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</si>
  <si>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</si>
  <si>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</si>
  <si>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</si>
  <si>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</si>
  <si>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</si>
  <si>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</si>
  <si>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</si>
  <si>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</si>
  <si>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</si>
  <si>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</si>
  <si>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</si>
  <si>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</si>
  <si>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</si>
  <si>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</si>
  <si>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</si>
  <si>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</si>
  <si>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</si>
  <si>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</si>
  <si>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</si>
  <si>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</si>
  <si>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</si>
  <si>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</si>
  <si>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</si>
  <si>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</si>
  <si>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</si>
  <si>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</si>
  <si>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</si>
  <si>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</si>
  <si>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</si>
  <si>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</si>
  <si>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</si>
  <si>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</si>
  <si>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</si>
  <si>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</si>
  <si>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</si>
  <si>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</si>
  <si>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</si>
  <si>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</si>
  <si>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</si>
  <si>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</si>
  <si>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</si>
  <si>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</si>
  <si>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</si>
  <si>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</si>
  <si>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</si>
  <si>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</si>
  <si>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</si>
  <si>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</si>
  <si>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</si>
  <si>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</si>
  <si>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</si>
  <si>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</si>
  <si>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</si>
  <si>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</si>
  <si>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</si>
  <si>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</si>
  <si>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</si>
  <si>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</si>
  <si>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</si>
  <si>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</si>
  <si>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</si>
  <si>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</si>
  <si>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</si>
  <si>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</si>
  <si>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</si>
  <si>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</si>
  <si>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</si>
  <si>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</si>
  <si>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</si>
  <si>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</si>
  <si>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</si>
  <si>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</si>
  <si>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</si>
  <si>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</si>
  <si>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</si>
  <si>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</si>
  <si>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</si>
  <si>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</si>
  <si>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</si>
  <si>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</si>
  <si>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</si>
  <si>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</si>
  <si>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</si>
  <si>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</si>
  <si>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</si>
  <si>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</si>
  <si>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</si>
  <si>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</si>
  <si>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</si>
  <si>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</si>
  <si>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</si>
  <si>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</si>
  <si>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</si>
  <si>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</si>
  <si>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</si>
  <si>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</si>
  <si>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</si>
  <si>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</si>
  <si>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</si>
  <si>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</si>
  <si>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</si>
  <si>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</si>
  <si>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</si>
  <si>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</si>
  <si>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</si>
  <si>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</si>
  <si>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</si>
  <si>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</si>
  <si>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</si>
  <si>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</si>
  <si>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</si>
  <si>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</si>
  <si>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</si>
  <si>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</si>
  <si>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</si>
  <si>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</si>
  <si>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</si>
  <si>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</si>
  <si>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</si>
  <si>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</si>
  <si>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</si>
  <si>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</si>
  <si>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</si>
  <si>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</si>
  <si>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</si>
  <si>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</si>
  <si>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</si>
  <si>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</si>
  <si>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</si>
  <si>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</si>
  <si>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</si>
  <si>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</si>
  <si>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</si>
  <si>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</si>
  <si>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</si>
  <si>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</si>
  <si>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</si>
  <si>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</si>
  <si>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</si>
  <si>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</si>
  <si>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</si>
  <si>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</si>
  <si>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</si>
  <si>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</si>
  <si>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</si>
  <si>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</si>
  <si>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</si>
  <si>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</si>
  <si>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</si>
  <si>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</si>
  <si>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</si>
  <si>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</si>
  <si>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</si>
  <si>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</si>
  <si>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</si>
  <si>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</si>
  <si>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</si>
  <si>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</si>
  <si>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</si>
  <si>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</si>
  <si>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</si>
  <si>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</si>
  <si>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</si>
  <si>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</si>
  <si>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</si>
  <si>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</si>
  <si>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</si>
  <si>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</si>
  <si>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</si>
  <si>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</si>
  <si>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</si>
  <si>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</si>
  <si>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</si>
  <si>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</si>
  <si>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</si>
  <si>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</si>
  <si>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</si>
  <si>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</si>
  <si>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</si>
  <si>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</si>
  <si>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</si>
  <si>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</si>
  <si>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</si>
  <si>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</si>
  <si>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</si>
  <si>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</si>
  <si>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</si>
  <si>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</si>
  <si>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</si>
  <si>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</si>
  <si>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</si>
  <si>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</si>
  <si>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</si>
  <si>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</si>
  <si>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</si>
  <si>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</si>
  <si>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</si>
  <si>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</si>
  <si>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</si>
  <si>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</si>
  <si>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</si>
  <si>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</si>
  <si>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</si>
  <si>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</si>
  <si>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</si>
  <si>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</si>
  <si>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</si>
  <si>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</si>
  <si>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</si>
  <si>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</si>
  <si>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</si>
  <si>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</si>
  <si>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</si>
  <si>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</si>
  <si>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</si>
  <si>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</si>
  <si>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</si>
  <si>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</si>
  <si>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</si>
  <si>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</si>
  <si>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</si>
  <si>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</si>
  <si>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</si>
  <si>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</si>
  <si>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</si>
  <si>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</si>
  <si>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</si>
  <si>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</si>
  <si>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</si>
  <si>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</si>
  <si>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</si>
  <si>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</si>
  <si>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</si>
  <si>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</si>
  <si>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</si>
  <si>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</si>
  <si>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</si>
  <si>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</si>
  <si>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</si>
  <si>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</si>
  <si>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</si>
  <si>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</si>
  <si>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</si>
  <si>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</si>
  <si>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</si>
  <si>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</si>
  <si>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</si>
  <si>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</si>
  <si>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</si>
  <si>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</si>
  <si>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</si>
  <si>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</si>
  <si>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</si>
  <si>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</si>
  <si>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</si>
  <si>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</si>
  <si>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</si>
  <si>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</si>
  <si>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</si>
  <si>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</si>
  <si>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</si>
  <si>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</si>
  <si>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</si>
  <si>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</si>
  <si>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</si>
  <si>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</si>
  <si>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</si>
  <si>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</si>
  <si>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</si>
  <si>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</si>
  <si>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</si>
  <si>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</si>
  <si>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</si>
  <si>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</si>
  <si>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</si>
  <si>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</si>
  <si>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</si>
  <si>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</si>
  <si>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</si>
  <si>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</si>
  <si>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</si>
  <si>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</si>
  <si>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</si>
  <si>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</si>
  <si>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</si>
  <si>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</si>
  <si>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</si>
  <si>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</si>
  <si>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</si>
  <si>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</si>
  <si>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</si>
  <si>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</si>
  <si>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</si>
  <si>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</si>
  <si>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</si>
  <si>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</si>
  <si>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</si>
  <si>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</si>
  <si>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</si>
  <si>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</si>
  <si>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</si>
  <si>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</si>
  <si>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</si>
  <si>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</si>
  <si>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</si>
  <si>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</si>
  <si>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</si>
  <si>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</si>
  <si>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</si>
  <si>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</si>
  <si>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</si>
  <si>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</si>
  <si>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</si>
  <si>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</si>
  <si>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</si>
  <si>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</si>
  <si>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</si>
  <si>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</si>
  <si>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</si>
  <si>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</si>
  <si>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</si>
  <si>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</si>
  <si>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</si>
  <si>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</si>
  <si>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</si>
  <si>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</si>
  <si>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</si>
  <si>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</si>
  <si>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</si>
  <si>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</si>
  <si>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</si>
  <si>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</si>
  <si>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</si>
  <si>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</si>
  <si>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</si>
  <si>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</si>
  <si>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</si>
  <si>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</si>
  <si>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</si>
  <si>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</si>
  <si>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</si>
  <si>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</si>
  <si>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</si>
  <si>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</si>
  <si>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</si>
  <si>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</si>
  <si>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</si>
  <si>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</si>
  <si>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</si>
  <si>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</si>
  <si>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</si>
  <si>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</si>
  <si>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</si>
  <si>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</si>
  <si>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</si>
  <si>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</si>
  <si>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</si>
  <si>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</si>
  <si>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</si>
  <si>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</si>
  <si>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</si>
  <si>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</si>
  <si>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</si>
  <si>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</si>
  <si>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</si>
  <si>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</si>
  <si>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</si>
  <si>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</si>
  <si>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</si>
  <si>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</si>
  <si>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</si>
  <si>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</si>
  <si>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</si>
  <si>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</si>
  <si>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</si>
  <si>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</si>
  <si>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</si>
  <si>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</si>
  <si>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</si>
  <si>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</si>
  <si>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</si>
  <si>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</si>
  <si>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</si>
  <si>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</si>
  <si>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</si>
  <si>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</si>
  <si>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</si>
  <si>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</si>
  <si>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</si>
  <si>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</si>
  <si>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</si>
  <si>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</si>
  <si>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</si>
  <si>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</si>
  <si>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</si>
  <si>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</si>
  <si>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</si>
  <si>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</si>
  <si>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</si>
  <si>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</si>
  <si>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</si>
  <si>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</si>
  <si>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</si>
  <si>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</si>
  <si>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</si>
  <si>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</si>
  <si>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</si>
  <si>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</si>
  <si>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</si>
  <si>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</si>
  <si>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</si>
  <si>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</si>
  <si>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</si>
  <si>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</si>
  <si>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</si>
  <si>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</si>
  <si>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</si>
  <si>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</si>
  <si>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</si>
  <si>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</si>
  <si>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</si>
  <si>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</si>
  <si>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</si>
  <si>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</si>
  <si>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</si>
  <si>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</si>
  <si>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</si>
  <si>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</si>
  <si>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</si>
  <si>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</si>
  <si>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</si>
  <si>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</si>
  <si>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</si>
  <si>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</si>
  <si>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</si>
  <si>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</si>
  <si>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</si>
  <si>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</si>
  <si>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</si>
  <si>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</si>
  <si>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</si>
  <si>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</si>
  <si>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</si>
  <si>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</si>
  <si>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</si>
  <si>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</si>
  <si>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</si>
  <si>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</si>
  <si>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</si>
  <si>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</si>
  <si>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</si>
  <si>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</si>
  <si>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</si>
  <si>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</si>
  <si>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</si>
  <si>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</si>
  <si>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</si>
  <si>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</si>
  <si>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</si>
  <si>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</si>
  <si>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</si>
  <si>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</si>
  <si>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</si>
  <si>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</si>
  <si>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</si>
  <si>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</si>
  <si>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</si>
  <si>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</si>
  <si>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</si>
  <si>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</si>
  <si>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</si>
  <si>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</si>
  <si>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</si>
  <si>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</si>
  <si>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</si>
  <si>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</si>
  <si>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</si>
  <si>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</si>
  <si>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</si>
  <si>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</si>
  <si>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</si>
  <si>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</si>
  <si>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</si>
  <si>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</si>
  <si>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</si>
  <si>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</si>
  <si>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</si>
  <si>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</si>
  <si>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</si>
  <si>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</si>
  <si>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</si>
  <si>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</si>
  <si>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</si>
  <si>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</si>
  <si>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</si>
  <si>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</si>
  <si>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</si>
  <si>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</si>
  <si>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</si>
  <si>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</si>
  <si>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</si>
  <si>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</si>
  <si>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</si>
  <si>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</si>
  <si>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</si>
  <si>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</si>
  <si>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</si>
  <si>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</si>
  <si>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</si>
  <si>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</si>
  <si>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</si>
  <si>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</si>
  <si>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</si>
  <si>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</si>
  <si>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</si>
  <si>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</si>
  <si>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</si>
  <si>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</si>
  <si>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</si>
  <si>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</si>
  <si>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</si>
  <si>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</si>
  <si>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</si>
  <si>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</si>
  <si>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</si>
  <si>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</si>
  <si>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</si>
  <si>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</si>
  <si>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</si>
  <si>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</si>
  <si>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</si>
  <si>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</si>
  <si>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</si>
  <si>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</si>
  <si>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</si>
  <si>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</si>
  <si>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</si>
  <si>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</si>
  <si>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</si>
  <si>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</si>
  <si>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</si>
  <si>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</si>
  <si>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</si>
  <si>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</si>
  <si>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</si>
  <si>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</si>
  <si>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</si>
  <si>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</si>
  <si>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</si>
  <si>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</si>
  <si>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</si>
  <si>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</si>
  <si>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</si>
  <si>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</si>
  <si>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</si>
  <si>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</si>
  <si>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</si>
  <si>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</si>
  <si>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</si>
  <si>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</si>
  <si>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</si>
  <si>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</si>
  <si>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</si>
  <si>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</si>
  <si>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</si>
  <si>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</si>
  <si>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</si>
  <si>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</si>
  <si>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</si>
  <si>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</si>
  <si>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</si>
  <si>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</si>
  <si>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</si>
  <si>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</si>
  <si>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</si>
  <si>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</si>
  <si>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</si>
  <si>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</si>
  <si>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</si>
  <si>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</si>
  <si>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</si>
  <si>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</si>
  <si>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</si>
  <si>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</si>
  <si>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</si>
  <si>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</si>
  <si>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</si>
  <si>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</si>
  <si>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</si>
  <si>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</si>
  <si>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</si>
  <si>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</si>
  <si>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</si>
  <si>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</si>
  <si>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</si>
  <si>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</si>
  <si>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</si>
  <si>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</si>
  <si>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</si>
  <si>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</si>
  <si>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</si>
  <si>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</si>
  <si>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</si>
  <si>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</si>
  <si>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</si>
  <si>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</si>
  <si>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</si>
  <si>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</si>
  <si>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</si>
  <si>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</si>
  <si>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</si>
  <si>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</si>
  <si>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</si>
  <si>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</si>
  <si>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</si>
  <si>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</si>
  <si>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</si>
  <si>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</si>
  <si>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</si>
  <si>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</si>
  <si>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</si>
  <si>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</si>
  <si>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</si>
  <si>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</si>
  <si>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</si>
  <si>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</si>
  <si>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</si>
  <si>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</si>
  <si>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</si>
  <si>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</si>
  <si>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</si>
  <si>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</si>
  <si>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</si>
  <si>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</si>
  <si>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</si>
  <si>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</si>
  <si>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</si>
  <si>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</si>
  <si>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</si>
  <si>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</si>
  <si>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</si>
  <si>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</si>
  <si>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</si>
  <si>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</si>
  <si>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</si>
  <si>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</si>
  <si>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</si>
  <si>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</si>
  <si>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</si>
  <si>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</si>
  <si>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</si>
  <si>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</si>
  <si>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</si>
  <si>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</si>
  <si>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</si>
  <si>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</si>
  <si>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</si>
  <si>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</si>
  <si>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</si>
  <si>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</si>
  <si>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</si>
  <si>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</si>
  <si>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</si>
  <si>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</si>
  <si>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</si>
  <si>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</si>
  <si>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</si>
  <si>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</si>
  <si>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</si>
  <si>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</si>
  <si>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</si>
  <si>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</si>
  <si>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</si>
  <si>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</si>
  <si>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</si>
  <si>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</si>
  <si>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</si>
  <si>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</si>
  <si>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</si>
  <si>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</si>
  <si>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</si>
  <si>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</si>
  <si>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</si>
  <si>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</si>
  <si>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</si>
  <si>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</si>
  <si>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</si>
  <si>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</si>
  <si>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</si>
  <si>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</si>
  <si>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</si>
  <si>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</si>
  <si>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</si>
  <si>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</si>
  <si>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</si>
  <si>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</si>
  <si>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</si>
  <si>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</si>
  <si>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</si>
  <si>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</si>
  <si>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</si>
  <si>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</si>
  <si>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</si>
  <si>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</si>
  <si>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</si>
  <si>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</si>
  <si>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</si>
  <si>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</si>
  <si>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</si>
  <si>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</si>
  <si>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</si>
  <si>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</si>
  <si>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</si>
  <si>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</si>
  <si>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</si>
  <si>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</si>
  <si>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</si>
  <si>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</si>
  <si>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</si>
  <si>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</si>
  <si>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</si>
  <si>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</si>
  <si>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</si>
  <si>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</si>
  <si>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</si>
  <si>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</si>
  <si>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</si>
  <si>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</si>
  <si>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</si>
  <si>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</si>
  <si>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</si>
  <si>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</si>
  <si>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</si>
  <si>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</si>
  <si>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</si>
  <si>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</si>
  <si>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</si>
  <si>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</si>
  <si>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</si>
  <si>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</si>
  <si>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</si>
  <si>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</si>
  <si>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</si>
  <si>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</si>
  <si>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</si>
  <si>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</si>
  <si>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</si>
  <si>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</si>
  <si>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</si>
  <si>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</si>
  <si>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</si>
  <si>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</si>
  <si>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</si>
  <si>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</si>
  <si>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</si>
  <si>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</si>
  <si>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</si>
  <si>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</si>
  <si>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</si>
  <si>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</si>
  <si>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</si>
  <si>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</si>
  <si>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</si>
  <si>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</si>
  <si>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</si>
  <si>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</si>
  <si>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</si>
  <si>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</si>
  <si>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</si>
  <si>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</si>
  <si>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</si>
  <si>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</si>
  <si>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</si>
  <si>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</si>
  <si>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</si>
  <si>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</si>
  <si>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</si>
  <si>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</si>
  <si>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</si>
  <si>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</si>
  <si>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</si>
  <si>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</si>
  <si>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</si>
  <si>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</si>
  <si>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</si>
  <si>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</si>
  <si>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</si>
  <si>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</si>
  <si>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</si>
  <si>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</si>
  <si>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</si>
  <si>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</si>
  <si>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</si>
  <si>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</si>
  <si>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</si>
  <si>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</si>
  <si>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</si>
  <si>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</si>
  <si>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</si>
  <si>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</si>
  <si>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</si>
  <si>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</si>
  <si>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</si>
  <si>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</si>
  <si>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</si>
  <si>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</si>
  <si>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</si>
  <si>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</si>
  <si>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</si>
  <si>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</si>
  <si>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</si>
  <si>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</si>
  <si>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</si>
  <si>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</si>
  <si>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</si>
  <si>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</si>
  <si>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</si>
  <si>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</si>
  <si>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</si>
  <si>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</si>
  <si>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</si>
  <si>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</si>
  <si>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</si>
  <si>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</si>
  <si>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</si>
  <si>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</si>
  <si>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</si>
  <si>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</si>
  <si>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</si>
  <si>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</si>
  <si>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</si>
  <si>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</si>
  <si>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</si>
  <si>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</si>
  <si>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</si>
  <si>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</si>
  <si>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</si>
  <si>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</si>
  <si>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</si>
  <si>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</si>
  <si>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</si>
  <si>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</si>
  <si>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</si>
  <si>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</si>
  <si>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</si>
  <si>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</si>
  <si>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</si>
  <si>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</si>
  <si>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</si>
  <si>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</si>
  <si>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</si>
  <si>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</si>
  <si>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</si>
  <si>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</si>
  <si>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</si>
  <si>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</si>
  <si>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</si>
  <si>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</si>
  <si>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</si>
  <si>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</si>
  <si>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</si>
  <si>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</si>
  <si>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</si>
  <si>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</si>
  <si>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</si>
  <si>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</si>
  <si>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</si>
  <si>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</si>
  <si>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</si>
  <si>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</si>
  <si>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</si>
  <si>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</si>
  <si>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</si>
  <si>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</si>
  <si>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</si>
  <si>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</si>
  <si>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</si>
  <si>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</si>
  <si>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</si>
  <si>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</si>
  <si>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</si>
  <si>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</si>
  <si>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</si>
  <si>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</si>
  <si>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</si>
  <si>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</si>
  <si>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</si>
  <si>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</si>
  <si>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</si>
  <si>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</si>
  <si>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</si>
  <si>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</si>
  <si>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</si>
  <si>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</si>
  <si>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</si>
  <si>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</si>
  <si>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</si>
  <si>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</si>
  <si>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</si>
  <si>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</si>
  <si>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</si>
  <si>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</si>
  <si>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</si>
  <si>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</si>
  <si>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</si>
  <si>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</si>
  <si>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</si>
  <si>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</si>
  <si>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</si>
  <si>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</si>
  <si>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</si>
  <si>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</si>
  <si>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</si>
  <si>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</si>
  <si>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</si>
  <si>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</si>
  <si>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</si>
  <si>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</si>
  <si>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</si>
  <si>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</si>
  <si>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</si>
  <si>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</si>
  <si>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</si>
  <si>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</si>
  <si>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</si>
  <si>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</si>
  <si>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</si>
  <si>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</si>
  <si>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</si>
  <si>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</si>
  <si>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</si>
  <si>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</si>
  <si>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</si>
  <si>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</si>
  <si>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</si>
  <si>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</si>
  <si>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</si>
  <si>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</si>
  <si>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</si>
  <si>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</si>
  <si>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</si>
  <si>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</si>
  <si>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</si>
  <si>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</si>
  <si>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</si>
  <si>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</si>
  <si>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</si>
  <si>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</si>
  <si>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</si>
  <si>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</si>
  <si>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</si>
  <si>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</si>
  <si>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</si>
  <si>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</si>
  <si>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</si>
  <si>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</si>
  <si>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</si>
  <si>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</si>
  <si>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</si>
  <si>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</si>
  <si>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</si>
  <si>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</si>
  <si>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</si>
  <si>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</si>
  <si>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</si>
  <si>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</si>
  <si>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</si>
  <si>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</si>
  <si>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</si>
  <si>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</si>
  <si>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</si>
  <si>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</si>
  <si>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</si>
  <si>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</si>
  <si>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</si>
  <si>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</si>
  <si>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</si>
  <si>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</si>
  <si>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</si>
  <si>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</si>
  <si>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</si>
  <si>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</si>
  <si>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</si>
  <si>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</si>
  <si>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</si>
  <si>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</si>
  <si>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</si>
  <si>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</si>
  <si>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</si>
  <si>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</si>
  <si>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</si>
  <si>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</si>
  <si>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</si>
  <si>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</si>
  <si>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</si>
  <si>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</si>
  <si>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</si>
  <si>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</si>
  <si>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</si>
  <si>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</si>
  <si>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</si>
  <si>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</si>
  <si>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</si>
  <si>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</si>
  <si>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</si>
  <si>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</si>
  <si>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</si>
  <si>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</si>
  <si>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</si>
  <si>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</si>
  <si>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</si>
  <si>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</si>
  <si>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</si>
  <si>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</si>
  <si>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</si>
  <si>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</si>
  <si>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</si>
  <si>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</si>
  <si>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</si>
  <si>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</si>
  <si>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</si>
  <si>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</si>
  <si>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</si>
  <si>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</si>
  <si>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</si>
  <si>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</si>
  <si>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</si>
  <si>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</si>
  <si>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</si>
  <si>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</si>
  <si>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</si>
  <si>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</si>
  <si>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</si>
  <si>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</si>
  <si>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</si>
  <si>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</si>
  <si>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</si>
  <si>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</si>
  <si>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</si>
  <si>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</si>
  <si>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</si>
  <si>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</si>
  <si>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</si>
  <si>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</si>
  <si>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</si>
  <si>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</si>
  <si>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</si>
  <si>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</si>
  <si>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</si>
  <si>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</si>
  <si>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</si>
  <si>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</si>
  <si>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</si>
  <si>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</si>
  <si>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</si>
  <si>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</si>
  <si>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</si>
  <si>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</si>
  <si>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</si>
  <si>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</si>
  <si>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</si>
  <si>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</si>
  <si>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</si>
  <si>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</si>
  <si>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</si>
  <si>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</si>
  <si>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</si>
  <si>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</si>
  <si>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</si>
  <si>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</si>
  <si>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</si>
  <si>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</si>
  <si>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</si>
  <si>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</si>
  <si>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</si>
  <si>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</si>
  <si>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</si>
  <si>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</si>
  <si>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</si>
  <si>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</si>
  <si>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</si>
  <si>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</si>
  <si>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</si>
  <si>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</si>
  <si>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</si>
  <si>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</si>
  <si>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</si>
  <si>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</si>
  <si>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</si>
  <si>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</si>
  <si>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</si>
  <si>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</si>
  <si>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</si>
  <si>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</si>
  <si>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</si>
  <si>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</si>
  <si>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</si>
  <si>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</si>
  <si>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</si>
  <si>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</si>
  <si>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</si>
  <si>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</si>
  <si>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</si>
  <si>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</si>
  <si>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</si>
  <si>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</si>
  <si>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</si>
  <si>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</si>
  <si>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</si>
  <si>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</si>
  <si>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</si>
  <si>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</si>
  <si>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</si>
  <si>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</si>
  <si>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</si>
  <si>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</si>
  <si>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</si>
  <si>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</si>
  <si>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</si>
  <si>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</si>
  <si>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</si>
  <si>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</si>
  <si>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</si>
  <si>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</si>
  <si>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</si>
  <si>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</si>
  <si>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</si>
  <si>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</si>
  <si>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</si>
  <si>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</si>
  <si>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</si>
  <si>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</si>
  <si>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</si>
  <si>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</si>
  <si>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</si>
  <si>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</si>
  <si>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</si>
  <si>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</si>
  <si>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</si>
  <si>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</si>
  <si>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</si>
  <si>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</si>
  <si>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</si>
  <si>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</si>
  <si>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</si>
  <si>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</si>
  <si>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</si>
  <si>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</si>
  <si>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</si>
  <si>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</si>
  <si>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</si>
  <si>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</si>
  <si>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</si>
  <si>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</si>
  <si>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</si>
  <si>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</si>
  <si>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</si>
  <si>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</si>
  <si>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</si>
  <si>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</si>
  <si>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</si>
  <si>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</si>
  <si>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</si>
  <si>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</si>
  <si>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</si>
  <si>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</si>
  <si>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</si>
  <si>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</si>
  <si>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</si>
  <si>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</si>
  <si>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</si>
  <si>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</si>
  <si>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</si>
  <si>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</si>
  <si>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</si>
  <si>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</si>
  <si>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</si>
  <si>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</si>
  <si>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</si>
  <si>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</si>
  <si>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</si>
  <si>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</si>
  <si>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</si>
  <si>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</si>
  <si>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</si>
  <si>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</si>
  <si>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</si>
  <si>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</si>
  <si>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</si>
  <si>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</si>
  <si>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</si>
  <si>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</si>
  <si>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</si>
  <si>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</si>
  <si>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</si>
  <si>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</si>
  <si>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</si>
  <si>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</si>
  <si>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</si>
  <si>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</si>
  <si>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</si>
  <si>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</si>
  <si>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</si>
  <si>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</si>
  <si>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</si>
  <si>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</si>
  <si>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</si>
  <si>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</si>
  <si>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</si>
  <si>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</si>
  <si>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</si>
  <si>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</si>
  <si>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</si>
  <si>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</si>
  <si>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</si>
  <si>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</si>
  <si>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</si>
  <si>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</si>
  <si>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</si>
  <si>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</si>
  <si>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</si>
  <si>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</si>
  <si>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</si>
  <si>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</si>
  <si>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</si>
  <si>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</si>
  <si>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</si>
  <si>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</si>
  <si>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</si>
  <si>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</si>
  <si>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</si>
  <si>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</si>
  <si>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</si>
  <si>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</si>
  <si>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</si>
  <si>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</si>
  <si>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</si>
  <si>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</si>
  <si>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</si>
  <si>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</si>
  <si>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</si>
  <si>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</si>
  <si>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</si>
  <si>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</si>
  <si>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</si>
  <si>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</si>
  <si>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</si>
  <si>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</si>
  <si>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</si>
  <si>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</si>
  <si>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</si>
  <si>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</si>
  <si>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</si>
  <si>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</si>
  <si>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</si>
  <si>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</si>
  <si>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</si>
  <si>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</si>
  <si>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</si>
  <si>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</si>
  <si>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</si>
  <si>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</si>
  <si>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</si>
  <si>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</si>
  <si>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</si>
  <si>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</si>
  <si>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</si>
  <si>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</si>
  <si>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</si>
  <si>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</si>
  <si>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</si>
  <si>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</si>
  <si>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</si>
  <si>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</si>
  <si>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</si>
  <si>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</si>
  <si>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</si>
  <si>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</si>
  <si>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</si>
  <si>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</si>
  <si>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</si>
  <si>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</si>
  <si>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</si>
  <si>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</si>
  <si>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</si>
  <si>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</si>
  <si>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</si>
  <si>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</si>
  <si>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</si>
  <si>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</si>
  <si>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</si>
  <si>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</si>
  <si>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</si>
  <si>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</si>
  <si>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</si>
  <si>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</si>
  <si>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</si>
  <si>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</si>
  <si>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</si>
  <si>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</si>
  <si>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</si>
  <si>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</si>
  <si>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</si>
  <si>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</si>
  <si>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</si>
  <si>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</si>
  <si>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</si>
  <si>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</si>
  <si>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</si>
  <si>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</si>
  <si>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</si>
  <si>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</si>
  <si>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</si>
  <si>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</si>
  <si>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</si>
  <si>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</si>
  <si>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</si>
  <si>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</si>
  <si>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</si>
  <si>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</si>
  <si>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</si>
  <si>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</si>
  <si>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</si>
  <si>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</si>
  <si>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</si>
  <si>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</si>
  <si>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</si>
  <si>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</si>
  <si>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</si>
  <si>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</si>
  <si>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</si>
  <si>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</si>
  <si>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</si>
  <si>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</si>
  <si>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</si>
  <si>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</si>
  <si>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</si>
  <si>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</si>
  <si>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</si>
  <si>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</si>
  <si>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</si>
  <si>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</si>
  <si>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</si>
  <si>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</si>
  <si>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</si>
  <si>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</si>
  <si>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</si>
  <si>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</si>
  <si>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</si>
  <si>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</si>
  <si>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</si>
  <si>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</si>
  <si>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</si>
  <si>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</si>
  <si>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</si>
  <si>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</si>
  <si>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</si>
  <si>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</si>
  <si>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</si>
  <si>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</si>
  <si>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</si>
  <si>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</si>
  <si>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</si>
  <si>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</si>
  <si>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</si>
  <si>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</si>
  <si>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</si>
  <si>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</si>
  <si>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</si>
  <si>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</si>
  <si>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</si>
  <si>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</si>
  <si>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</si>
  <si>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</si>
  <si>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</si>
  <si>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</si>
  <si>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</si>
  <si>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</si>
  <si>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</si>
  <si>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</si>
  <si>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</si>
  <si>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</si>
  <si>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</si>
  <si>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</si>
  <si>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</si>
  <si>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</si>
  <si>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</si>
  <si>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</si>
  <si>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</si>
  <si>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</si>
  <si>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</si>
  <si>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</si>
  <si>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</si>
  <si>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</si>
  <si>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</si>
  <si>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</si>
  <si>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</si>
  <si>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</si>
  <si>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</si>
  <si>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</si>
  <si>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</si>
  <si>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</si>
  <si>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</si>
  <si>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</si>
  <si>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</si>
  <si>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</si>
  <si>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</si>
  <si>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</si>
  <si>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</si>
  <si>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</si>
  <si>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</si>
  <si>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</si>
  <si>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</si>
  <si>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</si>
  <si>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</si>
  <si>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</si>
  <si>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</si>
  <si>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</si>
  <si>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</si>
  <si>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</si>
  <si>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</si>
  <si>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</si>
  <si>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</si>
  <si>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</si>
  <si>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</si>
  <si>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</si>
  <si>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</si>
  <si>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</si>
  <si>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</si>
  <si>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</si>
  <si>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</si>
  <si>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</si>
  <si>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</si>
  <si>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</si>
  <si>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</si>
  <si>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</si>
  <si>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</si>
  <si>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</si>
  <si>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</si>
  <si>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</si>
  <si>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</si>
  <si>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</si>
  <si>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</si>
  <si>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</si>
  <si>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</si>
  <si>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</si>
  <si>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</si>
  <si>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</si>
  <si>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</si>
  <si>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</si>
  <si>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</si>
  <si>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</si>
  <si>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</si>
  <si>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</si>
  <si>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</si>
  <si>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</si>
  <si>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</si>
  <si>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</si>
  <si>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</si>
  <si>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</si>
  <si>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</si>
  <si>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</si>
  <si>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</si>
  <si>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</si>
  <si>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</si>
  <si>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</si>
  <si>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</si>
  <si>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</si>
  <si>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</si>
  <si>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</si>
  <si>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</si>
  <si>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</si>
  <si>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</si>
  <si>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</si>
  <si>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</si>
  <si>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</si>
  <si>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</si>
  <si>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</si>
  <si>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</si>
  <si>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</si>
  <si>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</si>
  <si>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</si>
  <si>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</si>
  <si>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</si>
  <si>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</si>
  <si>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</si>
  <si>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</si>
  <si>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</si>
  <si>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</si>
  <si>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</si>
  <si>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</si>
  <si>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</si>
  <si>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</si>
  <si>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</si>
  <si>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</si>
  <si>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</si>
  <si>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</si>
  <si>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</si>
  <si>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</si>
  <si>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</si>
  <si>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</si>
  <si>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</si>
  <si>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</si>
  <si>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</si>
  <si>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</si>
  <si>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</si>
  <si>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</si>
  <si>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</si>
  <si>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</si>
  <si>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</si>
  <si>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</si>
  <si>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</si>
  <si>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</si>
  <si>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</si>
  <si>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</si>
  <si>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</si>
  <si>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</si>
  <si>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</si>
  <si>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</si>
  <si>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</si>
  <si>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</si>
  <si>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</si>
  <si>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</si>
  <si>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</si>
  <si>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</si>
  <si>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</si>
  <si>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</si>
  <si>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</si>
  <si>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</si>
  <si>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</si>
  <si>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</si>
  <si>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</si>
  <si>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</si>
  <si>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</si>
  <si>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</si>
  <si>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</si>
  <si>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</si>
  <si>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</si>
  <si>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</si>
  <si>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</si>
  <si>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</si>
  <si>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</si>
  <si>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</si>
  <si>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</si>
  <si>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</si>
  <si>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</si>
  <si>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</si>
  <si>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</si>
  <si>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</si>
  <si>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</si>
  <si>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</si>
  <si>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</si>
  <si>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</si>
  <si>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</si>
  <si>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</si>
  <si>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</si>
  <si>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</si>
  <si>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</si>
  <si>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</si>
  <si>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</si>
  <si>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</si>
  <si>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</si>
  <si>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</si>
  <si>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</si>
  <si>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</si>
  <si>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</si>
  <si>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</si>
  <si>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</si>
  <si>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</si>
  <si>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</si>
  <si>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</si>
  <si>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</si>
  <si>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</si>
  <si>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</si>
  <si>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</si>
  <si>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</si>
  <si>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</si>
  <si>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</si>
  <si>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</si>
  <si>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</si>
  <si>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</si>
  <si>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</si>
  <si>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</si>
  <si>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</si>
  <si>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</si>
  <si>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</si>
  <si>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</si>
  <si>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</si>
  <si>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</si>
  <si>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</si>
  <si>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</si>
  <si>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</si>
  <si>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</si>
  <si>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</si>
  <si>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</si>
  <si>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</si>
  <si>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</si>
  <si>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</si>
  <si>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</si>
  <si>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</si>
  <si>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</si>
  <si>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</si>
  <si>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</si>
  <si>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</si>
  <si>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</si>
  <si>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</si>
  <si>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</si>
  <si>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</si>
  <si>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</si>
  <si>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</si>
  <si>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</si>
  <si>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</si>
  <si>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</si>
  <si>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</si>
  <si>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</si>
  <si>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</si>
  <si>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</si>
  <si>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</si>
  <si>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</si>
  <si>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</si>
  <si>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</si>
  <si>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</si>
  <si>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</si>
  <si>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</si>
  <si>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</si>
  <si>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</si>
  <si>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</si>
  <si>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</si>
  <si>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</si>
  <si>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</si>
  <si>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</si>
  <si>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</si>
  <si>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</si>
  <si>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</si>
  <si>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</si>
  <si>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</si>
  <si>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</si>
  <si>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</si>
  <si>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</si>
  <si>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</si>
  <si>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</si>
  <si>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</si>
  <si>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</si>
  <si>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</si>
  <si>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</si>
  <si>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</si>
  <si>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</si>
  <si>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</si>
  <si>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</si>
  <si>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</si>
  <si>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</si>
  <si>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</si>
  <si>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</si>
  <si>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</si>
  <si>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</si>
  <si>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</si>
  <si>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</si>
  <si>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</si>
  <si>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</si>
  <si>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</si>
  <si>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</si>
  <si>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</si>
  <si>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</si>
  <si>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</si>
  <si>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</si>
  <si>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</si>
  <si>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</si>
  <si>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</si>
  <si>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</si>
  <si>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</si>
  <si>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</si>
  <si>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</si>
  <si>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</si>
  <si>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</si>
  <si>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</si>
  <si>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</si>
  <si>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</si>
  <si>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</si>
  <si>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</si>
  <si>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</si>
  <si>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</si>
  <si>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</si>
  <si>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</si>
  <si>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</si>
  <si>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</si>
  <si>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</si>
  <si>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</si>
  <si>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</si>
  <si>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</si>
  <si>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</si>
  <si>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</si>
  <si>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</si>
  <si>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</si>
  <si>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</si>
  <si>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</si>
  <si>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</si>
  <si>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</si>
  <si>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</si>
  <si>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</si>
  <si>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</si>
  <si>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</si>
  <si>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</si>
  <si>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</si>
  <si>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</si>
  <si>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</si>
  <si>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</si>
  <si>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</si>
  <si>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</si>
  <si>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</si>
  <si>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</si>
  <si>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</si>
  <si>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</si>
  <si>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</si>
  <si>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</si>
  <si>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</si>
  <si>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</si>
  <si>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</si>
  <si>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</si>
  <si>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</si>
  <si>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</si>
  <si>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</si>
  <si>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</si>
  <si>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</si>
  <si>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</si>
  <si>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</si>
  <si>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</si>
  <si>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</si>
  <si>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</si>
  <si>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</si>
  <si>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</si>
  <si>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</si>
  <si>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</si>
  <si>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</si>
  <si>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</si>
  <si>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</si>
  <si>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</si>
  <si>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</si>
  <si>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</si>
  <si>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</si>
  <si>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</si>
  <si>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</si>
  <si>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</si>
  <si>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</si>
  <si>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</si>
  <si>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</si>
  <si>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</si>
  <si>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</si>
  <si>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</si>
  <si>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</si>
  <si>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</si>
  <si>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</si>
  <si>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</si>
  <si>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</si>
  <si>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</si>
  <si>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</si>
  <si>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</si>
  <si>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</si>
  <si>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</si>
  <si>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</si>
  <si>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</si>
  <si>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</si>
  <si>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</si>
  <si>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</si>
  <si>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</si>
  <si>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</si>
  <si>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</si>
  <si>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</si>
  <si>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</si>
  <si>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</si>
  <si>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</si>
  <si>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</si>
  <si>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</si>
  <si>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</si>
  <si>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</si>
  <si>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</si>
  <si>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</si>
  <si>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</si>
  <si>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</si>
  <si>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</si>
  <si>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</si>
  <si>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</si>
  <si>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</si>
  <si>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</si>
  <si>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</si>
  <si>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</si>
  <si>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</si>
  <si>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</si>
  <si>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</si>
  <si>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</si>
  <si>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</si>
  <si>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</si>
  <si>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</si>
  <si>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</si>
  <si>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</si>
  <si>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</si>
  <si>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</si>
  <si>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</si>
  <si>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</si>
  <si>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</si>
  <si>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</si>
  <si>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</si>
  <si>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</si>
  <si>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</si>
  <si>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</si>
  <si>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</si>
  <si>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</si>
  <si>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</si>
  <si>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</si>
  <si>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</si>
  <si>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</si>
  <si>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</si>
  <si>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</si>
  <si>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</si>
  <si>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</si>
  <si>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</si>
  <si>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</si>
  <si>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</si>
  <si>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</si>
  <si>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</si>
  <si>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</si>
  <si>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</si>
  <si>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</si>
  <si>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</si>
  <si>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</si>
  <si>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</si>
  <si>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</si>
  <si>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</si>
  <si>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</si>
  <si>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</si>
  <si>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</si>
  <si>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</si>
  <si>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</si>
  <si>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</si>
  <si>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</si>
  <si>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</si>
  <si>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</si>
  <si>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</si>
  <si>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</si>
  <si>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</si>
  <si>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</si>
  <si>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</si>
  <si>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</si>
  <si>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</si>
  <si>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</si>
  <si>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</si>
  <si>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</si>
  <si>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</si>
  <si>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</si>
  <si>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</si>
  <si>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</si>
  <si>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</si>
  <si>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</si>
  <si>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</si>
  <si>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</si>
  <si>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</si>
  <si>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</si>
  <si>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</si>
  <si>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</si>
  <si>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</si>
  <si>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</si>
  <si>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</si>
  <si>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</si>
  <si>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</si>
  <si>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</si>
  <si>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</si>
  <si>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</si>
  <si>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</si>
  <si>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</si>
  <si>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</si>
  <si>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</si>
  <si>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</si>
  <si>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</si>
  <si>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</si>
  <si>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</si>
  <si>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</si>
  <si>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</si>
  <si>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</si>
  <si>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</si>
  <si>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</si>
  <si>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</si>
  <si>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</si>
  <si>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</si>
  <si>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</si>
  <si>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</si>
  <si>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</si>
  <si>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</si>
  <si>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</si>
  <si>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</si>
  <si>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</si>
  <si>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</si>
  <si>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</si>
  <si>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</si>
  <si>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</si>
  <si>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</si>
  <si>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</si>
  <si>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</si>
  <si>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</si>
  <si>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</si>
  <si>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</si>
  <si>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</si>
  <si>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</si>
  <si>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</si>
  <si>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</si>
  <si>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</si>
  <si>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</si>
  <si>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</si>
  <si>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</si>
  <si>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</si>
  <si>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</si>
  <si>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</si>
  <si>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</si>
  <si>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</si>
  <si>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</si>
  <si>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</si>
  <si>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</si>
  <si>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</si>
  <si>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</si>
  <si>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</si>
  <si>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</si>
  <si>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</si>
  <si>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</si>
  <si>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</si>
  <si>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</si>
  <si>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</si>
  <si>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</si>
  <si>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</si>
  <si>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</si>
  <si>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</si>
  <si>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</si>
  <si>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</si>
  <si>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</si>
  <si>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</si>
  <si>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</si>
  <si>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</si>
  <si>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</si>
  <si>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</si>
  <si>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</si>
  <si>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</si>
  <si>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</si>
  <si>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</si>
  <si>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</si>
  <si>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</si>
  <si>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</si>
  <si>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</si>
  <si>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</si>
  <si>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</si>
  <si>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</si>
  <si>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</si>
  <si>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</si>
  <si>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</si>
  <si>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</si>
  <si>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</si>
  <si>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</si>
  <si>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</si>
  <si>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</si>
  <si>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</si>
  <si>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</si>
  <si>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</si>
  <si>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</si>
  <si>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</si>
  <si>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</si>
  <si>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</si>
  <si>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</si>
  <si>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</si>
  <si>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</si>
  <si>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</si>
  <si>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</si>
  <si>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</si>
  <si>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</si>
  <si>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</si>
  <si>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</si>
  <si>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</si>
  <si>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</si>
  <si>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</si>
  <si>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</si>
  <si>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</si>
  <si>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</si>
  <si>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</si>
  <si>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</si>
  <si>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</si>
  <si>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</si>
  <si>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</si>
  <si>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</si>
  <si>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</si>
  <si>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</si>
  <si>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</si>
  <si>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</si>
  <si>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</si>
  <si>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</si>
  <si>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</si>
  <si>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</si>
  <si>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</si>
  <si>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</si>
  <si>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</si>
  <si>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</si>
  <si>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</si>
  <si>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</si>
  <si>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</si>
  <si>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</si>
  <si>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</si>
  <si>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</si>
  <si>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</si>
  <si>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</si>
  <si>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</si>
  <si>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</si>
  <si>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</si>
  <si>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</si>
  <si>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</si>
  <si>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</si>
  <si>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</si>
  <si>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</si>
  <si>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</si>
  <si>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</si>
  <si>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</si>
  <si>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</si>
  <si>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</si>
  <si>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</si>
  <si>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</si>
  <si>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</si>
  <si>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</si>
  <si>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</si>
  <si>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</si>
  <si>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</si>
  <si>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</si>
  <si>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</si>
  <si>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</si>
  <si>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</si>
  <si>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</si>
  <si>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</si>
  <si>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</si>
  <si>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</si>
  <si>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</si>
  <si>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</si>
  <si>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</si>
  <si>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</si>
  <si>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</si>
  <si>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</si>
  <si>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</si>
  <si>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</si>
  <si>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</si>
  <si>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</si>
  <si>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</si>
  <si>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</si>
  <si>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</si>
  <si>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</si>
  <si>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</si>
  <si>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</si>
  <si>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</si>
  <si>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</si>
  <si>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</si>
  <si>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</si>
  <si>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</si>
  <si>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</si>
  <si>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</si>
  <si>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</si>
  <si>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</si>
  <si>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</si>
  <si>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</si>
  <si>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</si>
  <si>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</si>
  <si>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</si>
  <si>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</si>
  <si>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</si>
  <si>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</si>
  <si>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</si>
  <si>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</si>
  <si>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</si>
  <si>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</si>
  <si>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</si>
  <si>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</si>
  <si>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</si>
  <si>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</si>
  <si>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</si>
  <si>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</si>
  <si>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</si>
  <si>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</si>
  <si>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</si>
  <si>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</si>
  <si>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</si>
  <si>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</si>
  <si>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</si>
  <si>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</si>
  <si>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</si>
  <si>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</si>
  <si>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</si>
  <si>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</si>
  <si>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</si>
  <si>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</si>
  <si>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</si>
  <si>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</si>
  <si>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</si>
  <si>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</si>
  <si>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</si>
  <si>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</si>
  <si>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</si>
  <si>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</si>
  <si>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</si>
  <si>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</si>
  <si>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</si>
  <si>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</si>
  <si>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</si>
  <si>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</si>
  <si>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</si>
  <si>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</si>
  <si>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</si>
  <si>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</si>
  <si>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</si>
  <si>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</si>
  <si>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</si>
  <si>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</si>
  <si>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</si>
  <si>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</si>
  <si>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</si>
  <si>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</si>
  <si>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</si>
  <si>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</si>
  <si>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</si>
  <si>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</si>
  <si>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</si>
  <si>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</si>
  <si>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</si>
  <si>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</si>
  <si>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</si>
  <si>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</si>
  <si>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</si>
  <si>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</si>
  <si>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</si>
  <si>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</si>
  <si>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</si>
  <si>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</si>
  <si>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</si>
  <si>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</si>
  <si>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</si>
  <si>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</si>
  <si>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</si>
  <si>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</si>
  <si>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</si>
  <si>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</si>
  <si>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</si>
  <si>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</si>
  <si>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</si>
  <si>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</si>
  <si>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</si>
  <si>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</si>
  <si>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</si>
  <si>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</si>
  <si>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</si>
  <si>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</si>
  <si>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</si>
  <si>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</si>
  <si>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</si>
  <si>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</si>
  <si>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</si>
  <si>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</si>
  <si>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</si>
  <si>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</si>
  <si>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</si>
  <si>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</si>
  <si>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</si>
  <si>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</si>
  <si>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</si>
  <si>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</si>
  <si>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</si>
  <si>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</si>
  <si>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</si>
  <si>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</si>
  <si>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</si>
  <si>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</si>
  <si>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</si>
  <si>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</si>
  <si>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</si>
  <si>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</si>
  <si>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</si>
  <si>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</si>
  <si>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</si>
  <si>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</si>
  <si>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</si>
  <si>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</si>
  <si>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</si>
  <si>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</si>
  <si>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</si>
  <si>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</si>
  <si>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</si>
  <si>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</si>
  <si>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</si>
  <si>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</si>
  <si>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</si>
  <si>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</si>
  <si>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</si>
  <si>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</si>
  <si>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</si>
  <si>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</si>
  <si>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</si>
  <si>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</si>
  <si>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</si>
  <si>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</si>
  <si>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</si>
  <si>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</si>
  <si>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</si>
  <si>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</si>
  <si>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</si>
  <si>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</si>
  <si>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</si>
  <si>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</si>
  <si>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</si>
  <si>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</si>
  <si>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</si>
  <si>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</si>
  <si>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</si>
  <si>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</si>
  <si>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</si>
  <si>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</si>
  <si>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</si>
  <si>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</si>
  <si>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</si>
  <si>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</si>
  <si>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</si>
  <si>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</si>
  <si>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</si>
  <si>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</si>
  <si>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</si>
  <si>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</si>
  <si>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</si>
  <si>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</si>
  <si>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</si>
  <si>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</si>
  <si>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</si>
  <si>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</si>
  <si>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</si>
  <si>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</si>
  <si>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</si>
  <si>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</si>
  <si>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</si>
  <si>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</si>
  <si>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</si>
  <si>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</si>
  <si>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</si>
  <si>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</si>
  <si>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</si>
  <si>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</si>
  <si>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</si>
  <si>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</si>
  <si>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</si>
  <si>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</si>
  <si>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</si>
  <si>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</si>
  <si>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</si>
  <si>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</si>
  <si>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</si>
  <si>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</si>
  <si>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</si>
  <si>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</si>
  <si>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</si>
  <si>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</si>
  <si>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</si>
  <si>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</si>
  <si>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</si>
  <si>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</si>
  <si>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</si>
  <si>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Category</t>
  </si>
  <si>
    <t>--</t>
  </si>
  <si>
    <t>/animation</t>
  </si>
  <si>
    <t>/fiction</t>
  </si>
  <si>
    <t>/gadgets</t>
  </si>
  <si>
    <t>azz</t>
  </si>
  <si>
    <t>ce fiction</t>
  </si>
  <si>
    <t>ch</t>
  </si>
  <si>
    <t>deo/shorts</t>
  </si>
  <si>
    <t>earables</t>
  </si>
  <si>
    <t>erspaces</t>
  </si>
  <si>
    <t>hardware</t>
  </si>
  <si>
    <t>hotobooks</t>
  </si>
  <si>
    <t>hy/nature</t>
  </si>
  <si>
    <t>hy/people</t>
  </si>
  <si>
    <t>hy/places</t>
  </si>
  <si>
    <t>ideo/drama</t>
  </si>
  <si>
    <t>ith</t>
  </si>
  <si>
    <t>ks</t>
  </si>
  <si>
    <t>logy/web</t>
  </si>
  <si>
    <t>loration</t>
  </si>
  <si>
    <t>mes</t>
  </si>
  <si>
    <t>nfiction</t>
  </si>
  <si>
    <t>ock</t>
  </si>
  <si>
    <t>ocumentary</t>
  </si>
  <si>
    <t>paces</t>
  </si>
  <si>
    <t>plays</t>
  </si>
  <si>
    <t>podcasts</t>
  </si>
  <si>
    <t>pop</t>
  </si>
  <si>
    <t>rt books</t>
  </si>
  <si>
    <t>'s books</t>
  </si>
  <si>
    <t>sic</t>
  </si>
  <si>
    <t>sical</t>
  </si>
  <si>
    <t>slations</t>
  </si>
  <si>
    <t>sm/audio</t>
  </si>
  <si>
    <t>tal</t>
  </si>
  <si>
    <t>television</t>
  </si>
  <si>
    <t>ts</t>
  </si>
  <si>
    <t>Count of sub-category</t>
  </si>
  <si>
    <t>Sum of goal</t>
  </si>
  <si>
    <t>Sum of pledged</t>
  </si>
  <si>
    <t>deadline2</t>
  </si>
  <si>
    <t>launched_at3</t>
  </si>
  <si>
    <t>Length</t>
  </si>
  <si>
    <t>Sum of pledged2</t>
  </si>
  <si>
    <t>ScatterPlot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</si>
</sst>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1" applyNumberFormat="1" applyFont="1" applyAlignment="1">
      <alignment horizontal="center"/>
    </xf>
    <xf numFmtId="10" fontId="0" fillId="0" borderId="0" xfId="1" applyNumberFormat="1" applyFon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0" fontId="0" fillId="0" borderId="0" xfId="0" applyNumberFormat="1"/>
  </cellXfs>
  <cellStyles count="2">
    <cellStyle name="Normal" xfId="0" builtinId="0"/>
    <cellStyle name="Percent" xfId="1" builtinId="5"/>
  </cellStyles>
  <dxfs count="25">
    <dxf>
      <numFmt numFmtId="164" formatCode="0.000"/>
    </dxf>
    <dxf>
      <numFmt numFmtId="2" formatCode="0.00"/>
    </dxf>
    <dxf>
      <numFmt numFmtId="165" formatCode="0.0"/>
    </dxf>
    <dxf>
      <numFmt numFmtId="1" formatCode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C00000"/>
        </patternFill>
      </fill>
    </dxf>
    <dxf>
      <fill>
        <patternFill>
          <bgColor rgb="FFFFFF00"/>
        </patternFill>
      </fill>
    </dxf>
    <dxf>
      <numFmt numFmtId="164" formatCode="0.000"/>
    </dxf>
    <dxf>
      <numFmt numFmtId="2" formatCode="0.00"/>
    </dxf>
    <dxf>
      <numFmt numFmtId="165" formatCode="0.0"/>
    </dxf>
    <dxf>
      <numFmt numFmtId="1" formatCode="0"/>
    </dxf>
    <dxf>
      <numFmt numFmtId="1" formatCode="0"/>
    </dxf>
    <dxf>
      <numFmt numFmtId="165" formatCode="0.0"/>
    </dxf>
    <dxf>
      <numFmt numFmtId="2" formatCode="0.00"/>
    </dxf>
    <dxf>
      <numFmt numFmtId="164" formatCode="0.000"/>
    </dxf>
    <dxf>
      <numFmt numFmtId="1" formatCode="0"/>
    </dxf>
    <dxf>
      <numFmt numFmtId="19" formatCode="m/d/yyyy"/>
    </dxf>
    <dxf>
      <numFmt numFmtId="0" formatCode="General"/>
    </dxf>
    <dxf>
      <numFmt numFmtId="0" formatCode="General"/>
    </dxf>
    <dxf>
      <numFmt numFmtId="2" formatCode="0.00"/>
    </dxf>
    <dxf>
      <numFmt numFmtId="14" formatCode="0.00%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Goal ~ Pledged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ScatterPlotData!$I$3</c:f>
              <c:strCache>
                <c:ptCount val="1"/>
                <c:pt idx="0">
                  <c:v>pledged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9.6798181351829007E-2"/>
                  <c:y val="9.021524680502029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ScatterPlotData!$H$4:$H$2188</c:f>
              <c:numCache>
                <c:formatCode>General</c:formatCode>
                <c:ptCount val="2185"/>
                <c:pt idx="0">
                  <c:v>8500</c:v>
                </c:pt>
                <c:pt idx="1">
                  <c:v>10275</c:v>
                </c:pt>
                <c:pt idx="2">
                  <c:v>500</c:v>
                </c:pt>
                <c:pt idx="3">
                  <c:v>10000</c:v>
                </c:pt>
                <c:pt idx="4">
                  <c:v>44000</c:v>
                </c:pt>
                <c:pt idx="5">
                  <c:v>3999</c:v>
                </c:pt>
                <c:pt idx="6">
                  <c:v>8000</c:v>
                </c:pt>
                <c:pt idx="7">
                  <c:v>9000</c:v>
                </c:pt>
                <c:pt idx="8">
                  <c:v>3500</c:v>
                </c:pt>
                <c:pt idx="9">
                  <c:v>500</c:v>
                </c:pt>
                <c:pt idx="10">
                  <c:v>3000</c:v>
                </c:pt>
                <c:pt idx="11">
                  <c:v>5000</c:v>
                </c:pt>
                <c:pt idx="12">
                  <c:v>30000</c:v>
                </c:pt>
                <c:pt idx="13">
                  <c:v>3500</c:v>
                </c:pt>
                <c:pt idx="14">
                  <c:v>6000</c:v>
                </c:pt>
                <c:pt idx="15">
                  <c:v>2000</c:v>
                </c:pt>
                <c:pt idx="16">
                  <c:v>12000</c:v>
                </c:pt>
                <c:pt idx="17">
                  <c:v>1500</c:v>
                </c:pt>
                <c:pt idx="18">
                  <c:v>30000</c:v>
                </c:pt>
                <c:pt idx="19">
                  <c:v>850</c:v>
                </c:pt>
                <c:pt idx="20">
                  <c:v>2000</c:v>
                </c:pt>
                <c:pt idx="21">
                  <c:v>18500</c:v>
                </c:pt>
                <c:pt idx="22">
                  <c:v>350</c:v>
                </c:pt>
                <c:pt idx="23">
                  <c:v>2000</c:v>
                </c:pt>
                <c:pt idx="24">
                  <c:v>35000</c:v>
                </c:pt>
                <c:pt idx="25">
                  <c:v>600</c:v>
                </c:pt>
                <c:pt idx="26">
                  <c:v>1250</c:v>
                </c:pt>
                <c:pt idx="27">
                  <c:v>20000</c:v>
                </c:pt>
                <c:pt idx="28">
                  <c:v>12000</c:v>
                </c:pt>
                <c:pt idx="29">
                  <c:v>3000</c:v>
                </c:pt>
                <c:pt idx="30">
                  <c:v>4000</c:v>
                </c:pt>
                <c:pt idx="31">
                  <c:v>13</c:v>
                </c:pt>
                <c:pt idx="32">
                  <c:v>28450</c:v>
                </c:pt>
                <c:pt idx="33">
                  <c:v>5250</c:v>
                </c:pt>
                <c:pt idx="34">
                  <c:v>2600</c:v>
                </c:pt>
                <c:pt idx="35">
                  <c:v>1000</c:v>
                </c:pt>
                <c:pt idx="36">
                  <c:v>6000</c:v>
                </c:pt>
                <c:pt idx="37">
                  <c:v>22000</c:v>
                </c:pt>
                <c:pt idx="38">
                  <c:v>2500</c:v>
                </c:pt>
                <c:pt idx="39">
                  <c:v>25000</c:v>
                </c:pt>
                <c:pt idx="40">
                  <c:v>2000</c:v>
                </c:pt>
                <c:pt idx="41">
                  <c:v>2000</c:v>
                </c:pt>
                <c:pt idx="42">
                  <c:v>14000</c:v>
                </c:pt>
                <c:pt idx="43">
                  <c:v>10000</c:v>
                </c:pt>
                <c:pt idx="44">
                  <c:v>2000</c:v>
                </c:pt>
                <c:pt idx="45">
                  <c:v>5000</c:v>
                </c:pt>
                <c:pt idx="46">
                  <c:v>8400</c:v>
                </c:pt>
                <c:pt idx="47">
                  <c:v>5000</c:v>
                </c:pt>
                <c:pt idx="48">
                  <c:v>2000</c:v>
                </c:pt>
                <c:pt idx="49">
                  <c:v>12000</c:v>
                </c:pt>
                <c:pt idx="50">
                  <c:v>600</c:v>
                </c:pt>
                <c:pt idx="51">
                  <c:v>11000</c:v>
                </c:pt>
                <c:pt idx="52">
                  <c:v>10000</c:v>
                </c:pt>
                <c:pt idx="53">
                  <c:v>3000</c:v>
                </c:pt>
                <c:pt idx="54">
                  <c:v>10000</c:v>
                </c:pt>
                <c:pt idx="55">
                  <c:v>8600</c:v>
                </c:pt>
                <c:pt idx="56">
                  <c:v>8000</c:v>
                </c:pt>
                <c:pt idx="57">
                  <c:v>15000</c:v>
                </c:pt>
                <c:pt idx="58">
                  <c:v>10000</c:v>
                </c:pt>
                <c:pt idx="59">
                  <c:v>20000</c:v>
                </c:pt>
                <c:pt idx="60">
                  <c:v>4500</c:v>
                </c:pt>
                <c:pt idx="61">
                  <c:v>5000</c:v>
                </c:pt>
                <c:pt idx="62">
                  <c:v>3000</c:v>
                </c:pt>
                <c:pt idx="63">
                  <c:v>2000</c:v>
                </c:pt>
                <c:pt idx="64">
                  <c:v>1200</c:v>
                </c:pt>
                <c:pt idx="65">
                  <c:v>7000</c:v>
                </c:pt>
                <c:pt idx="66">
                  <c:v>2000</c:v>
                </c:pt>
                <c:pt idx="67">
                  <c:v>2000</c:v>
                </c:pt>
                <c:pt idx="68">
                  <c:v>600</c:v>
                </c:pt>
                <c:pt idx="69">
                  <c:v>10000</c:v>
                </c:pt>
                <c:pt idx="70">
                  <c:v>500</c:v>
                </c:pt>
                <c:pt idx="71">
                  <c:v>1800</c:v>
                </c:pt>
                <c:pt idx="72">
                  <c:v>2200</c:v>
                </c:pt>
                <c:pt idx="73">
                  <c:v>900</c:v>
                </c:pt>
                <c:pt idx="74">
                  <c:v>500</c:v>
                </c:pt>
                <c:pt idx="75">
                  <c:v>3500</c:v>
                </c:pt>
                <c:pt idx="76">
                  <c:v>300</c:v>
                </c:pt>
                <c:pt idx="77">
                  <c:v>400</c:v>
                </c:pt>
                <c:pt idx="78">
                  <c:v>50</c:v>
                </c:pt>
                <c:pt idx="79">
                  <c:v>1300</c:v>
                </c:pt>
                <c:pt idx="80">
                  <c:v>12000</c:v>
                </c:pt>
                <c:pt idx="81">
                  <c:v>750</c:v>
                </c:pt>
                <c:pt idx="82">
                  <c:v>4000</c:v>
                </c:pt>
                <c:pt idx="83">
                  <c:v>200</c:v>
                </c:pt>
                <c:pt idx="84">
                  <c:v>500</c:v>
                </c:pt>
                <c:pt idx="85">
                  <c:v>1200</c:v>
                </c:pt>
                <c:pt idx="86">
                  <c:v>6000</c:v>
                </c:pt>
                <c:pt idx="87">
                  <c:v>2500</c:v>
                </c:pt>
                <c:pt idx="88">
                  <c:v>3500</c:v>
                </c:pt>
                <c:pt idx="89">
                  <c:v>6000</c:v>
                </c:pt>
                <c:pt idx="90">
                  <c:v>500</c:v>
                </c:pt>
                <c:pt idx="91">
                  <c:v>3000</c:v>
                </c:pt>
                <c:pt idx="92">
                  <c:v>5000</c:v>
                </c:pt>
                <c:pt idx="93">
                  <c:v>1000</c:v>
                </c:pt>
                <c:pt idx="94">
                  <c:v>250</c:v>
                </c:pt>
                <c:pt idx="95">
                  <c:v>350</c:v>
                </c:pt>
                <c:pt idx="96">
                  <c:v>1500</c:v>
                </c:pt>
                <c:pt idx="97">
                  <c:v>400</c:v>
                </c:pt>
                <c:pt idx="98">
                  <c:v>3200</c:v>
                </c:pt>
                <c:pt idx="99">
                  <c:v>1500</c:v>
                </c:pt>
                <c:pt idx="100">
                  <c:v>5000</c:v>
                </c:pt>
                <c:pt idx="101">
                  <c:v>3500</c:v>
                </c:pt>
                <c:pt idx="102">
                  <c:v>6000</c:v>
                </c:pt>
                <c:pt idx="103">
                  <c:v>1300</c:v>
                </c:pt>
                <c:pt idx="104">
                  <c:v>500</c:v>
                </c:pt>
                <c:pt idx="105">
                  <c:v>2200</c:v>
                </c:pt>
                <c:pt idx="106">
                  <c:v>5000</c:v>
                </c:pt>
                <c:pt idx="107">
                  <c:v>7500</c:v>
                </c:pt>
                <c:pt idx="108">
                  <c:v>1500</c:v>
                </c:pt>
                <c:pt idx="109">
                  <c:v>1000</c:v>
                </c:pt>
                <c:pt idx="110">
                  <c:v>1300</c:v>
                </c:pt>
                <c:pt idx="111">
                  <c:v>3500</c:v>
                </c:pt>
                <c:pt idx="112">
                  <c:v>5000</c:v>
                </c:pt>
                <c:pt idx="113">
                  <c:v>5000</c:v>
                </c:pt>
                <c:pt idx="114">
                  <c:v>3000</c:v>
                </c:pt>
                <c:pt idx="115">
                  <c:v>450</c:v>
                </c:pt>
                <c:pt idx="116">
                  <c:v>3500</c:v>
                </c:pt>
                <c:pt idx="117">
                  <c:v>4500</c:v>
                </c:pt>
                <c:pt idx="118">
                  <c:v>5000</c:v>
                </c:pt>
                <c:pt idx="119">
                  <c:v>3250</c:v>
                </c:pt>
                <c:pt idx="120">
                  <c:v>15000</c:v>
                </c:pt>
                <c:pt idx="121">
                  <c:v>36400</c:v>
                </c:pt>
                <c:pt idx="122">
                  <c:v>13000</c:v>
                </c:pt>
                <c:pt idx="123">
                  <c:v>25000</c:v>
                </c:pt>
                <c:pt idx="124">
                  <c:v>3500</c:v>
                </c:pt>
                <c:pt idx="125">
                  <c:v>5000</c:v>
                </c:pt>
                <c:pt idx="126">
                  <c:v>5000</c:v>
                </c:pt>
                <c:pt idx="127">
                  <c:v>5000</c:v>
                </c:pt>
                <c:pt idx="128">
                  <c:v>85000</c:v>
                </c:pt>
                <c:pt idx="129">
                  <c:v>10000</c:v>
                </c:pt>
                <c:pt idx="130">
                  <c:v>30000</c:v>
                </c:pt>
                <c:pt idx="131">
                  <c:v>3500</c:v>
                </c:pt>
                <c:pt idx="132">
                  <c:v>5000</c:v>
                </c:pt>
                <c:pt idx="133">
                  <c:v>1500</c:v>
                </c:pt>
                <c:pt idx="134">
                  <c:v>24000</c:v>
                </c:pt>
                <c:pt idx="135">
                  <c:v>8000</c:v>
                </c:pt>
                <c:pt idx="136">
                  <c:v>13000</c:v>
                </c:pt>
                <c:pt idx="137">
                  <c:v>35000</c:v>
                </c:pt>
                <c:pt idx="138">
                  <c:v>30000</c:v>
                </c:pt>
                <c:pt idx="139">
                  <c:v>75000</c:v>
                </c:pt>
                <c:pt idx="140">
                  <c:v>10000</c:v>
                </c:pt>
                <c:pt idx="141">
                  <c:v>20000</c:v>
                </c:pt>
                <c:pt idx="142">
                  <c:v>2500</c:v>
                </c:pt>
                <c:pt idx="143">
                  <c:v>25000</c:v>
                </c:pt>
                <c:pt idx="144">
                  <c:v>5000</c:v>
                </c:pt>
                <c:pt idx="145">
                  <c:v>5000</c:v>
                </c:pt>
                <c:pt idx="146">
                  <c:v>1000</c:v>
                </c:pt>
                <c:pt idx="147">
                  <c:v>9850</c:v>
                </c:pt>
                <c:pt idx="148">
                  <c:v>5000</c:v>
                </c:pt>
                <c:pt idx="149">
                  <c:v>100000</c:v>
                </c:pt>
                <c:pt idx="150">
                  <c:v>2300</c:v>
                </c:pt>
                <c:pt idx="151">
                  <c:v>30000</c:v>
                </c:pt>
                <c:pt idx="152">
                  <c:v>3000</c:v>
                </c:pt>
                <c:pt idx="153">
                  <c:v>5000</c:v>
                </c:pt>
                <c:pt idx="154">
                  <c:v>4000</c:v>
                </c:pt>
                <c:pt idx="155">
                  <c:v>20000</c:v>
                </c:pt>
                <c:pt idx="156">
                  <c:v>4000</c:v>
                </c:pt>
                <c:pt idx="157">
                  <c:v>65000</c:v>
                </c:pt>
                <c:pt idx="158">
                  <c:v>27000</c:v>
                </c:pt>
                <c:pt idx="159">
                  <c:v>17000</c:v>
                </c:pt>
                <c:pt idx="160">
                  <c:v>75000</c:v>
                </c:pt>
                <c:pt idx="161">
                  <c:v>5500</c:v>
                </c:pt>
                <c:pt idx="162">
                  <c:v>45000</c:v>
                </c:pt>
                <c:pt idx="163">
                  <c:v>18000</c:v>
                </c:pt>
                <c:pt idx="164">
                  <c:v>40000</c:v>
                </c:pt>
                <c:pt idx="165">
                  <c:v>14000</c:v>
                </c:pt>
                <c:pt idx="166">
                  <c:v>15000</c:v>
                </c:pt>
                <c:pt idx="167">
                  <c:v>15000</c:v>
                </c:pt>
                <c:pt idx="168">
                  <c:v>50000</c:v>
                </c:pt>
                <c:pt idx="169">
                  <c:v>15000</c:v>
                </c:pt>
                <c:pt idx="170">
                  <c:v>4500</c:v>
                </c:pt>
                <c:pt idx="171">
                  <c:v>5000</c:v>
                </c:pt>
                <c:pt idx="172">
                  <c:v>75000</c:v>
                </c:pt>
                <c:pt idx="173">
                  <c:v>26000</c:v>
                </c:pt>
                <c:pt idx="174">
                  <c:v>5000</c:v>
                </c:pt>
                <c:pt idx="175">
                  <c:v>50000</c:v>
                </c:pt>
                <c:pt idx="176">
                  <c:v>25000</c:v>
                </c:pt>
                <c:pt idx="177">
                  <c:v>20000</c:v>
                </c:pt>
                <c:pt idx="178">
                  <c:v>126000</c:v>
                </c:pt>
                <c:pt idx="179">
                  <c:v>10000</c:v>
                </c:pt>
                <c:pt idx="180">
                  <c:v>25000</c:v>
                </c:pt>
                <c:pt idx="181">
                  <c:v>13000</c:v>
                </c:pt>
                <c:pt idx="182">
                  <c:v>10000</c:v>
                </c:pt>
                <c:pt idx="183">
                  <c:v>3000</c:v>
                </c:pt>
                <c:pt idx="184">
                  <c:v>3400</c:v>
                </c:pt>
                <c:pt idx="185">
                  <c:v>7500</c:v>
                </c:pt>
                <c:pt idx="186">
                  <c:v>1000</c:v>
                </c:pt>
                <c:pt idx="187">
                  <c:v>22000</c:v>
                </c:pt>
                <c:pt idx="188">
                  <c:v>12000</c:v>
                </c:pt>
                <c:pt idx="189">
                  <c:v>18000</c:v>
                </c:pt>
                <c:pt idx="190">
                  <c:v>1000</c:v>
                </c:pt>
                <c:pt idx="191">
                  <c:v>20000</c:v>
                </c:pt>
                <c:pt idx="192">
                  <c:v>8000</c:v>
                </c:pt>
                <c:pt idx="193">
                  <c:v>17000</c:v>
                </c:pt>
                <c:pt idx="194">
                  <c:v>1000</c:v>
                </c:pt>
                <c:pt idx="195">
                  <c:v>25000</c:v>
                </c:pt>
                <c:pt idx="196">
                  <c:v>15000</c:v>
                </c:pt>
                <c:pt idx="197">
                  <c:v>30000</c:v>
                </c:pt>
                <c:pt idx="198">
                  <c:v>5000</c:v>
                </c:pt>
                <c:pt idx="199">
                  <c:v>5000</c:v>
                </c:pt>
                <c:pt idx="200">
                  <c:v>20000</c:v>
                </c:pt>
                <c:pt idx="201">
                  <c:v>35000</c:v>
                </c:pt>
                <c:pt idx="202">
                  <c:v>25000</c:v>
                </c:pt>
                <c:pt idx="203">
                  <c:v>5400</c:v>
                </c:pt>
                <c:pt idx="204">
                  <c:v>8500</c:v>
                </c:pt>
                <c:pt idx="205">
                  <c:v>50000</c:v>
                </c:pt>
                <c:pt idx="206">
                  <c:v>150000</c:v>
                </c:pt>
                <c:pt idx="207">
                  <c:v>4000</c:v>
                </c:pt>
                <c:pt idx="208">
                  <c:v>75000</c:v>
                </c:pt>
                <c:pt idx="209">
                  <c:v>10000</c:v>
                </c:pt>
                <c:pt idx="210">
                  <c:v>35000</c:v>
                </c:pt>
                <c:pt idx="211">
                  <c:v>40000</c:v>
                </c:pt>
                <c:pt idx="212">
                  <c:v>100000</c:v>
                </c:pt>
                <c:pt idx="213">
                  <c:v>40000</c:v>
                </c:pt>
                <c:pt idx="214">
                  <c:v>10000</c:v>
                </c:pt>
                <c:pt idx="215">
                  <c:v>8500</c:v>
                </c:pt>
                <c:pt idx="216">
                  <c:v>25000</c:v>
                </c:pt>
                <c:pt idx="217">
                  <c:v>3000</c:v>
                </c:pt>
                <c:pt idx="218">
                  <c:v>15000</c:v>
                </c:pt>
                <c:pt idx="219">
                  <c:v>6000</c:v>
                </c:pt>
                <c:pt idx="220">
                  <c:v>35000</c:v>
                </c:pt>
                <c:pt idx="221">
                  <c:v>3500</c:v>
                </c:pt>
                <c:pt idx="222">
                  <c:v>55000</c:v>
                </c:pt>
                <c:pt idx="223">
                  <c:v>30000</c:v>
                </c:pt>
                <c:pt idx="224">
                  <c:v>33500</c:v>
                </c:pt>
                <c:pt idx="225">
                  <c:v>14500</c:v>
                </c:pt>
                <c:pt idx="226">
                  <c:v>10000</c:v>
                </c:pt>
                <c:pt idx="227">
                  <c:v>40000</c:v>
                </c:pt>
                <c:pt idx="228">
                  <c:v>10000</c:v>
                </c:pt>
                <c:pt idx="229">
                  <c:v>11260</c:v>
                </c:pt>
                <c:pt idx="230">
                  <c:v>25000</c:v>
                </c:pt>
                <c:pt idx="231">
                  <c:v>34000</c:v>
                </c:pt>
                <c:pt idx="232">
                  <c:v>10000</c:v>
                </c:pt>
                <c:pt idx="233">
                  <c:v>58425</c:v>
                </c:pt>
                <c:pt idx="234">
                  <c:v>3500</c:v>
                </c:pt>
                <c:pt idx="235">
                  <c:v>35000</c:v>
                </c:pt>
                <c:pt idx="236">
                  <c:v>7500</c:v>
                </c:pt>
                <c:pt idx="237">
                  <c:v>15000</c:v>
                </c:pt>
                <c:pt idx="238">
                  <c:v>50000</c:v>
                </c:pt>
                <c:pt idx="239">
                  <c:v>24200</c:v>
                </c:pt>
                <c:pt idx="240">
                  <c:v>12000</c:v>
                </c:pt>
                <c:pt idx="241">
                  <c:v>35000</c:v>
                </c:pt>
                <c:pt idx="242">
                  <c:v>9665</c:v>
                </c:pt>
                <c:pt idx="243">
                  <c:v>8925</c:v>
                </c:pt>
                <c:pt idx="244">
                  <c:v>7000</c:v>
                </c:pt>
                <c:pt idx="245">
                  <c:v>15000</c:v>
                </c:pt>
                <c:pt idx="246">
                  <c:v>38000</c:v>
                </c:pt>
                <c:pt idx="247">
                  <c:v>10000</c:v>
                </c:pt>
                <c:pt idx="248">
                  <c:v>12500</c:v>
                </c:pt>
                <c:pt idx="249">
                  <c:v>6500</c:v>
                </c:pt>
                <c:pt idx="250">
                  <c:v>25000</c:v>
                </c:pt>
                <c:pt idx="251">
                  <c:v>150000</c:v>
                </c:pt>
                <c:pt idx="252">
                  <c:v>300</c:v>
                </c:pt>
                <c:pt idx="253">
                  <c:v>7500</c:v>
                </c:pt>
                <c:pt idx="254">
                  <c:v>6000</c:v>
                </c:pt>
                <c:pt idx="255">
                  <c:v>500</c:v>
                </c:pt>
                <c:pt idx="256">
                  <c:v>2450</c:v>
                </c:pt>
                <c:pt idx="257">
                  <c:v>12000</c:v>
                </c:pt>
                <c:pt idx="258">
                  <c:v>3000</c:v>
                </c:pt>
                <c:pt idx="259">
                  <c:v>15000</c:v>
                </c:pt>
                <c:pt idx="260">
                  <c:v>4000</c:v>
                </c:pt>
                <c:pt idx="261">
                  <c:v>25000</c:v>
                </c:pt>
                <c:pt idx="262">
                  <c:v>600</c:v>
                </c:pt>
                <c:pt idx="263">
                  <c:v>999</c:v>
                </c:pt>
                <c:pt idx="264">
                  <c:v>20000</c:v>
                </c:pt>
                <c:pt idx="265">
                  <c:v>25000</c:v>
                </c:pt>
                <c:pt idx="266">
                  <c:v>600</c:v>
                </c:pt>
                <c:pt idx="267">
                  <c:v>38000</c:v>
                </c:pt>
                <c:pt idx="268">
                  <c:v>5000</c:v>
                </c:pt>
                <c:pt idx="269">
                  <c:v>68000</c:v>
                </c:pt>
                <c:pt idx="270">
                  <c:v>1000</c:v>
                </c:pt>
                <c:pt idx="271">
                  <c:v>20000</c:v>
                </c:pt>
                <c:pt idx="272">
                  <c:v>18500</c:v>
                </c:pt>
                <c:pt idx="273">
                  <c:v>50000</c:v>
                </c:pt>
                <c:pt idx="274">
                  <c:v>4700</c:v>
                </c:pt>
                <c:pt idx="275">
                  <c:v>10000</c:v>
                </c:pt>
                <c:pt idx="276">
                  <c:v>15000</c:v>
                </c:pt>
                <c:pt idx="277">
                  <c:v>12444</c:v>
                </c:pt>
                <c:pt idx="278">
                  <c:v>7500</c:v>
                </c:pt>
                <c:pt idx="279">
                  <c:v>20000</c:v>
                </c:pt>
                <c:pt idx="280">
                  <c:v>10000</c:v>
                </c:pt>
                <c:pt idx="281">
                  <c:v>50000</c:v>
                </c:pt>
                <c:pt idx="282">
                  <c:v>2000</c:v>
                </c:pt>
                <c:pt idx="283">
                  <c:v>5000</c:v>
                </c:pt>
                <c:pt idx="284">
                  <c:v>35000</c:v>
                </c:pt>
                <c:pt idx="285">
                  <c:v>2820</c:v>
                </c:pt>
                <c:pt idx="286">
                  <c:v>2800</c:v>
                </c:pt>
                <c:pt idx="287">
                  <c:v>2000</c:v>
                </c:pt>
                <c:pt idx="288">
                  <c:v>6000</c:v>
                </c:pt>
                <c:pt idx="289">
                  <c:v>500</c:v>
                </c:pt>
                <c:pt idx="290">
                  <c:v>1000</c:v>
                </c:pt>
                <c:pt idx="291">
                  <c:v>30000</c:v>
                </c:pt>
                <c:pt idx="292">
                  <c:v>2500</c:v>
                </c:pt>
                <c:pt idx="293">
                  <c:v>12800</c:v>
                </c:pt>
                <c:pt idx="294">
                  <c:v>18500</c:v>
                </c:pt>
                <c:pt idx="295">
                  <c:v>1400</c:v>
                </c:pt>
                <c:pt idx="296">
                  <c:v>1000</c:v>
                </c:pt>
                <c:pt idx="297">
                  <c:v>10500</c:v>
                </c:pt>
                <c:pt idx="298">
                  <c:v>22400</c:v>
                </c:pt>
                <c:pt idx="299">
                  <c:v>8000</c:v>
                </c:pt>
                <c:pt idx="300">
                  <c:v>5000</c:v>
                </c:pt>
                <c:pt idx="301">
                  <c:v>5000</c:v>
                </c:pt>
                <c:pt idx="302">
                  <c:v>3000</c:v>
                </c:pt>
                <c:pt idx="303">
                  <c:v>5000</c:v>
                </c:pt>
                <c:pt idx="304">
                  <c:v>3500</c:v>
                </c:pt>
                <c:pt idx="305">
                  <c:v>12000</c:v>
                </c:pt>
                <c:pt idx="306">
                  <c:v>1500</c:v>
                </c:pt>
                <c:pt idx="307">
                  <c:v>10000</c:v>
                </c:pt>
                <c:pt idx="308">
                  <c:v>1150</c:v>
                </c:pt>
                <c:pt idx="309">
                  <c:v>1200</c:v>
                </c:pt>
                <c:pt idx="310">
                  <c:v>3405</c:v>
                </c:pt>
                <c:pt idx="311">
                  <c:v>4000</c:v>
                </c:pt>
                <c:pt idx="312">
                  <c:v>10000</c:v>
                </c:pt>
                <c:pt idx="313">
                  <c:v>2000</c:v>
                </c:pt>
                <c:pt idx="314">
                  <c:v>15000</c:v>
                </c:pt>
                <c:pt idx="315">
                  <c:v>2000</c:v>
                </c:pt>
                <c:pt idx="316">
                  <c:v>3300</c:v>
                </c:pt>
                <c:pt idx="317">
                  <c:v>2000</c:v>
                </c:pt>
                <c:pt idx="318">
                  <c:v>5000</c:v>
                </c:pt>
                <c:pt idx="319">
                  <c:v>500</c:v>
                </c:pt>
                <c:pt idx="320">
                  <c:v>70</c:v>
                </c:pt>
                <c:pt idx="321">
                  <c:v>40000</c:v>
                </c:pt>
                <c:pt idx="322">
                  <c:v>20000</c:v>
                </c:pt>
                <c:pt idx="323">
                  <c:v>25000</c:v>
                </c:pt>
                <c:pt idx="324">
                  <c:v>25000</c:v>
                </c:pt>
                <c:pt idx="325">
                  <c:v>2000</c:v>
                </c:pt>
                <c:pt idx="326">
                  <c:v>800</c:v>
                </c:pt>
                <c:pt idx="327">
                  <c:v>2000</c:v>
                </c:pt>
                <c:pt idx="328">
                  <c:v>35000</c:v>
                </c:pt>
                <c:pt idx="329">
                  <c:v>2500</c:v>
                </c:pt>
                <c:pt idx="330">
                  <c:v>1500</c:v>
                </c:pt>
                <c:pt idx="331">
                  <c:v>25000</c:v>
                </c:pt>
                <c:pt idx="332">
                  <c:v>3000</c:v>
                </c:pt>
                <c:pt idx="333">
                  <c:v>75000</c:v>
                </c:pt>
                <c:pt idx="334">
                  <c:v>12000</c:v>
                </c:pt>
                <c:pt idx="335">
                  <c:v>8000</c:v>
                </c:pt>
                <c:pt idx="336">
                  <c:v>5000</c:v>
                </c:pt>
                <c:pt idx="337">
                  <c:v>15000</c:v>
                </c:pt>
                <c:pt idx="338">
                  <c:v>28888</c:v>
                </c:pt>
                <c:pt idx="339">
                  <c:v>3000</c:v>
                </c:pt>
                <c:pt idx="340">
                  <c:v>1900</c:v>
                </c:pt>
                <c:pt idx="341">
                  <c:v>8200</c:v>
                </c:pt>
                <c:pt idx="342">
                  <c:v>25000</c:v>
                </c:pt>
                <c:pt idx="343">
                  <c:v>5000</c:v>
                </c:pt>
                <c:pt idx="344">
                  <c:v>7000</c:v>
                </c:pt>
                <c:pt idx="345">
                  <c:v>20000</c:v>
                </c:pt>
                <c:pt idx="346">
                  <c:v>2500</c:v>
                </c:pt>
                <c:pt idx="347">
                  <c:v>3500</c:v>
                </c:pt>
                <c:pt idx="348">
                  <c:v>7500</c:v>
                </c:pt>
                <c:pt idx="349">
                  <c:v>4000</c:v>
                </c:pt>
                <c:pt idx="350">
                  <c:v>20000</c:v>
                </c:pt>
                <c:pt idx="351">
                  <c:v>5000</c:v>
                </c:pt>
                <c:pt idx="352">
                  <c:v>40</c:v>
                </c:pt>
                <c:pt idx="353">
                  <c:v>2500</c:v>
                </c:pt>
                <c:pt idx="354">
                  <c:v>8500</c:v>
                </c:pt>
                <c:pt idx="355">
                  <c:v>47000</c:v>
                </c:pt>
                <c:pt idx="356">
                  <c:v>3600</c:v>
                </c:pt>
                <c:pt idx="357">
                  <c:v>5000</c:v>
                </c:pt>
                <c:pt idx="358">
                  <c:v>1500</c:v>
                </c:pt>
                <c:pt idx="359">
                  <c:v>6000</c:v>
                </c:pt>
                <c:pt idx="360">
                  <c:v>3000</c:v>
                </c:pt>
                <c:pt idx="361">
                  <c:v>13000</c:v>
                </c:pt>
                <c:pt idx="362">
                  <c:v>1400</c:v>
                </c:pt>
                <c:pt idx="363">
                  <c:v>550</c:v>
                </c:pt>
                <c:pt idx="364">
                  <c:v>5000</c:v>
                </c:pt>
                <c:pt idx="365">
                  <c:v>2220</c:v>
                </c:pt>
                <c:pt idx="366">
                  <c:v>2987</c:v>
                </c:pt>
                <c:pt idx="367">
                  <c:v>7000</c:v>
                </c:pt>
                <c:pt idx="368">
                  <c:v>2000</c:v>
                </c:pt>
                <c:pt idx="369">
                  <c:v>10000</c:v>
                </c:pt>
                <c:pt idx="370">
                  <c:v>4444</c:v>
                </c:pt>
                <c:pt idx="371">
                  <c:v>3000</c:v>
                </c:pt>
                <c:pt idx="372">
                  <c:v>5000</c:v>
                </c:pt>
                <c:pt idx="373">
                  <c:v>10000</c:v>
                </c:pt>
                <c:pt idx="374">
                  <c:v>2000</c:v>
                </c:pt>
                <c:pt idx="375">
                  <c:v>2500</c:v>
                </c:pt>
                <c:pt idx="376">
                  <c:v>700</c:v>
                </c:pt>
                <c:pt idx="377">
                  <c:v>250</c:v>
                </c:pt>
                <c:pt idx="378">
                  <c:v>2500</c:v>
                </c:pt>
                <c:pt idx="379">
                  <c:v>5000</c:v>
                </c:pt>
                <c:pt idx="380">
                  <c:v>1000</c:v>
                </c:pt>
                <c:pt idx="381">
                  <c:v>800</c:v>
                </c:pt>
                <c:pt idx="382">
                  <c:v>700</c:v>
                </c:pt>
                <c:pt idx="383">
                  <c:v>1500</c:v>
                </c:pt>
                <c:pt idx="384">
                  <c:v>1000</c:v>
                </c:pt>
                <c:pt idx="385">
                  <c:v>500</c:v>
                </c:pt>
                <c:pt idx="386">
                  <c:v>5000</c:v>
                </c:pt>
                <c:pt idx="387">
                  <c:v>1200</c:v>
                </c:pt>
                <c:pt idx="388">
                  <c:v>1000</c:v>
                </c:pt>
                <c:pt idx="389">
                  <c:v>1700</c:v>
                </c:pt>
                <c:pt idx="390">
                  <c:v>10000</c:v>
                </c:pt>
                <c:pt idx="391">
                  <c:v>7500</c:v>
                </c:pt>
                <c:pt idx="392">
                  <c:v>2500</c:v>
                </c:pt>
                <c:pt idx="393">
                  <c:v>2750</c:v>
                </c:pt>
                <c:pt idx="394">
                  <c:v>8000</c:v>
                </c:pt>
                <c:pt idx="395">
                  <c:v>14000</c:v>
                </c:pt>
                <c:pt idx="396">
                  <c:v>10000</c:v>
                </c:pt>
                <c:pt idx="397">
                  <c:v>3000</c:v>
                </c:pt>
                <c:pt idx="398">
                  <c:v>3500</c:v>
                </c:pt>
                <c:pt idx="399">
                  <c:v>5000</c:v>
                </c:pt>
                <c:pt idx="400">
                  <c:v>1500</c:v>
                </c:pt>
                <c:pt idx="401">
                  <c:v>2000</c:v>
                </c:pt>
                <c:pt idx="402">
                  <c:v>6000</c:v>
                </c:pt>
                <c:pt idx="403">
                  <c:v>2300</c:v>
                </c:pt>
                <c:pt idx="404">
                  <c:v>5500</c:v>
                </c:pt>
                <c:pt idx="405">
                  <c:v>3000</c:v>
                </c:pt>
                <c:pt idx="406">
                  <c:v>8000</c:v>
                </c:pt>
                <c:pt idx="407">
                  <c:v>4000</c:v>
                </c:pt>
                <c:pt idx="408">
                  <c:v>4500</c:v>
                </c:pt>
                <c:pt idx="409">
                  <c:v>4000</c:v>
                </c:pt>
                <c:pt idx="410">
                  <c:v>1500</c:v>
                </c:pt>
                <c:pt idx="411">
                  <c:v>1000</c:v>
                </c:pt>
                <c:pt idx="412">
                  <c:v>600</c:v>
                </c:pt>
                <c:pt idx="413">
                  <c:v>1500</c:v>
                </c:pt>
                <c:pt idx="414">
                  <c:v>1000</c:v>
                </c:pt>
                <c:pt idx="415">
                  <c:v>4000</c:v>
                </c:pt>
                <c:pt idx="416">
                  <c:v>7000</c:v>
                </c:pt>
                <c:pt idx="417">
                  <c:v>1500</c:v>
                </c:pt>
                <c:pt idx="418">
                  <c:v>350</c:v>
                </c:pt>
                <c:pt idx="419">
                  <c:v>400</c:v>
                </c:pt>
                <c:pt idx="420">
                  <c:v>2000</c:v>
                </c:pt>
                <c:pt idx="421">
                  <c:v>17482</c:v>
                </c:pt>
                <c:pt idx="422">
                  <c:v>3000</c:v>
                </c:pt>
                <c:pt idx="423">
                  <c:v>800</c:v>
                </c:pt>
                <c:pt idx="424">
                  <c:v>1600</c:v>
                </c:pt>
                <c:pt idx="425">
                  <c:v>12500</c:v>
                </c:pt>
                <c:pt idx="426">
                  <c:v>5500</c:v>
                </c:pt>
                <c:pt idx="427">
                  <c:v>300</c:v>
                </c:pt>
                <c:pt idx="428">
                  <c:v>1300</c:v>
                </c:pt>
                <c:pt idx="429">
                  <c:v>500</c:v>
                </c:pt>
                <c:pt idx="430">
                  <c:v>1800</c:v>
                </c:pt>
                <c:pt idx="431">
                  <c:v>1500</c:v>
                </c:pt>
                <c:pt idx="432">
                  <c:v>15000</c:v>
                </c:pt>
                <c:pt idx="433">
                  <c:v>6000</c:v>
                </c:pt>
                <c:pt idx="434">
                  <c:v>5500</c:v>
                </c:pt>
                <c:pt idx="435">
                  <c:v>2000</c:v>
                </c:pt>
                <c:pt idx="436">
                  <c:v>5000</c:v>
                </c:pt>
                <c:pt idx="437">
                  <c:v>2500</c:v>
                </c:pt>
                <c:pt idx="438">
                  <c:v>2000</c:v>
                </c:pt>
                <c:pt idx="439">
                  <c:v>5000</c:v>
                </c:pt>
                <c:pt idx="440">
                  <c:v>10000</c:v>
                </c:pt>
                <c:pt idx="441">
                  <c:v>5000</c:v>
                </c:pt>
                <c:pt idx="442">
                  <c:v>2500</c:v>
                </c:pt>
                <c:pt idx="443">
                  <c:v>3000</c:v>
                </c:pt>
                <c:pt idx="444">
                  <c:v>3000</c:v>
                </c:pt>
                <c:pt idx="445">
                  <c:v>5000</c:v>
                </c:pt>
                <c:pt idx="446">
                  <c:v>1100</c:v>
                </c:pt>
                <c:pt idx="447">
                  <c:v>10</c:v>
                </c:pt>
                <c:pt idx="448">
                  <c:v>300</c:v>
                </c:pt>
                <c:pt idx="449">
                  <c:v>4000</c:v>
                </c:pt>
                <c:pt idx="450">
                  <c:v>4000</c:v>
                </c:pt>
                <c:pt idx="451">
                  <c:v>2000</c:v>
                </c:pt>
                <c:pt idx="452">
                  <c:v>3500</c:v>
                </c:pt>
                <c:pt idx="453">
                  <c:v>300</c:v>
                </c:pt>
                <c:pt idx="454">
                  <c:v>27800</c:v>
                </c:pt>
                <c:pt idx="455">
                  <c:v>1450</c:v>
                </c:pt>
                <c:pt idx="456">
                  <c:v>250</c:v>
                </c:pt>
                <c:pt idx="457">
                  <c:v>1200</c:v>
                </c:pt>
                <c:pt idx="458">
                  <c:v>1200</c:v>
                </c:pt>
                <c:pt idx="459">
                  <c:v>4000</c:v>
                </c:pt>
                <c:pt idx="460">
                  <c:v>1550</c:v>
                </c:pt>
                <c:pt idx="461">
                  <c:v>3000</c:v>
                </c:pt>
                <c:pt idx="462">
                  <c:v>2000</c:v>
                </c:pt>
                <c:pt idx="463">
                  <c:v>2000</c:v>
                </c:pt>
                <c:pt idx="464">
                  <c:v>20000</c:v>
                </c:pt>
                <c:pt idx="465">
                  <c:v>70000</c:v>
                </c:pt>
                <c:pt idx="466">
                  <c:v>7000</c:v>
                </c:pt>
                <c:pt idx="467">
                  <c:v>7501</c:v>
                </c:pt>
                <c:pt idx="468">
                  <c:v>10000</c:v>
                </c:pt>
                <c:pt idx="469">
                  <c:v>10000</c:v>
                </c:pt>
                <c:pt idx="470">
                  <c:v>2000</c:v>
                </c:pt>
                <c:pt idx="471">
                  <c:v>10000</c:v>
                </c:pt>
                <c:pt idx="472">
                  <c:v>5400</c:v>
                </c:pt>
                <c:pt idx="473">
                  <c:v>1328</c:v>
                </c:pt>
                <c:pt idx="474">
                  <c:v>5000</c:v>
                </c:pt>
                <c:pt idx="475">
                  <c:v>4600</c:v>
                </c:pt>
                <c:pt idx="476">
                  <c:v>4500</c:v>
                </c:pt>
                <c:pt idx="477">
                  <c:v>1000</c:v>
                </c:pt>
                <c:pt idx="478">
                  <c:v>1500</c:v>
                </c:pt>
                <c:pt idx="479">
                  <c:v>500</c:v>
                </c:pt>
                <c:pt idx="480">
                  <c:v>22000</c:v>
                </c:pt>
                <c:pt idx="481">
                  <c:v>12500</c:v>
                </c:pt>
                <c:pt idx="482">
                  <c:v>7500</c:v>
                </c:pt>
                <c:pt idx="483">
                  <c:v>8750</c:v>
                </c:pt>
                <c:pt idx="484">
                  <c:v>2000</c:v>
                </c:pt>
                <c:pt idx="485">
                  <c:v>9000</c:v>
                </c:pt>
                <c:pt idx="486">
                  <c:v>500</c:v>
                </c:pt>
                <c:pt idx="487">
                  <c:v>2700</c:v>
                </c:pt>
                <c:pt idx="488">
                  <c:v>100</c:v>
                </c:pt>
                <c:pt idx="489">
                  <c:v>21000</c:v>
                </c:pt>
                <c:pt idx="490">
                  <c:v>12500</c:v>
                </c:pt>
                <c:pt idx="491">
                  <c:v>10000</c:v>
                </c:pt>
                <c:pt idx="492">
                  <c:v>14500</c:v>
                </c:pt>
                <c:pt idx="493">
                  <c:v>15000</c:v>
                </c:pt>
                <c:pt idx="494">
                  <c:v>3500</c:v>
                </c:pt>
                <c:pt idx="495">
                  <c:v>2658</c:v>
                </c:pt>
                <c:pt idx="496">
                  <c:v>4800</c:v>
                </c:pt>
                <c:pt idx="497">
                  <c:v>6000</c:v>
                </c:pt>
                <c:pt idx="498">
                  <c:v>25000</c:v>
                </c:pt>
                <c:pt idx="499">
                  <c:v>16300</c:v>
                </c:pt>
                <c:pt idx="500">
                  <c:v>13000</c:v>
                </c:pt>
                <c:pt idx="501">
                  <c:v>13000</c:v>
                </c:pt>
                <c:pt idx="502">
                  <c:v>900</c:v>
                </c:pt>
                <c:pt idx="503">
                  <c:v>16700</c:v>
                </c:pt>
                <c:pt idx="504">
                  <c:v>10000</c:v>
                </c:pt>
                <c:pt idx="505">
                  <c:v>6000</c:v>
                </c:pt>
                <c:pt idx="506">
                  <c:v>20000</c:v>
                </c:pt>
                <c:pt idx="507">
                  <c:v>1000</c:v>
                </c:pt>
                <c:pt idx="508">
                  <c:v>2500</c:v>
                </c:pt>
                <c:pt idx="509">
                  <c:v>6500</c:v>
                </c:pt>
                <c:pt idx="510">
                  <c:v>2000</c:v>
                </c:pt>
                <c:pt idx="511">
                  <c:v>5000</c:v>
                </c:pt>
                <c:pt idx="512">
                  <c:v>14000</c:v>
                </c:pt>
                <c:pt idx="513">
                  <c:v>26500</c:v>
                </c:pt>
                <c:pt idx="514">
                  <c:v>9000</c:v>
                </c:pt>
                <c:pt idx="515">
                  <c:v>16350</c:v>
                </c:pt>
                <c:pt idx="516">
                  <c:v>15000</c:v>
                </c:pt>
                <c:pt idx="517">
                  <c:v>2200</c:v>
                </c:pt>
                <c:pt idx="518">
                  <c:v>4000</c:v>
                </c:pt>
                <c:pt idx="519">
                  <c:v>19800</c:v>
                </c:pt>
                <c:pt idx="520">
                  <c:v>2000</c:v>
                </c:pt>
                <c:pt idx="521">
                  <c:v>2000</c:v>
                </c:pt>
                <c:pt idx="522">
                  <c:v>2000</c:v>
                </c:pt>
                <c:pt idx="523">
                  <c:v>3500</c:v>
                </c:pt>
                <c:pt idx="524">
                  <c:v>2500</c:v>
                </c:pt>
                <c:pt idx="525">
                  <c:v>5000</c:v>
                </c:pt>
                <c:pt idx="526">
                  <c:v>30000</c:v>
                </c:pt>
                <c:pt idx="527">
                  <c:v>6000</c:v>
                </c:pt>
                <c:pt idx="528">
                  <c:v>3500</c:v>
                </c:pt>
                <c:pt idx="529">
                  <c:v>10</c:v>
                </c:pt>
                <c:pt idx="530">
                  <c:v>6700</c:v>
                </c:pt>
                <c:pt idx="531">
                  <c:v>3000</c:v>
                </c:pt>
                <c:pt idx="532">
                  <c:v>30000</c:v>
                </c:pt>
                <c:pt idx="533">
                  <c:v>5500</c:v>
                </c:pt>
                <c:pt idx="534">
                  <c:v>12000</c:v>
                </c:pt>
                <c:pt idx="535">
                  <c:v>2500</c:v>
                </c:pt>
                <c:pt idx="536">
                  <c:v>3300</c:v>
                </c:pt>
                <c:pt idx="537">
                  <c:v>2000</c:v>
                </c:pt>
                <c:pt idx="538">
                  <c:v>6500</c:v>
                </c:pt>
                <c:pt idx="539">
                  <c:v>1500</c:v>
                </c:pt>
                <c:pt idx="540">
                  <c:v>650</c:v>
                </c:pt>
                <c:pt idx="541">
                  <c:v>3500</c:v>
                </c:pt>
                <c:pt idx="542">
                  <c:v>9500</c:v>
                </c:pt>
                <c:pt idx="543">
                  <c:v>22000</c:v>
                </c:pt>
                <c:pt idx="544">
                  <c:v>12000</c:v>
                </c:pt>
                <c:pt idx="545">
                  <c:v>18800</c:v>
                </c:pt>
                <c:pt idx="546">
                  <c:v>10000</c:v>
                </c:pt>
                <c:pt idx="547">
                  <c:v>7500</c:v>
                </c:pt>
                <c:pt idx="548">
                  <c:v>5000</c:v>
                </c:pt>
                <c:pt idx="549">
                  <c:v>4000</c:v>
                </c:pt>
                <c:pt idx="550">
                  <c:v>25000</c:v>
                </c:pt>
                <c:pt idx="551">
                  <c:v>15000</c:v>
                </c:pt>
                <c:pt idx="552">
                  <c:v>3000</c:v>
                </c:pt>
                <c:pt idx="553">
                  <c:v>15000</c:v>
                </c:pt>
                <c:pt idx="554">
                  <c:v>6500</c:v>
                </c:pt>
                <c:pt idx="555">
                  <c:v>12516</c:v>
                </c:pt>
                <c:pt idx="556">
                  <c:v>15000</c:v>
                </c:pt>
                <c:pt idx="557">
                  <c:v>7000</c:v>
                </c:pt>
                <c:pt idx="558">
                  <c:v>15000</c:v>
                </c:pt>
                <c:pt idx="559">
                  <c:v>1000</c:v>
                </c:pt>
                <c:pt idx="560">
                  <c:v>2000</c:v>
                </c:pt>
                <c:pt idx="561">
                  <c:v>2000</c:v>
                </c:pt>
                <c:pt idx="562">
                  <c:v>1500</c:v>
                </c:pt>
                <c:pt idx="563">
                  <c:v>250</c:v>
                </c:pt>
                <c:pt idx="564">
                  <c:v>4000</c:v>
                </c:pt>
                <c:pt idx="565">
                  <c:v>1500</c:v>
                </c:pt>
                <c:pt idx="566">
                  <c:v>3500</c:v>
                </c:pt>
                <c:pt idx="567">
                  <c:v>3000</c:v>
                </c:pt>
                <c:pt idx="568">
                  <c:v>1700</c:v>
                </c:pt>
                <c:pt idx="569">
                  <c:v>15000</c:v>
                </c:pt>
                <c:pt idx="570">
                  <c:v>500</c:v>
                </c:pt>
                <c:pt idx="571">
                  <c:v>2500</c:v>
                </c:pt>
                <c:pt idx="572">
                  <c:v>850</c:v>
                </c:pt>
                <c:pt idx="573">
                  <c:v>20000</c:v>
                </c:pt>
                <c:pt idx="574">
                  <c:v>2000</c:v>
                </c:pt>
                <c:pt idx="575">
                  <c:v>3500</c:v>
                </c:pt>
                <c:pt idx="576">
                  <c:v>3000</c:v>
                </c:pt>
                <c:pt idx="577">
                  <c:v>2000</c:v>
                </c:pt>
                <c:pt idx="578">
                  <c:v>2500</c:v>
                </c:pt>
                <c:pt idx="579">
                  <c:v>3500</c:v>
                </c:pt>
                <c:pt idx="580">
                  <c:v>1500</c:v>
                </c:pt>
                <c:pt idx="581">
                  <c:v>300</c:v>
                </c:pt>
                <c:pt idx="582">
                  <c:v>4900</c:v>
                </c:pt>
                <c:pt idx="583">
                  <c:v>2500</c:v>
                </c:pt>
                <c:pt idx="584">
                  <c:v>5875</c:v>
                </c:pt>
                <c:pt idx="585">
                  <c:v>5000</c:v>
                </c:pt>
                <c:pt idx="586">
                  <c:v>5000</c:v>
                </c:pt>
                <c:pt idx="587">
                  <c:v>20000</c:v>
                </c:pt>
                <c:pt idx="588">
                  <c:v>10000</c:v>
                </c:pt>
                <c:pt idx="589">
                  <c:v>1000</c:v>
                </c:pt>
                <c:pt idx="590">
                  <c:v>1200</c:v>
                </c:pt>
                <c:pt idx="591">
                  <c:v>2500</c:v>
                </c:pt>
                <c:pt idx="592">
                  <c:v>3400</c:v>
                </c:pt>
                <c:pt idx="593">
                  <c:v>2000</c:v>
                </c:pt>
                <c:pt idx="594">
                  <c:v>3000</c:v>
                </c:pt>
                <c:pt idx="595">
                  <c:v>660</c:v>
                </c:pt>
                <c:pt idx="596">
                  <c:v>1500</c:v>
                </c:pt>
                <c:pt idx="597">
                  <c:v>6000</c:v>
                </c:pt>
                <c:pt idx="598">
                  <c:v>1000</c:v>
                </c:pt>
                <c:pt idx="599">
                  <c:v>200</c:v>
                </c:pt>
                <c:pt idx="600">
                  <c:v>42000</c:v>
                </c:pt>
                <c:pt idx="601">
                  <c:v>7500</c:v>
                </c:pt>
                <c:pt idx="602">
                  <c:v>7500</c:v>
                </c:pt>
                <c:pt idx="603">
                  <c:v>5000</c:v>
                </c:pt>
                <c:pt idx="604">
                  <c:v>5000</c:v>
                </c:pt>
                <c:pt idx="605">
                  <c:v>32360</c:v>
                </c:pt>
                <c:pt idx="606">
                  <c:v>1500</c:v>
                </c:pt>
                <c:pt idx="607">
                  <c:v>6999</c:v>
                </c:pt>
                <c:pt idx="608">
                  <c:v>500</c:v>
                </c:pt>
                <c:pt idx="609">
                  <c:v>10000</c:v>
                </c:pt>
                <c:pt idx="610">
                  <c:v>1500</c:v>
                </c:pt>
                <c:pt idx="611">
                  <c:v>4000</c:v>
                </c:pt>
                <c:pt idx="612">
                  <c:v>3700</c:v>
                </c:pt>
                <c:pt idx="613">
                  <c:v>1300</c:v>
                </c:pt>
                <c:pt idx="614">
                  <c:v>2000</c:v>
                </c:pt>
                <c:pt idx="615">
                  <c:v>10000</c:v>
                </c:pt>
                <c:pt idx="616">
                  <c:v>25</c:v>
                </c:pt>
                <c:pt idx="617">
                  <c:v>5000</c:v>
                </c:pt>
                <c:pt idx="618">
                  <c:v>8000</c:v>
                </c:pt>
                <c:pt idx="619">
                  <c:v>2200</c:v>
                </c:pt>
                <c:pt idx="620">
                  <c:v>3500</c:v>
                </c:pt>
                <c:pt idx="621">
                  <c:v>8000</c:v>
                </c:pt>
                <c:pt idx="622">
                  <c:v>400</c:v>
                </c:pt>
                <c:pt idx="623">
                  <c:v>4000</c:v>
                </c:pt>
                <c:pt idx="624">
                  <c:v>5000</c:v>
                </c:pt>
                <c:pt idx="625">
                  <c:v>500</c:v>
                </c:pt>
                <c:pt idx="626">
                  <c:v>2800</c:v>
                </c:pt>
                <c:pt idx="627">
                  <c:v>500</c:v>
                </c:pt>
                <c:pt idx="628">
                  <c:v>2500</c:v>
                </c:pt>
                <c:pt idx="629">
                  <c:v>10000</c:v>
                </c:pt>
                <c:pt idx="630">
                  <c:v>750</c:v>
                </c:pt>
                <c:pt idx="631">
                  <c:v>3500</c:v>
                </c:pt>
                <c:pt idx="632">
                  <c:v>6000</c:v>
                </c:pt>
                <c:pt idx="633">
                  <c:v>10000</c:v>
                </c:pt>
                <c:pt idx="634">
                  <c:v>4400</c:v>
                </c:pt>
                <c:pt idx="635">
                  <c:v>9000</c:v>
                </c:pt>
                <c:pt idx="636">
                  <c:v>350</c:v>
                </c:pt>
                <c:pt idx="637">
                  <c:v>2500</c:v>
                </c:pt>
                <c:pt idx="638">
                  <c:v>2500</c:v>
                </c:pt>
                <c:pt idx="639">
                  <c:v>4000</c:v>
                </c:pt>
                <c:pt idx="640">
                  <c:v>15000</c:v>
                </c:pt>
                <c:pt idx="641">
                  <c:v>4000</c:v>
                </c:pt>
                <c:pt idx="642">
                  <c:v>600</c:v>
                </c:pt>
                <c:pt idx="643">
                  <c:v>5000</c:v>
                </c:pt>
                <c:pt idx="644">
                  <c:v>30000</c:v>
                </c:pt>
                <c:pt idx="645">
                  <c:v>16000</c:v>
                </c:pt>
                <c:pt idx="646">
                  <c:v>40000</c:v>
                </c:pt>
                <c:pt idx="647">
                  <c:v>9500</c:v>
                </c:pt>
                <c:pt idx="648">
                  <c:v>44250</c:v>
                </c:pt>
                <c:pt idx="649">
                  <c:v>1500</c:v>
                </c:pt>
                <c:pt idx="650">
                  <c:v>32000</c:v>
                </c:pt>
                <c:pt idx="651">
                  <c:v>25000</c:v>
                </c:pt>
                <c:pt idx="652">
                  <c:v>1500</c:v>
                </c:pt>
                <c:pt idx="653">
                  <c:v>3000</c:v>
                </c:pt>
                <c:pt idx="654">
                  <c:v>15000</c:v>
                </c:pt>
                <c:pt idx="655">
                  <c:v>6000</c:v>
                </c:pt>
                <c:pt idx="656">
                  <c:v>30000</c:v>
                </c:pt>
                <c:pt idx="657">
                  <c:v>50000</c:v>
                </c:pt>
                <c:pt idx="658">
                  <c:v>1600</c:v>
                </c:pt>
                <c:pt idx="659">
                  <c:v>50000</c:v>
                </c:pt>
                <c:pt idx="660">
                  <c:v>52000</c:v>
                </c:pt>
                <c:pt idx="661">
                  <c:v>22000</c:v>
                </c:pt>
                <c:pt idx="662">
                  <c:v>3750</c:v>
                </c:pt>
                <c:pt idx="663">
                  <c:v>6500</c:v>
                </c:pt>
                <c:pt idx="664">
                  <c:v>16000</c:v>
                </c:pt>
                <c:pt idx="665">
                  <c:v>1500</c:v>
                </c:pt>
                <c:pt idx="666">
                  <c:v>1200</c:v>
                </c:pt>
                <c:pt idx="667">
                  <c:v>18500</c:v>
                </c:pt>
                <c:pt idx="668">
                  <c:v>17500</c:v>
                </c:pt>
                <c:pt idx="669">
                  <c:v>16000</c:v>
                </c:pt>
                <c:pt idx="670">
                  <c:v>14000</c:v>
                </c:pt>
                <c:pt idx="671">
                  <c:v>3500</c:v>
                </c:pt>
                <c:pt idx="672">
                  <c:v>8000</c:v>
                </c:pt>
                <c:pt idx="673">
                  <c:v>25000</c:v>
                </c:pt>
                <c:pt idx="674">
                  <c:v>300000</c:v>
                </c:pt>
                <c:pt idx="675">
                  <c:v>17000</c:v>
                </c:pt>
                <c:pt idx="676">
                  <c:v>15000</c:v>
                </c:pt>
                <c:pt idx="677">
                  <c:v>15000</c:v>
                </c:pt>
                <c:pt idx="678">
                  <c:v>9000</c:v>
                </c:pt>
                <c:pt idx="679">
                  <c:v>18000</c:v>
                </c:pt>
                <c:pt idx="680">
                  <c:v>37500</c:v>
                </c:pt>
                <c:pt idx="681">
                  <c:v>43500</c:v>
                </c:pt>
                <c:pt idx="682">
                  <c:v>18500</c:v>
                </c:pt>
                <c:pt idx="683">
                  <c:v>3000</c:v>
                </c:pt>
                <c:pt idx="684">
                  <c:v>2600</c:v>
                </c:pt>
                <c:pt idx="685">
                  <c:v>23000</c:v>
                </c:pt>
                <c:pt idx="686">
                  <c:v>3500</c:v>
                </c:pt>
                <c:pt idx="687">
                  <c:v>3000</c:v>
                </c:pt>
                <c:pt idx="688">
                  <c:v>19000</c:v>
                </c:pt>
                <c:pt idx="689">
                  <c:v>35000</c:v>
                </c:pt>
                <c:pt idx="690">
                  <c:v>2350</c:v>
                </c:pt>
                <c:pt idx="691">
                  <c:v>5000</c:v>
                </c:pt>
                <c:pt idx="692">
                  <c:v>45000</c:v>
                </c:pt>
                <c:pt idx="693">
                  <c:v>7500</c:v>
                </c:pt>
                <c:pt idx="694">
                  <c:v>4000</c:v>
                </c:pt>
                <c:pt idx="695">
                  <c:v>12000</c:v>
                </c:pt>
                <c:pt idx="696">
                  <c:v>12000</c:v>
                </c:pt>
                <c:pt idx="697">
                  <c:v>7000</c:v>
                </c:pt>
                <c:pt idx="698">
                  <c:v>20000</c:v>
                </c:pt>
                <c:pt idx="699">
                  <c:v>15000</c:v>
                </c:pt>
                <c:pt idx="700">
                  <c:v>2500</c:v>
                </c:pt>
                <c:pt idx="701">
                  <c:v>1500</c:v>
                </c:pt>
                <c:pt idx="702">
                  <c:v>2000</c:v>
                </c:pt>
                <c:pt idx="703">
                  <c:v>2800</c:v>
                </c:pt>
                <c:pt idx="704">
                  <c:v>6000</c:v>
                </c:pt>
                <c:pt idx="705">
                  <c:v>8000</c:v>
                </c:pt>
                <c:pt idx="706">
                  <c:v>10000</c:v>
                </c:pt>
                <c:pt idx="707">
                  <c:v>1200</c:v>
                </c:pt>
                <c:pt idx="708">
                  <c:v>1500</c:v>
                </c:pt>
                <c:pt idx="709">
                  <c:v>2000</c:v>
                </c:pt>
                <c:pt idx="710">
                  <c:v>800</c:v>
                </c:pt>
                <c:pt idx="711">
                  <c:v>500</c:v>
                </c:pt>
                <c:pt idx="712">
                  <c:v>1000</c:v>
                </c:pt>
                <c:pt idx="713">
                  <c:v>5000</c:v>
                </c:pt>
                <c:pt idx="714">
                  <c:v>8000</c:v>
                </c:pt>
                <c:pt idx="715">
                  <c:v>10000</c:v>
                </c:pt>
                <c:pt idx="716">
                  <c:v>7000</c:v>
                </c:pt>
                <c:pt idx="717">
                  <c:v>1500</c:v>
                </c:pt>
                <c:pt idx="718">
                  <c:v>1500</c:v>
                </c:pt>
                <c:pt idx="719">
                  <c:v>1000</c:v>
                </c:pt>
                <c:pt idx="720">
                  <c:v>5000</c:v>
                </c:pt>
                <c:pt idx="721">
                  <c:v>6900</c:v>
                </c:pt>
                <c:pt idx="722">
                  <c:v>750</c:v>
                </c:pt>
                <c:pt idx="723">
                  <c:v>1000</c:v>
                </c:pt>
                <c:pt idx="724">
                  <c:v>7500</c:v>
                </c:pt>
                <c:pt idx="725">
                  <c:v>8000</c:v>
                </c:pt>
                <c:pt idx="726">
                  <c:v>2000</c:v>
                </c:pt>
                <c:pt idx="727">
                  <c:v>4000</c:v>
                </c:pt>
                <c:pt idx="728">
                  <c:v>6000</c:v>
                </c:pt>
                <c:pt idx="729">
                  <c:v>4000</c:v>
                </c:pt>
                <c:pt idx="730">
                  <c:v>10000</c:v>
                </c:pt>
                <c:pt idx="731">
                  <c:v>4000</c:v>
                </c:pt>
                <c:pt idx="732">
                  <c:v>10000</c:v>
                </c:pt>
                <c:pt idx="733">
                  <c:v>2000</c:v>
                </c:pt>
                <c:pt idx="734">
                  <c:v>2000</c:v>
                </c:pt>
                <c:pt idx="735">
                  <c:v>4500</c:v>
                </c:pt>
                <c:pt idx="736">
                  <c:v>500</c:v>
                </c:pt>
                <c:pt idx="737">
                  <c:v>1000</c:v>
                </c:pt>
                <c:pt idx="738">
                  <c:v>1800</c:v>
                </c:pt>
                <c:pt idx="739">
                  <c:v>400</c:v>
                </c:pt>
                <c:pt idx="740">
                  <c:v>2500</c:v>
                </c:pt>
                <c:pt idx="741">
                  <c:v>1200</c:v>
                </c:pt>
                <c:pt idx="742">
                  <c:v>5000</c:v>
                </c:pt>
                <c:pt idx="743">
                  <c:v>10000</c:v>
                </c:pt>
                <c:pt idx="744">
                  <c:v>5000</c:v>
                </c:pt>
                <c:pt idx="745">
                  <c:v>2000</c:v>
                </c:pt>
                <c:pt idx="746">
                  <c:v>5000</c:v>
                </c:pt>
                <c:pt idx="747">
                  <c:v>2300</c:v>
                </c:pt>
                <c:pt idx="748">
                  <c:v>3800</c:v>
                </c:pt>
                <c:pt idx="749">
                  <c:v>2000</c:v>
                </c:pt>
                <c:pt idx="750">
                  <c:v>2000</c:v>
                </c:pt>
                <c:pt idx="751">
                  <c:v>4500</c:v>
                </c:pt>
                <c:pt idx="752">
                  <c:v>5000</c:v>
                </c:pt>
                <c:pt idx="753">
                  <c:v>1100</c:v>
                </c:pt>
                <c:pt idx="754">
                  <c:v>1500</c:v>
                </c:pt>
                <c:pt idx="755">
                  <c:v>7500</c:v>
                </c:pt>
                <c:pt idx="756">
                  <c:v>25000</c:v>
                </c:pt>
                <c:pt idx="757">
                  <c:v>6000</c:v>
                </c:pt>
                <c:pt idx="758">
                  <c:v>500</c:v>
                </c:pt>
                <c:pt idx="759">
                  <c:v>80</c:v>
                </c:pt>
                <c:pt idx="760">
                  <c:v>7900</c:v>
                </c:pt>
                <c:pt idx="761">
                  <c:v>8000</c:v>
                </c:pt>
                <c:pt idx="762">
                  <c:v>1000</c:v>
                </c:pt>
                <c:pt idx="763">
                  <c:v>2500</c:v>
                </c:pt>
                <c:pt idx="764">
                  <c:v>3500</c:v>
                </c:pt>
                <c:pt idx="765">
                  <c:v>2500</c:v>
                </c:pt>
                <c:pt idx="766">
                  <c:v>3400</c:v>
                </c:pt>
                <c:pt idx="767">
                  <c:v>8000</c:v>
                </c:pt>
                <c:pt idx="768">
                  <c:v>2000</c:v>
                </c:pt>
                <c:pt idx="769">
                  <c:v>1000</c:v>
                </c:pt>
                <c:pt idx="770">
                  <c:v>2000</c:v>
                </c:pt>
                <c:pt idx="771">
                  <c:v>1700</c:v>
                </c:pt>
                <c:pt idx="772">
                  <c:v>2100</c:v>
                </c:pt>
                <c:pt idx="773">
                  <c:v>5000</c:v>
                </c:pt>
                <c:pt idx="774">
                  <c:v>1000</c:v>
                </c:pt>
                <c:pt idx="775">
                  <c:v>3000</c:v>
                </c:pt>
                <c:pt idx="776">
                  <c:v>6000</c:v>
                </c:pt>
                <c:pt idx="777">
                  <c:v>1500</c:v>
                </c:pt>
                <c:pt idx="778">
                  <c:v>2000</c:v>
                </c:pt>
                <c:pt idx="779">
                  <c:v>1000</c:v>
                </c:pt>
                <c:pt idx="780">
                  <c:v>1200</c:v>
                </c:pt>
                <c:pt idx="781">
                  <c:v>2000</c:v>
                </c:pt>
                <c:pt idx="782">
                  <c:v>6000</c:v>
                </c:pt>
                <c:pt idx="783">
                  <c:v>5500</c:v>
                </c:pt>
                <c:pt idx="784">
                  <c:v>7000</c:v>
                </c:pt>
                <c:pt idx="785">
                  <c:v>15000</c:v>
                </c:pt>
                <c:pt idx="786">
                  <c:v>9000</c:v>
                </c:pt>
                <c:pt idx="787">
                  <c:v>50000</c:v>
                </c:pt>
                <c:pt idx="788">
                  <c:v>10050</c:v>
                </c:pt>
                <c:pt idx="789">
                  <c:v>5000</c:v>
                </c:pt>
                <c:pt idx="790">
                  <c:v>10000</c:v>
                </c:pt>
                <c:pt idx="791">
                  <c:v>1200</c:v>
                </c:pt>
                <c:pt idx="792">
                  <c:v>15000</c:v>
                </c:pt>
                <c:pt idx="793">
                  <c:v>8500</c:v>
                </c:pt>
                <c:pt idx="794">
                  <c:v>25</c:v>
                </c:pt>
                <c:pt idx="795">
                  <c:v>5500</c:v>
                </c:pt>
                <c:pt idx="796">
                  <c:v>5000</c:v>
                </c:pt>
                <c:pt idx="797">
                  <c:v>1000</c:v>
                </c:pt>
                <c:pt idx="798">
                  <c:v>5000</c:v>
                </c:pt>
                <c:pt idx="799">
                  <c:v>5000</c:v>
                </c:pt>
                <c:pt idx="800">
                  <c:v>100</c:v>
                </c:pt>
                <c:pt idx="801">
                  <c:v>100</c:v>
                </c:pt>
                <c:pt idx="802">
                  <c:v>12000</c:v>
                </c:pt>
                <c:pt idx="803">
                  <c:v>2500</c:v>
                </c:pt>
                <c:pt idx="804">
                  <c:v>300</c:v>
                </c:pt>
                <c:pt idx="805">
                  <c:v>700</c:v>
                </c:pt>
                <c:pt idx="806">
                  <c:v>3000</c:v>
                </c:pt>
                <c:pt idx="807">
                  <c:v>2000</c:v>
                </c:pt>
                <c:pt idx="808">
                  <c:v>2000</c:v>
                </c:pt>
                <c:pt idx="809">
                  <c:v>8000</c:v>
                </c:pt>
                <c:pt idx="810">
                  <c:v>20000</c:v>
                </c:pt>
                <c:pt idx="811">
                  <c:v>1500</c:v>
                </c:pt>
                <c:pt idx="812">
                  <c:v>15000</c:v>
                </c:pt>
                <c:pt idx="813">
                  <c:v>1000</c:v>
                </c:pt>
                <c:pt idx="814">
                  <c:v>350</c:v>
                </c:pt>
                <c:pt idx="815">
                  <c:v>400</c:v>
                </c:pt>
                <c:pt idx="816">
                  <c:v>10000</c:v>
                </c:pt>
                <c:pt idx="817">
                  <c:v>500</c:v>
                </c:pt>
                <c:pt idx="818">
                  <c:v>5000</c:v>
                </c:pt>
                <c:pt idx="819">
                  <c:v>600</c:v>
                </c:pt>
                <c:pt idx="820">
                  <c:v>1000</c:v>
                </c:pt>
                <c:pt idx="821">
                  <c:v>1000</c:v>
                </c:pt>
                <c:pt idx="822">
                  <c:v>900</c:v>
                </c:pt>
                <c:pt idx="823">
                  <c:v>2000</c:v>
                </c:pt>
                <c:pt idx="824">
                  <c:v>2000</c:v>
                </c:pt>
                <c:pt idx="825">
                  <c:v>10000</c:v>
                </c:pt>
                <c:pt idx="826">
                  <c:v>1500</c:v>
                </c:pt>
                <c:pt idx="827">
                  <c:v>1000</c:v>
                </c:pt>
                <c:pt idx="828">
                  <c:v>15000</c:v>
                </c:pt>
                <c:pt idx="829">
                  <c:v>2500</c:v>
                </c:pt>
                <c:pt idx="830">
                  <c:v>3000</c:v>
                </c:pt>
                <c:pt idx="831">
                  <c:v>300</c:v>
                </c:pt>
                <c:pt idx="832">
                  <c:v>9000</c:v>
                </c:pt>
                <c:pt idx="833">
                  <c:v>1300</c:v>
                </c:pt>
                <c:pt idx="834">
                  <c:v>15000</c:v>
                </c:pt>
                <c:pt idx="835">
                  <c:v>800</c:v>
                </c:pt>
                <c:pt idx="836">
                  <c:v>15000</c:v>
                </c:pt>
                <c:pt idx="837">
                  <c:v>8750</c:v>
                </c:pt>
                <c:pt idx="838">
                  <c:v>2000</c:v>
                </c:pt>
                <c:pt idx="839">
                  <c:v>3000</c:v>
                </c:pt>
                <c:pt idx="840">
                  <c:v>5555.55</c:v>
                </c:pt>
                <c:pt idx="841">
                  <c:v>3000</c:v>
                </c:pt>
                <c:pt idx="842">
                  <c:v>750</c:v>
                </c:pt>
                <c:pt idx="843">
                  <c:v>2000</c:v>
                </c:pt>
                <c:pt idx="844">
                  <c:v>3350</c:v>
                </c:pt>
                <c:pt idx="845">
                  <c:v>999</c:v>
                </c:pt>
                <c:pt idx="846">
                  <c:v>1000</c:v>
                </c:pt>
                <c:pt idx="847">
                  <c:v>4575</c:v>
                </c:pt>
                <c:pt idx="848">
                  <c:v>1200</c:v>
                </c:pt>
                <c:pt idx="849">
                  <c:v>3000</c:v>
                </c:pt>
                <c:pt idx="850">
                  <c:v>2500</c:v>
                </c:pt>
                <c:pt idx="851">
                  <c:v>2000</c:v>
                </c:pt>
                <c:pt idx="852">
                  <c:v>12000</c:v>
                </c:pt>
                <c:pt idx="853">
                  <c:v>10000</c:v>
                </c:pt>
                <c:pt idx="854">
                  <c:v>500</c:v>
                </c:pt>
                <c:pt idx="855">
                  <c:v>2500</c:v>
                </c:pt>
                <c:pt idx="856">
                  <c:v>1000</c:v>
                </c:pt>
                <c:pt idx="857">
                  <c:v>9072</c:v>
                </c:pt>
                <c:pt idx="858">
                  <c:v>451</c:v>
                </c:pt>
                <c:pt idx="859">
                  <c:v>6350</c:v>
                </c:pt>
                <c:pt idx="860">
                  <c:v>1000</c:v>
                </c:pt>
                <c:pt idx="861">
                  <c:v>900</c:v>
                </c:pt>
                <c:pt idx="862">
                  <c:v>2500</c:v>
                </c:pt>
                <c:pt idx="863">
                  <c:v>1500</c:v>
                </c:pt>
                <c:pt idx="864">
                  <c:v>2000</c:v>
                </c:pt>
                <c:pt idx="865">
                  <c:v>125</c:v>
                </c:pt>
                <c:pt idx="866">
                  <c:v>3000</c:v>
                </c:pt>
                <c:pt idx="867">
                  <c:v>1500</c:v>
                </c:pt>
                <c:pt idx="868">
                  <c:v>1500</c:v>
                </c:pt>
                <c:pt idx="869">
                  <c:v>600</c:v>
                </c:pt>
                <c:pt idx="870">
                  <c:v>2550</c:v>
                </c:pt>
                <c:pt idx="871">
                  <c:v>3200</c:v>
                </c:pt>
                <c:pt idx="872">
                  <c:v>1000</c:v>
                </c:pt>
                <c:pt idx="873">
                  <c:v>2000</c:v>
                </c:pt>
                <c:pt idx="874">
                  <c:v>5250</c:v>
                </c:pt>
                <c:pt idx="875">
                  <c:v>6000</c:v>
                </c:pt>
                <c:pt idx="876">
                  <c:v>5000</c:v>
                </c:pt>
                <c:pt idx="877">
                  <c:v>2500</c:v>
                </c:pt>
                <c:pt idx="878">
                  <c:v>7500</c:v>
                </c:pt>
                <c:pt idx="879">
                  <c:v>600</c:v>
                </c:pt>
                <c:pt idx="880">
                  <c:v>15000</c:v>
                </c:pt>
                <c:pt idx="881">
                  <c:v>10000</c:v>
                </c:pt>
                <c:pt idx="882">
                  <c:v>650</c:v>
                </c:pt>
                <c:pt idx="883">
                  <c:v>250000</c:v>
                </c:pt>
                <c:pt idx="884">
                  <c:v>6000</c:v>
                </c:pt>
                <c:pt idx="885">
                  <c:v>10000</c:v>
                </c:pt>
                <c:pt idx="886">
                  <c:v>40000</c:v>
                </c:pt>
                <c:pt idx="887">
                  <c:v>100000</c:v>
                </c:pt>
                <c:pt idx="888">
                  <c:v>7500</c:v>
                </c:pt>
                <c:pt idx="889">
                  <c:v>800</c:v>
                </c:pt>
                <c:pt idx="890">
                  <c:v>100000</c:v>
                </c:pt>
                <c:pt idx="891">
                  <c:v>50000</c:v>
                </c:pt>
                <c:pt idx="892">
                  <c:v>48000</c:v>
                </c:pt>
                <c:pt idx="893">
                  <c:v>50000</c:v>
                </c:pt>
                <c:pt idx="894">
                  <c:v>35000</c:v>
                </c:pt>
                <c:pt idx="895">
                  <c:v>15000</c:v>
                </c:pt>
                <c:pt idx="896">
                  <c:v>50000</c:v>
                </c:pt>
                <c:pt idx="897">
                  <c:v>42000</c:v>
                </c:pt>
                <c:pt idx="898">
                  <c:v>60000</c:v>
                </c:pt>
                <c:pt idx="899">
                  <c:v>30000</c:v>
                </c:pt>
                <c:pt idx="900">
                  <c:v>7000</c:v>
                </c:pt>
                <c:pt idx="901">
                  <c:v>10000</c:v>
                </c:pt>
                <c:pt idx="902">
                  <c:v>70000</c:v>
                </c:pt>
                <c:pt idx="903">
                  <c:v>10000</c:v>
                </c:pt>
                <c:pt idx="904">
                  <c:v>10000</c:v>
                </c:pt>
                <c:pt idx="905">
                  <c:v>19000</c:v>
                </c:pt>
                <c:pt idx="906">
                  <c:v>89200</c:v>
                </c:pt>
                <c:pt idx="907">
                  <c:v>5000</c:v>
                </c:pt>
                <c:pt idx="908">
                  <c:v>100000</c:v>
                </c:pt>
                <c:pt idx="909">
                  <c:v>20000</c:v>
                </c:pt>
                <c:pt idx="910">
                  <c:v>50000</c:v>
                </c:pt>
                <c:pt idx="911">
                  <c:v>20000</c:v>
                </c:pt>
                <c:pt idx="912">
                  <c:v>5000</c:v>
                </c:pt>
                <c:pt idx="913">
                  <c:v>400000</c:v>
                </c:pt>
                <c:pt idx="914">
                  <c:v>2500</c:v>
                </c:pt>
                <c:pt idx="915">
                  <c:v>198000</c:v>
                </c:pt>
                <c:pt idx="916">
                  <c:v>20000</c:v>
                </c:pt>
                <c:pt idx="917">
                  <c:v>16000</c:v>
                </c:pt>
                <c:pt idx="918">
                  <c:v>4000</c:v>
                </c:pt>
                <c:pt idx="919">
                  <c:v>50000</c:v>
                </c:pt>
                <c:pt idx="920">
                  <c:v>50000</c:v>
                </c:pt>
                <c:pt idx="921">
                  <c:v>200000</c:v>
                </c:pt>
                <c:pt idx="922">
                  <c:v>50000</c:v>
                </c:pt>
                <c:pt idx="923">
                  <c:v>55000</c:v>
                </c:pt>
                <c:pt idx="924">
                  <c:v>50000</c:v>
                </c:pt>
                <c:pt idx="925">
                  <c:v>500</c:v>
                </c:pt>
                <c:pt idx="926">
                  <c:v>50000</c:v>
                </c:pt>
                <c:pt idx="927">
                  <c:v>30000</c:v>
                </c:pt>
                <c:pt idx="928">
                  <c:v>50000</c:v>
                </c:pt>
                <c:pt idx="929">
                  <c:v>10000</c:v>
                </c:pt>
                <c:pt idx="930">
                  <c:v>1570.79</c:v>
                </c:pt>
                <c:pt idx="931">
                  <c:v>50000</c:v>
                </c:pt>
                <c:pt idx="932">
                  <c:v>30000</c:v>
                </c:pt>
                <c:pt idx="933">
                  <c:v>50000</c:v>
                </c:pt>
                <c:pt idx="934">
                  <c:v>5000</c:v>
                </c:pt>
                <c:pt idx="935">
                  <c:v>160000</c:v>
                </c:pt>
                <c:pt idx="936">
                  <c:v>30000</c:v>
                </c:pt>
                <c:pt idx="937">
                  <c:v>7200</c:v>
                </c:pt>
                <c:pt idx="938">
                  <c:v>10000</c:v>
                </c:pt>
                <c:pt idx="939">
                  <c:v>25000</c:v>
                </c:pt>
                <c:pt idx="940">
                  <c:v>65000</c:v>
                </c:pt>
                <c:pt idx="941">
                  <c:v>40000</c:v>
                </c:pt>
                <c:pt idx="942">
                  <c:v>1500</c:v>
                </c:pt>
                <c:pt idx="943">
                  <c:v>5000</c:v>
                </c:pt>
                <c:pt idx="944">
                  <c:v>100000</c:v>
                </c:pt>
                <c:pt idx="945">
                  <c:v>100000</c:v>
                </c:pt>
                <c:pt idx="946">
                  <c:v>4000</c:v>
                </c:pt>
                <c:pt idx="947">
                  <c:v>80000</c:v>
                </c:pt>
                <c:pt idx="948">
                  <c:v>25000</c:v>
                </c:pt>
                <c:pt idx="949">
                  <c:v>100000</c:v>
                </c:pt>
                <c:pt idx="950">
                  <c:v>3000</c:v>
                </c:pt>
                <c:pt idx="951">
                  <c:v>2500</c:v>
                </c:pt>
                <c:pt idx="952">
                  <c:v>32768</c:v>
                </c:pt>
                <c:pt idx="953">
                  <c:v>50000</c:v>
                </c:pt>
                <c:pt idx="954">
                  <c:v>25000</c:v>
                </c:pt>
                <c:pt idx="955">
                  <c:v>25000</c:v>
                </c:pt>
                <c:pt idx="956">
                  <c:v>78000</c:v>
                </c:pt>
                <c:pt idx="957">
                  <c:v>80000</c:v>
                </c:pt>
                <c:pt idx="958">
                  <c:v>30000</c:v>
                </c:pt>
                <c:pt idx="959">
                  <c:v>10000</c:v>
                </c:pt>
                <c:pt idx="960">
                  <c:v>8000</c:v>
                </c:pt>
                <c:pt idx="961">
                  <c:v>125000</c:v>
                </c:pt>
                <c:pt idx="962">
                  <c:v>3000</c:v>
                </c:pt>
                <c:pt idx="963">
                  <c:v>9500</c:v>
                </c:pt>
                <c:pt idx="964">
                  <c:v>10000</c:v>
                </c:pt>
                <c:pt idx="965">
                  <c:v>1385</c:v>
                </c:pt>
                <c:pt idx="966">
                  <c:v>15000</c:v>
                </c:pt>
                <c:pt idx="967">
                  <c:v>4900</c:v>
                </c:pt>
                <c:pt idx="968">
                  <c:v>10000</c:v>
                </c:pt>
                <c:pt idx="969">
                  <c:v>98000</c:v>
                </c:pt>
                <c:pt idx="970">
                  <c:v>85000</c:v>
                </c:pt>
                <c:pt idx="971">
                  <c:v>50000</c:v>
                </c:pt>
                <c:pt idx="972">
                  <c:v>10000</c:v>
                </c:pt>
                <c:pt idx="973">
                  <c:v>8000</c:v>
                </c:pt>
                <c:pt idx="974">
                  <c:v>50000</c:v>
                </c:pt>
                <c:pt idx="975">
                  <c:v>5000</c:v>
                </c:pt>
                <c:pt idx="976">
                  <c:v>35000</c:v>
                </c:pt>
                <c:pt idx="977">
                  <c:v>6000</c:v>
                </c:pt>
                <c:pt idx="978">
                  <c:v>50000</c:v>
                </c:pt>
                <c:pt idx="979">
                  <c:v>15000</c:v>
                </c:pt>
                <c:pt idx="980">
                  <c:v>2560</c:v>
                </c:pt>
                <c:pt idx="981">
                  <c:v>30000</c:v>
                </c:pt>
                <c:pt idx="982">
                  <c:v>25000</c:v>
                </c:pt>
                <c:pt idx="983">
                  <c:v>5000</c:v>
                </c:pt>
                <c:pt idx="984">
                  <c:v>100000</c:v>
                </c:pt>
                <c:pt idx="985">
                  <c:v>4000</c:v>
                </c:pt>
                <c:pt idx="986">
                  <c:v>261962</c:v>
                </c:pt>
                <c:pt idx="987">
                  <c:v>40000</c:v>
                </c:pt>
                <c:pt idx="988">
                  <c:v>2000</c:v>
                </c:pt>
                <c:pt idx="989">
                  <c:v>495</c:v>
                </c:pt>
                <c:pt idx="990">
                  <c:v>25000</c:v>
                </c:pt>
                <c:pt idx="991">
                  <c:v>50000</c:v>
                </c:pt>
                <c:pt idx="992">
                  <c:v>125000</c:v>
                </c:pt>
                <c:pt idx="993">
                  <c:v>20000</c:v>
                </c:pt>
                <c:pt idx="994">
                  <c:v>71500</c:v>
                </c:pt>
                <c:pt idx="995">
                  <c:v>100000</c:v>
                </c:pt>
                <c:pt idx="996">
                  <c:v>600</c:v>
                </c:pt>
                <c:pt idx="997">
                  <c:v>9999</c:v>
                </c:pt>
                <c:pt idx="998">
                  <c:v>179000</c:v>
                </c:pt>
                <c:pt idx="999">
                  <c:v>50000</c:v>
                </c:pt>
                <c:pt idx="1000">
                  <c:v>20000</c:v>
                </c:pt>
                <c:pt idx="1001">
                  <c:v>10000</c:v>
                </c:pt>
                <c:pt idx="1002">
                  <c:v>1000</c:v>
                </c:pt>
                <c:pt idx="1003">
                  <c:v>3500</c:v>
                </c:pt>
                <c:pt idx="1004">
                  <c:v>1500</c:v>
                </c:pt>
                <c:pt idx="1005">
                  <c:v>750</c:v>
                </c:pt>
                <c:pt idx="1006">
                  <c:v>3000</c:v>
                </c:pt>
                <c:pt idx="1007">
                  <c:v>6000</c:v>
                </c:pt>
                <c:pt idx="1008">
                  <c:v>4000</c:v>
                </c:pt>
                <c:pt idx="1009">
                  <c:v>1500</c:v>
                </c:pt>
                <c:pt idx="1010">
                  <c:v>3000</c:v>
                </c:pt>
                <c:pt idx="1011">
                  <c:v>2500</c:v>
                </c:pt>
                <c:pt idx="1012">
                  <c:v>8000</c:v>
                </c:pt>
                <c:pt idx="1013">
                  <c:v>18000</c:v>
                </c:pt>
                <c:pt idx="1014">
                  <c:v>6000</c:v>
                </c:pt>
                <c:pt idx="1015">
                  <c:v>1500</c:v>
                </c:pt>
                <c:pt idx="1016">
                  <c:v>3500</c:v>
                </c:pt>
                <c:pt idx="1017">
                  <c:v>2500</c:v>
                </c:pt>
                <c:pt idx="1018">
                  <c:v>600</c:v>
                </c:pt>
                <c:pt idx="1019">
                  <c:v>3000</c:v>
                </c:pt>
                <c:pt idx="1020">
                  <c:v>6000</c:v>
                </c:pt>
                <c:pt idx="1021">
                  <c:v>3000</c:v>
                </c:pt>
                <c:pt idx="1022">
                  <c:v>600</c:v>
                </c:pt>
                <c:pt idx="1023">
                  <c:v>2000</c:v>
                </c:pt>
                <c:pt idx="1024">
                  <c:v>1000</c:v>
                </c:pt>
                <c:pt idx="1025">
                  <c:v>7777</c:v>
                </c:pt>
                <c:pt idx="1026">
                  <c:v>800</c:v>
                </c:pt>
                <c:pt idx="1027">
                  <c:v>2000</c:v>
                </c:pt>
                <c:pt idx="1028">
                  <c:v>2200</c:v>
                </c:pt>
                <c:pt idx="1029">
                  <c:v>2000</c:v>
                </c:pt>
                <c:pt idx="1030">
                  <c:v>16000</c:v>
                </c:pt>
                <c:pt idx="1031">
                  <c:v>4000</c:v>
                </c:pt>
                <c:pt idx="1032">
                  <c:v>2000</c:v>
                </c:pt>
                <c:pt idx="1033">
                  <c:v>2000</c:v>
                </c:pt>
                <c:pt idx="1034">
                  <c:v>300</c:v>
                </c:pt>
                <c:pt idx="1035">
                  <c:v>7000</c:v>
                </c:pt>
                <c:pt idx="1036">
                  <c:v>5000</c:v>
                </c:pt>
                <c:pt idx="1037">
                  <c:v>1500</c:v>
                </c:pt>
                <c:pt idx="1038">
                  <c:v>48000</c:v>
                </c:pt>
                <c:pt idx="1039">
                  <c:v>1200</c:v>
                </c:pt>
                <c:pt idx="1040">
                  <c:v>1000</c:v>
                </c:pt>
                <c:pt idx="1041">
                  <c:v>2000</c:v>
                </c:pt>
                <c:pt idx="1042">
                  <c:v>8000</c:v>
                </c:pt>
                <c:pt idx="1043">
                  <c:v>400</c:v>
                </c:pt>
                <c:pt idx="1044">
                  <c:v>4500</c:v>
                </c:pt>
                <c:pt idx="1045">
                  <c:v>2500</c:v>
                </c:pt>
                <c:pt idx="1046">
                  <c:v>5500</c:v>
                </c:pt>
                <c:pt idx="1047">
                  <c:v>2500</c:v>
                </c:pt>
                <c:pt idx="1048">
                  <c:v>2000</c:v>
                </c:pt>
                <c:pt idx="1049">
                  <c:v>150</c:v>
                </c:pt>
                <c:pt idx="1050">
                  <c:v>18000</c:v>
                </c:pt>
                <c:pt idx="1051">
                  <c:v>153</c:v>
                </c:pt>
                <c:pt idx="1052">
                  <c:v>350</c:v>
                </c:pt>
                <c:pt idx="1053">
                  <c:v>4000</c:v>
                </c:pt>
                <c:pt idx="1054">
                  <c:v>1000</c:v>
                </c:pt>
                <c:pt idx="1055">
                  <c:v>4200</c:v>
                </c:pt>
                <c:pt idx="1056">
                  <c:v>4000</c:v>
                </c:pt>
                <c:pt idx="1057">
                  <c:v>700</c:v>
                </c:pt>
                <c:pt idx="1058">
                  <c:v>5000</c:v>
                </c:pt>
                <c:pt idx="1059">
                  <c:v>2500</c:v>
                </c:pt>
                <c:pt idx="1060">
                  <c:v>25000</c:v>
                </c:pt>
                <c:pt idx="1061">
                  <c:v>1000</c:v>
                </c:pt>
                <c:pt idx="1062">
                  <c:v>5000</c:v>
                </c:pt>
                <c:pt idx="1063">
                  <c:v>2000</c:v>
                </c:pt>
                <c:pt idx="1064">
                  <c:v>3000</c:v>
                </c:pt>
                <c:pt idx="1065">
                  <c:v>1800</c:v>
                </c:pt>
                <c:pt idx="1066">
                  <c:v>10000</c:v>
                </c:pt>
                <c:pt idx="1067">
                  <c:v>5000</c:v>
                </c:pt>
                <c:pt idx="1068">
                  <c:v>20000</c:v>
                </c:pt>
                <c:pt idx="1069">
                  <c:v>20000</c:v>
                </c:pt>
                <c:pt idx="1070">
                  <c:v>5494</c:v>
                </c:pt>
                <c:pt idx="1071">
                  <c:v>1200</c:v>
                </c:pt>
                <c:pt idx="1072">
                  <c:v>19000</c:v>
                </c:pt>
                <c:pt idx="1073">
                  <c:v>750</c:v>
                </c:pt>
                <c:pt idx="1074">
                  <c:v>12000</c:v>
                </c:pt>
                <c:pt idx="1075">
                  <c:v>15000</c:v>
                </c:pt>
                <c:pt idx="1076">
                  <c:v>10000</c:v>
                </c:pt>
                <c:pt idx="1077">
                  <c:v>4600</c:v>
                </c:pt>
                <c:pt idx="1078">
                  <c:v>14000</c:v>
                </c:pt>
                <c:pt idx="1079">
                  <c:v>30000</c:v>
                </c:pt>
                <c:pt idx="1080">
                  <c:v>40000</c:v>
                </c:pt>
                <c:pt idx="1081">
                  <c:v>9000</c:v>
                </c:pt>
                <c:pt idx="1082">
                  <c:v>2000</c:v>
                </c:pt>
                <c:pt idx="1083">
                  <c:v>110</c:v>
                </c:pt>
                <c:pt idx="1084">
                  <c:v>4000</c:v>
                </c:pt>
                <c:pt idx="1085">
                  <c:v>2000</c:v>
                </c:pt>
                <c:pt idx="1086">
                  <c:v>1500</c:v>
                </c:pt>
                <c:pt idx="1087">
                  <c:v>750</c:v>
                </c:pt>
                <c:pt idx="1088">
                  <c:v>1100</c:v>
                </c:pt>
                <c:pt idx="1089">
                  <c:v>2000</c:v>
                </c:pt>
                <c:pt idx="1090">
                  <c:v>1000</c:v>
                </c:pt>
                <c:pt idx="1091">
                  <c:v>500</c:v>
                </c:pt>
                <c:pt idx="1092">
                  <c:v>4000</c:v>
                </c:pt>
                <c:pt idx="1093">
                  <c:v>2500</c:v>
                </c:pt>
                <c:pt idx="1094">
                  <c:v>6000</c:v>
                </c:pt>
                <c:pt idx="1095">
                  <c:v>5</c:v>
                </c:pt>
                <c:pt idx="1096">
                  <c:v>600</c:v>
                </c:pt>
                <c:pt idx="1097">
                  <c:v>550</c:v>
                </c:pt>
                <c:pt idx="1098">
                  <c:v>300</c:v>
                </c:pt>
                <c:pt idx="1099">
                  <c:v>420</c:v>
                </c:pt>
                <c:pt idx="1100">
                  <c:v>2000</c:v>
                </c:pt>
                <c:pt idx="1101">
                  <c:v>1000</c:v>
                </c:pt>
                <c:pt idx="1102">
                  <c:v>3500</c:v>
                </c:pt>
                <c:pt idx="1103">
                  <c:v>7500</c:v>
                </c:pt>
                <c:pt idx="1104">
                  <c:v>500</c:v>
                </c:pt>
                <c:pt idx="1105">
                  <c:v>19500</c:v>
                </c:pt>
                <c:pt idx="1106">
                  <c:v>10000</c:v>
                </c:pt>
                <c:pt idx="1107">
                  <c:v>21000</c:v>
                </c:pt>
                <c:pt idx="1108">
                  <c:v>18000</c:v>
                </c:pt>
                <c:pt idx="1109">
                  <c:v>13000</c:v>
                </c:pt>
                <c:pt idx="1110">
                  <c:v>1000</c:v>
                </c:pt>
                <c:pt idx="1111">
                  <c:v>8012</c:v>
                </c:pt>
                <c:pt idx="1112">
                  <c:v>8500</c:v>
                </c:pt>
                <c:pt idx="1113">
                  <c:v>2500</c:v>
                </c:pt>
                <c:pt idx="1114">
                  <c:v>5000</c:v>
                </c:pt>
                <c:pt idx="1115">
                  <c:v>2500</c:v>
                </c:pt>
                <c:pt idx="1116">
                  <c:v>100</c:v>
                </c:pt>
                <c:pt idx="1117">
                  <c:v>13000</c:v>
                </c:pt>
                <c:pt idx="1118">
                  <c:v>2800</c:v>
                </c:pt>
                <c:pt idx="1119">
                  <c:v>18000</c:v>
                </c:pt>
                <c:pt idx="1120">
                  <c:v>4000</c:v>
                </c:pt>
                <c:pt idx="1121">
                  <c:v>25000</c:v>
                </c:pt>
                <c:pt idx="1122">
                  <c:v>5000</c:v>
                </c:pt>
                <c:pt idx="1123">
                  <c:v>1000</c:v>
                </c:pt>
                <c:pt idx="1124">
                  <c:v>10000</c:v>
                </c:pt>
                <c:pt idx="1125">
                  <c:v>1</c:v>
                </c:pt>
                <c:pt idx="1126">
                  <c:v>5000</c:v>
                </c:pt>
                <c:pt idx="1127">
                  <c:v>4000</c:v>
                </c:pt>
                <c:pt idx="1128">
                  <c:v>2500</c:v>
                </c:pt>
                <c:pt idx="1129">
                  <c:v>18500</c:v>
                </c:pt>
                <c:pt idx="1130">
                  <c:v>7000</c:v>
                </c:pt>
                <c:pt idx="1131">
                  <c:v>3500</c:v>
                </c:pt>
                <c:pt idx="1132">
                  <c:v>25000</c:v>
                </c:pt>
                <c:pt idx="1133">
                  <c:v>8500</c:v>
                </c:pt>
                <c:pt idx="1134">
                  <c:v>9000</c:v>
                </c:pt>
                <c:pt idx="1135">
                  <c:v>8000</c:v>
                </c:pt>
                <c:pt idx="1136">
                  <c:v>500</c:v>
                </c:pt>
                <c:pt idx="1137">
                  <c:v>3950</c:v>
                </c:pt>
                <c:pt idx="1138">
                  <c:v>480</c:v>
                </c:pt>
                <c:pt idx="1139">
                  <c:v>2500</c:v>
                </c:pt>
                <c:pt idx="1140">
                  <c:v>2200</c:v>
                </c:pt>
                <c:pt idx="1141">
                  <c:v>1000</c:v>
                </c:pt>
                <c:pt idx="1142">
                  <c:v>2500</c:v>
                </c:pt>
                <c:pt idx="1143">
                  <c:v>1000</c:v>
                </c:pt>
                <c:pt idx="1144">
                  <c:v>3300</c:v>
                </c:pt>
                <c:pt idx="1145">
                  <c:v>7500</c:v>
                </c:pt>
                <c:pt idx="1146">
                  <c:v>6000</c:v>
                </c:pt>
                <c:pt idx="1147">
                  <c:v>200</c:v>
                </c:pt>
                <c:pt idx="1148">
                  <c:v>1500</c:v>
                </c:pt>
                <c:pt idx="1149">
                  <c:v>20000</c:v>
                </c:pt>
                <c:pt idx="1150">
                  <c:v>28000</c:v>
                </c:pt>
                <c:pt idx="1151">
                  <c:v>2500</c:v>
                </c:pt>
                <c:pt idx="1152">
                  <c:v>25000</c:v>
                </c:pt>
                <c:pt idx="1153">
                  <c:v>20000</c:v>
                </c:pt>
                <c:pt idx="1154">
                  <c:v>1000</c:v>
                </c:pt>
                <c:pt idx="1155">
                  <c:v>2500</c:v>
                </c:pt>
                <c:pt idx="1156">
                  <c:v>2500</c:v>
                </c:pt>
                <c:pt idx="1157">
                  <c:v>650</c:v>
                </c:pt>
                <c:pt idx="1158">
                  <c:v>4589</c:v>
                </c:pt>
                <c:pt idx="1159">
                  <c:v>8500</c:v>
                </c:pt>
                <c:pt idx="1160">
                  <c:v>2000</c:v>
                </c:pt>
                <c:pt idx="1161">
                  <c:v>1000</c:v>
                </c:pt>
                <c:pt idx="1162">
                  <c:v>9800</c:v>
                </c:pt>
                <c:pt idx="1163">
                  <c:v>300</c:v>
                </c:pt>
                <c:pt idx="1164">
                  <c:v>750</c:v>
                </c:pt>
                <c:pt idx="1165">
                  <c:v>3000</c:v>
                </c:pt>
                <c:pt idx="1166">
                  <c:v>6000</c:v>
                </c:pt>
                <c:pt idx="1167">
                  <c:v>3000</c:v>
                </c:pt>
                <c:pt idx="1168">
                  <c:v>1500</c:v>
                </c:pt>
                <c:pt idx="1169">
                  <c:v>4500</c:v>
                </c:pt>
                <c:pt idx="1170">
                  <c:v>1000</c:v>
                </c:pt>
                <c:pt idx="1171">
                  <c:v>1500</c:v>
                </c:pt>
                <c:pt idx="1172">
                  <c:v>1500</c:v>
                </c:pt>
                <c:pt idx="1173">
                  <c:v>2500</c:v>
                </c:pt>
                <c:pt idx="1174">
                  <c:v>2000</c:v>
                </c:pt>
                <c:pt idx="1175">
                  <c:v>850</c:v>
                </c:pt>
                <c:pt idx="1176">
                  <c:v>5000</c:v>
                </c:pt>
                <c:pt idx="1177">
                  <c:v>1200</c:v>
                </c:pt>
                <c:pt idx="1178">
                  <c:v>7000</c:v>
                </c:pt>
                <c:pt idx="1179">
                  <c:v>1000</c:v>
                </c:pt>
                <c:pt idx="1180">
                  <c:v>30000</c:v>
                </c:pt>
                <c:pt idx="1181">
                  <c:v>300</c:v>
                </c:pt>
                <c:pt idx="1182">
                  <c:v>800</c:v>
                </c:pt>
                <c:pt idx="1183">
                  <c:v>5000</c:v>
                </c:pt>
                <c:pt idx="1184">
                  <c:v>2300</c:v>
                </c:pt>
                <c:pt idx="1185">
                  <c:v>6450</c:v>
                </c:pt>
                <c:pt idx="1186">
                  <c:v>6000</c:v>
                </c:pt>
                <c:pt idx="1187">
                  <c:v>18000</c:v>
                </c:pt>
                <c:pt idx="1188">
                  <c:v>3500</c:v>
                </c:pt>
                <c:pt idx="1189">
                  <c:v>1964.47</c:v>
                </c:pt>
                <c:pt idx="1190">
                  <c:v>50000</c:v>
                </c:pt>
                <c:pt idx="1191">
                  <c:v>6000</c:v>
                </c:pt>
                <c:pt idx="1192">
                  <c:v>18500</c:v>
                </c:pt>
                <c:pt idx="1193">
                  <c:v>9000</c:v>
                </c:pt>
                <c:pt idx="1194">
                  <c:v>3000</c:v>
                </c:pt>
                <c:pt idx="1195">
                  <c:v>5000</c:v>
                </c:pt>
                <c:pt idx="1196">
                  <c:v>1200</c:v>
                </c:pt>
                <c:pt idx="1197">
                  <c:v>2500</c:v>
                </c:pt>
                <c:pt idx="1198">
                  <c:v>15000</c:v>
                </c:pt>
                <c:pt idx="1199">
                  <c:v>400</c:v>
                </c:pt>
                <c:pt idx="1200">
                  <c:v>5000</c:v>
                </c:pt>
                <c:pt idx="1201">
                  <c:v>3000</c:v>
                </c:pt>
                <c:pt idx="1202">
                  <c:v>5000</c:v>
                </c:pt>
                <c:pt idx="1203">
                  <c:v>35000</c:v>
                </c:pt>
                <c:pt idx="1204">
                  <c:v>10000</c:v>
                </c:pt>
                <c:pt idx="1205">
                  <c:v>25000</c:v>
                </c:pt>
                <c:pt idx="1206">
                  <c:v>35000</c:v>
                </c:pt>
                <c:pt idx="1207">
                  <c:v>8000</c:v>
                </c:pt>
                <c:pt idx="1208">
                  <c:v>25000</c:v>
                </c:pt>
                <c:pt idx="1209">
                  <c:v>600</c:v>
                </c:pt>
                <c:pt idx="1210">
                  <c:v>4000</c:v>
                </c:pt>
                <c:pt idx="1211">
                  <c:v>25000</c:v>
                </c:pt>
                <c:pt idx="1212">
                  <c:v>20000</c:v>
                </c:pt>
                <c:pt idx="1213">
                  <c:v>12000</c:v>
                </c:pt>
                <c:pt idx="1214">
                  <c:v>15000</c:v>
                </c:pt>
                <c:pt idx="1215">
                  <c:v>25000</c:v>
                </c:pt>
                <c:pt idx="1216">
                  <c:v>40000</c:v>
                </c:pt>
                <c:pt idx="1217">
                  <c:v>7500</c:v>
                </c:pt>
                <c:pt idx="1218">
                  <c:v>24000</c:v>
                </c:pt>
                <c:pt idx="1219">
                  <c:v>20000</c:v>
                </c:pt>
                <c:pt idx="1220">
                  <c:v>3000</c:v>
                </c:pt>
                <c:pt idx="1221">
                  <c:v>5000</c:v>
                </c:pt>
                <c:pt idx="1222">
                  <c:v>5000</c:v>
                </c:pt>
                <c:pt idx="1223">
                  <c:v>2500</c:v>
                </c:pt>
                <c:pt idx="1224">
                  <c:v>400</c:v>
                </c:pt>
                <c:pt idx="1225">
                  <c:v>10000</c:v>
                </c:pt>
                <c:pt idx="1226">
                  <c:v>15000</c:v>
                </c:pt>
                <c:pt idx="1227">
                  <c:v>10000</c:v>
                </c:pt>
                <c:pt idx="1228">
                  <c:v>600</c:v>
                </c:pt>
                <c:pt idx="1229">
                  <c:v>3000</c:v>
                </c:pt>
                <c:pt idx="1230">
                  <c:v>35000</c:v>
                </c:pt>
                <c:pt idx="1231">
                  <c:v>300</c:v>
                </c:pt>
                <c:pt idx="1232">
                  <c:v>1500</c:v>
                </c:pt>
                <c:pt idx="1233">
                  <c:v>23000</c:v>
                </c:pt>
                <c:pt idx="1234">
                  <c:v>5000</c:v>
                </c:pt>
                <c:pt idx="1235">
                  <c:v>30000</c:v>
                </c:pt>
                <c:pt idx="1236">
                  <c:v>8500</c:v>
                </c:pt>
                <c:pt idx="1237">
                  <c:v>7500</c:v>
                </c:pt>
                <c:pt idx="1238">
                  <c:v>3000</c:v>
                </c:pt>
                <c:pt idx="1239">
                  <c:v>2000</c:v>
                </c:pt>
                <c:pt idx="1240">
                  <c:v>2000</c:v>
                </c:pt>
                <c:pt idx="1241">
                  <c:v>700</c:v>
                </c:pt>
                <c:pt idx="1242">
                  <c:v>2500</c:v>
                </c:pt>
                <c:pt idx="1243">
                  <c:v>1000</c:v>
                </c:pt>
                <c:pt idx="1244">
                  <c:v>2000</c:v>
                </c:pt>
                <c:pt idx="1245">
                  <c:v>1200</c:v>
                </c:pt>
                <c:pt idx="1246">
                  <c:v>1000</c:v>
                </c:pt>
                <c:pt idx="1247">
                  <c:v>500</c:v>
                </c:pt>
                <c:pt idx="1248">
                  <c:v>7500</c:v>
                </c:pt>
                <c:pt idx="1249">
                  <c:v>2000</c:v>
                </c:pt>
                <c:pt idx="1250">
                  <c:v>5000</c:v>
                </c:pt>
                <c:pt idx="1251">
                  <c:v>2500</c:v>
                </c:pt>
                <c:pt idx="1252">
                  <c:v>3200</c:v>
                </c:pt>
                <c:pt idx="1253">
                  <c:v>750</c:v>
                </c:pt>
                <c:pt idx="1254">
                  <c:v>8000</c:v>
                </c:pt>
                <c:pt idx="1255">
                  <c:v>300</c:v>
                </c:pt>
                <c:pt idx="1256">
                  <c:v>2000</c:v>
                </c:pt>
                <c:pt idx="1257">
                  <c:v>4000</c:v>
                </c:pt>
                <c:pt idx="1258">
                  <c:v>1000</c:v>
                </c:pt>
                <c:pt idx="1259">
                  <c:v>1100</c:v>
                </c:pt>
                <c:pt idx="1260">
                  <c:v>3500</c:v>
                </c:pt>
                <c:pt idx="1261">
                  <c:v>2000</c:v>
                </c:pt>
                <c:pt idx="1262">
                  <c:v>300</c:v>
                </c:pt>
                <c:pt idx="1263">
                  <c:v>1500</c:v>
                </c:pt>
                <c:pt idx="1264">
                  <c:v>3000</c:v>
                </c:pt>
                <c:pt idx="1265">
                  <c:v>3500</c:v>
                </c:pt>
                <c:pt idx="1266">
                  <c:v>500</c:v>
                </c:pt>
                <c:pt idx="1267">
                  <c:v>500</c:v>
                </c:pt>
                <c:pt idx="1268">
                  <c:v>600</c:v>
                </c:pt>
                <c:pt idx="1269">
                  <c:v>20000</c:v>
                </c:pt>
                <c:pt idx="1270">
                  <c:v>1500</c:v>
                </c:pt>
                <c:pt idx="1271">
                  <c:v>1500</c:v>
                </c:pt>
                <c:pt idx="1272">
                  <c:v>6000</c:v>
                </c:pt>
                <c:pt idx="1273">
                  <c:v>4000</c:v>
                </c:pt>
                <c:pt idx="1274">
                  <c:v>1000</c:v>
                </c:pt>
                <c:pt idx="1275">
                  <c:v>4000</c:v>
                </c:pt>
                <c:pt idx="1276">
                  <c:v>600</c:v>
                </c:pt>
                <c:pt idx="1277">
                  <c:v>12500</c:v>
                </c:pt>
                <c:pt idx="1278">
                  <c:v>5000</c:v>
                </c:pt>
                <c:pt idx="1279">
                  <c:v>900</c:v>
                </c:pt>
                <c:pt idx="1280">
                  <c:v>7500</c:v>
                </c:pt>
                <c:pt idx="1281">
                  <c:v>8000</c:v>
                </c:pt>
                <c:pt idx="1282">
                  <c:v>4000</c:v>
                </c:pt>
                <c:pt idx="1283">
                  <c:v>4000</c:v>
                </c:pt>
                <c:pt idx="1284">
                  <c:v>4000</c:v>
                </c:pt>
                <c:pt idx="1285">
                  <c:v>6000</c:v>
                </c:pt>
                <c:pt idx="1286">
                  <c:v>6500</c:v>
                </c:pt>
                <c:pt idx="1287">
                  <c:v>4500</c:v>
                </c:pt>
                <c:pt idx="1288">
                  <c:v>4000</c:v>
                </c:pt>
                <c:pt idx="1289">
                  <c:v>7500</c:v>
                </c:pt>
                <c:pt idx="1290">
                  <c:v>2000</c:v>
                </c:pt>
                <c:pt idx="1291">
                  <c:v>20000</c:v>
                </c:pt>
                <c:pt idx="1292">
                  <c:v>25</c:v>
                </c:pt>
                <c:pt idx="1293">
                  <c:v>1000</c:v>
                </c:pt>
                <c:pt idx="1294">
                  <c:v>18000</c:v>
                </c:pt>
                <c:pt idx="1295">
                  <c:v>10000</c:v>
                </c:pt>
                <c:pt idx="1296">
                  <c:v>2500</c:v>
                </c:pt>
                <c:pt idx="1297">
                  <c:v>3500</c:v>
                </c:pt>
                <c:pt idx="1298">
                  <c:v>700</c:v>
                </c:pt>
                <c:pt idx="1299">
                  <c:v>250</c:v>
                </c:pt>
                <c:pt idx="1300">
                  <c:v>5000</c:v>
                </c:pt>
                <c:pt idx="1301">
                  <c:v>2000</c:v>
                </c:pt>
                <c:pt idx="1302">
                  <c:v>3500</c:v>
                </c:pt>
                <c:pt idx="1303">
                  <c:v>5500</c:v>
                </c:pt>
                <c:pt idx="1304">
                  <c:v>6000</c:v>
                </c:pt>
                <c:pt idx="1305">
                  <c:v>1570</c:v>
                </c:pt>
                <c:pt idx="1306">
                  <c:v>6500</c:v>
                </c:pt>
                <c:pt idx="1307">
                  <c:v>3675</c:v>
                </c:pt>
                <c:pt idx="1308">
                  <c:v>3000</c:v>
                </c:pt>
                <c:pt idx="1309">
                  <c:v>1500</c:v>
                </c:pt>
                <c:pt idx="1310">
                  <c:v>3000</c:v>
                </c:pt>
                <c:pt idx="1311">
                  <c:v>2000</c:v>
                </c:pt>
                <c:pt idx="1312">
                  <c:v>745</c:v>
                </c:pt>
                <c:pt idx="1313">
                  <c:v>900</c:v>
                </c:pt>
                <c:pt idx="1314">
                  <c:v>1250</c:v>
                </c:pt>
                <c:pt idx="1315">
                  <c:v>800</c:v>
                </c:pt>
                <c:pt idx="1316">
                  <c:v>3000</c:v>
                </c:pt>
                <c:pt idx="1317">
                  <c:v>500</c:v>
                </c:pt>
                <c:pt idx="1318">
                  <c:v>12000</c:v>
                </c:pt>
                <c:pt idx="1319">
                  <c:v>1750</c:v>
                </c:pt>
                <c:pt idx="1320">
                  <c:v>20000</c:v>
                </c:pt>
                <c:pt idx="1321">
                  <c:v>100000</c:v>
                </c:pt>
                <c:pt idx="1322">
                  <c:v>11000</c:v>
                </c:pt>
                <c:pt idx="1323">
                  <c:v>8000</c:v>
                </c:pt>
                <c:pt idx="1324">
                  <c:v>8000</c:v>
                </c:pt>
                <c:pt idx="1325">
                  <c:v>35000</c:v>
                </c:pt>
                <c:pt idx="1326">
                  <c:v>22765</c:v>
                </c:pt>
                <c:pt idx="1327">
                  <c:v>11000</c:v>
                </c:pt>
                <c:pt idx="1328">
                  <c:v>10000</c:v>
                </c:pt>
                <c:pt idx="1329">
                  <c:v>7500</c:v>
                </c:pt>
                <c:pt idx="1330">
                  <c:v>10500</c:v>
                </c:pt>
                <c:pt idx="1331">
                  <c:v>2001</c:v>
                </c:pt>
                <c:pt idx="1332">
                  <c:v>25000</c:v>
                </c:pt>
                <c:pt idx="1333">
                  <c:v>500</c:v>
                </c:pt>
                <c:pt idx="1334">
                  <c:v>15000</c:v>
                </c:pt>
                <c:pt idx="1335">
                  <c:v>1000</c:v>
                </c:pt>
                <c:pt idx="1336">
                  <c:v>65000</c:v>
                </c:pt>
                <c:pt idx="1337">
                  <c:v>15000</c:v>
                </c:pt>
                <c:pt idx="1338">
                  <c:v>1500</c:v>
                </c:pt>
                <c:pt idx="1339">
                  <c:v>2000</c:v>
                </c:pt>
                <c:pt idx="1340">
                  <c:v>8000</c:v>
                </c:pt>
                <c:pt idx="1341">
                  <c:v>150</c:v>
                </c:pt>
                <c:pt idx="1342">
                  <c:v>2500</c:v>
                </c:pt>
                <c:pt idx="1343">
                  <c:v>150</c:v>
                </c:pt>
                <c:pt idx="1344">
                  <c:v>839</c:v>
                </c:pt>
                <c:pt idx="1345">
                  <c:v>5000</c:v>
                </c:pt>
                <c:pt idx="1346">
                  <c:v>2000</c:v>
                </c:pt>
                <c:pt idx="1347">
                  <c:v>20000</c:v>
                </c:pt>
                <c:pt idx="1348">
                  <c:v>1070</c:v>
                </c:pt>
                <c:pt idx="1349">
                  <c:v>5000</c:v>
                </c:pt>
                <c:pt idx="1350">
                  <c:v>930</c:v>
                </c:pt>
                <c:pt idx="1351">
                  <c:v>11500</c:v>
                </c:pt>
                <c:pt idx="1352">
                  <c:v>1000</c:v>
                </c:pt>
                <c:pt idx="1353">
                  <c:v>500</c:v>
                </c:pt>
                <c:pt idx="1354">
                  <c:v>347</c:v>
                </c:pt>
                <c:pt idx="1355">
                  <c:v>300</c:v>
                </c:pt>
                <c:pt idx="1356">
                  <c:v>3000</c:v>
                </c:pt>
                <c:pt idx="1357">
                  <c:v>5000</c:v>
                </c:pt>
                <c:pt idx="1358">
                  <c:v>20000</c:v>
                </c:pt>
                <c:pt idx="1359">
                  <c:v>20000</c:v>
                </c:pt>
                <c:pt idx="1360">
                  <c:v>17500</c:v>
                </c:pt>
                <c:pt idx="1361">
                  <c:v>3500</c:v>
                </c:pt>
                <c:pt idx="1362">
                  <c:v>10000</c:v>
                </c:pt>
                <c:pt idx="1363">
                  <c:v>1500</c:v>
                </c:pt>
                <c:pt idx="1364">
                  <c:v>1000</c:v>
                </c:pt>
                <c:pt idx="1365">
                  <c:v>800</c:v>
                </c:pt>
                <c:pt idx="1366">
                  <c:v>35000</c:v>
                </c:pt>
                <c:pt idx="1367">
                  <c:v>8000</c:v>
                </c:pt>
                <c:pt idx="1368">
                  <c:v>20000</c:v>
                </c:pt>
                <c:pt idx="1369">
                  <c:v>50000</c:v>
                </c:pt>
                <c:pt idx="1370">
                  <c:v>60000</c:v>
                </c:pt>
                <c:pt idx="1371">
                  <c:v>3910</c:v>
                </c:pt>
                <c:pt idx="1372">
                  <c:v>5500</c:v>
                </c:pt>
                <c:pt idx="1373">
                  <c:v>150000</c:v>
                </c:pt>
                <c:pt idx="1374">
                  <c:v>25000</c:v>
                </c:pt>
                <c:pt idx="1375">
                  <c:v>12000</c:v>
                </c:pt>
                <c:pt idx="1376">
                  <c:v>10000</c:v>
                </c:pt>
                <c:pt idx="1377">
                  <c:v>25000</c:v>
                </c:pt>
                <c:pt idx="1378">
                  <c:v>18000</c:v>
                </c:pt>
                <c:pt idx="1379">
                  <c:v>6000</c:v>
                </c:pt>
                <c:pt idx="1380">
                  <c:v>25000</c:v>
                </c:pt>
                <c:pt idx="1381">
                  <c:v>750</c:v>
                </c:pt>
                <c:pt idx="1382">
                  <c:v>5000</c:v>
                </c:pt>
                <c:pt idx="1383">
                  <c:v>12000</c:v>
                </c:pt>
                <c:pt idx="1384">
                  <c:v>2468</c:v>
                </c:pt>
                <c:pt idx="1385">
                  <c:v>40000</c:v>
                </c:pt>
                <c:pt idx="1386">
                  <c:v>100000</c:v>
                </c:pt>
                <c:pt idx="1387">
                  <c:v>10000</c:v>
                </c:pt>
                <c:pt idx="1388">
                  <c:v>15000</c:v>
                </c:pt>
                <c:pt idx="1389">
                  <c:v>7500</c:v>
                </c:pt>
                <c:pt idx="1390">
                  <c:v>27000</c:v>
                </c:pt>
                <c:pt idx="1391">
                  <c:v>30000</c:v>
                </c:pt>
                <c:pt idx="1392">
                  <c:v>12000</c:v>
                </c:pt>
                <c:pt idx="1393">
                  <c:v>50000</c:v>
                </c:pt>
                <c:pt idx="1394">
                  <c:v>1</c:v>
                </c:pt>
                <c:pt idx="1395">
                  <c:v>750</c:v>
                </c:pt>
                <c:pt idx="1396">
                  <c:v>8000</c:v>
                </c:pt>
                <c:pt idx="1397">
                  <c:v>30000</c:v>
                </c:pt>
                <c:pt idx="1398">
                  <c:v>5000</c:v>
                </c:pt>
                <c:pt idx="1399">
                  <c:v>1100</c:v>
                </c:pt>
                <c:pt idx="1400">
                  <c:v>300</c:v>
                </c:pt>
                <c:pt idx="1401">
                  <c:v>1250</c:v>
                </c:pt>
                <c:pt idx="1402">
                  <c:v>1000</c:v>
                </c:pt>
                <c:pt idx="1403">
                  <c:v>1000</c:v>
                </c:pt>
                <c:pt idx="1404">
                  <c:v>6000</c:v>
                </c:pt>
                <c:pt idx="1405">
                  <c:v>5000</c:v>
                </c:pt>
                <c:pt idx="1406">
                  <c:v>2500</c:v>
                </c:pt>
                <c:pt idx="1407">
                  <c:v>1000</c:v>
                </c:pt>
                <c:pt idx="1408">
                  <c:v>2000</c:v>
                </c:pt>
                <c:pt idx="1409">
                  <c:v>3000</c:v>
                </c:pt>
                <c:pt idx="1410">
                  <c:v>3000</c:v>
                </c:pt>
                <c:pt idx="1411">
                  <c:v>2000</c:v>
                </c:pt>
                <c:pt idx="1412">
                  <c:v>2000</c:v>
                </c:pt>
                <c:pt idx="1413">
                  <c:v>10000</c:v>
                </c:pt>
                <c:pt idx="1414">
                  <c:v>50</c:v>
                </c:pt>
                <c:pt idx="1415">
                  <c:v>700</c:v>
                </c:pt>
                <c:pt idx="1416">
                  <c:v>800</c:v>
                </c:pt>
                <c:pt idx="1417">
                  <c:v>8000</c:v>
                </c:pt>
                <c:pt idx="1418">
                  <c:v>5000</c:v>
                </c:pt>
                <c:pt idx="1419">
                  <c:v>5000</c:v>
                </c:pt>
                <c:pt idx="1420">
                  <c:v>1000</c:v>
                </c:pt>
                <c:pt idx="1421">
                  <c:v>500</c:v>
                </c:pt>
                <c:pt idx="1422">
                  <c:v>3000</c:v>
                </c:pt>
                <c:pt idx="1423">
                  <c:v>10000</c:v>
                </c:pt>
                <c:pt idx="1424">
                  <c:v>1000</c:v>
                </c:pt>
                <c:pt idx="1425">
                  <c:v>400</c:v>
                </c:pt>
                <c:pt idx="1426">
                  <c:v>3000</c:v>
                </c:pt>
                <c:pt idx="1427">
                  <c:v>5000</c:v>
                </c:pt>
                <c:pt idx="1428">
                  <c:v>4500</c:v>
                </c:pt>
                <c:pt idx="1429">
                  <c:v>2500</c:v>
                </c:pt>
                <c:pt idx="1430">
                  <c:v>2500</c:v>
                </c:pt>
                <c:pt idx="1431">
                  <c:v>10000</c:v>
                </c:pt>
                <c:pt idx="1432">
                  <c:v>5000</c:v>
                </c:pt>
                <c:pt idx="1433">
                  <c:v>2800</c:v>
                </c:pt>
                <c:pt idx="1434">
                  <c:v>1500</c:v>
                </c:pt>
                <c:pt idx="1435">
                  <c:v>250</c:v>
                </c:pt>
                <c:pt idx="1436">
                  <c:v>3000</c:v>
                </c:pt>
                <c:pt idx="1437">
                  <c:v>600</c:v>
                </c:pt>
                <c:pt idx="1438">
                  <c:v>10000</c:v>
                </c:pt>
                <c:pt idx="1439">
                  <c:v>5000</c:v>
                </c:pt>
                <c:pt idx="1440">
                  <c:v>200</c:v>
                </c:pt>
                <c:pt idx="1441">
                  <c:v>1000</c:v>
                </c:pt>
                <c:pt idx="1442">
                  <c:v>6000</c:v>
                </c:pt>
                <c:pt idx="1443">
                  <c:v>100</c:v>
                </c:pt>
                <c:pt idx="1444">
                  <c:v>650</c:v>
                </c:pt>
                <c:pt idx="1445">
                  <c:v>3000</c:v>
                </c:pt>
                <c:pt idx="1446">
                  <c:v>2000</c:v>
                </c:pt>
                <c:pt idx="1447">
                  <c:v>2000</c:v>
                </c:pt>
                <c:pt idx="1448">
                  <c:v>9500</c:v>
                </c:pt>
                <c:pt idx="1449">
                  <c:v>2500</c:v>
                </c:pt>
                <c:pt idx="1450">
                  <c:v>3000</c:v>
                </c:pt>
                <c:pt idx="1451">
                  <c:v>3000</c:v>
                </c:pt>
                <c:pt idx="1452">
                  <c:v>2500</c:v>
                </c:pt>
                <c:pt idx="1453">
                  <c:v>2700</c:v>
                </c:pt>
                <c:pt idx="1454">
                  <c:v>800</c:v>
                </c:pt>
                <c:pt idx="1455">
                  <c:v>1000</c:v>
                </c:pt>
                <c:pt idx="1456">
                  <c:v>450</c:v>
                </c:pt>
                <c:pt idx="1457">
                  <c:v>850</c:v>
                </c:pt>
                <c:pt idx="1458">
                  <c:v>2000</c:v>
                </c:pt>
                <c:pt idx="1459">
                  <c:v>3500</c:v>
                </c:pt>
                <c:pt idx="1460">
                  <c:v>2500</c:v>
                </c:pt>
                <c:pt idx="1461">
                  <c:v>100</c:v>
                </c:pt>
                <c:pt idx="1462">
                  <c:v>500</c:v>
                </c:pt>
                <c:pt idx="1463">
                  <c:v>300</c:v>
                </c:pt>
                <c:pt idx="1464">
                  <c:v>25000</c:v>
                </c:pt>
                <c:pt idx="1465">
                  <c:v>45000</c:v>
                </c:pt>
                <c:pt idx="1466">
                  <c:v>3000</c:v>
                </c:pt>
                <c:pt idx="1467">
                  <c:v>1800</c:v>
                </c:pt>
                <c:pt idx="1468">
                  <c:v>1000</c:v>
                </c:pt>
                <c:pt idx="1469">
                  <c:v>8000</c:v>
                </c:pt>
                <c:pt idx="1470">
                  <c:v>10000</c:v>
                </c:pt>
                <c:pt idx="1471">
                  <c:v>750</c:v>
                </c:pt>
                <c:pt idx="1472">
                  <c:v>3100</c:v>
                </c:pt>
                <c:pt idx="1473">
                  <c:v>2500</c:v>
                </c:pt>
                <c:pt idx="1474">
                  <c:v>2500</c:v>
                </c:pt>
                <c:pt idx="1475">
                  <c:v>3500</c:v>
                </c:pt>
                <c:pt idx="1476">
                  <c:v>1000</c:v>
                </c:pt>
                <c:pt idx="1477">
                  <c:v>1500</c:v>
                </c:pt>
                <c:pt idx="1478">
                  <c:v>4000</c:v>
                </c:pt>
                <c:pt idx="1479">
                  <c:v>8000</c:v>
                </c:pt>
                <c:pt idx="1480">
                  <c:v>2500</c:v>
                </c:pt>
                <c:pt idx="1481">
                  <c:v>5000</c:v>
                </c:pt>
                <c:pt idx="1482">
                  <c:v>1000</c:v>
                </c:pt>
                <c:pt idx="1483">
                  <c:v>10000</c:v>
                </c:pt>
                <c:pt idx="1484">
                  <c:v>5000</c:v>
                </c:pt>
                <c:pt idx="1485">
                  <c:v>1500</c:v>
                </c:pt>
                <c:pt idx="1486">
                  <c:v>10000</c:v>
                </c:pt>
                <c:pt idx="1487">
                  <c:v>5000</c:v>
                </c:pt>
                <c:pt idx="1488">
                  <c:v>3500</c:v>
                </c:pt>
                <c:pt idx="1489">
                  <c:v>1000</c:v>
                </c:pt>
                <c:pt idx="1490">
                  <c:v>6000</c:v>
                </c:pt>
                <c:pt idx="1491">
                  <c:v>3200</c:v>
                </c:pt>
                <c:pt idx="1492">
                  <c:v>2000</c:v>
                </c:pt>
                <c:pt idx="1493">
                  <c:v>5000</c:v>
                </c:pt>
                <c:pt idx="1494">
                  <c:v>5000</c:v>
                </c:pt>
                <c:pt idx="1495">
                  <c:v>8000</c:v>
                </c:pt>
                <c:pt idx="1496">
                  <c:v>70</c:v>
                </c:pt>
                <c:pt idx="1497">
                  <c:v>3000</c:v>
                </c:pt>
                <c:pt idx="1498">
                  <c:v>750</c:v>
                </c:pt>
                <c:pt idx="1499">
                  <c:v>5000</c:v>
                </c:pt>
                <c:pt idx="1500">
                  <c:v>3000</c:v>
                </c:pt>
                <c:pt idx="1501">
                  <c:v>4000</c:v>
                </c:pt>
                <c:pt idx="1502">
                  <c:v>5000</c:v>
                </c:pt>
                <c:pt idx="1503">
                  <c:v>116000</c:v>
                </c:pt>
                <c:pt idx="1504">
                  <c:v>25000</c:v>
                </c:pt>
                <c:pt idx="1505">
                  <c:v>10000</c:v>
                </c:pt>
                <c:pt idx="1506">
                  <c:v>2400</c:v>
                </c:pt>
                <c:pt idx="1507">
                  <c:v>25000</c:v>
                </c:pt>
                <c:pt idx="1508">
                  <c:v>1000</c:v>
                </c:pt>
                <c:pt idx="1509">
                  <c:v>20000</c:v>
                </c:pt>
                <c:pt idx="1510">
                  <c:v>10000</c:v>
                </c:pt>
                <c:pt idx="1511">
                  <c:v>8500</c:v>
                </c:pt>
                <c:pt idx="1512">
                  <c:v>3000</c:v>
                </c:pt>
                <c:pt idx="1513">
                  <c:v>1000</c:v>
                </c:pt>
                <c:pt idx="1514">
                  <c:v>300</c:v>
                </c:pt>
                <c:pt idx="1515">
                  <c:v>15000</c:v>
                </c:pt>
                <c:pt idx="1516">
                  <c:v>35000</c:v>
                </c:pt>
                <c:pt idx="1517">
                  <c:v>10000</c:v>
                </c:pt>
                <c:pt idx="1518">
                  <c:v>50000</c:v>
                </c:pt>
                <c:pt idx="1519">
                  <c:v>1350</c:v>
                </c:pt>
                <c:pt idx="1520">
                  <c:v>500</c:v>
                </c:pt>
                <c:pt idx="1521">
                  <c:v>7214</c:v>
                </c:pt>
                <c:pt idx="1522">
                  <c:v>7000</c:v>
                </c:pt>
                <c:pt idx="1523">
                  <c:v>3000</c:v>
                </c:pt>
                <c:pt idx="1524">
                  <c:v>40000</c:v>
                </c:pt>
                <c:pt idx="1525">
                  <c:v>10600</c:v>
                </c:pt>
                <c:pt idx="1526">
                  <c:v>8000</c:v>
                </c:pt>
                <c:pt idx="1527">
                  <c:v>600</c:v>
                </c:pt>
                <c:pt idx="1528">
                  <c:v>3000</c:v>
                </c:pt>
                <c:pt idx="1529">
                  <c:v>25000</c:v>
                </c:pt>
                <c:pt idx="1530">
                  <c:v>1500</c:v>
                </c:pt>
                <c:pt idx="1531">
                  <c:v>300</c:v>
                </c:pt>
                <c:pt idx="1532">
                  <c:v>4000</c:v>
                </c:pt>
                <c:pt idx="1533">
                  <c:v>10000</c:v>
                </c:pt>
                <c:pt idx="1534">
                  <c:v>25000</c:v>
                </c:pt>
                <c:pt idx="1535">
                  <c:v>3400</c:v>
                </c:pt>
                <c:pt idx="1536">
                  <c:v>8500</c:v>
                </c:pt>
                <c:pt idx="1537">
                  <c:v>22000</c:v>
                </c:pt>
                <c:pt idx="1538">
                  <c:v>4200</c:v>
                </c:pt>
                <c:pt idx="1539">
                  <c:v>15000</c:v>
                </c:pt>
                <c:pt idx="1540">
                  <c:v>7000</c:v>
                </c:pt>
                <c:pt idx="1541">
                  <c:v>4500</c:v>
                </c:pt>
                <c:pt idx="1542">
                  <c:v>10000</c:v>
                </c:pt>
                <c:pt idx="1543">
                  <c:v>700</c:v>
                </c:pt>
                <c:pt idx="1544">
                  <c:v>5000</c:v>
                </c:pt>
                <c:pt idx="1545">
                  <c:v>2500</c:v>
                </c:pt>
                <c:pt idx="1546">
                  <c:v>900</c:v>
                </c:pt>
                <c:pt idx="1547">
                  <c:v>40000</c:v>
                </c:pt>
                <c:pt idx="1548">
                  <c:v>5000</c:v>
                </c:pt>
                <c:pt idx="1549">
                  <c:v>30000</c:v>
                </c:pt>
                <c:pt idx="1550">
                  <c:v>1750</c:v>
                </c:pt>
                <c:pt idx="1551">
                  <c:v>1500</c:v>
                </c:pt>
                <c:pt idx="1552">
                  <c:v>1000</c:v>
                </c:pt>
                <c:pt idx="1553">
                  <c:v>3000</c:v>
                </c:pt>
                <c:pt idx="1554">
                  <c:v>100000</c:v>
                </c:pt>
                <c:pt idx="1555">
                  <c:v>25000</c:v>
                </c:pt>
                <c:pt idx="1556">
                  <c:v>25000</c:v>
                </c:pt>
                <c:pt idx="1557">
                  <c:v>500</c:v>
                </c:pt>
                <c:pt idx="1558">
                  <c:v>1000</c:v>
                </c:pt>
                <c:pt idx="1559">
                  <c:v>20000</c:v>
                </c:pt>
                <c:pt idx="1560">
                  <c:v>3000</c:v>
                </c:pt>
                <c:pt idx="1561">
                  <c:v>8300</c:v>
                </c:pt>
                <c:pt idx="1562">
                  <c:v>1500</c:v>
                </c:pt>
                <c:pt idx="1563">
                  <c:v>15000</c:v>
                </c:pt>
                <c:pt idx="1564">
                  <c:v>12000</c:v>
                </c:pt>
                <c:pt idx="1565">
                  <c:v>4000</c:v>
                </c:pt>
                <c:pt idx="1566">
                  <c:v>7900</c:v>
                </c:pt>
                <c:pt idx="1567">
                  <c:v>500</c:v>
                </c:pt>
                <c:pt idx="1568">
                  <c:v>5000</c:v>
                </c:pt>
                <c:pt idx="1569">
                  <c:v>3750</c:v>
                </c:pt>
                <c:pt idx="1570">
                  <c:v>600</c:v>
                </c:pt>
                <c:pt idx="1571">
                  <c:v>20000</c:v>
                </c:pt>
                <c:pt idx="1572">
                  <c:v>1800</c:v>
                </c:pt>
                <c:pt idx="1573">
                  <c:v>1250</c:v>
                </c:pt>
                <c:pt idx="1574">
                  <c:v>3500</c:v>
                </c:pt>
                <c:pt idx="1575">
                  <c:v>3500</c:v>
                </c:pt>
                <c:pt idx="1576">
                  <c:v>2200</c:v>
                </c:pt>
                <c:pt idx="1577">
                  <c:v>3000</c:v>
                </c:pt>
                <c:pt idx="1578">
                  <c:v>7000</c:v>
                </c:pt>
                <c:pt idx="1579">
                  <c:v>5000</c:v>
                </c:pt>
                <c:pt idx="1580">
                  <c:v>5500</c:v>
                </c:pt>
                <c:pt idx="1581">
                  <c:v>4000</c:v>
                </c:pt>
                <c:pt idx="1582">
                  <c:v>5000</c:v>
                </c:pt>
                <c:pt idx="1583">
                  <c:v>1500</c:v>
                </c:pt>
                <c:pt idx="1584">
                  <c:v>4500</c:v>
                </c:pt>
                <c:pt idx="1585">
                  <c:v>2000</c:v>
                </c:pt>
                <c:pt idx="1586">
                  <c:v>4000</c:v>
                </c:pt>
                <c:pt idx="1587">
                  <c:v>13000</c:v>
                </c:pt>
                <c:pt idx="1588">
                  <c:v>2500</c:v>
                </c:pt>
                <c:pt idx="1589">
                  <c:v>750</c:v>
                </c:pt>
                <c:pt idx="1590">
                  <c:v>35000</c:v>
                </c:pt>
                <c:pt idx="1591">
                  <c:v>3000</c:v>
                </c:pt>
                <c:pt idx="1592">
                  <c:v>2500</c:v>
                </c:pt>
                <c:pt idx="1593">
                  <c:v>8000</c:v>
                </c:pt>
                <c:pt idx="1594">
                  <c:v>2000</c:v>
                </c:pt>
                <c:pt idx="1595">
                  <c:v>7000</c:v>
                </c:pt>
                <c:pt idx="1596">
                  <c:v>2000</c:v>
                </c:pt>
                <c:pt idx="1597">
                  <c:v>10000</c:v>
                </c:pt>
                <c:pt idx="1598">
                  <c:v>3000</c:v>
                </c:pt>
                <c:pt idx="1599">
                  <c:v>5000</c:v>
                </c:pt>
                <c:pt idx="1600">
                  <c:v>1900</c:v>
                </c:pt>
                <c:pt idx="1601">
                  <c:v>2500</c:v>
                </c:pt>
                <c:pt idx="1602">
                  <c:v>1500</c:v>
                </c:pt>
                <c:pt idx="1603">
                  <c:v>4200</c:v>
                </c:pt>
                <c:pt idx="1604">
                  <c:v>1200</c:v>
                </c:pt>
                <c:pt idx="1605">
                  <c:v>500</c:v>
                </c:pt>
                <c:pt idx="1606">
                  <c:v>7000</c:v>
                </c:pt>
                <c:pt idx="1607">
                  <c:v>2500</c:v>
                </c:pt>
                <c:pt idx="1608">
                  <c:v>4300</c:v>
                </c:pt>
                <c:pt idx="1609">
                  <c:v>1000</c:v>
                </c:pt>
                <c:pt idx="1610">
                  <c:v>3200</c:v>
                </c:pt>
                <c:pt idx="1611">
                  <c:v>15000</c:v>
                </c:pt>
                <c:pt idx="1612">
                  <c:v>5000</c:v>
                </c:pt>
                <c:pt idx="1613">
                  <c:v>9500</c:v>
                </c:pt>
                <c:pt idx="1614">
                  <c:v>3000</c:v>
                </c:pt>
                <c:pt idx="1615">
                  <c:v>23000</c:v>
                </c:pt>
                <c:pt idx="1616">
                  <c:v>4000</c:v>
                </c:pt>
                <c:pt idx="1617">
                  <c:v>6000</c:v>
                </c:pt>
                <c:pt idx="1618">
                  <c:v>12000</c:v>
                </c:pt>
                <c:pt idx="1619">
                  <c:v>35000</c:v>
                </c:pt>
                <c:pt idx="1620">
                  <c:v>2000</c:v>
                </c:pt>
                <c:pt idx="1621">
                  <c:v>4500</c:v>
                </c:pt>
                <c:pt idx="1622">
                  <c:v>12000</c:v>
                </c:pt>
                <c:pt idx="1623">
                  <c:v>20000</c:v>
                </c:pt>
                <c:pt idx="1624">
                  <c:v>15000</c:v>
                </c:pt>
                <c:pt idx="1625">
                  <c:v>4000</c:v>
                </c:pt>
                <c:pt idx="1626">
                  <c:v>2500</c:v>
                </c:pt>
                <c:pt idx="1627">
                  <c:v>3100</c:v>
                </c:pt>
                <c:pt idx="1628">
                  <c:v>30000</c:v>
                </c:pt>
                <c:pt idx="1629">
                  <c:v>2000</c:v>
                </c:pt>
                <c:pt idx="1630">
                  <c:v>1200</c:v>
                </c:pt>
                <c:pt idx="1631">
                  <c:v>1200</c:v>
                </c:pt>
                <c:pt idx="1632">
                  <c:v>7000</c:v>
                </c:pt>
                <c:pt idx="1633">
                  <c:v>20000</c:v>
                </c:pt>
                <c:pt idx="1634">
                  <c:v>2600</c:v>
                </c:pt>
                <c:pt idx="1635">
                  <c:v>1000</c:v>
                </c:pt>
                <c:pt idx="1636">
                  <c:v>1000</c:v>
                </c:pt>
                <c:pt idx="1637">
                  <c:v>5000</c:v>
                </c:pt>
                <c:pt idx="1638">
                  <c:v>4000</c:v>
                </c:pt>
                <c:pt idx="1639">
                  <c:v>15000</c:v>
                </c:pt>
                <c:pt idx="1640">
                  <c:v>20000</c:v>
                </c:pt>
                <c:pt idx="1641">
                  <c:v>35000</c:v>
                </c:pt>
                <c:pt idx="1642">
                  <c:v>2800</c:v>
                </c:pt>
                <c:pt idx="1643">
                  <c:v>5862</c:v>
                </c:pt>
                <c:pt idx="1644">
                  <c:v>3000</c:v>
                </c:pt>
                <c:pt idx="1645">
                  <c:v>8500</c:v>
                </c:pt>
                <c:pt idx="1646">
                  <c:v>10000</c:v>
                </c:pt>
                <c:pt idx="1647">
                  <c:v>8000</c:v>
                </c:pt>
                <c:pt idx="1648">
                  <c:v>1600</c:v>
                </c:pt>
                <c:pt idx="1649">
                  <c:v>21000</c:v>
                </c:pt>
                <c:pt idx="1650">
                  <c:v>10000</c:v>
                </c:pt>
                <c:pt idx="1651">
                  <c:v>2500</c:v>
                </c:pt>
                <c:pt idx="1652">
                  <c:v>12000</c:v>
                </c:pt>
                <c:pt idx="1653">
                  <c:v>5500</c:v>
                </c:pt>
                <c:pt idx="1654">
                  <c:v>25000</c:v>
                </c:pt>
                <c:pt idx="1655">
                  <c:v>1500</c:v>
                </c:pt>
                <c:pt idx="1656">
                  <c:v>2250</c:v>
                </c:pt>
                <c:pt idx="1657">
                  <c:v>20000</c:v>
                </c:pt>
                <c:pt idx="1658">
                  <c:v>13000</c:v>
                </c:pt>
                <c:pt idx="1659">
                  <c:v>300</c:v>
                </c:pt>
                <c:pt idx="1660">
                  <c:v>10000</c:v>
                </c:pt>
                <c:pt idx="1661">
                  <c:v>2000</c:v>
                </c:pt>
                <c:pt idx="1662">
                  <c:v>7000</c:v>
                </c:pt>
                <c:pt idx="1663">
                  <c:v>23000</c:v>
                </c:pt>
                <c:pt idx="1664">
                  <c:v>5000</c:v>
                </c:pt>
                <c:pt idx="1665">
                  <c:v>3300</c:v>
                </c:pt>
                <c:pt idx="1666">
                  <c:v>12200</c:v>
                </c:pt>
                <c:pt idx="1667">
                  <c:v>2500</c:v>
                </c:pt>
                <c:pt idx="1668">
                  <c:v>2500</c:v>
                </c:pt>
                <c:pt idx="1669">
                  <c:v>2700</c:v>
                </c:pt>
                <c:pt idx="1670">
                  <c:v>6000</c:v>
                </c:pt>
                <c:pt idx="1671">
                  <c:v>15000</c:v>
                </c:pt>
                <c:pt idx="1672">
                  <c:v>2000</c:v>
                </c:pt>
                <c:pt idx="1673">
                  <c:v>8000</c:v>
                </c:pt>
                <c:pt idx="1674">
                  <c:v>1800</c:v>
                </c:pt>
                <c:pt idx="1675">
                  <c:v>1500</c:v>
                </c:pt>
                <c:pt idx="1676">
                  <c:v>10000</c:v>
                </c:pt>
                <c:pt idx="1677">
                  <c:v>4000</c:v>
                </c:pt>
                <c:pt idx="1678">
                  <c:v>15500</c:v>
                </c:pt>
                <c:pt idx="1679">
                  <c:v>1800</c:v>
                </c:pt>
                <c:pt idx="1680">
                  <c:v>4500</c:v>
                </c:pt>
                <c:pt idx="1681">
                  <c:v>5000</c:v>
                </c:pt>
                <c:pt idx="1682">
                  <c:v>2500</c:v>
                </c:pt>
                <c:pt idx="1683">
                  <c:v>5800</c:v>
                </c:pt>
                <c:pt idx="1684">
                  <c:v>2000</c:v>
                </c:pt>
                <c:pt idx="1685">
                  <c:v>5000</c:v>
                </c:pt>
                <c:pt idx="1686">
                  <c:v>31000</c:v>
                </c:pt>
                <c:pt idx="1687">
                  <c:v>800</c:v>
                </c:pt>
                <c:pt idx="1688">
                  <c:v>3000</c:v>
                </c:pt>
                <c:pt idx="1689">
                  <c:v>4999</c:v>
                </c:pt>
                <c:pt idx="1690">
                  <c:v>15000</c:v>
                </c:pt>
                <c:pt idx="1691">
                  <c:v>2500</c:v>
                </c:pt>
                <c:pt idx="1692">
                  <c:v>10000</c:v>
                </c:pt>
                <c:pt idx="1693">
                  <c:v>500</c:v>
                </c:pt>
                <c:pt idx="1694">
                  <c:v>2000</c:v>
                </c:pt>
                <c:pt idx="1695">
                  <c:v>500</c:v>
                </c:pt>
                <c:pt idx="1696">
                  <c:v>101</c:v>
                </c:pt>
                <c:pt idx="1697">
                  <c:v>4500</c:v>
                </c:pt>
                <c:pt idx="1698">
                  <c:v>600</c:v>
                </c:pt>
                <c:pt idx="1699">
                  <c:v>700</c:v>
                </c:pt>
                <c:pt idx="1700">
                  <c:v>1500</c:v>
                </c:pt>
                <c:pt idx="1701">
                  <c:v>5500</c:v>
                </c:pt>
                <c:pt idx="1702">
                  <c:v>10000</c:v>
                </c:pt>
                <c:pt idx="1703">
                  <c:v>3000</c:v>
                </c:pt>
                <c:pt idx="1704">
                  <c:v>3000</c:v>
                </c:pt>
                <c:pt idx="1705">
                  <c:v>3000</c:v>
                </c:pt>
                <c:pt idx="1706">
                  <c:v>8400</c:v>
                </c:pt>
                <c:pt idx="1707">
                  <c:v>1800</c:v>
                </c:pt>
                <c:pt idx="1708">
                  <c:v>15000</c:v>
                </c:pt>
                <c:pt idx="1709">
                  <c:v>4000</c:v>
                </c:pt>
                <c:pt idx="1710">
                  <c:v>1500</c:v>
                </c:pt>
                <c:pt idx="1711">
                  <c:v>1000</c:v>
                </c:pt>
                <c:pt idx="1712">
                  <c:v>3500</c:v>
                </c:pt>
                <c:pt idx="1713">
                  <c:v>350</c:v>
                </c:pt>
                <c:pt idx="1714">
                  <c:v>6500</c:v>
                </c:pt>
                <c:pt idx="1715">
                  <c:v>2500</c:v>
                </c:pt>
                <c:pt idx="1716">
                  <c:v>2500</c:v>
                </c:pt>
                <c:pt idx="1717">
                  <c:v>2000</c:v>
                </c:pt>
                <c:pt idx="1718">
                  <c:v>800</c:v>
                </c:pt>
                <c:pt idx="1719">
                  <c:v>4000</c:v>
                </c:pt>
                <c:pt idx="1720">
                  <c:v>11737</c:v>
                </c:pt>
                <c:pt idx="1721">
                  <c:v>1050</c:v>
                </c:pt>
                <c:pt idx="1722">
                  <c:v>2000</c:v>
                </c:pt>
                <c:pt idx="1723">
                  <c:v>500</c:v>
                </c:pt>
                <c:pt idx="1724">
                  <c:v>2500</c:v>
                </c:pt>
                <c:pt idx="1725">
                  <c:v>500</c:v>
                </c:pt>
                <c:pt idx="1726">
                  <c:v>3300</c:v>
                </c:pt>
                <c:pt idx="1727">
                  <c:v>1000</c:v>
                </c:pt>
                <c:pt idx="1728">
                  <c:v>1500</c:v>
                </c:pt>
                <c:pt idx="1729">
                  <c:v>400</c:v>
                </c:pt>
                <c:pt idx="1730">
                  <c:v>8000</c:v>
                </c:pt>
                <c:pt idx="1731">
                  <c:v>800</c:v>
                </c:pt>
                <c:pt idx="1732">
                  <c:v>1800</c:v>
                </c:pt>
                <c:pt idx="1733">
                  <c:v>1000</c:v>
                </c:pt>
                <c:pt idx="1734">
                  <c:v>1500</c:v>
                </c:pt>
                <c:pt idx="1735">
                  <c:v>5000</c:v>
                </c:pt>
                <c:pt idx="1736">
                  <c:v>6000</c:v>
                </c:pt>
                <c:pt idx="1737">
                  <c:v>3500</c:v>
                </c:pt>
                <c:pt idx="1738">
                  <c:v>3871</c:v>
                </c:pt>
                <c:pt idx="1739">
                  <c:v>5000</c:v>
                </c:pt>
                <c:pt idx="1740">
                  <c:v>250</c:v>
                </c:pt>
                <c:pt idx="1741">
                  <c:v>2500</c:v>
                </c:pt>
                <c:pt idx="1742">
                  <c:v>15000</c:v>
                </c:pt>
                <c:pt idx="1743">
                  <c:v>8000</c:v>
                </c:pt>
                <c:pt idx="1744">
                  <c:v>3000</c:v>
                </c:pt>
                <c:pt idx="1745">
                  <c:v>3350</c:v>
                </c:pt>
                <c:pt idx="1746">
                  <c:v>6000</c:v>
                </c:pt>
                <c:pt idx="1747">
                  <c:v>700</c:v>
                </c:pt>
                <c:pt idx="1748">
                  <c:v>4500</c:v>
                </c:pt>
                <c:pt idx="1749">
                  <c:v>500</c:v>
                </c:pt>
                <c:pt idx="1750">
                  <c:v>1500</c:v>
                </c:pt>
                <c:pt idx="1751">
                  <c:v>2000</c:v>
                </c:pt>
                <c:pt idx="1752">
                  <c:v>5500</c:v>
                </c:pt>
                <c:pt idx="1753">
                  <c:v>1000</c:v>
                </c:pt>
                <c:pt idx="1754">
                  <c:v>3500</c:v>
                </c:pt>
                <c:pt idx="1755">
                  <c:v>5000</c:v>
                </c:pt>
                <c:pt idx="1756">
                  <c:v>5000</c:v>
                </c:pt>
                <c:pt idx="1757">
                  <c:v>500</c:v>
                </c:pt>
                <c:pt idx="1758">
                  <c:v>3000</c:v>
                </c:pt>
                <c:pt idx="1759">
                  <c:v>1750</c:v>
                </c:pt>
                <c:pt idx="1760">
                  <c:v>1500</c:v>
                </c:pt>
                <c:pt idx="1761">
                  <c:v>2000</c:v>
                </c:pt>
                <c:pt idx="1762">
                  <c:v>10000</c:v>
                </c:pt>
                <c:pt idx="1763">
                  <c:v>4000</c:v>
                </c:pt>
                <c:pt idx="1764">
                  <c:v>9000</c:v>
                </c:pt>
                <c:pt idx="1765">
                  <c:v>5000</c:v>
                </c:pt>
                <c:pt idx="1766">
                  <c:v>500</c:v>
                </c:pt>
                <c:pt idx="1767">
                  <c:v>7750</c:v>
                </c:pt>
                <c:pt idx="1768">
                  <c:v>3000</c:v>
                </c:pt>
                <c:pt idx="1769">
                  <c:v>2500</c:v>
                </c:pt>
                <c:pt idx="1770">
                  <c:v>500</c:v>
                </c:pt>
                <c:pt idx="1771">
                  <c:v>750</c:v>
                </c:pt>
                <c:pt idx="1772">
                  <c:v>1000</c:v>
                </c:pt>
                <c:pt idx="1773">
                  <c:v>5000</c:v>
                </c:pt>
                <c:pt idx="1774">
                  <c:v>1500</c:v>
                </c:pt>
                <c:pt idx="1775">
                  <c:v>200</c:v>
                </c:pt>
                <c:pt idx="1776">
                  <c:v>1000</c:v>
                </c:pt>
                <c:pt idx="1777">
                  <c:v>2000</c:v>
                </c:pt>
                <c:pt idx="1778">
                  <c:v>3500</c:v>
                </c:pt>
                <c:pt idx="1779">
                  <c:v>3000</c:v>
                </c:pt>
                <c:pt idx="1780">
                  <c:v>8000</c:v>
                </c:pt>
                <c:pt idx="1781">
                  <c:v>8000</c:v>
                </c:pt>
                <c:pt idx="1782">
                  <c:v>550</c:v>
                </c:pt>
                <c:pt idx="1783">
                  <c:v>2000</c:v>
                </c:pt>
                <c:pt idx="1784">
                  <c:v>3000</c:v>
                </c:pt>
                <c:pt idx="1785">
                  <c:v>4000</c:v>
                </c:pt>
                <c:pt idx="1786">
                  <c:v>3500</c:v>
                </c:pt>
                <c:pt idx="1787">
                  <c:v>1750</c:v>
                </c:pt>
                <c:pt idx="1788">
                  <c:v>6000</c:v>
                </c:pt>
                <c:pt idx="1789">
                  <c:v>2000</c:v>
                </c:pt>
                <c:pt idx="1790">
                  <c:v>2000</c:v>
                </c:pt>
                <c:pt idx="1791">
                  <c:v>3000</c:v>
                </c:pt>
                <c:pt idx="1792">
                  <c:v>1500</c:v>
                </c:pt>
                <c:pt idx="1793">
                  <c:v>10000</c:v>
                </c:pt>
                <c:pt idx="1794">
                  <c:v>1500</c:v>
                </c:pt>
                <c:pt idx="1795">
                  <c:v>500</c:v>
                </c:pt>
                <c:pt idx="1796">
                  <c:v>500</c:v>
                </c:pt>
                <c:pt idx="1797">
                  <c:v>1500</c:v>
                </c:pt>
                <c:pt idx="1798">
                  <c:v>550</c:v>
                </c:pt>
                <c:pt idx="1799">
                  <c:v>500</c:v>
                </c:pt>
                <c:pt idx="1800">
                  <c:v>1500</c:v>
                </c:pt>
                <c:pt idx="1801">
                  <c:v>250</c:v>
                </c:pt>
                <c:pt idx="1802">
                  <c:v>4000</c:v>
                </c:pt>
                <c:pt idx="1803">
                  <c:v>1200</c:v>
                </c:pt>
                <c:pt idx="1804">
                  <c:v>10000</c:v>
                </c:pt>
                <c:pt idx="1805">
                  <c:v>2900</c:v>
                </c:pt>
                <c:pt idx="1806">
                  <c:v>15000</c:v>
                </c:pt>
                <c:pt idx="1807">
                  <c:v>2000</c:v>
                </c:pt>
                <c:pt idx="1808">
                  <c:v>500</c:v>
                </c:pt>
                <c:pt idx="1809">
                  <c:v>350</c:v>
                </c:pt>
                <c:pt idx="1810">
                  <c:v>10000</c:v>
                </c:pt>
                <c:pt idx="1811">
                  <c:v>2000</c:v>
                </c:pt>
                <c:pt idx="1812">
                  <c:v>500</c:v>
                </c:pt>
                <c:pt idx="1813">
                  <c:v>500</c:v>
                </c:pt>
                <c:pt idx="1814">
                  <c:v>3000</c:v>
                </c:pt>
                <c:pt idx="1815">
                  <c:v>15000</c:v>
                </c:pt>
                <c:pt idx="1816">
                  <c:v>3000</c:v>
                </c:pt>
                <c:pt idx="1817">
                  <c:v>500</c:v>
                </c:pt>
                <c:pt idx="1818">
                  <c:v>3000</c:v>
                </c:pt>
                <c:pt idx="1819">
                  <c:v>200</c:v>
                </c:pt>
                <c:pt idx="1820">
                  <c:v>4000</c:v>
                </c:pt>
                <c:pt idx="1821">
                  <c:v>1700</c:v>
                </c:pt>
                <c:pt idx="1822">
                  <c:v>4000</c:v>
                </c:pt>
                <c:pt idx="1823">
                  <c:v>2750</c:v>
                </c:pt>
                <c:pt idx="1824">
                  <c:v>700</c:v>
                </c:pt>
                <c:pt idx="1825">
                  <c:v>10000</c:v>
                </c:pt>
                <c:pt idx="1826">
                  <c:v>3000</c:v>
                </c:pt>
                <c:pt idx="1827">
                  <c:v>250</c:v>
                </c:pt>
                <c:pt idx="1828">
                  <c:v>6000</c:v>
                </c:pt>
                <c:pt idx="1829">
                  <c:v>30000</c:v>
                </c:pt>
                <c:pt idx="1830">
                  <c:v>3750</c:v>
                </c:pt>
                <c:pt idx="1831">
                  <c:v>1500</c:v>
                </c:pt>
                <c:pt idx="1832">
                  <c:v>2000</c:v>
                </c:pt>
                <c:pt idx="1833">
                  <c:v>150</c:v>
                </c:pt>
                <c:pt idx="1834">
                  <c:v>2000</c:v>
                </c:pt>
                <c:pt idx="1835">
                  <c:v>2000</c:v>
                </c:pt>
                <c:pt idx="1836">
                  <c:v>2000</c:v>
                </c:pt>
                <c:pt idx="1837">
                  <c:v>9500</c:v>
                </c:pt>
                <c:pt idx="1838">
                  <c:v>10000</c:v>
                </c:pt>
                <c:pt idx="1839">
                  <c:v>1000</c:v>
                </c:pt>
                <c:pt idx="1840">
                  <c:v>5000</c:v>
                </c:pt>
                <c:pt idx="1841">
                  <c:v>3000</c:v>
                </c:pt>
                <c:pt idx="1842">
                  <c:v>2500</c:v>
                </c:pt>
                <c:pt idx="1843">
                  <c:v>1200</c:v>
                </c:pt>
                <c:pt idx="1844">
                  <c:v>5000</c:v>
                </c:pt>
                <c:pt idx="1845">
                  <c:v>2500</c:v>
                </c:pt>
                <c:pt idx="1846">
                  <c:v>250</c:v>
                </c:pt>
                <c:pt idx="1847">
                  <c:v>1000</c:v>
                </c:pt>
                <c:pt idx="1848">
                  <c:v>300</c:v>
                </c:pt>
                <c:pt idx="1849">
                  <c:v>2000</c:v>
                </c:pt>
                <c:pt idx="1850">
                  <c:v>1000</c:v>
                </c:pt>
                <c:pt idx="1851">
                  <c:v>1000</c:v>
                </c:pt>
                <c:pt idx="1852">
                  <c:v>2100</c:v>
                </c:pt>
                <c:pt idx="1853">
                  <c:v>800</c:v>
                </c:pt>
                <c:pt idx="1854">
                  <c:v>500</c:v>
                </c:pt>
                <c:pt idx="1855">
                  <c:v>650</c:v>
                </c:pt>
                <c:pt idx="1856">
                  <c:v>1000</c:v>
                </c:pt>
                <c:pt idx="1857">
                  <c:v>300</c:v>
                </c:pt>
                <c:pt idx="1858">
                  <c:v>700</c:v>
                </c:pt>
                <c:pt idx="1859">
                  <c:v>10000</c:v>
                </c:pt>
                <c:pt idx="1860">
                  <c:v>3000</c:v>
                </c:pt>
                <c:pt idx="1861">
                  <c:v>2000</c:v>
                </c:pt>
                <c:pt idx="1862">
                  <c:v>978</c:v>
                </c:pt>
                <c:pt idx="1863">
                  <c:v>500</c:v>
                </c:pt>
                <c:pt idx="1864">
                  <c:v>500</c:v>
                </c:pt>
                <c:pt idx="1865">
                  <c:v>500</c:v>
                </c:pt>
                <c:pt idx="1866">
                  <c:v>250</c:v>
                </c:pt>
                <c:pt idx="1867">
                  <c:v>10000</c:v>
                </c:pt>
                <c:pt idx="1868">
                  <c:v>5000</c:v>
                </c:pt>
                <c:pt idx="1869">
                  <c:v>2000</c:v>
                </c:pt>
                <c:pt idx="1870">
                  <c:v>3500</c:v>
                </c:pt>
                <c:pt idx="1871">
                  <c:v>3000</c:v>
                </c:pt>
                <c:pt idx="1872">
                  <c:v>10000</c:v>
                </c:pt>
                <c:pt idx="1873">
                  <c:v>2800</c:v>
                </c:pt>
                <c:pt idx="1874">
                  <c:v>250</c:v>
                </c:pt>
                <c:pt idx="1875">
                  <c:v>500</c:v>
                </c:pt>
                <c:pt idx="1876">
                  <c:v>2000</c:v>
                </c:pt>
                <c:pt idx="1877">
                  <c:v>4900</c:v>
                </c:pt>
                <c:pt idx="1878">
                  <c:v>2000</c:v>
                </c:pt>
                <c:pt idx="1879">
                  <c:v>300</c:v>
                </c:pt>
                <c:pt idx="1880">
                  <c:v>300</c:v>
                </c:pt>
                <c:pt idx="1881">
                  <c:v>1800</c:v>
                </c:pt>
                <c:pt idx="1882">
                  <c:v>2000</c:v>
                </c:pt>
                <c:pt idx="1883">
                  <c:v>1500</c:v>
                </c:pt>
                <c:pt idx="1884">
                  <c:v>1500</c:v>
                </c:pt>
                <c:pt idx="1885">
                  <c:v>10000</c:v>
                </c:pt>
                <c:pt idx="1886">
                  <c:v>3000</c:v>
                </c:pt>
                <c:pt idx="1887">
                  <c:v>3350</c:v>
                </c:pt>
                <c:pt idx="1888">
                  <c:v>2500</c:v>
                </c:pt>
                <c:pt idx="1889">
                  <c:v>1650</c:v>
                </c:pt>
                <c:pt idx="1890">
                  <c:v>3000</c:v>
                </c:pt>
                <c:pt idx="1891">
                  <c:v>2000</c:v>
                </c:pt>
                <c:pt idx="1892">
                  <c:v>3000</c:v>
                </c:pt>
                <c:pt idx="1893">
                  <c:v>5000</c:v>
                </c:pt>
                <c:pt idx="1894">
                  <c:v>1000</c:v>
                </c:pt>
                <c:pt idx="1895">
                  <c:v>500</c:v>
                </c:pt>
                <c:pt idx="1896">
                  <c:v>3800</c:v>
                </c:pt>
                <c:pt idx="1897">
                  <c:v>1500</c:v>
                </c:pt>
                <c:pt idx="1898">
                  <c:v>400</c:v>
                </c:pt>
                <c:pt idx="1899">
                  <c:v>5000</c:v>
                </c:pt>
                <c:pt idx="1900">
                  <c:v>3000</c:v>
                </c:pt>
                <c:pt idx="1901">
                  <c:v>1551</c:v>
                </c:pt>
                <c:pt idx="1902">
                  <c:v>1650</c:v>
                </c:pt>
                <c:pt idx="1903">
                  <c:v>2000</c:v>
                </c:pt>
                <c:pt idx="1904">
                  <c:v>1000</c:v>
                </c:pt>
                <c:pt idx="1905">
                  <c:v>1500</c:v>
                </c:pt>
                <c:pt idx="1906">
                  <c:v>4000</c:v>
                </c:pt>
                <c:pt idx="1907">
                  <c:v>2500</c:v>
                </c:pt>
                <c:pt idx="1908">
                  <c:v>1000</c:v>
                </c:pt>
                <c:pt idx="1909">
                  <c:v>2500</c:v>
                </c:pt>
                <c:pt idx="1910">
                  <c:v>3000</c:v>
                </c:pt>
                <c:pt idx="1911">
                  <c:v>10000</c:v>
                </c:pt>
                <c:pt idx="1912">
                  <c:v>100</c:v>
                </c:pt>
                <c:pt idx="1913">
                  <c:v>3000</c:v>
                </c:pt>
                <c:pt idx="1914">
                  <c:v>900</c:v>
                </c:pt>
                <c:pt idx="1915">
                  <c:v>1500</c:v>
                </c:pt>
                <c:pt idx="1916">
                  <c:v>1000</c:v>
                </c:pt>
                <c:pt idx="1917">
                  <c:v>2800</c:v>
                </c:pt>
                <c:pt idx="1918">
                  <c:v>500</c:v>
                </c:pt>
                <c:pt idx="1919">
                  <c:v>3000</c:v>
                </c:pt>
                <c:pt idx="1920">
                  <c:v>2500</c:v>
                </c:pt>
                <c:pt idx="1921">
                  <c:v>4000</c:v>
                </c:pt>
                <c:pt idx="1922">
                  <c:v>1500</c:v>
                </c:pt>
                <c:pt idx="1923">
                  <c:v>2000</c:v>
                </c:pt>
                <c:pt idx="1924">
                  <c:v>2000</c:v>
                </c:pt>
                <c:pt idx="1925">
                  <c:v>350</c:v>
                </c:pt>
                <c:pt idx="1926">
                  <c:v>1395</c:v>
                </c:pt>
                <c:pt idx="1927">
                  <c:v>4000</c:v>
                </c:pt>
                <c:pt idx="1928">
                  <c:v>10000</c:v>
                </c:pt>
                <c:pt idx="1929">
                  <c:v>500</c:v>
                </c:pt>
                <c:pt idx="1930">
                  <c:v>3300</c:v>
                </c:pt>
                <c:pt idx="1931">
                  <c:v>6000</c:v>
                </c:pt>
                <c:pt idx="1932">
                  <c:v>1650</c:v>
                </c:pt>
                <c:pt idx="1933">
                  <c:v>500</c:v>
                </c:pt>
                <c:pt idx="1934">
                  <c:v>2750</c:v>
                </c:pt>
                <c:pt idx="1935">
                  <c:v>1000</c:v>
                </c:pt>
                <c:pt idx="1936">
                  <c:v>960</c:v>
                </c:pt>
                <c:pt idx="1937">
                  <c:v>500</c:v>
                </c:pt>
                <c:pt idx="1938">
                  <c:v>5000</c:v>
                </c:pt>
                <c:pt idx="1939">
                  <c:v>2000</c:v>
                </c:pt>
                <c:pt idx="1940">
                  <c:v>150</c:v>
                </c:pt>
                <c:pt idx="1941">
                  <c:v>675</c:v>
                </c:pt>
                <c:pt idx="1942">
                  <c:v>2000</c:v>
                </c:pt>
                <c:pt idx="1943">
                  <c:v>600</c:v>
                </c:pt>
                <c:pt idx="1944">
                  <c:v>300</c:v>
                </c:pt>
                <c:pt idx="1945">
                  <c:v>1200</c:v>
                </c:pt>
                <c:pt idx="1946">
                  <c:v>5500</c:v>
                </c:pt>
                <c:pt idx="1947">
                  <c:v>1500</c:v>
                </c:pt>
                <c:pt idx="1948">
                  <c:v>2500</c:v>
                </c:pt>
                <c:pt idx="1949">
                  <c:v>250</c:v>
                </c:pt>
                <c:pt idx="1950">
                  <c:v>1100</c:v>
                </c:pt>
                <c:pt idx="1951">
                  <c:v>35000</c:v>
                </c:pt>
                <c:pt idx="1952">
                  <c:v>2100</c:v>
                </c:pt>
                <c:pt idx="1953">
                  <c:v>1000</c:v>
                </c:pt>
                <c:pt idx="1954">
                  <c:v>2500</c:v>
                </c:pt>
                <c:pt idx="1955">
                  <c:v>1500</c:v>
                </c:pt>
                <c:pt idx="1956">
                  <c:v>773</c:v>
                </c:pt>
                <c:pt idx="1957">
                  <c:v>5500</c:v>
                </c:pt>
                <c:pt idx="1958">
                  <c:v>5000</c:v>
                </c:pt>
                <c:pt idx="1959">
                  <c:v>2400</c:v>
                </c:pt>
                <c:pt idx="1960">
                  <c:v>2200</c:v>
                </c:pt>
                <c:pt idx="1961">
                  <c:v>100000</c:v>
                </c:pt>
                <c:pt idx="1962">
                  <c:v>350</c:v>
                </c:pt>
                <c:pt idx="1963">
                  <c:v>1000</c:v>
                </c:pt>
                <c:pt idx="1964">
                  <c:v>3200</c:v>
                </c:pt>
                <c:pt idx="1965">
                  <c:v>2500</c:v>
                </c:pt>
                <c:pt idx="1966">
                  <c:v>315</c:v>
                </c:pt>
                <c:pt idx="1967">
                  <c:v>500</c:v>
                </c:pt>
                <c:pt idx="1968">
                  <c:v>1000</c:v>
                </c:pt>
                <c:pt idx="1969">
                  <c:v>900</c:v>
                </c:pt>
                <c:pt idx="1970">
                  <c:v>2000</c:v>
                </c:pt>
                <c:pt idx="1971">
                  <c:v>1000</c:v>
                </c:pt>
                <c:pt idx="1972">
                  <c:v>1000</c:v>
                </c:pt>
                <c:pt idx="1973">
                  <c:v>5000</c:v>
                </c:pt>
                <c:pt idx="1974">
                  <c:v>2000</c:v>
                </c:pt>
                <c:pt idx="1975">
                  <c:v>1500</c:v>
                </c:pt>
                <c:pt idx="1976">
                  <c:v>500</c:v>
                </c:pt>
                <c:pt idx="1977">
                  <c:v>3000</c:v>
                </c:pt>
                <c:pt idx="1978">
                  <c:v>5800</c:v>
                </c:pt>
                <c:pt idx="1979">
                  <c:v>10000</c:v>
                </c:pt>
                <c:pt idx="1980">
                  <c:v>100</c:v>
                </c:pt>
                <c:pt idx="1981">
                  <c:v>600</c:v>
                </c:pt>
                <c:pt idx="1982">
                  <c:v>1500</c:v>
                </c:pt>
                <c:pt idx="1983">
                  <c:v>500</c:v>
                </c:pt>
                <c:pt idx="1984">
                  <c:v>900</c:v>
                </c:pt>
                <c:pt idx="1985">
                  <c:v>1500</c:v>
                </c:pt>
                <c:pt idx="1986">
                  <c:v>1000</c:v>
                </c:pt>
                <c:pt idx="1987">
                  <c:v>3000</c:v>
                </c:pt>
                <c:pt idx="1988">
                  <c:v>3000</c:v>
                </c:pt>
                <c:pt idx="1989">
                  <c:v>3400</c:v>
                </c:pt>
                <c:pt idx="1990">
                  <c:v>7500</c:v>
                </c:pt>
                <c:pt idx="1991">
                  <c:v>500</c:v>
                </c:pt>
                <c:pt idx="1992">
                  <c:v>200</c:v>
                </c:pt>
                <c:pt idx="1993">
                  <c:v>4000</c:v>
                </c:pt>
                <c:pt idx="1994">
                  <c:v>5000</c:v>
                </c:pt>
                <c:pt idx="1995">
                  <c:v>700</c:v>
                </c:pt>
                <c:pt idx="1996">
                  <c:v>2000</c:v>
                </c:pt>
                <c:pt idx="1997">
                  <c:v>3000</c:v>
                </c:pt>
                <c:pt idx="1998">
                  <c:v>1600</c:v>
                </c:pt>
                <c:pt idx="1999">
                  <c:v>2600</c:v>
                </c:pt>
                <c:pt idx="2000">
                  <c:v>1100</c:v>
                </c:pt>
                <c:pt idx="2001">
                  <c:v>2500</c:v>
                </c:pt>
                <c:pt idx="2002">
                  <c:v>1000</c:v>
                </c:pt>
                <c:pt idx="2003">
                  <c:v>500</c:v>
                </c:pt>
                <c:pt idx="2004">
                  <c:v>10</c:v>
                </c:pt>
                <c:pt idx="2005">
                  <c:v>2000</c:v>
                </c:pt>
                <c:pt idx="2006">
                  <c:v>4000</c:v>
                </c:pt>
                <c:pt idx="2007">
                  <c:v>1500</c:v>
                </c:pt>
                <c:pt idx="2008">
                  <c:v>3000</c:v>
                </c:pt>
                <c:pt idx="2009">
                  <c:v>250</c:v>
                </c:pt>
                <c:pt idx="2010">
                  <c:v>3000</c:v>
                </c:pt>
                <c:pt idx="2011">
                  <c:v>550</c:v>
                </c:pt>
                <c:pt idx="2012">
                  <c:v>800</c:v>
                </c:pt>
                <c:pt idx="2013">
                  <c:v>1960</c:v>
                </c:pt>
                <c:pt idx="2014">
                  <c:v>1000</c:v>
                </c:pt>
                <c:pt idx="2015">
                  <c:v>2500</c:v>
                </c:pt>
                <c:pt idx="2016">
                  <c:v>5000</c:v>
                </c:pt>
                <c:pt idx="2017">
                  <c:v>1250</c:v>
                </c:pt>
                <c:pt idx="2018">
                  <c:v>2500</c:v>
                </c:pt>
                <c:pt idx="2019">
                  <c:v>2500</c:v>
                </c:pt>
                <c:pt idx="2020">
                  <c:v>2500</c:v>
                </c:pt>
                <c:pt idx="2021">
                  <c:v>740</c:v>
                </c:pt>
                <c:pt idx="2022">
                  <c:v>2000</c:v>
                </c:pt>
                <c:pt idx="2023">
                  <c:v>1000</c:v>
                </c:pt>
                <c:pt idx="2024">
                  <c:v>10500</c:v>
                </c:pt>
                <c:pt idx="2025">
                  <c:v>3000</c:v>
                </c:pt>
                <c:pt idx="2026">
                  <c:v>1000</c:v>
                </c:pt>
                <c:pt idx="2027">
                  <c:v>2500</c:v>
                </c:pt>
                <c:pt idx="2028">
                  <c:v>3000</c:v>
                </c:pt>
                <c:pt idx="2029">
                  <c:v>3000</c:v>
                </c:pt>
                <c:pt idx="2030">
                  <c:v>4000</c:v>
                </c:pt>
                <c:pt idx="2031">
                  <c:v>2000</c:v>
                </c:pt>
                <c:pt idx="2032">
                  <c:v>40000</c:v>
                </c:pt>
                <c:pt idx="2033">
                  <c:v>750</c:v>
                </c:pt>
                <c:pt idx="2034">
                  <c:v>500</c:v>
                </c:pt>
                <c:pt idx="2035">
                  <c:v>500</c:v>
                </c:pt>
                <c:pt idx="2036">
                  <c:v>300</c:v>
                </c:pt>
                <c:pt idx="2037">
                  <c:v>2000</c:v>
                </c:pt>
                <c:pt idx="2038">
                  <c:v>1500</c:v>
                </c:pt>
                <c:pt idx="2039">
                  <c:v>5000</c:v>
                </c:pt>
                <c:pt idx="2040">
                  <c:v>5000</c:v>
                </c:pt>
                <c:pt idx="2041">
                  <c:v>2000</c:v>
                </c:pt>
                <c:pt idx="2042">
                  <c:v>1500</c:v>
                </c:pt>
                <c:pt idx="2043">
                  <c:v>3000</c:v>
                </c:pt>
                <c:pt idx="2044">
                  <c:v>250</c:v>
                </c:pt>
                <c:pt idx="2045">
                  <c:v>3000</c:v>
                </c:pt>
                <c:pt idx="2046">
                  <c:v>8000</c:v>
                </c:pt>
                <c:pt idx="2047">
                  <c:v>225</c:v>
                </c:pt>
                <c:pt idx="2048">
                  <c:v>800</c:v>
                </c:pt>
                <c:pt idx="2049">
                  <c:v>620</c:v>
                </c:pt>
                <c:pt idx="2050">
                  <c:v>1200</c:v>
                </c:pt>
                <c:pt idx="2051">
                  <c:v>3000</c:v>
                </c:pt>
                <c:pt idx="2052">
                  <c:v>1000</c:v>
                </c:pt>
                <c:pt idx="2053">
                  <c:v>1000</c:v>
                </c:pt>
                <c:pt idx="2054">
                  <c:v>220</c:v>
                </c:pt>
                <c:pt idx="2055">
                  <c:v>3500</c:v>
                </c:pt>
                <c:pt idx="2056">
                  <c:v>3000</c:v>
                </c:pt>
                <c:pt idx="2057">
                  <c:v>4000</c:v>
                </c:pt>
                <c:pt idx="2058">
                  <c:v>4500</c:v>
                </c:pt>
                <c:pt idx="2059">
                  <c:v>50</c:v>
                </c:pt>
                <c:pt idx="2060">
                  <c:v>800</c:v>
                </c:pt>
                <c:pt idx="2061">
                  <c:v>12000</c:v>
                </c:pt>
                <c:pt idx="2062">
                  <c:v>2000</c:v>
                </c:pt>
                <c:pt idx="2063">
                  <c:v>2000</c:v>
                </c:pt>
                <c:pt idx="2064">
                  <c:v>3000</c:v>
                </c:pt>
                <c:pt idx="2065">
                  <c:v>1000</c:v>
                </c:pt>
                <c:pt idx="2066">
                  <c:v>3000</c:v>
                </c:pt>
                <c:pt idx="2067">
                  <c:v>3500</c:v>
                </c:pt>
                <c:pt idx="2068">
                  <c:v>750</c:v>
                </c:pt>
                <c:pt idx="2069">
                  <c:v>5000</c:v>
                </c:pt>
                <c:pt idx="2070">
                  <c:v>350</c:v>
                </c:pt>
                <c:pt idx="2071">
                  <c:v>5000</c:v>
                </c:pt>
                <c:pt idx="2072">
                  <c:v>3000</c:v>
                </c:pt>
                <c:pt idx="2073">
                  <c:v>3000</c:v>
                </c:pt>
                <c:pt idx="2074">
                  <c:v>1500</c:v>
                </c:pt>
                <c:pt idx="2075">
                  <c:v>40000</c:v>
                </c:pt>
                <c:pt idx="2076">
                  <c:v>1000</c:v>
                </c:pt>
                <c:pt idx="2077">
                  <c:v>333</c:v>
                </c:pt>
                <c:pt idx="2078">
                  <c:v>3500</c:v>
                </c:pt>
                <c:pt idx="2079">
                  <c:v>4000</c:v>
                </c:pt>
                <c:pt idx="2080">
                  <c:v>2000</c:v>
                </c:pt>
                <c:pt idx="2081">
                  <c:v>2000</c:v>
                </c:pt>
                <c:pt idx="2082">
                  <c:v>5000</c:v>
                </c:pt>
                <c:pt idx="2083">
                  <c:v>2500</c:v>
                </c:pt>
                <c:pt idx="2084">
                  <c:v>500</c:v>
                </c:pt>
                <c:pt idx="2085">
                  <c:v>1500</c:v>
                </c:pt>
                <c:pt idx="2086">
                  <c:v>3000</c:v>
                </c:pt>
                <c:pt idx="2087">
                  <c:v>1050</c:v>
                </c:pt>
                <c:pt idx="2088">
                  <c:v>300</c:v>
                </c:pt>
                <c:pt idx="2089">
                  <c:v>2827</c:v>
                </c:pt>
                <c:pt idx="2090">
                  <c:v>1500</c:v>
                </c:pt>
                <c:pt idx="2091">
                  <c:v>1000</c:v>
                </c:pt>
                <c:pt idx="2092">
                  <c:v>700</c:v>
                </c:pt>
                <c:pt idx="2093">
                  <c:v>1000</c:v>
                </c:pt>
                <c:pt idx="2094">
                  <c:v>1300</c:v>
                </c:pt>
                <c:pt idx="2095">
                  <c:v>500</c:v>
                </c:pt>
                <c:pt idx="2096">
                  <c:v>7500</c:v>
                </c:pt>
                <c:pt idx="2097">
                  <c:v>2000</c:v>
                </c:pt>
                <c:pt idx="2098">
                  <c:v>10000</c:v>
                </c:pt>
                <c:pt idx="2099">
                  <c:v>3500</c:v>
                </c:pt>
                <c:pt idx="2100">
                  <c:v>800</c:v>
                </c:pt>
                <c:pt idx="2101">
                  <c:v>4000</c:v>
                </c:pt>
                <c:pt idx="2102">
                  <c:v>500</c:v>
                </c:pt>
                <c:pt idx="2103">
                  <c:v>200</c:v>
                </c:pt>
                <c:pt idx="2104">
                  <c:v>3300</c:v>
                </c:pt>
                <c:pt idx="2105">
                  <c:v>5000</c:v>
                </c:pt>
                <c:pt idx="2106">
                  <c:v>1500</c:v>
                </c:pt>
                <c:pt idx="2107">
                  <c:v>4500</c:v>
                </c:pt>
                <c:pt idx="2108">
                  <c:v>4300</c:v>
                </c:pt>
                <c:pt idx="2109">
                  <c:v>300</c:v>
                </c:pt>
                <c:pt idx="2110">
                  <c:v>850</c:v>
                </c:pt>
                <c:pt idx="2111">
                  <c:v>2000</c:v>
                </c:pt>
                <c:pt idx="2112">
                  <c:v>5000</c:v>
                </c:pt>
                <c:pt idx="2113">
                  <c:v>500</c:v>
                </c:pt>
                <c:pt idx="2114">
                  <c:v>6000</c:v>
                </c:pt>
                <c:pt idx="2115">
                  <c:v>1000</c:v>
                </c:pt>
                <c:pt idx="2116">
                  <c:v>500</c:v>
                </c:pt>
                <c:pt idx="2117">
                  <c:v>5000</c:v>
                </c:pt>
                <c:pt idx="2118">
                  <c:v>2500</c:v>
                </c:pt>
                <c:pt idx="2119">
                  <c:v>550</c:v>
                </c:pt>
                <c:pt idx="2120">
                  <c:v>4500</c:v>
                </c:pt>
                <c:pt idx="2121">
                  <c:v>3500</c:v>
                </c:pt>
                <c:pt idx="2122">
                  <c:v>1500</c:v>
                </c:pt>
                <c:pt idx="2123">
                  <c:v>4000</c:v>
                </c:pt>
                <c:pt idx="2124">
                  <c:v>5000</c:v>
                </c:pt>
                <c:pt idx="2125">
                  <c:v>500</c:v>
                </c:pt>
                <c:pt idx="2126">
                  <c:v>1250</c:v>
                </c:pt>
                <c:pt idx="2127">
                  <c:v>5000</c:v>
                </c:pt>
                <c:pt idx="2128">
                  <c:v>1500</c:v>
                </c:pt>
                <c:pt idx="2129">
                  <c:v>7000</c:v>
                </c:pt>
                <c:pt idx="2130">
                  <c:v>10000</c:v>
                </c:pt>
                <c:pt idx="2131">
                  <c:v>2000</c:v>
                </c:pt>
                <c:pt idx="2132">
                  <c:v>4000</c:v>
                </c:pt>
                <c:pt idx="2133">
                  <c:v>1100</c:v>
                </c:pt>
                <c:pt idx="2134">
                  <c:v>2000</c:v>
                </c:pt>
                <c:pt idx="2135">
                  <c:v>1000</c:v>
                </c:pt>
                <c:pt idx="2136">
                  <c:v>5000</c:v>
                </c:pt>
                <c:pt idx="2137">
                  <c:v>5000</c:v>
                </c:pt>
                <c:pt idx="2138">
                  <c:v>2500</c:v>
                </c:pt>
                <c:pt idx="2139">
                  <c:v>2000</c:v>
                </c:pt>
                <c:pt idx="2140">
                  <c:v>8000</c:v>
                </c:pt>
                <c:pt idx="2141">
                  <c:v>2000</c:v>
                </c:pt>
                <c:pt idx="2142">
                  <c:v>2400</c:v>
                </c:pt>
                <c:pt idx="2143">
                  <c:v>15000</c:v>
                </c:pt>
                <c:pt idx="2144">
                  <c:v>2500</c:v>
                </c:pt>
                <c:pt idx="2145">
                  <c:v>4500</c:v>
                </c:pt>
                <c:pt idx="2146">
                  <c:v>2000</c:v>
                </c:pt>
                <c:pt idx="2147">
                  <c:v>1200</c:v>
                </c:pt>
                <c:pt idx="2148">
                  <c:v>1000</c:v>
                </c:pt>
                <c:pt idx="2149">
                  <c:v>2000</c:v>
                </c:pt>
                <c:pt idx="2150">
                  <c:v>6000</c:v>
                </c:pt>
                <c:pt idx="2151">
                  <c:v>350</c:v>
                </c:pt>
                <c:pt idx="2152">
                  <c:v>1000</c:v>
                </c:pt>
                <c:pt idx="2153">
                  <c:v>2000</c:v>
                </c:pt>
                <c:pt idx="2154">
                  <c:v>1500</c:v>
                </c:pt>
                <c:pt idx="2155">
                  <c:v>250</c:v>
                </c:pt>
                <c:pt idx="2156">
                  <c:v>2000</c:v>
                </c:pt>
                <c:pt idx="2157">
                  <c:v>2100</c:v>
                </c:pt>
                <c:pt idx="2158">
                  <c:v>1500</c:v>
                </c:pt>
                <c:pt idx="2159">
                  <c:v>1000</c:v>
                </c:pt>
                <c:pt idx="2160">
                  <c:v>1500</c:v>
                </c:pt>
                <c:pt idx="2161">
                  <c:v>2000</c:v>
                </c:pt>
                <c:pt idx="2162">
                  <c:v>250</c:v>
                </c:pt>
                <c:pt idx="2163">
                  <c:v>1000</c:v>
                </c:pt>
                <c:pt idx="2164">
                  <c:v>300</c:v>
                </c:pt>
                <c:pt idx="2165">
                  <c:v>3500</c:v>
                </c:pt>
                <c:pt idx="2166">
                  <c:v>5000</c:v>
                </c:pt>
                <c:pt idx="2167">
                  <c:v>2500</c:v>
                </c:pt>
                <c:pt idx="2168">
                  <c:v>250</c:v>
                </c:pt>
                <c:pt idx="2169">
                  <c:v>5000</c:v>
                </c:pt>
                <c:pt idx="2170">
                  <c:v>600</c:v>
                </c:pt>
                <c:pt idx="2171">
                  <c:v>3000</c:v>
                </c:pt>
                <c:pt idx="2172">
                  <c:v>5000</c:v>
                </c:pt>
                <c:pt idx="2173">
                  <c:v>500</c:v>
                </c:pt>
                <c:pt idx="2174">
                  <c:v>100</c:v>
                </c:pt>
                <c:pt idx="2175">
                  <c:v>500</c:v>
                </c:pt>
                <c:pt idx="2176">
                  <c:v>1200</c:v>
                </c:pt>
                <c:pt idx="2177">
                  <c:v>1200</c:v>
                </c:pt>
                <c:pt idx="2178">
                  <c:v>3000</c:v>
                </c:pt>
                <c:pt idx="2179">
                  <c:v>200</c:v>
                </c:pt>
                <c:pt idx="2180">
                  <c:v>800</c:v>
                </c:pt>
                <c:pt idx="2181">
                  <c:v>2000</c:v>
                </c:pt>
                <c:pt idx="2182">
                  <c:v>100000</c:v>
                </c:pt>
                <c:pt idx="2183">
                  <c:v>2000</c:v>
                </c:pt>
                <c:pt idx="2184">
                  <c:v>1</c:v>
                </c:pt>
              </c:numCache>
            </c:numRef>
          </c:xVal>
          <c:yVal>
            <c:numRef>
              <c:f>ScatterPlotData!$I$4:$I$2188</c:f>
              <c:numCache>
                <c:formatCode>General</c:formatCode>
                <c:ptCount val="2185"/>
                <c:pt idx="0">
                  <c:v>11633</c:v>
                </c:pt>
                <c:pt idx="1">
                  <c:v>14653</c:v>
                </c:pt>
                <c:pt idx="2">
                  <c:v>525</c:v>
                </c:pt>
                <c:pt idx="3">
                  <c:v>10390</c:v>
                </c:pt>
                <c:pt idx="4">
                  <c:v>54116.28</c:v>
                </c:pt>
                <c:pt idx="5">
                  <c:v>4390</c:v>
                </c:pt>
                <c:pt idx="6">
                  <c:v>8519</c:v>
                </c:pt>
                <c:pt idx="7">
                  <c:v>9110</c:v>
                </c:pt>
                <c:pt idx="8">
                  <c:v>3501.52</c:v>
                </c:pt>
                <c:pt idx="9">
                  <c:v>629.99</c:v>
                </c:pt>
                <c:pt idx="10">
                  <c:v>3015</c:v>
                </c:pt>
                <c:pt idx="11">
                  <c:v>6025</c:v>
                </c:pt>
                <c:pt idx="12">
                  <c:v>49588</c:v>
                </c:pt>
                <c:pt idx="13">
                  <c:v>5599</c:v>
                </c:pt>
                <c:pt idx="14">
                  <c:v>6056</c:v>
                </c:pt>
                <c:pt idx="15">
                  <c:v>2132</c:v>
                </c:pt>
                <c:pt idx="16">
                  <c:v>12029</c:v>
                </c:pt>
                <c:pt idx="17">
                  <c:v>1510</c:v>
                </c:pt>
                <c:pt idx="18">
                  <c:v>31896.33</c:v>
                </c:pt>
                <c:pt idx="19">
                  <c:v>1235</c:v>
                </c:pt>
                <c:pt idx="20">
                  <c:v>2004</c:v>
                </c:pt>
                <c:pt idx="21">
                  <c:v>20190</c:v>
                </c:pt>
                <c:pt idx="22">
                  <c:v>410</c:v>
                </c:pt>
                <c:pt idx="23">
                  <c:v>2370</c:v>
                </c:pt>
                <c:pt idx="24">
                  <c:v>38082.69</c:v>
                </c:pt>
                <c:pt idx="25">
                  <c:v>800</c:v>
                </c:pt>
                <c:pt idx="26">
                  <c:v>1940</c:v>
                </c:pt>
                <c:pt idx="27">
                  <c:v>22345</c:v>
                </c:pt>
                <c:pt idx="28">
                  <c:v>12042</c:v>
                </c:pt>
                <c:pt idx="29">
                  <c:v>3700</c:v>
                </c:pt>
                <c:pt idx="30">
                  <c:v>4051.99</c:v>
                </c:pt>
                <c:pt idx="31">
                  <c:v>13</c:v>
                </c:pt>
                <c:pt idx="32">
                  <c:v>28520</c:v>
                </c:pt>
                <c:pt idx="33">
                  <c:v>5360</c:v>
                </c:pt>
                <c:pt idx="34">
                  <c:v>3392</c:v>
                </c:pt>
                <c:pt idx="35">
                  <c:v>1665</c:v>
                </c:pt>
                <c:pt idx="36">
                  <c:v>8529</c:v>
                </c:pt>
                <c:pt idx="37">
                  <c:v>40357</c:v>
                </c:pt>
                <c:pt idx="38">
                  <c:v>2751</c:v>
                </c:pt>
                <c:pt idx="39">
                  <c:v>32745</c:v>
                </c:pt>
                <c:pt idx="40">
                  <c:v>2027</c:v>
                </c:pt>
                <c:pt idx="41">
                  <c:v>2000</c:v>
                </c:pt>
                <c:pt idx="42">
                  <c:v>19860</c:v>
                </c:pt>
                <c:pt idx="43">
                  <c:v>30866</c:v>
                </c:pt>
                <c:pt idx="44">
                  <c:v>2000</c:v>
                </c:pt>
                <c:pt idx="45">
                  <c:v>6000</c:v>
                </c:pt>
                <c:pt idx="46">
                  <c:v>8750</c:v>
                </c:pt>
                <c:pt idx="47">
                  <c:v>5380.55</c:v>
                </c:pt>
                <c:pt idx="48">
                  <c:v>2159</c:v>
                </c:pt>
                <c:pt idx="49">
                  <c:v>12000</c:v>
                </c:pt>
                <c:pt idx="50">
                  <c:v>600</c:v>
                </c:pt>
                <c:pt idx="51">
                  <c:v>14082</c:v>
                </c:pt>
                <c:pt idx="52">
                  <c:v>11621</c:v>
                </c:pt>
                <c:pt idx="53">
                  <c:v>3289</c:v>
                </c:pt>
                <c:pt idx="54">
                  <c:v>10100</c:v>
                </c:pt>
                <c:pt idx="55">
                  <c:v>11090</c:v>
                </c:pt>
                <c:pt idx="56">
                  <c:v>8581</c:v>
                </c:pt>
                <c:pt idx="57">
                  <c:v>15285</c:v>
                </c:pt>
                <c:pt idx="58">
                  <c:v>10291</c:v>
                </c:pt>
                <c:pt idx="59">
                  <c:v>20025.14</c:v>
                </c:pt>
                <c:pt idx="60">
                  <c:v>4648.33</c:v>
                </c:pt>
                <c:pt idx="61">
                  <c:v>7415</c:v>
                </c:pt>
                <c:pt idx="62">
                  <c:v>4642</c:v>
                </c:pt>
                <c:pt idx="63">
                  <c:v>2270.37</c:v>
                </c:pt>
                <c:pt idx="64">
                  <c:v>2080</c:v>
                </c:pt>
                <c:pt idx="65">
                  <c:v>7527</c:v>
                </c:pt>
                <c:pt idx="66">
                  <c:v>2372</c:v>
                </c:pt>
                <c:pt idx="67">
                  <c:v>2325</c:v>
                </c:pt>
                <c:pt idx="68">
                  <c:v>763</c:v>
                </c:pt>
                <c:pt idx="69">
                  <c:v>11094.23</c:v>
                </c:pt>
                <c:pt idx="70">
                  <c:v>636</c:v>
                </c:pt>
                <c:pt idx="71">
                  <c:v>2231</c:v>
                </c:pt>
                <c:pt idx="72">
                  <c:v>2385</c:v>
                </c:pt>
                <c:pt idx="73">
                  <c:v>900</c:v>
                </c:pt>
                <c:pt idx="74">
                  <c:v>564.66</c:v>
                </c:pt>
                <c:pt idx="75">
                  <c:v>4040</c:v>
                </c:pt>
                <c:pt idx="76">
                  <c:v>460</c:v>
                </c:pt>
                <c:pt idx="77">
                  <c:v>1570</c:v>
                </c:pt>
                <c:pt idx="78">
                  <c:v>1351</c:v>
                </c:pt>
                <c:pt idx="79">
                  <c:v>1651</c:v>
                </c:pt>
                <c:pt idx="80">
                  <c:v>12870</c:v>
                </c:pt>
                <c:pt idx="81">
                  <c:v>1485</c:v>
                </c:pt>
                <c:pt idx="82">
                  <c:v>4000.5</c:v>
                </c:pt>
                <c:pt idx="83">
                  <c:v>205</c:v>
                </c:pt>
                <c:pt idx="84">
                  <c:v>500</c:v>
                </c:pt>
                <c:pt idx="85">
                  <c:v>1506</c:v>
                </c:pt>
                <c:pt idx="86">
                  <c:v>6388</c:v>
                </c:pt>
                <c:pt idx="87">
                  <c:v>2615</c:v>
                </c:pt>
                <c:pt idx="88">
                  <c:v>3600</c:v>
                </c:pt>
                <c:pt idx="89">
                  <c:v>6904</c:v>
                </c:pt>
                <c:pt idx="90">
                  <c:v>502</c:v>
                </c:pt>
                <c:pt idx="91">
                  <c:v>3600</c:v>
                </c:pt>
                <c:pt idx="92">
                  <c:v>5260</c:v>
                </c:pt>
                <c:pt idx="93">
                  <c:v>1106</c:v>
                </c:pt>
                <c:pt idx="94">
                  <c:v>260</c:v>
                </c:pt>
                <c:pt idx="95">
                  <c:v>460</c:v>
                </c:pt>
                <c:pt idx="96">
                  <c:v>1720</c:v>
                </c:pt>
                <c:pt idx="97">
                  <c:v>425</c:v>
                </c:pt>
                <c:pt idx="98">
                  <c:v>3400</c:v>
                </c:pt>
                <c:pt idx="99">
                  <c:v>1590.29</c:v>
                </c:pt>
                <c:pt idx="100">
                  <c:v>5000</c:v>
                </c:pt>
                <c:pt idx="101">
                  <c:v>3500</c:v>
                </c:pt>
                <c:pt idx="102">
                  <c:v>7665</c:v>
                </c:pt>
                <c:pt idx="103">
                  <c:v>1367</c:v>
                </c:pt>
                <c:pt idx="104">
                  <c:v>600</c:v>
                </c:pt>
                <c:pt idx="105">
                  <c:v>2363</c:v>
                </c:pt>
                <c:pt idx="106">
                  <c:v>5025</c:v>
                </c:pt>
                <c:pt idx="107">
                  <c:v>7685</c:v>
                </c:pt>
                <c:pt idx="108">
                  <c:v>3700</c:v>
                </c:pt>
                <c:pt idx="109">
                  <c:v>2195</c:v>
                </c:pt>
                <c:pt idx="110">
                  <c:v>1700</c:v>
                </c:pt>
                <c:pt idx="111">
                  <c:v>5410</c:v>
                </c:pt>
                <c:pt idx="112">
                  <c:v>5200</c:v>
                </c:pt>
                <c:pt idx="113">
                  <c:v>7050</c:v>
                </c:pt>
                <c:pt idx="114">
                  <c:v>3100</c:v>
                </c:pt>
                <c:pt idx="115">
                  <c:v>632</c:v>
                </c:pt>
                <c:pt idx="116">
                  <c:v>3978</c:v>
                </c:pt>
                <c:pt idx="117">
                  <c:v>4522.22</c:v>
                </c:pt>
                <c:pt idx="118">
                  <c:v>5651.58</c:v>
                </c:pt>
                <c:pt idx="119">
                  <c:v>3398.1</c:v>
                </c:pt>
                <c:pt idx="120">
                  <c:v>16145.12</c:v>
                </c:pt>
                <c:pt idx="121">
                  <c:v>41000</c:v>
                </c:pt>
                <c:pt idx="122">
                  <c:v>14750</c:v>
                </c:pt>
                <c:pt idx="123">
                  <c:v>25648</c:v>
                </c:pt>
                <c:pt idx="124">
                  <c:v>3981.5</c:v>
                </c:pt>
                <c:pt idx="125">
                  <c:v>5186</c:v>
                </c:pt>
                <c:pt idx="126">
                  <c:v>15273</c:v>
                </c:pt>
                <c:pt idx="127">
                  <c:v>6705</c:v>
                </c:pt>
                <c:pt idx="128">
                  <c:v>86133</c:v>
                </c:pt>
                <c:pt idx="129">
                  <c:v>11292</c:v>
                </c:pt>
                <c:pt idx="130">
                  <c:v>31675</c:v>
                </c:pt>
                <c:pt idx="131">
                  <c:v>4395</c:v>
                </c:pt>
                <c:pt idx="132">
                  <c:v>9228</c:v>
                </c:pt>
                <c:pt idx="133">
                  <c:v>1511</c:v>
                </c:pt>
                <c:pt idx="134">
                  <c:v>28067.34</c:v>
                </c:pt>
                <c:pt idx="135">
                  <c:v>8538.66</c:v>
                </c:pt>
                <c:pt idx="136">
                  <c:v>18083</c:v>
                </c:pt>
                <c:pt idx="137">
                  <c:v>37354.269999999997</c:v>
                </c:pt>
                <c:pt idx="138">
                  <c:v>57342</c:v>
                </c:pt>
                <c:pt idx="139">
                  <c:v>98953.42</c:v>
                </c:pt>
                <c:pt idx="140">
                  <c:v>10640</c:v>
                </c:pt>
                <c:pt idx="141">
                  <c:v>21480</c:v>
                </c:pt>
                <c:pt idx="142">
                  <c:v>6000</c:v>
                </c:pt>
                <c:pt idx="143">
                  <c:v>29520.27</c:v>
                </c:pt>
                <c:pt idx="144">
                  <c:v>5910</c:v>
                </c:pt>
                <c:pt idx="145">
                  <c:v>5555</c:v>
                </c:pt>
                <c:pt idx="146">
                  <c:v>1455</c:v>
                </c:pt>
                <c:pt idx="147">
                  <c:v>12965.44</c:v>
                </c:pt>
                <c:pt idx="148">
                  <c:v>5570</c:v>
                </c:pt>
                <c:pt idx="149">
                  <c:v>147233.76999999999</c:v>
                </c:pt>
                <c:pt idx="150">
                  <c:v>3510</c:v>
                </c:pt>
                <c:pt idx="151">
                  <c:v>31404</c:v>
                </c:pt>
                <c:pt idx="152">
                  <c:v>5323.01</c:v>
                </c:pt>
                <c:pt idx="153">
                  <c:v>5388.79</c:v>
                </c:pt>
                <c:pt idx="154">
                  <c:v>6240</c:v>
                </c:pt>
                <c:pt idx="155">
                  <c:v>21679</c:v>
                </c:pt>
                <c:pt idx="156">
                  <c:v>5904</c:v>
                </c:pt>
                <c:pt idx="157">
                  <c:v>71748</c:v>
                </c:pt>
                <c:pt idx="158">
                  <c:v>40594</c:v>
                </c:pt>
                <c:pt idx="159">
                  <c:v>26744.11</c:v>
                </c:pt>
                <c:pt idx="160">
                  <c:v>117108</c:v>
                </c:pt>
                <c:pt idx="161">
                  <c:v>6632.32</c:v>
                </c:pt>
                <c:pt idx="162">
                  <c:v>45535</c:v>
                </c:pt>
                <c:pt idx="163">
                  <c:v>20569.05</c:v>
                </c:pt>
                <c:pt idx="164">
                  <c:v>41850.46</c:v>
                </c:pt>
                <c:pt idx="165">
                  <c:v>32035.51</c:v>
                </c:pt>
                <c:pt idx="166">
                  <c:v>16373</c:v>
                </c:pt>
                <c:pt idx="167">
                  <c:v>26445</c:v>
                </c:pt>
                <c:pt idx="168">
                  <c:v>51605.31</c:v>
                </c:pt>
                <c:pt idx="169">
                  <c:v>15723</c:v>
                </c:pt>
                <c:pt idx="170">
                  <c:v>4800.8</c:v>
                </c:pt>
                <c:pt idx="171">
                  <c:v>6001</c:v>
                </c:pt>
                <c:pt idx="172">
                  <c:v>76130.2</c:v>
                </c:pt>
                <c:pt idx="173">
                  <c:v>26360</c:v>
                </c:pt>
                <c:pt idx="174">
                  <c:v>5000</c:v>
                </c:pt>
                <c:pt idx="175">
                  <c:v>66554.559999999998</c:v>
                </c:pt>
                <c:pt idx="176">
                  <c:v>29681.55</c:v>
                </c:pt>
                <c:pt idx="177">
                  <c:v>20128</c:v>
                </c:pt>
                <c:pt idx="178">
                  <c:v>137254.84</c:v>
                </c:pt>
                <c:pt idx="179">
                  <c:v>17895.25</c:v>
                </c:pt>
                <c:pt idx="180">
                  <c:v>25430.66</c:v>
                </c:pt>
                <c:pt idx="181">
                  <c:v>15435.55</c:v>
                </c:pt>
                <c:pt idx="182">
                  <c:v>10046</c:v>
                </c:pt>
                <c:pt idx="183">
                  <c:v>4124</c:v>
                </c:pt>
                <c:pt idx="184">
                  <c:v>7876</c:v>
                </c:pt>
                <c:pt idx="185">
                  <c:v>9775</c:v>
                </c:pt>
                <c:pt idx="186">
                  <c:v>2929</c:v>
                </c:pt>
                <c:pt idx="187">
                  <c:v>24490</c:v>
                </c:pt>
                <c:pt idx="188">
                  <c:v>12668</c:v>
                </c:pt>
                <c:pt idx="189">
                  <c:v>21410</c:v>
                </c:pt>
                <c:pt idx="190">
                  <c:v>1041.29</c:v>
                </c:pt>
                <c:pt idx="191">
                  <c:v>20820.330000000002</c:v>
                </c:pt>
                <c:pt idx="192">
                  <c:v>8950</c:v>
                </c:pt>
                <c:pt idx="193">
                  <c:v>17805</c:v>
                </c:pt>
                <c:pt idx="194">
                  <c:v>3851.5</c:v>
                </c:pt>
                <c:pt idx="195">
                  <c:v>25312</c:v>
                </c:pt>
                <c:pt idx="196">
                  <c:v>17066</c:v>
                </c:pt>
                <c:pt idx="197">
                  <c:v>30241</c:v>
                </c:pt>
                <c:pt idx="198">
                  <c:v>14166</c:v>
                </c:pt>
                <c:pt idx="199">
                  <c:v>5634</c:v>
                </c:pt>
                <c:pt idx="200">
                  <c:v>21316</c:v>
                </c:pt>
                <c:pt idx="201">
                  <c:v>35932</c:v>
                </c:pt>
                <c:pt idx="202">
                  <c:v>26978</c:v>
                </c:pt>
                <c:pt idx="203">
                  <c:v>6646</c:v>
                </c:pt>
                <c:pt idx="204">
                  <c:v>8636</c:v>
                </c:pt>
                <c:pt idx="205">
                  <c:v>52198</c:v>
                </c:pt>
                <c:pt idx="206">
                  <c:v>169394.6</c:v>
                </c:pt>
                <c:pt idx="207">
                  <c:v>5456</c:v>
                </c:pt>
                <c:pt idx="208">
                  <c:v>77710.8</c:v>
                </c:pt>
                <c:pt idx="209">
                  <c:v>10550</c:v>
                </c:pt>
                <c:pt idx="210">
                  <c:v>35640</c:v>
                </c:pt>
                <c:pt idx="211">
                  <c:v>42642</c:v>
                </c:pt>
                <c:pt idx="212">
                  <c:v>113015</c:v>
                </c:pt>
                <c:pt idx="213">
                  <c:v>50091</c:v>
                </c:pt>
                <c:pt idx="214">
                  <c:v>10119</c:v>
                </c:pt>
                <c:pt idx="215">
                  <c:v>8735</c:v>
                </c:pt>
                <c:pt idx="216">
                  <c:v>29209.78</c:v>
                </c:pt>
                <c:pt idx="217">
                  <c:v>3035.05</c:v>
                </c:pt>
                <c:pt idx="218">
                  <c:v>16520.04</c:v>
                </c:pt>
                <c:pt idx="219">
                  <c:v>6485</c:v>
                </c:pt>
                <c:pt idx="220">
                  <c:v>43758</c:v>
                </c:pt>
                <c:pt idx="221">
                  <c:v>3735</c:v>
                </c:pt>
                <c:pt idx="222">
                  <c:v>55201.52</c:v>
                </c:pt>
                <c:pt idx="223">
                  <c:v>30608.59</c:v>
                </c:pt>
                <c:pt idx="224">
                  <c:v>34198</c:v>
                </c:pt>
                <c:pt idx="225">
                  <c:v>17875</c:v>
                </c:pt>
                <c:pt idx="226">
                  <c:v>17028.88</c:v>
                </c:pt>
                <c:pt idx="227">
                  <c:v>44636.2</c:v>
                </c:pt>
                <c:pt idx="228">
                  <c:v>10300</c:v>
                </c:pt>
                <c:pt idx="229">
                  <c:v>12007.18</c:v>
                </c:pt>
                <c:pt idx="230">
                  <c:v>28690</c:v>
                </c:pt>
                <c:pt idx="231">
                  <c:v>43296</c:v>
                </c:pt>
                <c:pt idx="232">
                  <c:v>11656</c:v>
                </c:pt>
                <c:pt idx="233">
                  <c:v>63460.18</c:v>
                </c:pt>
                <c:pt idx="234">
                  <c:v>3638</c:v>
                </c:pt>
                <c:pt idx="235">
                  <c:v>40690</c:v>
                </c:pt>
                <c:pt idx="236">
                  <c:v>7701.93</c:v>
                </c:pt>
                <c:pt idx="237">
                  <c:v>26100</c:v>
                </c:pt>
                <c:pt idx="238">
                  <c:v>51544</c:v>
                </c:pt>
                <c:pt idx="239">
                  <c:v>25375</c:v>
                </c:pt>
                <c:pt idx="240">
                  <c:v>12165</c:v>
                </c:pt>
                <c:pt idx="241">
                  <c:v>38876.949999999997</c:v>
                </c:pt>
                <c:pt idx="242">
                  <c:v>12000</c:v>
                </c:pt>
                <c:pt idx="243">
                  <c:v>9044</c:v>
                </c:pt>
                <c:pt idx="244">
                  <c:v>7711.3</c:v>
                </c:pt>
                <c:pt idx="245">
                  <c:v>15596</c:v>
                </c:pt>
                <c:pt idx="246">
                  <c:v>38500</c:v>
                </c:pt>
                <c:pt idx="247">
                  <c:v>10335.01</c:v>
                </c:pt>
                <c:pt idx="248">
                  <c:v>13014</c:v>
                </c:pt>
                <c:pt idx="249">
                  <c:v>7160.12</c:v>
                </c:pt>
                <c:pt idx="250">
                  <c:v>30505</c:v>
                </c:pt>
                <c:pt idx="251">
                  <c:v>171253</c:v>
                </c:pt>
                <c:pt idx="252">
                  <c:v>376</c:v>
                </c:pt>
                <c:pt idx="253">
                  <c:v>8000</c:v>
                </c:pt>
                <c:pt idx="254">
                  <c:v>7839</c:v>
                </c:pt>
                <c:pt idx="255">
                  <c:v>600</c:v>
                </c:pt>
                <c:pt idx="256">
                  <c:v>2596</c:v>
                </c:pt>
                <c:pt idx="257">
                  <c:v>13728</c:v>
                </c:pt>
                <c:pt idx="258">
                  <c:v>3353</c:v>
                </c:pt>
                <c:pt idx="259">
                  <c:v>17412</c:v>
                </c:pt>
                <c:pt idx="260">
                  <c:v>5660</c:v>
                </c:pt>
                <c:pt idx="261">
                  <c:v>26182.5</c:v>
                </c:pt>
                <c:pt idx="262">
                  <c:v>1535</c:v>
                </c:pt>
                <c:pt idx="263">
                  <c:v>2065</c:v>
                </c:pt>
                <c:pt idx="264">
                  <c:v>22421</c:v>
                </c:pt>
                <c:pt idx="265">
                  <c:v>26495.5</c:v>
                </c:pt>
                <c:pt idx="266">
                  <c:v>601</c:v>
                </c:pt>
                <c:pt idx="267">
                  <c:v>81316</c:v>
                </c:pt>
                <c:pt idx="268">
                  <c:v>6308</c:v>
                </c:pt>
                <c:pt idx="269">
                  <c:v>123444.12</c:v>
                </c:pt>
                <c:pt idx="270">
                  <c:v>1000</c:v>
                </c:pt>
                <c:pt idx="271">
                  <c:v>20122</c:v>
                </c:pt>
                <c:pt idx="272">
                  <c:v>18667</c:v>
                </c:pt>
                <c:pt idx="273">
                  <c:v>55223</c:v>
                </c:pt>
                <c:pt idx="274">
                  <c:v>5259</c:v>
                </c:pt>
                <c:pt idx="275">
                  <c:v>10804.45</c:v>
                </c:pt>
                <c:pt idx="276">
                  <c:v>16000</c:v>
                </c:pt>
                <c:pt idx="277">
                  <c:v>12929.35</c:v>
                </c:pt>
                <c:pt idx="278">
                  <c:v>9387</c:v>
                </c:pt>
                <c:pt idx="279">
                  <c:v>21361</c:v>
                </c:pt>
                <c:pt idx="280">
                  <c:v>11230.25</c:v>
                </c:pt>
                <c:pt idx="281">
                  <c:v>51906</c:v>
                </c:pt>
                <c:pt idx="282">
                  <c:v>2833</c:v>
                </c:pt>
                <c:pt idx="283">
                  <c:v>5263</c:v>
                </c:pt>
                <c:pt idx="284">
                  <c:v>36082</c:v>
                </c:pt>
                <c:pt idx="285">
                  <c:v>3036</c:v>
                </c:pt>
                <c:pt idx="286">
                  <c:v>3015.73</c:v>
                </c:pt>
                <c:pt idx="287">
                  <c:v>2031</c:v>
                </c:pt>
                <c:pt idx="288">
                  <c:v>6086.26</c:v>
                </c:pt>
                <c:pt idx="289">
                  <c:v>684</c:v>
                </c:pt>
                <c:pt idx="290">
                  <c:v>1283</c:v>
                </c:pt>
                <c:pt idx="291">
                  <c:v>30315</c:v>
                </c:pt>
                <c:pt idx="292">
                  <c:v>3171</c:v>
                </c:pt>
                <c:pt idx="293">
                  <c:v>13451</c:v>
                </c:pt>
                <c:pt idx="294">
                  <c:v>19028</c:v>
                </c:pt>
                <c:pt idx="295">
                  <c:v>1430.06</c:v>
                </c:pt>
                <c:pt idx="296">
                  <c:v>1202.17</c:v>
                </c:pt>
                <c:pt idx="297">
                  <c:v>10526</c:v>
                </c:pt>
                <c:pt idx="298">
                  <c:v>22542</c:v>
                </c:pt>
                <c:pt idx="299">
                  <c:v>8035</c:v>
                </c:pt>
                <c:pt idx="300">
                  <c:v>5105</c:v>
                </c:pt>
                <c:pt idx="301">
                  <c:v>5232</c:v>
                </c:pt>
                <c:pt idx="302">
                  <c:v>3440</c:v>
                </c:pt>
                <c:pt idx="303">
                  <c:v>6030</c:v>
                </c:pt>
                <c:pt idx="304">
                  <c:v>3803.55</c:v>
                </c:pt>
                <c:pt idx="305">
                  <c:v>12000</c:v>
                </c:pt>
                <c:pt idx="306">
                  <c:v>1710</c:v>
                </c:pt>
                <c:pt idx="307">
                  <c:v>10085</c:v>
                </c:pt>
                <c:pt idx="308">
                  <c:v>1330</c:v>
                </c:pt>
                <c:pt idx="309">
                  <c:v>1565</c:v>
                </c:pt>
                <c:pt idx="310">
                  <c:v>3670</c:v>
                </c:pt>
                <c:pt idx="311">
                  <c:v>4000</c:v>
                </c:pt>
                <c:pt idx="312">
                  <c:v>12325</c:v>
                </c:pt>
                <c:pt idx="313">
                  <c:v>2004</c:v>
                </c:pt>
                <c:pt idx="314">
                  <c:v>15700</c:v>
                </c:pt>
                <c:pt idx="315">
                  <c:v>2050</c:v>
                </c:pt>
                <c:pt idx="316">
                  <c:v>3902.5</c:v>
                </c:pt>
                <c:pt idx="317">
                  <c:v>2410</c:v>
                </c:pt>
                <c:pt idx="318">
                  <c:v>15121</c:v>
                </c:pt>
                <c:pt idx="319">
                  <c:v>503.22</c:v>
                </c:pt>
                <c:pt idx="320">
                  <c:v>101</c:v>
                </c:pt>
                <c:pt idx="321">
                  <c:v>47665</c:v>
                </c:pt>
                <c:pt idx="322">
                  <c:v>292097</c:v>
                </c:pt>
                <c:pt idx="323">
                  <c:v>26452</c:v>
                </c:pt>
                <c:pt idx="324">
                  <c:v>75029.48</c:v>
                </c:pt>
                <c:pt idx="325">
                  <c:v>5574</c:v>
                </c:pt>
                <c:pt idx="326">
                  <c:v>1055.01</c:v>
                </c:pt>
                <c:pt idx="327">
                  <c:v>2141</c:v>
                </c:pt>
                <c:pt idx="328">
                  <c:v>44388</c:v>
                </c:pt>
                <c:pt idx="329">
                  <c:v>3499</c:v>
                </c:pt>
                <c:pt idx="330">
                  <c:v>1686</c:v>
                </c:pt>
                <c:pt idx="331">
                  <c:v>25132</c:v>
                </c:pt>
                <c:pt idx="332">
                  <c:v>3014</c:v>
                </c:pt>
                <c:pt idx="333">
                  <c:v>106084.5</c:v>
                </c:pt>
                <c:pt idx="334">
                  <c:v>32075</c:v>
                </c:pt>
                <c:pt idx="335">
                  <c:v>11751</c:v>
                </c:pt>
                <c:pt idx="336">
                  <c:v>10678</c:v>
                </c:pt>
                <c:pt idx="337">
                  <c:v>18855</c:v>
                </c:pt>
                <c:pt idx="338">
                  <c:v>30177</c:v>
                </c:pt>
                <c:pt idx="339">
                  <c:v>3017</c:v>
                </c:pt>
                <c:pt idx="340">
                  <c:v>2735</c:v>
                </c:pt>
                <c:pt idx="341">
                  <c:v>10013</c:v>
                </c:pt>
                <c:pt idx="342">
                  <c:v>33006</c:v>
                </c:pt>
                <c:pt idx="343">
                  <c:v>5469</c:v>
                </c:pt>
                <c:pt idx="344">
                  <c:v>7383.01</c:v>
                </c:pt>
                <c:pt idx="345">
                  <c:v>20070</c:v>
                </c:pt>
                <c:pt idx="346">
                  <c:v>2535</c:v>
                </c:pt>
                <c:pt idx="347">
                  <c:v>5443</c:v>
                </c:pt>
                <c:pt idx="348">
                  <c:v>7917.45</c:v>
                </c:pt>
                <c:pt idx="349">
                  <c:v>5226</c:v>
                </c:pt>
                <c:pt idx="350">
                  <c:v>26438</c:v>
                </c:pt>
                <c:pt idx="351">
                  <c:v>6300</c:v>
                </c:pt>
                <c:pt idx="352">
                  <c:v>64</c:v>
                </c:pt>
                <c:pt idx="353">
                  <c:v>3012</c:v>
                </c:pt>
                <c:pt idx="354">
                  <c:v>10670</c:v>
                </c:pt>
                <c:pt idx="355">
                  <c:v>53771</c:v>
                </c:pt>
                <c:pt idx="356">
                  <c:v>11345</c:v>
                </c:pt>
                <c:pt idx="357">
                  <c:v>6120</c:v>
                </c:pt>
                <c:pt idx="358">
                  <c:v>1601</c:v>
                </c:pt>
                <c:pt idx="359">
                  <c:v>9500</c:v>
                </c:pt>
                <c:pt idx="360">
                  <c:v>3222</c:v>
                </c:pt>
                <c:pt idx="361">
                  <c:v>13293.8</c:v>
                </c:pt>
                <c:pt idx="362">
                  <c:v>1550</c:v>
                </c:pt>
                <c:pt idx="363">
                  <c:v>814</c:v>
                </c:pt>
                <c:pt idx="364">
                  <c:v>5116</c:v>
                </c:pt>
                <c:pt idx="365">
                  <c:v>3976</c:v>
                </c:pt>
                <c:pt idx="366">
                  <c:v>3318</c:v>
                </c:pt>
                <c:pt idx="367">
                  <c:v>7003</c:v>
                </c:pt>
                <c:pt idx="368">
                  <c:v>2005</c:v>
                </c:pt>
                <c:pt idx="369">
                  <c:v>10556</c:v>
                </c:pt>
                <c:pt idx="370">
                  <c:v>4559</c:v>
                </c:pt>
                <c:pt idx="371">
                  <c:v>3555</c:v>
                </c:pt>
                <c:pt idx="372">
                  <c:v>5585</c:v>
                </c:pt>
                <c:pt idx="373">
                  <c:v>12800</c:v>
                </c:pt>
                <c:pt idx="374">
                  <c:v>2075</c:v>
                </c:pt>
                <c:pt idx="375">
                  <c:v>2547.69</c:v>
                </c:pt>
                <c:pt idx="376">
                  <c:v>824</c:v>
                </c:pt>
                <c:pt idx="377">
                  <c:v>595</c:v>
                </c:pt>
                <c:pt idx="378">
                  <c:v>2550</c:v>
                </c:pt>
                <c:pt idx="379">
                  <c:v>5096</c:v>
                </c:pt>
                <c:pt idx="380">
                  <c:v>1040</c:v>
                </c:pt>
                <c:pt idx="381">
                  <c:v>1065.23</c:v>
                </c:pt>
                <c:pt idx="382">
                  <c:v>700</c:v>
                </c:pt>
                <c:pt idx="383">
                  <c:v>2222</c:v>
                </c:pt>
                <c:pt idx="384">
                  <c:v>1025</c:v>
                </c:pt>
                <c:pt idx="385">
                  <c:v>903.14</c:v>
                </c:pt>
                <c:pt idx="386">
                  <c:v>7140</c:v>
                </c:pt>
                <c:pt idx="387">
                  <c:v>1370</c:v>
                </c:pt>
                <c:pt idx="388">
                  <c:v>2035.05</c:v>
                </c:pt>
                <c:pt idx="389">
                  <c:v>1860</c:v>
                </c:pt>
                <c:pt idx="390">
                  <c:v>14437.46</c:v>
                </c:pt>
                <c:pt idx="391">
                  <c:v>7790</c:v>
                </c:pt>
                <c:pt idx="392">
                  <c:v>2511.11</c:v>
                </c:pt>
                <c:pt idx="393">
                  <c:v>2826.43</c:v>
                </c:pt>
                <c:pt idx="394">
                  <c:v>8425</c:v>
                </c:pt>
                <c:pt idx="395">
                  <c:v>15650</c:v>
                </c:pt>
                <c:pt idx="396">
                  <c:v>10135</c:v>
                </c:pt>
                <c:pt idx="397">
                  <c:v>3226</c:v>
                </c:pt>
                <c:pt idx="398">
                  <c:v>4021</c:v>
                </c:pt>
                <c:pt idx="399">
                  <c:v>5001</c:v>
                </c:pt>
                <c:pt idx="400">
                  <c:v>2282</c:v>
                </c:pt>
                <c:pt idx="401">
                  <c:v>2230.4299999999998</c:v>
                </c:pt>
                <c:pt idx="402">
                  <c:v>6080</c:v>
                </c:pt>
                <c:pt idx="403">
                  <c:v>2835</c:v>
                </c:pt>
                <c:pt idx="404">
                  <c:v>5500</c:v>
                </c:pt>
                <c:pt idx="405">
                  <c:v>3150</c:v>
                </c:pt>
                <c:pt idx="406">
                  <c:v>8355</c:v>
                </c:pt>
                <c:pt idx="407">
                  <c:v>4205</c:v>
                </c:pt>
                <c:pt idx="408">
                  <c:v>4500</c:v>
                </c:pt>
                <c:pt idx="409">
                  <c:v>4151</c:v>
                </c:pt>
                <c:pt idx="410">
                  <c:v>1575</c:v>
                </c:pt>
                <c:pt idx="411">
                  <c:v>1040</c:v>
                </c:pt>
                <c:pt idx="412">
                  <c:v>911</c:v>
                </c:pt>
                <c:pt idx="413">
                  <c:v>2399.94</c:v>
                </c:pt>
                <c:pt idx="414">
                  <c:v>1273</c:v>
                </c:pt>
                <c:pt idx="415">
                  <c:v>4280</c:v>
                </c:pt>
                <c:pt idx="416">
                  <c:v>8058.55</c:v>
                </c:pt>
                <c:pt idx="417">
                  <c:v>2056.66</c:v>
                </c:pt>
                <c:pt idx="418">
                  <c:v>545</c:v>
                </c:pt>
                <c:pt idx="419">
                  <c:v>435</c:v>
                </c:pt>
                <c:pt idx="420">
                  <c:v>2681</c:v>
                </c:pt>
                <c:pt idx="421">
                  <c:v>17482</c:v>
                </c:pt>
                <c:pt idx="422">
                  <c:v>3575</c:v>
                </c:pt>
                <c:pt idx="423">
                  <c:v>1436</c:v>
                </c:pt>
                <c:pt idx="424">
                  <c:v>2150.1</c:v>
                </c:pt>
                <c:pt idx="425">
                  <c:v>12554</c:v>
                </c:pt>
                <c:pt idx="426">
                  <c:v>5580</c:v>
                </c:pt>
                <c:pt idx="427">
                  <c:v>310</c:v>
                </c:pt>
                <c:pt idx="428">
                  <c:v>1391</c:v>
                </c:pt>
                <c:pt idx="429">
                  <c:v>520</c:v>
                </c:pt>
                <c:pt idx="430">
                  <c:v>1941</c:v>
                </c:pt>
                <c:pt idx="431">
                  <c:v>3500</c:v>
                </c:pt>
                <c:pt idx="432">
                  <c:v>15091.06</c:v>
                </c:pt>
                <c:pt idx="433">
                  <c:v>6100</c:v>
                </c:pt>
                <c:pt idx="434">
                  <c:v>7206</c:v>
                </c:pt>
                <c:pt idx="435">
                  <c:v>2345</c:v>
                </c:pt>
                <c:pt idx="436">
                  <c:v>5046.5200000000004</c:v>
                </c:pt>
                <c:pt idx="437">
                  <c:v>3045</c:v>
                </c:pt>
                <c:pt idx="438">
                  <c:v>2908</c:v>
                </c:pt>
                <c:pt idx="439">
                  <c:v>5830.83</c:v>
                </c:pt>
                <c:pt idx="440">
                  <c:v>12041.66</c:v>
                </c:pt>
                <c:pt idx="441">
                  <c:v>5066</c:v>
                </c:pt>
                <c:pt idx="442">
                  <c:v>2608</c:v>
                </c:pt>
                <c:pt idx="443">
                  <c:v>8014</c:v>
                </c:pt>
                <c:pt idx="444">
                  <c:v>5824</c:v>
                </c:pt>
                <c:pt idx="445">
                  <c:v>6019.01</c:v>
                </c:pt>
                <c:pt idx="446">
                  <c:v>1342.01</c:v>
                </c:pt>
                <c:pt idx="447">
                  <c:v>10</c:v>
                </c:pt>
                <c:pt idx="448">
                  <c:v>300</c:v>
                </c:pt>
                <c:pt idx="449">
                  <c:v>4796</c:v>
                </c:pt>
                <c:pt idx="450">
                  <c:v>6207</c:v>
                </c:pt>
                <c:pt idx="451">
                  <c:v>2609</c:v>
                </c:pt>
                <c:pt idx="452">
                  <c:v>3674</c:v>
                </c:pt>
                <c:pt idx="453">
                  <c:v>300</c:v>
                </c:pt>
                <c:pt idx="454">
                  <c:v>32865.300000000003</c:v>
                </c:pt>
                <c:pt idx="455">
                  <c:v>1500</c:v>
                </c:pt>
                <c:pt idx="456">
                  <c:v>545</c:v>
                </c:pt>
                <c:pt idx="457">
                  <c:v>1200</c:v>
                </c:pt>
                <c:pt idx="458">
                  <c:v>1728.07</c:v>
                </c:pt>
                <c:pt idx="459">
                  <c:v>4187</c:v>
                </c:pt>
                <c:pt idx="460">
                  <c:v>3186</c:v>
                </c:pt>
                <c:pt idx="461">
                  <c:v>10554.11</c:v>
                </c:pt>
                <c:pt idx="462">
                  <c:v>2298</c:v>
                </c:pt>
                <c:pt idx="463">
                  <c:v>4743</c:v>
                </c:pt>
                <c:pt idx="464">
                  <c:v>23727.55</c:v>
                </c:pt>
                <c:pt idx="465">
                  <c:v>76949.820000000007</c:v>
                </c:pt>
                <c:pt idx="466">
                  <c:v>7000.58</c:v>
                </c:pt>
                <c:pt idx="467">
                  <c:v>7733</c:v>
                </c:pt>
                <c:pt idx="468">
                  <c:v>11727</c:v>
                </c:pt>
                <c:pt idx="469">
                  <c:v>11176</c:v>
                </c:pt>
                <c:pt idx="470">
                  <c:v>6842</c:v>
                </c:pt>
                <c:pt idx="471">
                  <c:v>10740</c:v>
                </c:pt>
                <c:pt idx="472">
                  <c:v>5858.84</c:v>
                </c:pt>
                <c:pt idx="473">
                  <c:v>1366</c:v>
                </c:pt>
                <c:pt idx="474">
                  <c:v>6500.09</c:v>
                </c:pt>
                <c:pt idx="475">
                  <c:v>4952</c:v>
                </c:pt>
                <c:pt idx="476">
                  <c:v>5056.22</c:v>
                </c:pt>
                <c:pt idx="477">
                  <c:v>1021</c:v>
                </c:pt>
                <c:pt idx="478">
                  <c:v>2180</c:v>
                </c:pt>
                <c:pt idx="479">
                  <c:v>641</c:v>
                </c:pt>
                <c:pt idx="480">
                  <c:v>23086</c:v>
                </c:pt>
                <c:pt idx="481">
                  <c:v>13180</c:v>
                </c:pt>
                <c:pt idx="482">
                  <c:v>8005</c:v>
                </c:pt>
                <c:pt idx="483">
                  <c:v>9111</c:v>
                </c:pt>
                <c:pt idx="484">
                  <c:v>3211</c:v>
                </c:pt>
                <c:pt idx="485">
                  <c:v>9700</c:v>
                </c:pt>
                <c:pt idx="486">
                  <c:v>675</c:v>
                </c:pt>
                <c:pt idx="487">
                  <c:v>2945</c:v>
                </c:pt>
                <c:pt idx="488">
                  <c:v>290</c:v>
                </c:pt>
                <c:pt idx="489">
                  <c:v>21831</c:v>
                </c:pt>
                <c:pt idx="490">
                  <c:v>40280</c:v>
                </c:pt>
                <c:pt idx="491">
                  <c:v>13500</c:v>
                </c:pt>
                <c:pt idx="492">
                  <c:v>39137</c:v>
                </c:pt>
                <c:pt idx="493">
                  <c:v>37994</c:v>
                </c:pt>
                <c:pt idx="494">
                  <c:v>9121</c:v>
                </c:pt>
                <c:pt idx="495">
                  <c:v>2693</c:v>
                </c:pt>
                <c:pt idx="496">
                  <c:v>6029</c:v>
                </c:pt>
                <c:pt idx="497">
                  <c:v>6146.27</c:v>
                </c:pt>
                <c:pt idx="498">
                  <c:v>49811</c:v>
                </c:pt>
                <c:pt idx="499">
                  <c:v>16700</c:v>
                </c:pt>
                <c:pt idx="500">
                  <c:v>13383</c:v>
                </c:pt>
                <c:pt idx="501">
                  <c:v>13112</c:v>
                </c:pt>
                <c:pt idx="502">
                  <c:v>1035</c:v>
                </c:pt>
                <c:pt idx="503">
                  <c:v>17396</c:v>
                </c:pt>
                <c:pt idx="504">
                  <c:v>15530</c:v>
                </c:pt>
                <c:pt idx="505">
                  <c:v>6360</c:v>
                </c:pt>
                <c:pt idx="506">
                  <c:v>50863</c:v>
                </c:pt>
                <c:pt idx="507">
                  <c:v>1011</c:v>
                </c:pt>
                <c:pt idx="508">
                  <c:v>3226</c:v>
                </c:pt>
                <c:pt idx="509">
                  <c:v>6645</c:v>
                </c:pt>
                <c:pt idx="510">
                  <c:v>2636</c:v>
                </c:pt>
                <c:pt idx="511">
                  <c:v>39304.01</c:v>
                </c:pt>
                <c:pt idx="512">
                  <c:v>20398</c:v>
                </c:pt>
                <c:pt idx="513">
                  <c:v>27189</c:v>
                </c:pt>
                <c:pt idx="514">
                  <c:v>15505</c:v>
                </c:pt>
                <c:pt idx="515">
                  <c:v>26024</c:v>
                </c:pt>
                <c:pt idx="516">
                  <c:v>15565</c:v>
                </c:pt>
                <c:pt idx="517">
                  <c:v>2451.0100000000002</c:v>
                </c:pt>
                <c:pt idx="518">
                  <c:v>11215</c:v>
                </c:pt>
                <c:pt idx="519">
                  <c:v>22197</c:v>
                </c:pt>
                <c:pt idx="520">
                  <c:v>2076</c:v>
                </c:pt>
                <c:pt idx="521">
                  <c:v>2405</c:v>
                </c:pt>
                <c:pt idx="522">
                  <c:v>2340</c:v>
                </c:pt>
                <c:pt idx="523">
                  <c:v>4275</c:v>
                </c:pt>
                <c:pt idx="524">
                  <c:v>3791</c:v>
                </c:pt>
                <c:pt idx="525">
                  <c:v>5222</c:v>
                </c:pt>
                <c:pt idx="526">
                  <c:v>60046</c:v>
                </c:pt>
                <c:pt idx="527">
                  <c:v>6108</c:v>
                </c:pt>
                <c:pt idx="528">
                  <c:v>4818</c:v>
                </c:pt>
                <c:pt idx="529">
                  <c:v>30383.32</c:v>
                </c:pt>
                <c:pt idx="530">
                  <c:v>13323</c:v>
                </c:pt>
                <c:pt idx="531">
                  <c:v>6071</c:v>
                </c:pt>
                <c:pt idx="532">
                  <c:v>35389.129999999997</c:v>
                </c:pt>
                <c:pt idx="533">
                  <c:v>16210</c:v>
                </c:pt>
                <c:pt idx="534">
                  <c:v>25577.56</c:v>
                </c:pt>
                <c:pt idx="535">
                  <c:v>2606</c:v>
                </c:pt>
                <c:pt idx="536">
                  <c:v>3751</c:v>
                </c:pt>
                <c:pt idx="537">
                  <c:v>2025</c:v>
                </c:pt>
                <c:pt idx="538">
                  <c:v>8152</c:v>
                </c:pt>
                <c:pt idx="539">
                  <c:v>1785</c:v>
                </c:pt>
                <c:pt idx="540">
                  <c:v>1082</c:v>
                </c:pt>
                <c:pt idx="541">
                  <c:v>4170.17</c:v>
                </c:pt>
                <c:pt idx="542">
                  <c:v>9545</c:v>
                </c:pt>
                <c:pt idx="543">
                  <c:v>22396</c:v>
                </c:pt>
                <c:pt idx="544">
                  <c:v>14000</c:v>
                </c:pt>
                <c:pt idx="545">
                  <c:v>20426</c:v>
                </c:pt>
                <c:pt idx="546">
                  <c:v>11472</c:v>
                </c:pt>
                <c:pt idx="547">
                  <c:v>7635</c:v>
                </c:pt>
                <c:pt idx="548">
                  <c:v>5300</c:v>
                </c:pt>
                <c:pt idx="549">
                  <c:v>4140</c:v>
                </c:pt>
                <c:pt idx="550">
                  <c:v>38743.839999999997</c:v>
                </c:pt>
                <c:pt idx="551">
                  <c:v>24321.1</c:v>
                </c:pt>
                <c:pt idx="552">
                  <c:v>3132.63</c:v>
                </c:pt>
                <c:pt idx="553">
                  <c:v>15918.65</c:v>
                </c:pt>
                <c:pt idx="554">
                  <c:v>10071</c:v>
                </c:pt>
                <c:pt idx="555">
                  <c:v>13864.17</c:v>
                </c:pt>
                <c:pt idx="556">
                  <c:v>16636.78</c:v>
                </c:pt>
                <c:pt idx="557">
                  <c:v>7750</c:v>
                </c:pt>
                <c:pt idx="558">
                  <c:v>18542</c:v>
                </c:pt>
                <c:pt idx="559">
                  <c:v>2110.5</c:v>
                </c:pt>
                <c:pt idx="560">
                  <c:v>2020</c:v>
                </c:pt>
                <c:pt idx="561">
                  <c:v>2033</c:v>
                </c:pt>
                <c:pt idx="562">
                  <c:v>1625</c:v>
                </c:pt>
                <c:pt idx="563">
                  <c:v>605</c:v>
                </c:pt>
                <c:pt idx="564">
                  <c:v>4018</c:v>
                </c:pt>
                <c:pt idx="565">
                  <c:v>1876</c:v>
                </c:pt>
                <c:pt idx="566">
                  <c:v>3800</c:v>
                </c:pt>
                <c:pt idx="567">
                  <c:v>4371</c:v>
                </c:pt>
                <c:pt idx="568">
                  <c:v>1870</c:v>
                </c:pt>
                <c:pt idx="569">
                  <c:v>15335</c:v>
                </c:pt>
                <c:pt idx="570">
                  <c:v>610</c:v>
                </c:pt>
                <c:pt idx="571">
                  <c:v>2549</c:v>
                </c:pt>
                <c:pt idx="572">
                  <c:v>1200</c:v>
                </c:pt>
                <c:pt idx="573">
                  <c:v>21905</c:v>
                </c:pt>
                <c:pt idx="574">
                  <c:v>2093</c:v>
                </c:pt>
                <c:pt idx="575">
                  <c:v>4340</c:v>
                </c:pt>
                <c:pt idx="576">
                  <c:v>4050</c:v>
                </c:pt>
                <c:pt idx="577">
                  <c:v>2055</c:v>
                </c:pt>
                <c:pt idx="578">
                  <c:v>2500</c:v>
                </c:pt>
                <c:pt idx="579">
                  <c:v>4559.13</c:v>
                </c:pt>
                <c:pt idx="580">
                  <c:v>5666</c:v>
                </c:pt>
                <c:pt idx="581">
                  <c:v>375</c:v>
                </c:pt>
                <c:pt idx="582">
                  <c:v>7219</c:v>
                </c:pt>
                <c:pt idx="583">
                  <c:v>2555</c:v>
                </c:pt>
                <c:pt idx="584">
                  <c:v>5985</c:v>
                </c:pt>
                <c:pt idx="585">
                  <c:v>10210</c:v>
                </c:pt>
                <c:pt idx="586">
                  <c:v>5202.5</c:v>
                </c:pt>
                <c:pt idx="587">
                  <c:v>20253</c:v>
                </c:pt>
                <c:pt idx="588">
                  <c:v>13614</c:v>
                </c:pt>
                <c:pt idx="589">
                  <c:v>1336</c:v>
                </c:pt>
                <c:pt idx="590">
                  <c:v>1563</c:v>
                </c:pt>
                <c:pt idx="591">
                  <c:v>3067</c:v>
                </c:pt>
                <c:pt idx="592">
                  <c:v>6215.56</c:v>
                </c:pt>
                <c:pt idx="593">
                  <c:v>2506</c:v>
                </c:pt>
                <c:pt idx="594">
                  <c:v>3350</c:v>
                </c:pt>
                <c:pt idx="595">
                  <c:v>764</c:v>
                </c:pt>
                <c:pt idx="596">
                  <c:v>2598</c:v>
                </c:pt>
                <c:pt idx="597">
                  <c:v>7559</c:v>
                </c:pt>
                <c:pt idx="598">
                  <c:v>1091</c:v>
                </c:pt>
                <c:pt idx="599">
                  <c:v>200</c:v>
                </c:pt>
                <c:pt idx="600">
                  <c:v>49830</c:v>
                </c:pt>
                <c:pt idx="601">
                  <c:v>7520</c:v>
                </c:pt>
                <c:pt idx="602">
                  <c:v>9486.69</c:v>
                </c:pt>
                <c:pt idx="603">
                  <c:v>5713</c:v>
                </c:pt>
                <c:pt idx="604">
                  <c:v>5535</c:v>
                </c:pt>
                <c:pt idx="605">
                  <c:v>34090.629999999997</c:v>
                </c:pt>
                <c:pt idx="606">
                  <c:v>1555</c:v>
                </c:pt>
                <c:pt idx="607">
                  <c:v>7495</c:v>
                </c:pt>
                <c:pt idx="608">
                  <c:v>620</c:v>
                </c:pt>
                <c:pt idx="609">
                  <c:v>10501</c:v>
                </c:pt>
                <c:pt idx="610">
                  <c:v>2842</c:v>
                </c:pt>
                <c:pt idx="611">
                  <c:v>6853</c:v>
                </c:pt>
                <c:pt idx="612">
                  <c:v>9342</c:v>
                </c:pt>
                <c:pt idx="613">
                  <c:v>1510</c:v>
                </c:pt>
                <c:pt idx="614">
                  <c:v>4067</c:v>
                </c:pt>
                <c:pt idx="615">
                  <c:v>11160</c:v>
                </c:pt>
                <c:pt idx="616">
                  <c:v>106</c:v>
                </c:pt>
                <c:pt idx="617">
                  <c:v>5355</c:v>
                </c:pt>
                <c:pt idx="618">
                  <c:v>8349</c:v>
                </c:pt>
                <c:pt idx="619">
                  <c:v>4673</c:v>
                </c:pt>
                <c:pt idx="620">
                  <c:v>4343</c:v>
                </c:pt>
                <c:pt idx="621">
                  <c:v>8832.49</c:v>
                </c:pt>
                <c:pt idx="622">
                  <c:v>875</c:v>
                </c:pt>
                <c:pt idx="623">
                  <c:v>5465</c:v>
                </c:pt>
                <c:pt idx="624">
                  <c:v>6740.37</c:v>
                </c:pt>
                <c:pt idx="625">
                  <c:v>727</c:v>
                </c:pt>
                <c:pt idx="626">
                  <c:v>3055</c:v>
                </c:pt>
                <c:pt idx="627">
                  <c:v>551</c:v>
                </c:pt>
                <c:pt idx="628">
                  <c:v>2841</c:v>
                </c:pt>
                <c:pt idx="629">
                  <c:v>10235</c:v>
                </c:pt>
                <c:pt idx="630">
                  <c:v>916</c:v>
                </c:pt>
                <c:pt idx="631">
                  <c:v>3916</c:v>
                </c:pt>
                <c:pt idx="632">
                  <c:v>6438</c:v>
                </c:pt>
                <c:pt idx="633">
                  <c:v>11385</c:v>
                </c:pt>
                <c:pt idx="634">
                  <c:v>4826</c:v>
                </c:pt>
                <c:pt idx="635">
                  <c:v>11353</c:v>
                </c:pt>
                <c:pt idx="636">
                  <c:v>586</c:v>
                </c:pt>
                <c:pt idx="637">
                  <c:v>12413</c:v>
                </c:pt>
                <c:pt idx="638">
                  <c:v>2729</c:v>
                </c:pt>
                <c:pt idx="639">
                  <c:v>4103</c:v>
                </c:pt>
                <c:pt idx="640">
                  <c:v>15186.69</c:v>
                </c:pt>
                <c:pt idx="641">
                  <c:v>4340.7</c:v>
                </c:pt>
                <c:pt idx="642">
                  <c:v>886</c:v>
                </c:pt>
                <c:pt idx="643">
                  <c:v>8160</c:v>
                </c:pt>
                <c:pt idx="644">
                  <c:v>136924.35</c:v>
                </c:pt>
                <c:pt idx="645">
                  <c:v>17260.37</c:v>
                </c:pt>
                <c:pt idx="646">
                  <c:v>46032</c:v>
                </c:pt>
                <c:pt idx="647">
                  <c:v>9725</c:v>
                </c:pt>
                <c:pt idx="648">
                  <c:v>47978</c:v>
                </c:pt>
                <c:pt idx="649">
                  <c:v>1877</c:v>
                </c:pt>
                <c:pt idx="650">
                  <c:v>33229</c:v>
                </c:pt>
                <c:pt idx="651">
                  <c:v>34676</c:v>
                </c:pt>
                <c:pt idx="652">
                  <c:v>1807.74</c:v>
                </c:pt>
                <c:pt idx="653">
                  <c:v>3368</c:v>
                </c:pt>
                <c:pt idx="654">
                  <c:v>28300.45</c:v>
                </c:pt>
                <c:pt idx="655">
                  <c:v>39693.279999999999</c:v>
                </c:pt>
                <c:pt idx="656">
                  <c:v>33393</c:v>
                </c:pt>
                <c:pt idx="657">
                  <c:v>590807.11</c:v>
                </c:pt>
                <c:pt idx="658">
                  <c:v>2198</c:v>
                </c:pt>
                <c:pt idx="659">
                  <c:v>58520.2</c:v>
                </c:pt>
                <c:pt idx="660">
                  <c:v>86492</c:v>
                </c:pt>
                <c:pt idx="661">
                  <c:v>22318</c:v>
                </c:pt>
                <c:pt idx="662">
                  <c:v>4045.93</c:v>
                </c:pt>
                <c:pt idx="663">
                  <c:v>18066</c:v>
                </c:pt>
                <c:pt idx="664">
                  <c:v>16573</c:v>
                </c:pt>
                <c:pt idx="665">
                  <c:v>1671</c:v>
                </c:pt>
                <c:pt idx="666">
                  <c:v>2580</c:v>
                </c:pt>
                <c:pt idx="667">
                  <c:v>20491</c:v>
                </c:pt>
                <c:pt idx="668">
                  <c:v>21637.22</c:v>
                </c:pt>
                <c:pt idx="669">
                  <c:v>16165.6</c:v>
                </c:pt>
                <c:pt idx="670">
                  <c:v>15651</c:v>
                </c:pt>
                <c:pt idx="671">
                  <c:v>19557</c:v>
                </c:pt>
                <c:pt idx="672">
                  <c:v>12001.5</c:v>
                </c:pt>
                <c:pt idx="673">
                  <c:v>26619</c:v>
                </c:pt>
                <c:pt idx="674">
                  <c:v>471567</c:v>
                </c:pt>
                <c:pt idx="675">
                  <c:v>18472</c:v>
                </c:pt>
                <c:pt idx="676">
                  <c:v>24297</c:v>
                </c:pt>
                <c:pt idx="677">
                  <c:v>30805</c:v>
                </c:pt>
                <c:pt idx="678">
                  <c:v>9302.75</c:v>
                </c:pt>
                <c:pt idx="679">
                  <c:v>18625</c:v>
                </c:pt>
                <c:pt idx="680">
                  <c:v>40055</c:v>
                </c:pt>
                <c:pt idx="681">
                  <c:v>60450.1</c:v>
                </c:pt>
                <c:pt idx="682">
                  <c:v>23096</c:v>
                </c:pt>
                <c:pt idx="683">
                  <c:v>6210</c:v>
                </c:pt>
                <c:pt idx="684">
                  <c:v>4524.1499999999996</c:v>
                </c:pt>
                <c:pt idx="685">
                  <c:v>27675</c:v>
                </c:pt>
                <c:pt idx="686">
                  <c:v>3865.55</c:v>
                </c:pt>
                <c:pt idx="687">
                  <c:v>8447</c:v>
                </c:pt>
                <c:pt idx="688">
                  <c:v>19129</c:v>
                </c:pt>
                <c:pt idx="689">
                  <c:v>47189</c:v>
                </c:pt>
                <c:pt idx="690">
                  <c:v>4135</c:v>
                </c:pt>
                <c:pt idx="691">
                  <c:v>24201</c:v>
                </c:pt>
                <c:pt idx="692">
                  <c:v>65313</c:v>
                </c:pt>
                <c:pt idx="693">
                  <c:v>31330</c:v>
                </c:pt>
                <c:pt idx="694">
                  <c:v>5297</c:v>
                </c:pt>
                <c:pt idx="695">
                  <c:v>30037.01</c:v>
                </c:pt>
                <c:pt idx="696">
                  <c:v>21588</c:v>
                </c:pt>
                <c:pt idx="697">
                  <c:v>7184</c:v>
                </c:pt>
                <c:pt idx="698">
                  <c:v>27197.22</c:v>
                </c:pt>
                <c:pt idx="699">
                  <c:v>17680</c:v>
                </c:pt>
                <c:pt idx="700">
                  <c:v>2706.23</c:v>
                </c:pt>
                <c:pt idx="701">
                  <c:v>1502.5</c:v>
                </c:pt>
                <c:pt idx="702">
                  <c:v>2000.66</c:v>
                </c:pt>
                <c:pt idx="703">
                  <c:v>3419</c:v>
                </c:pt>
                <c:pt idx="704">
                  <c:v>6041.6</c:v>
                </c:pt>
                <c:pt idx="705">
                  <c:v>8080.33</c:v>
                </c:pt>
                <c:pt idx="706">
                  <c:v>14511</c:v>
                </c:pt>
                <c:pt idx="707">
                  <c:v>1215</c:v>
                </c:pt>
                <c:pt idx="708">
                  <c:v>1775</c:v>
                </c:pt>
                <c:pt idx="709">
                  <c:v>5437</c:v>
                </c:pt>
                <c:pt idx="710">
                  <c:v>1001</c:v>
                </c:pt>
                <c:pt idx="711">
                  <c:v>550</c:v>
                </c:pt>
                <c:pt idx="712">
                  <c:v>1015</c:v>
                </c:pt>
                <c:pt idx="713">
                  <c:v>5135</c:v>
                </c:pt>
                <c:pt idx="714">
                  <c:v>9130</c:v>
                </c:pt>
                <c:pt idx="715">
                  <c:v>10420</c:v>
                </c:pt>
                <c:pt idx="716">
                  <c:v>10210</c:v>
                </c:pt>
                <c:pt idx="717">
                  <c:v>1576</c:v>
                </c:pt>
                <c:pt idx="718">
                  <c:v>2000</c:v>
                </c:pt>
                <c:pt idx="719">
                  <c:v>1130</c:v>
                </c:pt>
                <c:pt idx="720">
                  <c:v>6060</c:v>
                </c:pt>
                <c:pt idx="721">
                  <c:v>7019</c:v>
                </c:pt>
                <c:pt idx="722">
                  <c:v>758</c:v>
                </c:pt>
                <c:pt idx="723">
                  <c:v>1180</c:v>
                </c:pt>
                <c:pt idx="724">
                  <c:v>11650</c:v>
                </c:pt>
                <c:pt idx="725">
                  <c:v>8095</c:v>
                </c:pt>
                <c:pt idx="726">
                  <c:v>2340</c:v>
                </c:pt>
                <c:pt idx="727">
                  <c:v>4037</c:v>
                </c:pt>
                <c:pt idx="728">
                  <c:v>6220</c:v>
                </c:pt>
                <c:pt idx="729">
                  <c:v>10610</c:v>
                </c:pt>
                <c:pt idx="730">
                  <c:v>15591</c:v>
                </c:pt>
                <c:pt idx="731">
                  <c:v>4065</c:v>
                </c:pt>
                <c:pt idx="732">
                  <c:v>10000</c:v>
                </c:pt>
                <c:pt idx="733">
                  <c:v>2010</c:v>
                </c:pt>
                <c:pt idx="734">
                  <c:v>2506</c:v>
                </c:pt>
                <c:pt idx="735">
                  <c:v>4660</c:v>
                </c:pt>
                <c:pt idx="736">
                  <c:v>519</c:v>
                </c:pt>
                <c:pt idx="737">
                  <c:v>1050</c:v>
                </c:pt>
                <c:pt idx="738">
                  <c:v>1800</c:v>
                </c:pt>
                <c:pt idx="739">
                  <c:v>679.44</c:v>
                </c:pt>
                <c:pt idx="740">
                  <c:v>2535</c:v>
                </c:pt>
                <c:pt idx="741">
                  <c:v>1200</c:v>
                </c:pt>
                <c:pt idx="742">
                  <c:v>6235</c:v>
                </c:pt>
                <c:pt idx="743">
                  <c:v>10950</c:v>
                </c:pt>
                <c:pt idx="744">
                  <c:v>5540</c:v>
                </c:pt>
                <c:pt idx="745">
                  <c:v>2204</c:v>
                </c:pt>
                <c:pt idx="746">
                  <c:v>5236</c:v>
                </c:pt>
                <c:pt idx="747">
                  <c:v>2881</c:v>
                </c:pt>
                <c:pt idx="748">
                  <c:v>3822.33</c:v>
                </c:pt>
                <c:pt idx="749">
                  <c:v>2831</c:v>
                </c:pt>
                <c:pt idx="750">
                  <c:v>2015</c:v>
                </c:pt>
                <c:pt idx="751">
                  <c:v>4530</c:v>
                </c:pt>
                <c:pt idx="752">
                  <c:v>8711.52</c:v>
                </c:pt>
                <c:pt idx="753">
                  <c:v>1319</c:v>
                </c:pt>
                <c:pt idx="754">
                  <c:v>2143</c:v>
                </c:pt>
                <c:pt idx="755">
                  <c:v>7525.12</c:v>
                </c:pt>
                <c:pt idx="756">
                  <c:v>26233.45</c:v>
                </c:pt>
                <c:pt idx="757">
                  <c:v>7934</c:v>
                </c:pt>
                <c:pt idx="758">
                  <c:v>564</c:v>
                </c:pt>
                <c:pt idx="759">
                  <c:v>1003</c:v>
                </c:pt>
                <c:pt idx="760">
                  <c:v>8098</c:v>
                </c:pt>
                <c:pt idx="761">
                  <c:v>8211</c:v>
                </c:pt>
                <c:pt idx="762">
                  <c:v>1080</c:v>
                </c:pt>
                <c:pt idx="763">
                  <c:v>3060.22</c:v>
                </c:pt>
                <c:pt idx="764">
                  <c:v>4181</c:v>
                </c:pt>
                <c:pt idx="765">
                  <c:v>4022</c:v>
                </c:pt>
                <c:pt idx="766">
                  <c:v>4313</c:v>
                </c:pt>
                <c:pt idx="767">
                  <c:v>8211</c:v>
                </c:pt>
                <c:pt idx="768">
                  <c:v>2795</c:v>
                </c:pt>
                <c:pt idx="769">
                  <c:v>1026</c:v>
                </c:pt>
                <c:pt idx="770">
                  <c:v>2013.47</c:v>
                </c:pt>
                <c:pt idx="771">
                  <c:v>1920</c:v>
                </c:pt>
                <c:pt idx="772">
                  <c:v>2690</c:v>
                </c:pt>
                <c:pt idx="773">
                  <c:v>10085</c:v>
                </c:pt>
                <c:pt idx="774">
                  <c:v>1374.16</c:v>
                </c:pt>
                <c:pt idx="775">
                  <c:v>3460</c:v>
                </c:pt>
                <c:pt idx="776">
                  <c:v>6700</c:v>
                </c:pt>
                <c:pt idx="777">
                  <c:v>1776</c:v>
                </c:pt>
                <c:pt idx="778">
                  <c:v>3500</c:v>
                </c:pt>
                <c:pt idx="779">
                  <c:v>1175</c:v>
                </c:pt>
                <c:pt idx="780">
                  <c:v>1330</c:v>
                </c:pt>
                <c:pt idx="781">
                  <c:v>2175</c:v>
                </c:pt>
                <c:pt idx="782">
                  <c:v>6025</c:v>
                </c:pt>
                <c:pt idx="783">
                  <c:v>6515</c:v>
                </c:pt>
                <c:pt idx="784">
                  <c:v>7981</c:v>
                </c:pt>
                <c:pt idx="785">
                  <c:v>22215</c:v>
                </c:pt>
                <c:pt idx="786">
                  <c:v>9446</c:v>
                </c:pt>
                <c:pt idx="787">
                  <c:v>64974</c:v>
                </c:pt>
                <c:pt idx="788">
                  <c:v>12410.5</c:v>
                </c:pt>
                <c:pt idx="789">
                  <c:v>10081</c:v>
                </c:pt>
                <c:pt idx="790">
                  <c:v>10290</c:v>
                </c:pt>
                <c:pt idx="791">
                  <c:v>3122</c:v>
                </c:pt>
                <c:pt idx="792">
                  <c:v>16200</c:v>
                </c:pt>
                <c:pt idx="793">
                  <c:v>9395</c:v>
                </c:pt>
                <c:pt idx="794">
                  <c:v>30</c:v>
                </c:pt>
                <c:pt idx="795">
                  <c:v>5655.6</c:v>
                </c:pt>
                <c:pt idx="796">
                  <c:v>5800</c:v>
                </c:pt>
                <c:pt idx="797">
                  <c:v>1147</c:v>
                </c:pt>
                <c:pt idx="798">
                  <c:v>5330</c:v>
                </c:pt>
                <c:pt idx="799">
                  <c:v>8272</c:v>
                </c:pt>
                <c:pt idx="800">
                  <c:v>155</c:v>
                </c:pt>
                <c:pt idx="801">
                  <c:v>885</c:v>
                </c:pt>
                <c:pt idx="802">
                  <c:v>12229</c:v>
                </c:pt>
                <c:pt idx="803">
                  <c:v>3372.25</c:v>
                </c:pt>
                <c:pt idx="804">
                  <c:v>300</c:v>
                </c:pt>
                <c:pt idx="805">
                  <c:v>811</c:v>
                </c:pt>
                <c:pt idx="806">
                  <c:v>3002</c:v>
                </c:pt>
                <c:pt idx="807">
                  <c:v>2101</c:v>
                </c:pt>
                <c:pt idx="808">
                  <c:v>2020</c:v>
                </c:pt>
                <c:pt idx="809">
                  <c:v>8053</c:v>
                </c:pt>
                <c:pt idx="810">
                  <c:v>20032</c:v>
                </c:pt>
                <c:pt idx="811">
                  <c:v>2500.25</c:v>
                </c:pt>
                <c:pt idx="812">
                  <c:v>15230</c:v>
                </c:pt>
                <c:pt idx="813">
                  <c:v>1030</c:v>
                </c:pt>
                <c:pt idx="814">
                  <c:v>500</c:v>
                </c:pt>
                <c:pt idx="815">
                  <c:v>1050</c:v>
                </c:pt>
                <c:pt idx="816">
                  <c:v>11805</c:v>
                </c:pt>
                <c:pt idx="817">
                  <c:v>520</c:v>
                </c:pt>
                <c:pt idx="818">
                  <c:v>10017</c:v>
                </c:pt>
                <c:pt idx="819">
                  <c:v>1841</c:v>
                </c:pt>
                <c:pt idx="820">
                  <c:v>1001.49</c:v>
                </c:pt>
                <c:pt idx="821">
                  <c:v>2053</c:v>
                </c:pt>
                <c:pt idx="822">
                  <c:v>980</c:v>
                </c:pt>
                <c:pt idx="823">
                  <c:v>2035</c:v>
                </c:pt>
                <c:pt idx="824">
                  <c:v>2505</c:v>
                </c:pt>
                <c:pt idx="825">
                  <c:v>12400.61</c:v>
                </c:pt>
                <c:pt idx="826">
                  <c:v>1521</c:v>
                </c:pt>
                <c:pt idx="827">
                  <c:v>1000</c:v>
                </c:pt>
                <c:pt idx="828">
                  <c:v>20689</c:v>
                </c:pt>
                <c:pt idx="829">
                  <c:v>3022</c:v>
                </c:pt>
                <c:pt idx="830">
                  <c:v>3221</c:v>
                </c:pt>
                <c:pt idx="831">
                  <c:v>301</c:v>
                </c:pt>
                <c:pt idx="832">
                  <c:v>9137</c:v>
                </c:pt>
                <c:pt idx="833">
                  <c:v>1301</c:v>
                </c:pt>
                <c:pt idx="834">
                  <c:v>17545</c:v>
                </c:pt>
                <c:pt idx="835">
                  <c:v>815</c:v>
                </c:pt>
                <c:pt idx="836">
                  <c:v>15318.55</c:v>
                </c:pt>
                <c:pt idx="837">
                  <c:v>13480.16</c:v>
                </c:pt>
                <c:pt idx="838">
                  <c:v>2025</c:v>
                </c:pt>
                <c:pt idx="839">
                  <c:v>3000</c:v>
                </c:pt>
                <c:pt idx="840">
                  <c:v>6041.55</c:v>
                </c:pt>
                <c:pt idx="841">
                  <c:v>3955</c:v>
                </c:pt>
                <c:pt idx="842">
                  <c:v>1001</c:v>
                </c:pt>
                <c:pt idx="843">
                  <c:v>3453.69</c:v>
                </c:pt>
                <c:pt idx="844">
                  <c:v>3380</c:v>
                </c:pt>
                <c:pt idx="845">
                  <c:v>1047</c:v>
                </c:pt>
                <c:pt idx="846">
                  <c:v>1351</c:v>
                </c:pt>
                <c:pt idx="847">
                  <c:v>5322</c:v>
                </c:pt>
                <c:pt idx="848">
                  <c:v>1225</c:v>
                </c:pt>
                <c:pt idx="849">
                  <c:v>3335</c:v>
                </c:pt>
                <c:pt idx="850">
                  <c:v>4152</c:v>
                </c:pt>
                <c:pt idx="851">
                  <c:v>2132</c:v>
                </c:pt>
                <c:pt idx="852">
                  <c:v>17350.13</c:v>
                </c:pt>
                <c:pt idx="853">
                  <c:v>10555</c:v>
                </c:pt>
                <c:pt idx="854">
                  <c:v>683</c:v>
                </c:pt>
                <c:pt idx="855">
                  <c:v>2600</c:v>
                </c:pt>
                <c:pt idx="856">
                  <c:v>1145</c:v>
                </c:pt>
                <c:pt idx="857">
                  <c:v>9228</c:v>
                </c:pt>
                <c:pt idx="858">
                  <c:v>559</c:v>
                </c:pt>
                <c:pt idx="859">
                  <c:v>6506</c:v>
                </c:pt>
                <c:pt idx="860">
                  <c:v>1445</c:v>
                </c:pt>
                <c:pt idx="861">
                  <c:v>1200</c:v>
                </c:pt>
                <c:pt idx="862">
                  <c:v>2734.11</c:v>
                </c:pt>
                <c:pt idx="863">
                  <c:v>2052</c:v>
                </c:pt>
                <c:pt idx="864">
                  <c:v>2311</c:v>
                </c:pt>
                <c:pt idx="865">
                  <c:v>301</c:v>
                </c:pt>
                <c:pt idx="866">
                  <c:v>3432</c:v>
                </c:pt>
                <c:pt idx="867">
                  <c:v>1655</c:v>
                </c:pt>
                <c:pt idx="868">
                  <c:v>2930.69</c:v>
                </c:pt>
                <c:pt idx="869">
                  <c:v>620</c:v>
                </c:pt>
                <c:pt idx="870">
                  <c:v>2630</c:v>
                </c:pt>
                <c:pt idx="871">
                  <c:v>3210</c:v>
                </c:pt>
                <c:pt idx="872">
                  <c:v>1270</c:v>
                </c:pt>
                <c:pt idx="873">
                  <c:v>2412.02</c:v>
                </c:pt>
                <c:pt idx="874">
                  <c:v>5617</c:v>
                </c:pt>
                <c:pt idx="875">
                  <c:v>10346</c:v>
                </c:pt>
                <c:pt idx="876">
                  <c:v>6181</c:v>
                </c:pt>
                <c:pt idx="877">
                  <c:v>2710</c:v>
                </c:pt>
                <c:pt idx="878">
                  <c:v>8739.01</c:v>
                </c:pt>
                <c:pt idx="879">
                  <c:v>1123.47</c:v>
                </c:pt>
                <c:pt idx="880">
                  <c:v>17390</c:v>
                </c:pt>
                <c:pt idx="881">
                  <c:v>11070</c:v>
                </c:pt>
                <c:pt idx="882">
                  <c:v>1111</c:v>
                </c:pt>
                <c:pt idx="883">
                  <c:v>315295.89</c:v>
                </c:pt>
                <c:pt idx="884">
                  <c:v>8306.42</c:v>
                </c:pt>
                <c:pt idx="885">
                  <c:v>170525</c:v>
                </c:pt>
                <c:pt idx="886">
                  <c:v>315222.2</c:v>
                </c:pt>
                <c:pt idx="887">
                  <c:v>348018</c:v>
                </c:pt>
                <c:pt idx="888">
                  <c:v>11231</c:v>
                </c:pt>
                <c:pt idx="889">
                  <c:v>805.07</c:v>
                </c:pt>
                <c:pt idx="890">
                  <c:v>800211</c:v>
                </c:pt>
                <c:pt idx="891">
                  <c:v>53001.3</c:v>
                </c:pt>
                <c:pt idx="892">
                  <c:v>96248.960000000006</c:v>
                </c:pt>
                <c:pt idx="893">
                  <c:v>106222</c:v>
                </c:pt>
                <c:pt idx="894">
                  <c:v>69465.33</c:v>
                </c:pt>
                <c:pt idx="895">
                  <c:v>33892</c:v>
                </c:pt>
                <c:pt idx="896">
                  <c:v>349474</c:v>
                </c:pt>
                <c:pt idx="897">
                  <c:v>167410.01999999999</c:v>
                </c:pt>
                <c:pt idx="898">
                  <c:v>176420</c:v>
                </c:pt>
                <c:pt idx="899">
                  <c:v>50251.41</c:v>
                </c:pt>
                <c:pt idx="900">
                  <c:v>100490.02</c:v>
                </c:pt>
                <c:pt idx="901">
                  <c:v>15673.44</c:v>
                </c:pt>
                <c:pt idx="902">
                  <c:v>82532</c:v>
                </c:pt>
                <c:pt idx="903">
                  <c:v>110538.12</c:v>
                </c:pt>
                <c:pt idx="904">
                  <c:v>19292.5</c:v>
                </c:pt>
                <c:pt idx="905">
                  <c:v>24108</c:v>
                </c:pt>
                <c:pt idx="906">
                  <c:v>231543.12</c:v>
                </c:pt>
                <c:pt idx="907">
                  <c:v>13114</c:v>
                </c:pt>
                <c:pt idx="908">
                  <c:v>206743.09</c:v>
                </c:pt>
                <c:pt idx="909">
                  <c:v>74026</c:v>
                </c:pt>
                <c:pt idx="910">
                  <c:v>142483</c:v>
                </c:pt>
                <c:pt idx="911">
                  <c:v>115816</c:v>
                </c:pt>
                <c:pt idx="912">
                  <c:v>56590</c:v>
                </c:pt>
                <c:pt idx="913">
                  <c:v>1052110.8700000001</c:v>
                </c:pt>
                <c:pt idx="914">
                  <c:v>16862</c:v>
                </c:pt>
                <c:pt idx="915">
                  <c:v>508525.01</c:v>
                </c:pt>
                <c:pt idx="916">
                  <c:v>75099.199999999997</c:v>
                </c:pt>
                <c:pt idx="917">
                  <c:v>33393.339999999997</c:v>
                </c:pt>
                <c:pt idx="918">
                  <c:v>13864</c:v>
                </c:pt>
                <c:pt idx="919">
                  <c:v>201165</c:v>
                </c:pt>
                <c:pt idx="920">
                  <c:v>513422.57</c:v>
                </c:pt>
                <c:pt idx="921">
                  <c:v>229802.31</c:v>
                </c:pt>
                <c:pt idx="922">
                  <c:v>177412.01</c:v>
                </c:pt>
                <c:pt idx="923">
                  <c:v>210171</c:v>
                </c:pt>
                <c:pt idx="924">
                  <c:v>108397.11</c:v>
                </c:pt>
                <c:pt idx="925">
                  <c:v>1560</c:v>
                </c:pt>
                <c:pt idx="926">
                  <c:v>117210.24000000001</c:v>
                </c:pt>
                <c:pt idx="927">
                  <c:v>37104.03</c:v>
                </c:pt>
                <c:pt idx="928">
                  <c:v>123920</c:v>
                </c:pt>
                <c:pt idx="929">
                  <c:v>11570.92</c:v>
                </c:pt>
                <c:pt idx="930">
                  <c:v>1839</c:v>
                </c:pt>
                <c:pt idx="931">
                  <c:v>152579</c:v>
                </c:pt>
                <c:pt idx="932">
                  <c:v>96015.9</c:v>
                </c:pt>
                <c:pt idx="933">
                  <c:v>409782</c:v>
                </c:pt>
                <c:pt idx="934">
                  <c:v>11745</c:v>
                </c:pt>
                <c:pt idx="935">
                  <c:v>791862</c:v>
                </c:pt>
                <c:pt idx="936">
                  <c:v>2344134.67</c:v>
                </c:pt>
                <c:pt idx="937">
                  <c:v>8136.01</c:v>
                </c:pt>
                <c:pt idx="938">
                  <c:v>92154.22</c:v>
                </c:pt>
                <c:pt idx="939">
                  <c:v>31275.599999999999</c:v>
                </c:pt>
                <c:pt idx="940">
                  <c:v>66458.23</c:v>
                </c:pt>
                <c:pt idx="941">
                  <c:v>193963.9</c:v>
                </c:pt>
                <c:pt idx="942">
                  <c:v>2885</c:v>
                </c:pt>
                <c:pt idx="943">
                  <c:v>14055</c:v>
                </c:pt>
                <c:pt idx="944">
                  <c:v>125137</c:v>
                </c:pt>
                <c:pt idx="945">
                  <c:v>161459</c:v>
                </c:pt>
                <c:pt idx="946">
                  <c:v>23414</c:v>
                </c:pt>
                <c:pt idx="947">
                  <c:v>160920</c:v>
                </c:pt>
                <c:pt idx="948">
                  <c:v>33370.769999999997</c:v>
                </c:pt>
                <c:pt idx="949">
                  <c:v>120249</c:v>
                </c:pt>
                <c:pt idx="950">
                  <c:v>3785</c:v>
                </c:pt>
                <c:pt idx="951">
                  <c:v>9030</c:v>
                </c:pt>
                <c:pt idx="952">
                  <c:v>74134</c:v>
                </c:pt>
                <c:pt idx="953">
                  <c:v>60175</c:v>
                </c:pt>
                <c:pt idx="954">
                  <c:v>76047</c:v>
                </c:pt>
                <c:pt idx="955">
                  <c:v>44669</c:v>
                </c:pt>
                <c:pt idx="956">
                  <c:v>301719.59000000003</c:v>
                </c:pt>
                <c:pt idx="957">
                  <c:v>168829.14</c:v>
                </c:pt>
                <c:pt idx="958">
                  <c:v>39500.5</c:v>
                </c:pt>
                <c:pt idx="959">
                  <c:v>30047.64</c:v>
                </c:pt>
                <c:pt idx="960">
                  <c:v>33641</c:v>
                </c:pt>
                <c:pt idx="961">
                  <c:v>170271</c:v>
                </c:pt>
                <c:pt idx="962">
                  <c:v>7445.14</c:v>
                </c:pt>
                <c:pt idx="963">
                  <c:v>17277</c:v>
                </c:pt>
                <c:pt idx="964">
                  <c:v>12353</c:v>
                </c:pt>
                <c:pt idx="965">
                  <c:v>7011</c:v>
                </c:pt>
                <c:pt idx="966">
                  <c:v>16232</c:v>
                </c:pt>
                <c:pt idx="967">
                  <c:v>40140.01</c:v>
                </c:pt>
                <c:pt idx="968">
                  <c:v>12110</c:v>
                </c:pt>
                <c:pt idx="969">
                  <c:v>100939</c:v>
                </c:pt>
                <c:pt idx="970">
                  <c:v>126082.45</c:v>
                </c:pt>
                <c:pt idx="971">
                  <c:v>60095.35</c:v>
                </c:pt>
                <c:pt idx="972">
                  <c:v>47327</c:v>
                </c:pt>
                <c:pt idx="973">
                  <c:v>10429</c:v>
                </c:pt>
                <c:pt idx="974">
                  <c:v>176524</c:v>
                </c:pt>
                <c:pt idx="975">
                  <c:v>5051</c:v>
                </c:pt>
                <c:pt idx="976">
                  <c:v>39757</c:v>
                </c:pt>
                <c:pt idx="977">
                  <c:v>10045</c:v>
                </c:pt>
                <c:pt idx="978">
                  <c:v>76726</c:v>
                </c:pt>
                <c:pt idx="979">
                  <c:v>30334.83</c:v>
                </c:pt>
                <c:pt idx="980">
                  <c:v>4308</c:v>
                </c:pt>
                <c:pt idx="981">
                  <c:v>43037</c:v>
                </c:pt>
                <c:pt idx="982">
                  <c:v>49100</c:v>
                </c:pt>
                <c:pt idx="983">
                  <c:v>5396</c:v>
                </c:pt>
                <c:pt idx="984">
                  <c:v>114977</c:v>
                </c:pt>
                <c:pt idx="985">
                  <c:v>5922</c:v>
                </c:pt>
                <c:pt idx="986">
                  <c:v>500784.27</c:v>
                </c:pt>
                <c:pt idx="987">
                  <c:v>79686.05</c:v>
                </c:pt>
                <c:pt idx="988">
                  <c:v>4372</c:v>
                </c:pt>
                <c:pt idx="989">
                  <c:v>628</c:v>
                </c:pt>
                <c:pt idx="990">
                  <c:v>26305.97</c:v>
                </c:pt>
                <c:pt idx="991">
                  <c:v>64203.33</c:v>
                </c:pt>
                <c:pt idx="992">
                  <c:v>396659</c:v>
                </c:pt>
                <c:pt idx="993">
                  <c:v>56146</c:v>
                </c:pt>
                <c:pt idx="994">
                  <c:v>79173</c:v>
                </c:pt>
                <c:pt idx="995">
                  <c:v>152604.29999999999</c:v>
                </c:pt>
                <c:pt idx="996">
                  <c:v>615</c:v>
                </c:pt>
                <c:pt idx="997">
                  <c:v>167820.6</c:v>
                </c:pt>
                <c:pt idx="998">
                  <c:v>972594.99</c:v>
                </c:pt>
                <c:pt idx="999">
                  <c:v>57754</c:v>
                </c:pt>
                <c:pt idx="1000">
                  <c:v>26241</c:v>
                </c:pt>
                <c:pt idx="1001">
                  <c:v>28817</c:v>
                </c:pt>
                <c:pt idx="1002">
                  <c:v>5078</c:v>
                </c:pt>
                <c:pt idx="1003">
                  <c:v>4010</c:v>
                </c:pt>
                <c:pt idx="1004">
                  <c:v>1661</c:v>
                </c:pt>
                <c:pt idx="1005">
                  <c:v>850</c:v>
                </c:pt>
                <c:pt idx="1006">
                  <c:v>3250</c:v>
                </c:pt>
                <c:pt idx="1007">
                  <c:v>7412</c:v>
                </c:pt>
                <c:pt idx="1008">
                  <c:v>4028</c:v>
                </c:pt>
                <c:pt idx="1009">
                  <c:v>1553</c:v>
                </c:pt>
                <c:pt idx="1010">
                  <c:v>3465.32</c:v>
                </c:pt>
                <c:pt idx="1011">
                  <c:v>3010.01</c:v>
                </c:pt>
                <c:pt idx="1012">
                  <c:v>9203.23</c:v>
                </c:pt>
                <c:pt idx="1013">
                  <c:v>21684.2</c:v>
                </c:pt>
                <c:pt idx="1014">
                  <c:v>6077</c:v>
                </c:pt>
                <c:pt idx="1015">
                  <c:v>1537</c:v>
                </c:pt>
                <c:pt idx="1016">
                  <c:v>4219</c:v>
                </c:pt>
                <c:pt idx="1017">
                  <c:v>2500</c:v>
                </c:pt>
                <c:pt idx="1018">
                  <c:v>610</c:v>
                </c:pt>
                <c:pt idx="1019">
                  <c:v>3000</c:v>
                </c:pt>
                <c:pt idx="1020">
                  <c:v>6020</c:v>
                </c:pt>
                <c:pt idx="1021">
                  <c:v>3971</c:v>
                </c:pt>
                <c:pt idx="1022">
                  <c:v>820</c:v>
                </c:pt>
                <c:pt idx="1023">
                  <c:v>2265</c:v>
                </c:pt>
                <c:pt idx="1024">
                  <c:v>1360</c:v>
                </c:pt>
                <c:pt idx="1025">
                  <c:v>11364</c:v>
                </c:pt>
                <c:pt idx="1026">
                  <c:v>1036</c:v>
                </c:pt>
                <c:pt idx="1027">
                  <c:v>5080</c:v>
                </c:pt>
                <c:pt idx="1028">
                  <c:v>2355</c:v>
                </c:pt>
                <c:pt idx="1029">
                  <c:v>2154.66</c:v>
                </c:pt>
                <c:pt idx="1030">
                  <c:v>17170</c:v>
                </c:pt>
                <c:pt idx="1031">
                  <c:v>4261</c:v>
                </c:pt>
                <c:pt idx="1032">
                  <c:v>2007</c:v>
                </c:pt>
                <c:pt idx="1033">
                  <c:v>2130</c:v>
                </c:pt>
                <c:pt idx="1034">
                  <c:v>300</c:v>
                </c:pt>
                <c:pt idx="1035">
                  <c:v>7340</c:v>
                </c:pt>
                <c:pt idx="1036">
                  <c:v>5235</c:v>
                </c:pt>
                <c:pt idx="1037">
                  <c:v>3385</c:v>
                </c:pt>
                <c:pt idx="1038">
                  <c:v>48434</c:v>
                </c:pt>
                <c:pt idx="1039">
                  <c:v>1773</c:v>
                </c:pt>
                <c:pt idx="1040">
                  <c:v>1346.11</c:v>
                </c:pt>
                <c:pt idx="1041">
                  <c:v>2015</c:v>
                </c:pt>
                <c:pt idx="1042">
                  <c:v>8070.43</c:v>
                </c:pt>
                <c:pt idx="1043">
                  <c:v>463</c:v>
                </c:pt>
                <c:pt idx="1044">
                  <c:v>5052</c:v>
                </c:pt>
                <c:pt idx="1045">
                  <c:v>3305</c:v>
                </c:pt>
                <c:pt idx="1046">
                  <c:v>5645</c:v>
                </c:pt>
                <c:pt idx="1047">
                  <c:v>3466</c:v>
                </c:pt>
                <c:pt idx="1048">
                  <c:v>2932</c:v>
                </c:pt>
                <c:pt idx="1049">
                  <c:v>180</c:v>
                </c:pt>
                <c:pt idx="1050">
                  <c:v>21884.69</c:v>
                </c:pt>
                <c:pt idx="1051">
                  <c:v>153</c:v>
                </c:pt>
                <c:pt idx="1052">
                  <c:v>633</c:v>
                </c:pt>
                <c:pt idx="1053">
                  <c:v>4243</c:v>
                </c:pt>
                <c:pt idx="1054">
                  <c:v>1000</c:v>
                </c:pt>
                <c:pt idx="1055">
                  <c:v>5331</c:v>
                </c:pt>
                <c:pt idx="1056">
                  <c:v>4119</c:v>
                </c:pt>
                <c:pt idx="1057">
                  <c:v>1750</c:v>
                </c:pt>
                <c:pt idx="1058">
                  <c:v>6301</c:v>
                </c:pt>
                <c:pt idx="1059">
                  <c:v>2503</c:v>
                </c:pt>
                <c:pt idx="1060">
                  <c:v>34660</c:v>
                </c:pt>
                <c:pt idx="1061">
                  <c:v>1614</c:v>
                </c:pt>
                <c:pt idx="1062">
                  <c:v>5359.21</c:v>
                </c:pt>
                <c:pt idx="1063">
                  <c:v>3062</c:v>
                </c:pt>
                <c:pt idx="1064">
                  <c:v>15725</c:v>
                </c:pt>
                <c:pt idx="1065">
                  <c:v>8807</c:v>
                </c:pt>
                <c:pt idx="1066">
                  <c:v>28474</c:v>
                </c:pt>
                <c:pt idx="1067">
                  <c:v>92848.5</c:v>
                </c:pt>
                <c:pt idx="1068">
                  <c:v>21935</c:v>
                </c:pt>
                <c:pt idx="1069">
                  <c:v>202928.5</c:v>
                </c:pt>
                <c:pt idx="1070">
                  <c:v>22645</c:v>
                </c:pt>
                <c:pt idx="1071">
                  <c:v>6039</c:v>
                </c:pt>
                <c:pt idx="1072">
                  <c:v>35076</c:v>
                </c:pt>
                <c:pt idx="1073">
                  <c:v>898</c:v>
                </c:pt>
                <c:pt idx="1074">
                  <c:v>129748.82</c:v>
                </c:pt>
                <c:pt idx="1075">
                  <c:v>67856</c:v>
                </c:pt>
                <c:pt idx="1076">
                  <c:v>53737</c:v>
                </c:pt>
                <c:pt idx="1077">
                  <c:v>5535</c:v>
                </c:pt>
                <c:pt idx="1078">
                  <c:v>15937</c:v>
                </c:pt>
                <c:pt idx="1079">
                  <c:v>285309.33</c:v>
                </c:pt>
                <c:pt idx="1080">
                  <c:v>53157</c:v>
                </c:pt>
                <c:pt idx="1081">
                  <c:v>13228</c:v>
                </c:pt>
                <c:pt idx="1082">
                  <c:v>10843</c:v>
                </c:pt>
                <c:pt idx="1083">
                  <c:v>420.99</c:v>
                </c:pt>
                <c:pt idx="1084">
                  <c:v>28167.25</c:v>
                </c:pt>
                <c:pt idx="1085">
                  <c:v>2191</c:v>
                </c:pt>
                <c:pt idx="1086">
                  <c:v>1993</c:v>
                </c:pt>
                <c:pt idx="1087">
                  <c:v>1140</c:v>
                </c:pt>
                <c:pt idx="1088">
                  <c:v>1130</c:v>
                </c:pt>
                <c:pt idx="1089">
                  <c:v>2000</c:v>
                </c:pt>
                <c:pt idx="1090">
                  <c:v>1016</c:v>
                </c:pt>
                <c:pt idx="1091">
                  <c:v>754</c:v>
                </c:pt>
                <c:pt idx="1092">
                  <c:v>4457</c:v>
                </c:pt>
                <c:pt idx="1093">
                  <c:v>4890</c:v>
                </c:pt>
                <c:pt idx="1094">
                  <c:v>6863</c:v>
                </c:pt>
                <c:pt idx="1095">
                  <c:v>10</c:v>
                </c:pt>
                <c:pt idx="1096">
                  <c:v>1755.01</c:v>
                </c:pt>
                <c:pt idx="1097">
                  <c:v>860</c:v>
                </c:pt>
                <c:pt idx="1098">
                  <c:v>317</c:v>
                </c:pt>
                <c:pt idx="1099">
                  <c:v>425</c:v>
                </c:pt>
                <c:pt idx="1100">
                  <c:v>2456.66</c:v>
                </c:pt>
                <c:pt idx="1101">
                  <c:v>1015</c:v>
                </c:pt>
                <c:pt idx="1102">
                  <c:v>3540</c:v>
                </c:pt>
                <c:pt idx="1103">
                  <c:v>8109</c:v>
                </c:pt>
                <c:pt idx="1104">
                  <c:v>813</c:v>
                </c:pt>
                <c:pt idx="1105">
                  <c:v>20631</c:v>
                </c:pt>
                <c:pt idx="1106">
                  <c:v>24315</c:v>
                </c:pt>
                <c:pt idx="1107">
                  <c:v>198415.01</c:v>
                </c:pt>
                <c:pt idx="1108">
                  <c:v>19523.310000000001</c:v>
                </c:pt>
                <c:pt idx="1109">
                  <c:v>20459</c:v>
                </c:pt>
                <c:pt idx="1110">
                  <c:v>11744.9</c:v>
                </c:pt>
                <c:pt idx="1111">
                  <c:v>13704.33</c:v>
                </c:pt>
                <c:pt idx="1112">
                  <c:v>10706</c:v>
                </c:pt>
                <c:pt idx="1113">
                  <c:v>30303.24</c:v>
                </c:pt>
                <c:pt idx="1114">
                  <c:v>24790</c:v>
                </c:pt>
                <c:pt idx="1115">
                  <c:v>8301</c:v>
                </c:pt>
                <c:pt idx="1116">
                  <c:v>1165</c:v>
                </c:pt>
                <c:pt idx="1117">
                  <c:v>19931</c:v>
                </c:pt>
                <c:pt idx="1118">
                  <c:v>15039</c:v>
                </c:pt>
                <c:pt idx="1119">
                  <c:v>63527</c:v>
                </c:pt>
                <c:pt idx="1120">
                  <c:v>5496</c:v>
                </c:pt>
                <c:pt idx="1121">
                  <c:v>32006.67</c:v>
                </c:pt>
                <c:pt idx="1122">
                  <c:v>13534</c:v>
                </c:pt>
                <c:pt idx="1123">
                  <c:v>8064</c:v>
                </c:pt>
                <c:pt idx="1124">
                  <c:v>136009.76</c:v>
                </c:pt>
                <c:pt idx="1125">
                  <c:v>9302.5</c:v>
                </c:pt>
                <c:pt idx="1126">
                  <c:v>18851</c:v>
                </c:pt>
                <c:pt idx="1127">
                  <c:v>105881</c:v>
                </c:pt>
                <c:pt idx="1128">
                  <c:v>2503</c:v>
                </c:pt>
                <c:pt idx="1129">
                  <c:v>19324</c:v>
                </c:pt>
                <c:pt idx="1130">
                  <c:v>7505</c:v>
                </c:pt>
                <c:pt idx="1131">
                  <c:v>5907</c:v>
                </c:pt>
                <c:pt idx="1132">
                  <c:v>243778</c:v>
                </c:pt>
                <c:pt idx="1133">
                  <c:v>11428.19</c:v>
                </c:pt>
                <c:pt idx="1134">
                  <c:v>24505</c:v>
                </c:pt>
                <c:pt idx="1135">
                  <c:v>9015</c:v>
                </c:pt>
                <c:pt idx="1136">
                  <c:v>2299</c:v>
                </c:pt>
                <c:pt idx="1137">
                  <c:v>11323</c:v>
                </c:pt>
                <c:pt idx="1138">
                  <c:v>1069</c:v>
                </c:pt>
                <c:pt idx="1139">
                  <c:v>15903.5</c:v>
                </c:pt>
                <c:pt idx="1140">
                  <c:v>3223</c:v>
                </c:pt>
                <c:pt idx="1141">
                  <c:v>18671</c:v>
                </c:pt>
                <c:pt idx="1142">
                  <c:v>8173</c:v>
                </c:pt>
                <c:pt idx="1143">
                  <c:v>7795</c:v>
                </c:pt>
                <c:pt idx="1144">
                  <c:v>5087</c:v>
                </c:pt>
                <c:pt idx="1145">
                  <c:v>8666</c:v>
                </c:pt>
                <c:pt idx="1146">
                  <c:v>10802</c:v>
                </c:pt>
                <c:pt idx="1147">
                  <c:v>597</c:v>
                </c:pt>
                <c:pt idx="1148">
                  <c:v>4804</c:v>
                </c:pt>
                <c:pt idx="1149">
                  <c:v>76105</c:v>
                </c:pt>
                <c:pt idx="1150">
                  <c:v>28728</c:v>
                </c:pt>
                <c:pt idx="1151">
                  <c:v>45041</c:v>
                </c:pt>
                <c:pt idx="1152">
                  <c:v>180062</c:v>
                </c:pt>
                <c:pt idx="1153">
                  <c:v>56618</c:v>
                </c:pt>
                <c:pt idx="1154">
                  <c:v>13566</c:v>
                </c:pt>
                <c:pt idx="1155">
                  <c:v>5509</c:v>
                </c:pt>
                <c:pt idx="1156">
                  <c:v>2990</c:v>
                </c:pt>
                <c:pt idx="1157">
                  <c:v>2650.5</c:v>
                </c:pt>
                <c:pt idx="1158">
                  <c:v>4856</c:v>
                </c:pt>
                <c:pt idx="1159">
                  <c:v>11992</c:v>
                </c:pt>
                <c:pt idx="1160">
                  <c:v>5414</c:v>
                </c:pt>
                <c:pt idx="1161">
                  <c:v>1538</c:v>
                </c:pt>
                <c:pt idx="1162">
                  <c:v>39550.5</c:v>
                </c:pt>
                <c:pt idx="1163">
                  <c:v>555</c:v>
                </c:pt>
                <c:pt idx="1164">
                  <c:v>1390</c:v>
                </c:pt>
                <c:pt idx="1165">
                  <c:v>3025.66</c:v>
                </c:pt>
                <c:pt idx="1166">
                  <c:v>6373.27</c:v>
                </c:pt>
                <c:pt idx="1167">
                  <c:v>3641</c:v>
                </c:pt>
                <c:pt idx="1168">
                  <c:v>1501</c:v>
                </c:pt>
                <c:pt idx="1169">
                  <c:v>5398.99</c:v>
                </c:pt>
                <c:pt idx="1170">
                  <c:v>1001</c:v>
                </c:pt>
                <c:pt idx="1171">
                  <c:v>1611</c:v>
                </c:pt>
                <c:pt idx="1172">
                  <c:v>1561</c:v>
                </c:pt>
                <c:pt idx="1173">
                  <c:v>4320</c:v>
                </c:pt>
                <c:pt idx="1174">
                  <c:v>2145.0100000000002</c:v>
                </c:pt>
                <c:pt idx="1175">
                  <c:v>920</c:v>
                </c:pt>
                <c:pt idx="1176">
                  <c:v>7304.04</c:v>
                </c:pt>
                <c:pt idx="1177">
                  <c:v>1503</c:v>
                </c:pt>
                <c:pt idx="1178">
                  <c:v>10435</c:v>
                </c:pt>
                <c:pt idx="1179">
                  <c:v>1006</c:v>
                </c:pt>
                <c:pt idx="1180">
                  <c:v>31522</c:v>
                </c:pt>
                <c:pt idx="1181">
                  <c:v>1050.5</c:v>
                </c:pt>
                <c:pt idx="1182">
                  <c:v>810</c:v>
                </c:pt>
                <c:pt idx="1183">
                  <c:v>6680.22</c:v>
                </c:pt>
                <c:pt idx="1184">
                  <c:v>3925</c:v>
                </c:pt>
                <c:pt idx="1185">
                  <c:v>7053.61</c:v>
                </c:pt>
                <c:pt idx="1186">
                  <c:v>6042.02</c:v>
                </c:pt>
                <c:pt idx="1187">
                  <c:v>18221</c:v>
                </c:pt>
                <c:pt idx="1188">
                  <c:v>3736.55</c:v>
                </c:pt>
                <c:pt idx="1189">
                  <c:v>2095.2600000000002</c:v>
                </c:pt>
                <c:pt idx="1190">
                  <c:v>50653.11</c:v>
                </c:pt>
                <c:pt idx="1191">
                  <c:v>6400.47</c:v>
                </c:pt>
                <c:pt idx="1192">
                  <c:v>79335.360000000001</c:v>
                </c:pt>
                <c:pt idx="1193">
                  <c:v>9370</c:v>
                </c:pt>
                <c:pt idx="1194">
                  <c:v>3236</c:v>
                </c:pt>
                <c:pt idx="1195">
                  <c:v>8792.02</c:v>
                </c:pt>
                <c:pt idx="1196">
                  <c:v>1883.64</c:v>
                </c:pt>
                <c:pt idx="1197">
                  <c:v>2565</c:v>
                </c:pt>
                <c:pt idx="1198">
                  <c:v>15606.4</c:v>
                </c:pt>
                <c:pt idx="1199">
                  <c:v>416</c:v>
                </c:pt>
                <c:pt idx="1200">
                  <c:v>6053</c:v>
                </c:pt>
                <c:pt idx="1201">
                  <c:v>3231</c:v>
                </c:pt>
                <c:pt idx="1202">
                  <c:v>5433</c:v>
                </c:pt>
                <c:pt idx="1203">
                  <c:v>184133.01</c:v>
                </c:pt>
                <c:pt idx="1204">
                  <c:v>25445</c:v>
                </c:pt>
                <c:pt idx="1205">
                  <c:v>26480</c:v>
                </c:pt>
                <c:pt idx="1206">
                  <c:v>35848</c:v>
                </c:pt>
                <c:pt idx="1207">
                  <c:v>11545.1</c:v>
                </c:pt>
                <c:pt idx="1208">
                  <c:v>26577</c:v>
                </c:pt>
                <c:pt idx="1209">
                  <c:v>1273</c:v>
                </c:pt>
                <c:pt idx="1210">
                  <c:v>4078</c:v>
                </c:pt>
                <c:pt idx="1211">
                  <c:v>25568</c:v>
                </c:pt>
                <c:pt idx="1212">
                  <c:v>104146.51</c:v>
                </c:pt>
                <c:pt idx="1213">
                  <c:v>13279</c:v>
                </c:pt>
                <c:pt idx="1214">
                  <c:v>15171.5</c:v>
                </c:pt>
                <c:pt idx="1215">
                  <c:v>73552</c:v>
                </c:pt>
                <c:pt idx="1216">
                  <c:v>42311</c:v>
                </c:pt>
                <c:pt idx="1217">
                  <c:v>8091</c:v>
                </c:pt>
                <c:pt idx="1218">
                  <c:v>30226</c:v>
                </c:pt>
                <c:pt idx="1219">
                  <c:v>40502.99</c:v>
                </c:pt>
                <c:pt idx="1220">
                  <c:v>3258</c:v>
                </c:pt>
                <c:pt idx="1221">
                  <c:v>8640</c:v>
                </c:pt>
                <c:pt idx="1222">
                  <c:v>8399</c:v>
                </c:pt>
                <c:pt idx="1223">
                  <c:v>10680</c:v>
                </c:pt>
                <c:pt idx="1224">
                  <c:v>430</c:v>
                </c:pt>
                <c:pt idx="1225">
                  <c:v>10800</c:v>
                </c:pt>
                <c:pt idx="1226">
                  <c:v>15230.03</c:v>
                </c:pt>
                <c:pt idx="1227">
                  <c:v>11545</c:v>
                </c:pt>
                <c:pt idx="1228">
                  <c:v>801</c:v>
                </c:pt>
                <c:pt idx="1229">
                  <c:v>4641</c:v>
                </c:pt>
                <c:pt idx="1230">
                  <c:v>35296</c:v>
                </c:pt>
                <c:pt idx="1231">
                  <c:v>546</c:v>
                </c:pt>
                <c:pt idx="1232">
                  <c:v>2713</c:v>
                </c:pt>
                <c:pt idx="1233">
                  <c:v>23530</c:v>
                </c:pt>
                <c:pt idx="1234">
                  <c:v>5509</c:v>
                </c:pt>
                <c:pt idx="1235">
                  <c:v>30675</c:v>
                </c:pt>
                <c:pt idx="1236">
                  <c:v>8567</c:v>
                </c:pt>
                <c:pt idx="1237">
                  <c:v>7785</c:v>
                </c:pt>
                <c:pt idx="1238">
                  <c:v>3321.25</c:v>
                </c:pt>
                <c:pt idx="1239">
                  <c:v>2325</c:v>
                </c:pt>
                <c:pt idx="1240">
                  <c:v>2222</c:v>
                </c:pt>
                <c:pt idx="1241">
                  <c:v>1261</c:v>
                </c:pt>
                <c:pt idx="1242">
                  <c:v>2500</c:v>
                </c:pt>
                <c:pt idx="1243">
                  <c:v>1185</c:v>
                </c:pt>
                <c:pt idx="1244">
                  <c:v>2144.34</c:v>
                </c:pt>
                <c:pt idx="1245">
                  <c:v>1364</c:v>
                </c:pt>
                <c:pt idx="1246">
                  <c:v>1031.6400000000001</c:v>
                </c:pt>
                <c:pt idx="1247">
                  <c:v>640</c:v>
                </c:pt>
                <c:pt idx="1248">
                  <c:v>10182.02</c:v>
                </c:pt>
                <c:pt idx="1249">
                  <c:v>2000</c:v>
                </c:pt>
                <c:pt idx="1250">
                  <c:v>5000.18</c:v>
                </c:pt>
                <c:pt idx="1251">
                  <c:v>2618</c:v>
                </c:pt>
                <c:pt idx="1252">
                  <c:v>3360.72</c:v>
                </c:pt>
                <c:pt idx="1253">
                  <c:v>1285</c:v>
                </c:pt>
                <c:pt idx="1254">
                  <c:v>10200</c:v>
                </c:pt>
                <c:pt idx="1255">
                  <c:v>400.33</c:v>
                </c:pt>
                <c:pt idx="1256">
                  <c:v>2000</c:v>
                </c:pt>
                <c:pt idx="1257">
                  <c:v>4516.4399999999996</c:v>
                </c:pt>
                <c:pt idx="1258">
                  <c:v>1001</c:v>
                </c:pt>
                <c:pt idx="1259">
                  <c:v>1251</c:v>
                </c:pt>
                <c:pt idx="1260">
                  <c:v>4176.1099999999997</c:v>
                </c:pt>
                <c:pt idx="1261">
                  <c:v>2065</c:v>
                </c:pt>
                <c:pt idx="1262">
                  <c:v>797</c:v>
                </c:pt>
                <c:pt idx="1263">
                  <c:v>1500.76</c:v>
                </c:pt>
                <c:pt idx="1264">
                  <c:v>3201</c:v>
                </c:pt>
                <c:pt idx="1265">
                  <c:v>4678.5</c:v>
                </c:pt>
                <c:pt idx="1266">
                  <c:v>607</c:v>
                </c:pt>
                <c:pt idx="1267">
                  <c:v>516</c:v>
                </c:pt>
                <c:pt idx="1268">
                  <c:v>750</c:v>
                </c:pt>
                <c:pt idx="1269">
                  <c:v>25740</c:v>
                </c:pt>
                <c:pt idx="1270">
                  <c:v>1515.08</c:v>
                </c:pt>
                <c:pt idx="1271">
                  <c:v>1913.05</c:v>
                </c:pt>
                <c:pt idx="1272">
                  <c:v>6000</c:v>
                </c:pt>
                <c:pt idx="1273">
                  <c:v>4510.8599999999997</c:v>
                </c:pt>
                <c:pt idx="1274">
                  <c:v>1056</c:v>
                </c:pt>
                <c:pt idx="1275">
                  <c:v>8105</c:v>
                </c:pt>
                <c:pt idx="1276">
                  <c:v>680</c:v>
                </c:pt>
                <c:pt idx="1277">
                  <c:v>13685.99</c:v>
                </c:pt>
                <c:pt idx="1278">
                  <c:v>5000</c:v>
                </c:pt>
                <c:pt idx="1279">
                  <c:v>1408</c:v>
                </c:pt>
                <c:pt idx="1280">
                  <c:v>7620</c:v>
                </c:pt>
                <c:pt idx="1281">
                  <c:v>8026</c:v>
                </c:pt>
                <c:pt idx="1282">
                  <c:v>4518</c:v>
                </c:pt>
                <c:pt idx="1283">
                  <c:v>4085</c:v>
                </c:pt>
                <c:pt idx="1284">
                  <c:v>4289.99</c:v>
                </c:pt>
                <c:pt idx="1285">
                  <c:v>6257</c:v>
                </c:pt>
                <c:pt idx="1286">
                  <c:v>6500</c:v>
                </c:pt>
                <c:pt idx="1287">
                  <c:v>4518</c:v>
                </c:pt>
                <c:pt idx="1288">
                  <c:v>5045</c:v>
                </c:pt>
                <c:pt idx="1289">
                  <c:v>8300</c:v>
                </c:pt>
                <c:pt idx="1290">
                  <c:v>2100</c:v>
                </c:pt>
                <c:pt idx="1291">
                  <c:v>20755</c:v>
                </c:pt>
                <c:pt idx="1292">
                  <c:v>29</c:v>
                </c:pt>
                <c:pt idx="1293">
                  <c:v>1100</c:v>
                </c:pt>
                <c:pt idx="1294">
                  <c:v>20343.169999999998</c:v>
                </c:pt>
                <c:pt idx="1295">
                  <c:v>10025</c:v>
                </c:pt>
                <c:pt idx="1296">
                  <c:v>2585</c:v>
                </c:pt>
                <c:pt idx="1297">
                  <c:v>3746</c:v>
                </c:pt>
                <c:pt idx="1298">
                  <c:v>725</c:v>
                </c:pt>
                <c:pt idx="1299">
                  <c:v>391</c:v>
                </c:pt>
                <c:pt idx="1300">
                  <c:v>5041</c:v>
                </c:pt>
                <c:pt idx="1301">
                  <c:v>3906</c:v>
                </c:pt>
                <c:pt idx="1302">
                  <c:v>3910</c:v>
                </c:pt>
                <c:pt idx="1303">
                  <c:v>6592</c:v>
                </c:pt>
                <c:pt idx="1304">
                  <c:v>6111</c:v>
                </c:pt>
                <c:pt idx="1305">
                  <c:v>1614</c:v>
                </c:pt>
                <c:pt idx="1306">
                  <c:v>6555</c:v>
                </c:pt>
                <c:pt idx="1307">
                  <c:v>3775.5</c:v>
                </c:pt>
                <c:pt idx="1308">
                  <c:v>3195</c:v>
                </c:pt>
                <c:pt idx="1309">
                  <c:v>2333</c:v>
                </c:pt>
                <c:pt idx="1310">
                  <c:v>3684</c:v>
                </c:pt>
                <c:pt idx="1311">
                  <c:v>2147</c:v>
                </c:pt>
                <c:pt idx="1312">
                  <c:v>786</c:v>
                </c:pt>
                <c:pt idx="1313">
                  <c:v>1066</c:v>
                </c:pt>
                <c:pt idx="1314">
                  <c:v>1361</c:v>
                </c:pt>
                <c:pt idx="1315">
                  <c:v>890</c:v>
                </c:pt>
                <c:pt idx="1316">
                  <c:v>3003</c:v>
                </c:pt>
                <c:pt idx="1317">
                  <c:v>3307</c:v>
                </c:pt>
                <c:pt idx="1318">
                  <c:v>39131</c:v>
                </c:pt>
                <c:pt idx="1319">
                  <c:v>1776</c:v>
                </c:pt>
                <c:pt idx="1320">
                  <c:v>20843.599999999999</c:v>
                </c:pt>
                <c:pt idx="1321">
                  <c:v>107421.57</c:v>
                </c:pt>
                <c:pt idx="1322">
                  <c:v>12106</c:v>
                </c:pt>
                <c:pt idx="1323">
                  <c:v>32616</c:v>
                </c:pt>
                <c:pt idx="1324">
                  <c:v>17914</c:v>
                </c:pt>
                <c:pt idx="1325">
                  <c:v>106330.39</c:v>
                </c:pt>
                <c:pt idx="1326">
                  <c:v>32172.66</c:v>
                </c:pt>
                <c:pt idx="1327">
                  <c:v>306970</c:v>
                </c:pt>
                <c:pt idx="1328">
                  <c:v>17176.13</c:v>
                </c:pt>
                <c:pt idx="1329">
                  <c:v>7576</c:v>
                </c:pt>
                <c:pt idx="1330">
                  <c:v>10710</c:v>
                </c:pt>
                <c:pt idx="1331">
                  <c:v>3397</c:v>
                </c:pt>
                <c:pt idx="1332">
                  <c:v>28633.5</c:v>
                </c:pt>
                <c:pt idx="1333">
                  <c:v>4388</c:v>
                </c:pt>
                <c:pt idx="1334">
                  <c:v>15808</c:v>
                </c:pt>
                <c:pt idx="1335">
                  <c:v>1884</c:v>
                </c:pt>
                <c:pt idx="1336">
                  <c:v>93374</c:v>
                </c:pt>
                <c:pt idx="1337">
                  <c:v>21882</c:v>
                </c:pt>
                <c:pt idx="1338">
                  <c:v>1967.76</c:v>
                </c:pt>
                <c:pt idx="1339">
                  <c:v>2280</c:v>
                </c:pt>
                <c:pt idx="1340">
                  <c:v>110353.65</c:v>
                </c:pt>
                <c:pt idx="1341">
                  <c:v>1434</c:v>
                </c:pt>
                <c:pt idx="1342">
                  <c:v>2800</c:v>
                </c:pt>
                <c:pt idx="1343">
                  <c:v>970</c:v>
                </c:pt>
                <c:pt idx="1344">
                  <c:v>926</c:v>
                </c:pt>
                <c:pt idx="1345">
                  <c:v>6387</c:v>
                </c:pt>
                <c:pt idx="1346">
                  <c:v>3158</c:v>
                </c:pt>
                <c:pt idx="1347">
                  <c:v>22933.05</c:v>
                </c:pt>
                <c:pt idx="1348">
                  <c:v>1466</c:v>
                </c:pt>
                <c:pt idx="1349">
                  <c:v>17731</c:v>
                </c:pt>
                <c:pt idx="1350">
                  <c:v>986</c:v>
                </c:pt>
                <c:pt idx="1351">
                  <c:v>11500</c:v>
                </c:pt>
                <c:pt idx="1352">
                  <c:v>1873</c:v>
                </c:pt>
                <c:pt idx="1353">
                  <c:v>831</c:v>
                </c:pt>
                <c:pt idx="1354">
                  <c:v>353</c:v>
                </c:pt>
                <c:pt idx="1355">
                  <c:v>492</c:v>
                </c:pt>
                <c:pt idx="1356">
                  <c:v>3170</c:v>
                </c:pt>
                <c:pt idx="1357">
                  <c:v>5145</c:v>
                </c:pt>
                <c:pt idx="1358">
                  <c:v>21360</c:v>
                </c:pt>
                <c:pt idx="1359">
                  <c:v>20919.25</c:v>
                </c:pt>
                <c:pt idx="1360">
                  <c:v>18100</c:v>
                </c:pt>
                <c:pt idx="1361">
                  <c:v>4310</c:v>
                </c:pt>
                <c:pt idx="1362">
                  <c:v>15929.51</c:v>
                </c:pt>
                <c:pt idx="1363">
                  <c:v>1660</c:v>
                </c:pt>
                <c:pt idx="1364">
                  <c:v>1707</c:v>
                </c:pt>
                <c:pt idx="1365">
                  <c:v>1001</c:v>
                </c:pt>
                <c:pt idx="1366">
                  <c:v>39304</c:v>
                </c:pt>
                <c:pt idx="1367">
                  <c:v>28067.57</c:v>
                </c:pt>
                <c:pt idx="1368">
                  <c:v>46643.07</c:v>
                </c:pt>
                <c:pt idx="1369">
                  <c:v>50803</c:v>
                </c:pt>
                <c:pt idx="1370">
                  <c:v>92340.21</c:v>
                </c:pt>
                <c:pt idx="1371">
                  <c:v>3938</c:v>
                </c:pt>
                <c:pt idx="1372">
                  <c:v>7226</c:v>
                </c:pt>
                <c:pt idx="1373">
                  <c:v>153362</c:v>
                </c:pt>
                <c:pt idx="1374">
                  <c:v>29089</c:v>
                </c:pt>
                <c:pt idx="1375">
                  <c:v>31754.69</c:v>
                </c:pt>
                <c:pt idx="1376">
                  <c:v>11998.01</c:v>
                </c:pt>
                <c:pt idx="1377">
                  <c:v>30026</c:v>
                </c:pt>
                <c:pt idx="1378">
                  <c:v>18645</c:v>
                </c:pt>
                <c:pt idx="1379">
                  <c:v>6530</c:v>
                </c:pt>
                <c:pt idx="1380">
                  <c:v>29531</c:v>
                </c:pt>
                <c:pt idx="1381">
                  <c:v>10965</c:v>
                </c:pt>
                <c:pt idx="1382">
                  <c:v>12627</c:v>
                </c:pt>
                <c:pt idx="1383">
                  <c:v>16806</c:v>
                </c:pt>
                <c:pt idx="1384">
                  <c:v>7326.88</c:v>
                </c:pt>
                <c:pt idx="1385">
                  <c:v>57817</c:v>
                </c:pt>
                <c:pt idx="1386">
                  <c:v>105745</c:v>
                </c:pt>
                <c:pt idx="1387">
                  <c:v>49321</c:v>
                </c:pt>
                <c:pt idx="1388">
                  <c:v>30274</c:v>
                </c:pt>
                <c:pt idx="1389">
                  <c:v>7833</c:v>
                </c:pt>
                <c:pt idx="1390">
                  <c:v>45979.01</c:v>
                </c:pt>
                <c:pt idx="1391">
                  <c:v>31291</c:v>
                </c:pt>
                <c:pt idx="1392">
                  <c:v>14190</c:v>
                </c:pt>
                <c:pt idx="1393">
                  <c:v>53769</c:v>
                </c:pt>
                <c:pt idx="1394">
                  <c:v>22603</c:v>
                </c:pt>
                <c:pt idx="1395">
                  <c:v>7336.01</c:v>
                </c:pt>
                <c:pt idx="1396">
                  <c:v>9832</c:v>
                </c:pt>
                <c:pt idx="1397">
                  <c:v>73818.240000000005</c:v>
                </c:pt>
                <c:pt idx="1398">
                  <c:v>7397</c:v>
                </c:pt>
                <c:pt idx="1399">
                  <c:v>4225</c:v>
                </c:pt>
                <c:pt idx="1400">
                  <c:v>310</c:v>
                </c:pt>
                <c:pt idx="1401">
                  <c:v>1316</c:v>
                </c:pt>
                <c:pt idx="1402">
                  <c:v>1200</c:v>
                </c:pt>
                <c:pt idx="1403">
                  <c:v>1145</c:v>
                </c:pt>
                <c:pt idx="1404">
                  <c:v>7140</c:v>
                </c:pt>
                <c:pt idx="1405">
                  <c:v>5234</c:v>
                </c:pt>
                <c:pt idx="1406">
                  <c:v>2946</c:v>
                </c:pt>
                <c:pt idx="1407">
                  <c:v>1197</c:v>
                </c:pt>
                <c:pt idx="1408">
                  <c:v>2050</c:v>
                </c:pt>
                <c:pt idx="1409">
                  <c:v>3035</c:v>
                </c:pt>
                <c:pt idx="1410">
                  <c:v>3160</c:v>
                </c:pt>
                <c:pt idx="1411">
                  <c:v>2050</c:v>
                </c:pt>
                <c:pt idx="1412">
                  <c:v>2152</c:v>
                </c:pt>
                <c:pt idx="1413">
                  <c:v>11056.75</c:v>
                </c:pt>
                <c:pt idx="1414">
                  <c:v>75</c:v>
                </c:pt>
                <c:pt idx="1415">
                  <c:v>730</c:v>
                </c:pt>
                <c:pt idx="1416">
                  <c:v>924</c:v>
                </c:pt>
                <c:pt idx="1417">
                  <c:v>8211.61</c:v>
                </c:pt>
                <c:pt idx="1418">
                  <c:v>5070</c:v>
                </c:pt>
                <c:pt idx="1419">
                  <c:v>5831.74</c:v>
                </c:pt>
                <c:pt idx="1420">
                  <c:v>1330</c:v>
                </c:pt>
                <c:pt idx="1421">
                  <c:v>666</c:v>
                </c:pt>
                <c:pt idx="1422">
                  <c:v>3055</c:v>
                </c:pt>
                <c:pt idx="1423">
                  <c:v>12795</c:v>
                </c:pt>
                <c:pt idx="1424">
                  <c:v>1150</c:v>
                </c:pt>
                <c:pt idx="1425">
                  <c:v>440</c:v>
                </c:pt>
                <c:pt idx="1426">
                  <c:v>3363</c:v>
                </c:pt>
                <c:pt idx="1427">
                  <c:v>6300</c:v>
                </c:pt>
                <c:pt idx="1428">
                  <c:v>4511</c:v>
                </c:pt>
                <c:pt idx="1429">
                  <c:v>2560</c:v>
                </c:pt>
                <c:pt idx="1430">
                  <c:v>2705</c:v>
                </c:pt>
                <c:pt idx="1431">
                  <c:v>10027</c:v>
                </c:pt>
                <c:pt idx="1432">
                  <c:v>5665</c:v>
                </c:pt>
                <c:pt idx="1433">
                  <c:v>3572.12</c:v>
                </c:pt>
                <c:pt idx="1434">
                  <c:v>1616</c:v>
                </c:pt>
                <c:pt idx="1435">
                  <c:v>605</c:v>
                </c:pt>
                <c:pt idx="1436">
                  <c:v>4247</c:v>
                </c:pt>
                <c:pt idx="1437">
                  <c:v>780</c:v>
                </c:pt>
                <c:pt idx="1438">
                  <c:v>10603</c:v>
                </c:pt>
                <c:pt idx="1439">
                  <c:v>5240</c:v>
                </c:pt>
                <c:pt idx="1440">
                  <c:v>272</c:v>
                </c:pt>
                <c:pt idx="1441">
                  <c:v>1000</c:v>
                </c:pt>
                <c:pt idx="1442">
                  <c:v>6000</c:v>
                </c:pt>
                <c:pt idx="1443">
                  <c:v>124</c:v>
                </c:pt>
                <c:pt idx="1444">
                  <c:v>760</c:v>
                </c:pt>
                <c:pt idx="1445">
                  <c:v>3100</c:v>
                </c:pt>
                <c:pt idx="1446">
                  <c:v>2155</c:v>
                </c:pt>
                <c:pt idx="1447">
                  <c:v>2405</c:v>
                </c:pt>
                <c:pt idx="1448">
                  <c:v>9536</c:v>
                </c:pt>
                <c:pt idx="1449">
                  <c:v>2663</c:v>
                </c:pt>
                <c:pt idx="1450">
                  <c:v>3000</c:v>
                </c:pt>
                <c:pt idx="1451">
                  <c:v>3320</c:v>
                </c:pt>
                <c:pt idx="1452">
                  <c:v>2867.99</c:v>
                </c:pt>
                <c:pt idx="1453">
                  <c:v>2923</c:v>
                </c:pt>
                <c:pt idx="1454">
                  <c:v>1360</c:v>
                </c:pt>
                <c:pt idx="1455">
                  <c:v>1870.99</c:v>
                </c:pt>
                <c:pt idx="1456">
                  <c:v>485</c:v>
                </c:pt>
                <c:pt idx="1457">
                  <c:v>850</c:v>
                </c:pt>
                <c:pt idx="1458">
                  <c:v>2405</c:v>
                </c:pt>
                <c:pt idx="1459">
                  <c:v>3900</c:v>
                </c:pt>
                <c:pt idx="1460">
                  <c:v>2600</c:v>
                </c:pt>
                <c:pt idx="1461">
                  <c:v>129</c:v>
                </c:pt>
                <c:pt idx="1462">
                  <c:v>500</c:v>
                </c:pt>
                <c:pt idx="1463">
                  <c:v>300</c:v>
                </c:pt>
                <c:pt idx="1464">
                  <c:v>25800</c:v>
                </c:pt>
                <c:pt idx="1465">
                  <c:v>46100.69</c:v>
                </c:pt>
                <c:pt idx="1466">
                  <c:v>3750</c:v>
                </c:pt>
                <c:pt idx="1467">
                  <c:v>2355</c:v>
                </c:pt>
                <c:pt idx="1468">
                  <c:v>1000</c:v>
                </c:pt>
                <c:pt idx="1469">
                  <c:v>8165.55</c:v>
                </c:pt>
                <c:pt idx="1470">
                  <c:v>10092</c:v>
                </c:pt>
                <c:pt idx="1471">
                  <c:v>795</c:v>
                </c:pt>
                <c:pt idx="1472">
                  <c:v>3258</c:v>
                </c:pt>
                <c:pt idx="1473">
                  <c:v>2569</c:v>
                </c:pt>
                <c:pt idx="1474">
                  <c:v>2700</c:v>
                </c:pt>
                <c:pt idx="1475">
                  <c:v>3531</c:v>
                </c:pt>
                <c:pt idx="1476">
                  <c:v>1280</c:v>
                </c:pt>
                <c:pt idx="1477">
                  <c:v>2000</c:v>
                </c:pt>
                <c:pt idx="1478">
                  <c:v>4055</c:v>
                </c:pt>
                <c:pt idx="1479">
                  <c:v>8230</c:v>
                </c:pt>
                <c:pt idx="1480">
                  <c:v>2681</c:v>
                </c:pt>
                <c:pt idx="1481">
                  <c:v>5481</c:v>
                </c:pt>
                <c:pt idx="1482">
                  <c:v>1218</c:v>
                </c:pt>
                <c:pt idx="1483">
                  <c:v>10685</c:v>
                </c:pt>
                <c:pt idx="1484">
                  <c:v>5035.6899999999996</c:v>
                </c:pt>
                <c:pt idx="1485">
                  <c:v>1635</c:v>
                </c:pt>
                <c:pt idx="1486">
                  <c:v>11363</c:v>
                </c:pt>
                <c:pt idx="1487">
                  <c:v>5696</c:v>
                </c:pt>
                <c:pt idx="1488">
                  <c:v>3710</c:v>
                </c:pt>
                <c:pt idx="1489">
                  <c:v>1625</c:v>
                </c:pt>
                <c:pt idx="1490">
                  <c:v>6360</c:v>
                </c:pt>
                <c:pt idx="1491">
                  <c:v>3205</c:v>
                </c:pt>
                <c:pt idx="1492">
                  <c:v>2107</c:v>
                </c:pt>
                <c:pt idx="1493">
                  <c:v>8740</c:v>
                </c:pt>
                <c:pt idx="1494">
                  <c:v>5100</c:v>
                </c:pt>
                <c:pt idx="1495">
                  <c:v>8010</c:v>
                </c:pt>
                <c:pt idx="1496">
                  <c:v>120</c:v>
                </c:pt>
                <c:pt idx="1497">
                  <c:v>3407</c:v>
                </c:pt>
                <c:pt idx="1498">
                  <c:v>971</c:v>
                </c:pt>
                <c:pt idx="1499">
                  <c:v>5070</c:v>
                </c:pt>
                <c:pt idx="1500">
                  <c:v>3275</c:v>
                </c:pt>
                <c:pt idx="1501">
                  <c:v>5157</c:v>
                </c:pt>
                <c:pt idx="1502">
                  <c:v>5103</c:v>
                </c:pt>
                <c:pt idx="1503">
                  <c:v>169985.91</c:v>
                </c:pt>
                <c:pt idx="1504">
                  <c:v>25088</c:v>
                </c:pt>
                <c:pt idx="1505">
                  <c:v>12165</c:v>
                </c:pt>
                <c:pt idx="1506">
                  <c:v>2532</c:v>
                </c:pt>
                <c:pt idx="1507">
                  <c:v>27600.2</c:v>
                </c:pt>
                <c:pt idx="1508">
                  <c:v>1000</c:v>
                </c:pt>
                <c:pt idx="1509">
                  <c:v>35307</c:v>
                </c:pt>
                <c:pt idx="1510">
                  <c:v>10000</c:v>
                </c:pt>
                <c:pt idx="1511">
                  <c:v>8780</c:v>
                </c:pt>
                <c:pt idx="1512">
                  <c:v>3135</c:v>
                </c:pt>
                <c:pt idx="1513">
                  <c:v>1003</c:v>
                </c:pt>
                <c:pt idx="1514">
                  <c:v>1373.24</c:v>
                </c:pt>
                <c:pt idx="1515">
                  <c:v>15744</c:v>
                </c:pt>
                <c:pt idx="1516">
                  <c:v>60180</c:v>
                </c:pt>
                <c:pt idx="1517">
                  <c:v>10373</c:v>
                </c:pt>
                <c:pt idx="1518">
                  <c:v>51514.5</c:v>
                </c:pt>
                <c:pt idx="1519">
                  <c:v>1605</c:v>
                </c:pt>
                <c:pt idx="1520">
                  <c:v>500</c:v>
                </c:pt>
                <c:pt idx="1521">
                  <c:v>22991.01</c:v>
                </c:pt>
                <c:pt idx="1522">
                  <c:v>7595.43</c:v>
                </c:pt>
                <c:pt idx="1523">
                  <c:v>3035</c:v>
                </c:pt>
                <c:pt idx="1524">
                  <c:v>45126</c:v>
                </c:pt>
                <c:pt idx="1525">
                  <c:v>12772.6</c:v>
                </c:pt>
                <c:pt idx="1526">
                  <c:v>8620</c:v>
                </c:pt>
                <c:pt idx="1527">
                  <c:v>1080</c:v>
                </c:pt>
                <c:pt idx="1528">
                  <c:v>3035</c:v>
                </c:pt>
                <c:pt idx="1529">
                  <c:v>29939</c:v>
                </c:pt>
                <c:pt idx="1530">
                  <c:v>2370</c:v>
                </c:pt>
                <c:pt idx="1531">
                  <c:v>371</c:v>
                </c:pt>
                <c:pt idx="1532">
                  <c:v>4685</c:v>
                </c:pt>
                <c:pt idx="1533">
                  <c:v>15696</c:v>
                </c:pt>
                <c:pt idx="1534">
                  <c:v>28276</c:v>
                </c:pt>
                <c:pt idx="1535">
                  <c:v>3508</c:v>
                </c:pt>
                <c:pt idx="1536">
                  <c:v>8722</c:v>
                </c:pt>
                <c:pt idx="1537">
                  <c:v>23285</c:v>
                </c:pt>
                <c:pt idx="1538">
                  <c:v>4230</c:v>
                </c:pt>
                <c:pt idx="1539">
                  <c:v>18185</c:v>
                </c:pt>
                <c:pt idx="1540">
                  <c:v>7040</c:v>
                </c:pt>
                <c:pt idx="1541">
                  <c:v>5221</c:v>
                </c:pt>
                <c:pt idx="1542">
                  <c:v>10088</c:v>
                </c:pt>
                <c:pt idx="1543">
                  <c:v>721</c:v>
                </c:pt>
                <c:pt idx="1544">
                  <c:v>12321</c:v>
                </c:pt>
                <c:pt idx="1545">
                  <c:v>7555</c:v>
                </c:pt>
                <c:pt idx="1546">
                  <c:v>1290</c:v>
                </c:pt>
                <c:pt idx="1547">
                  <c:v>52576</c:v>
                </c:pt>
                <c:pt idx="1548">
                  <c:v>8401</c:v>
                </c:pt>
                <c:pt idx="1549">
                  <c:v>32903</c:v>
                </c:pt>
                <c:pt idx="1550">
                  <c:v>1867</c:v>
                </c:pt>
                <c:pt idx="1551">
                  <c:v>1500</c:v>
                </c:pt>
                <c:pt idx="1552">
                  <c:v>1272</c:v>
                </c:pt>
                <c:pt idx="1553">
                  <c:v>4396</c:v>
                </c:pt>
                <c:pt idx="1554">
                  <c:v>112536</c:v>
                </c:pt>
                <c:pt idx="1555">
                  <c:v>27196.71</c:v>
                </c:pt>
                <c:pt idx="1556">
                  <c:v>31683</c:v>
                </c:pt>
                <c:pt idx="1557">
                  <c:v>1066</c:v>
                </c:pt>
                <c:pt idx="1558">
                  <c:v>1005</c:v>
                </c:pt>
                <c:pt idx="1559">
                  <c:v>21742.78</c:v>
                </c:pt>
                <c:pt idx="1560">
                  <c:v>3225</c:v>
                </c:pt>
                <c:pt idx="1561">
                  <c:v>9170</c:v>
                </c:pt>
                <c:pt idx="1562">
                  <c:v>1920</c:v>
                </c:pt>
                <c:pt idx="1563">
                  <c:v>16501</c:v>
                </c:pt>
                <c:pt idx="1564">
                  <c:v>13121</c:v>
                </c:pt>
                <c:pt idx="1565">
                  <c:v>5308.26</c:v>
                </c:pt>
                <c:pt idx="1566">
                  <c:v>15077</c:v>
                </c:pt>
                <c:pt idx="1567">
                  <c:v>745</c:v>
                </c:pt>
                <c:pt idx="1568">
                  <c:v>8320</c:v>
                </c:pt>
                <c:pt idx="1569">
                  <c:v>4000</c:v>
                </c:pt>
                <c:pt idx="1570">
                  <c:v>636</c:v>
                </c:pt>
                <c:pt idx="1571">
                  <c:v>23505</c:v>
                </c:pt>
                <c:pt idx="1572">
                  <c:v>2361</c:v>
                </c:pt>
                <c:pt idx="1573">
                  <c:v>1300</c:v>
                </c:pt>
                <c:pt idx="1574">
                  <c:v>3535</c:v>
                </c:pt>
                <c:pt idx="1575">
                  <c:v>3514</c:v>
                </c:pt>
                <c:pt idx="1576">
                  <c:v>2331</c:v>
                </c:pt>
                <c:pt idx="1577">
                  <c:v>10067.5</c:v>
                </c:pt>
                <c:pt idx="1578">
                  <c:v>7905</c:v>
                </c:pt>
                <c:pt idx="1579">
                  <c:v>9425.23</c:v>
                </c:pt>
                <c:pt idx="1580">
                  <c:v>5600</c:v>
                </c:pt>
                <c:pt idx="1581">
                  <c:v>4040</c:v>
                </c:pt>
                <c:pt idx="1582">
                  <c:v>5700</c:v>
                </c:pt>
                <c:pt idx="1583">
                  <c:v>2002.22</c:v>
                </c:pt>
                <c:pt idx="1584">
                  <c:v>4569</c:v>
                </c:pt>
                <c:pt idx="1585">
                  <c:v>2102</c:v>
                </c:pt>
                <c:pt idx="1586">
                  <c:v>5086</c:v>
                </c:pt>
                <c:pt idx="1587">
                  <c:v>14450</c:v>
                </c:pt>
                <c:pt idx="1588">
                  <c:v>2669</c:v>
                </c:pt>
                <c:pt idx="1589">
                  <c:v>1220</c:v>
                </c:pt>
                <c:pt idx="1590">
                  <c:v>56079.83</c:v>
                </c:pt>
                <c:pt idx="1591">
                  <c:v>3485</c:v>
                </c:pt>
                <c:pt idx="1592">
                  <c:v>3105</c:v>
                </c:pt>
                <c:pt idx="1593">
                  <c:v>8241</c:v>
                </c:pt>
                <c:pt idx="1594">
                  <c:v>2245</c:v>
                </c:pt>
                <c:pt idx="1595">
                  <c:v>7617</c:v>
                </c:pt>
                <c:pt idx="1596">
                  <c:v>2300</c:v>
                </c:pt>
                <c:pt idx="1597">
                  <c:v>10300</c:v>
                </c:pt>
                <c:pt idx="1598">
                  <c:v>3034</c:v>
                </c:pt>
                <c:pt idx="1599">
                  <c:v>5478</c:v>
                </c:pt>
                <c:pt idx="1600">
                  <c:v>2182</c:v>
                </c:pt>
                <c:pt idx="1601">
                  <c:v>2935</c:v>
                </c:pt>
                <c:pt idx="1602">
                  <c:v>2576</c:v>
                </c:pt>
                <c:pt idx="1603">
                  <c:v>4794.82</c:v>
                </c:pt>
                <c:pt idx="1604">
                  <c:v>1437</c:v>
                </c:pt>
                <c:pt idx="1605">
                  <c:v>545</c:v>
                </c:pt>
                <c:pt idx="1606">
                  <c:v>7062</c:v>
                </c:pt>
                <c:pt idx="1607">
                  <c:v>2725</c:v>
                </c:pt>
                <c:pt idx="1608">
                  <c:v>4610</c:v>
                </c:pt>
                <c:pt idx="1609">
                  <c:v>1000</c:v>
                </c:pt>
                <c:pt idx="1610">
                  <c:v>3270</c:v>
                </c:pt>
                <c:pt idx="1611">
                  <c:v>17444</c:v>
                </c:pt>
                <c:pt idx="1612">
                  <c:v>5175</c:v>
                </c:pt>
                <c:pt idx="1613">
                  <c:v>11335.7</c:v>
                </c:pt>
                <c:pt idx="1614">
                  <c:v>3773</c:v>
                </c:pt>
                <c:pt idx="1615">
                  <c:v>27541</c:v>
                </c:pt>
                <c:pt idx="1616">
                  <c:v>5050</c:v>
                </c:pt>
                <c:pt idx="1617">
                  <c:v>6007</c:v>
                </c:pt>
                <c:pt idx="1618">
                  <c:v>12256</c:v>
                </c:pt>
                <c:pt idx="1619">
                  <c:v>35123</c:v>
                </c:pt>
                <c:pt idx="1620">
                  <c:v>2001</c:v>
                </c:pt>
                <c:pt idx="1621">
                  <c:v>5221</c:v>
                </c:pt>
                <c:pt idx="1622">
                  <c:v>12252</c:v>
                </c:pt>
                <c:pt idx="1623">
                  <c:v>20022</c:v>
                </c:pt>
                <c:pt idx="1624">
                  <c:v>15126</c:v>
                </c:pt>
                <c:pt idx="1625">
                  <c:v>4137</c:v>
                </c:pt>
                <c:pt idx="1626">
                  <c:v>3120</c:v>
                </c:pt>
                <c:pt idx="1627">
                  <c:v>3395</c:v>
                </c:pt>
                <c:pt idx="1628">
                  <c:v>30610</c:v>
                </c:pt>
                <c:pt idx="1629">
                  <c:v>2047</c:v>
                </c:pt>
                <c:pt idx="1630">
                  <c:v>1250</c:v>
                </c:pt>
                <c:pt idx="1631">
                  <c:v>1500</c:v>
                </c:pt>
                <c:pt idx="1632">
                  <c:v>7164</c:v>
                </c:pt>
                <c:pt idx="1633">
                  <c:v>21573</c:v>
                </c:pt>
                <c:pt idx="1634">
                  <c:v>2857</c:v>
                </c:pt>
                <c:pt idx="1635">
                  <c:v>1610</c:v>
                </c:pt>
                <c:pt idx="1636">
                  <c:v>1312</c:v>
                </c:pt>
                <c:pt idx="1637">
                  <c:v>5940</c:v>
                </c:pt>
                <c:pt idx="1638">
                  <c:v>4015.71</c:v>
                </c:pt>
                <c:pt idx="1639">
                  <c:v>15481</c:v>
                </c:pt>
                <c:pt idx="1640">
                  <c:v>20120</c:v>
                </c:pt>
                <c:pt idx="1641">
                  <c:v>35275.64</c:v>
                </c:pt>
                <c:pt idx="1642">
                  <c:v>3145</c:v>
                </c:pt>
                <c:pt idx="1643">
                  <c:v>6208.98</c:v>
                </c:pt>
                <c:pt idx="1644">
                  <c:v>3017</c:v>
                </c:pt>
                <c:pt idx="1645">
                  <c:v>9801</c:v>
                </c:pt>
                <c:pt idx="1646">
                  <c:v>12730.42</c:v>
                </c:pt>
                <c:pt idx="1647">
                  <c:v>8227</c:v>
                </c:pt>
                <c:pt idx="1648">
                  <c:v>1647</c:v>
                </c:pt>
                <c:pt idx="1649">
                  <c:v>21904</c:v>
                </c:pt>
                <c:pt idx="1650">
                  <c:v>11122</c:v>
                </c:pt>
                <c:pt idx="1651">
                  <c:v>2646.5</c:v>
                </c:pt>
                <c:pt idx="1652">
                  <c:v>12095</c:v>
                </c:pt>
                <c:pt idx="1653">
                  <c:v>5771</c:v>
                </c:pt>
                <c:pt idx="1654">
                  <c:v>25388</c:v>
                </c:pt>
                <c:pt idx="1655">
                  <c:v>1661</c:v>
                </c:pt>
                <c:pt idx="1656">
                  <c:v>2876</c:v>
                </c:pt>
                <c:pt idx="1657">
                  <c:v>20365</c:v>
                </c:pt>
                <c:pt idx="1658">
                  <c:v>13163.5</c:v>
                </c:pt>
                <c:pt idx="1659">
                  <c:v>525</c:v>
                </c:pt>
                <c:pt idx="1660">
                  <c:v>12806</c:v>
                </c:pt>
                <c:pt idx="1661">
                  <c:v>2125.9899999999998</c:v>
                </c:pt>
                <c:pt idx="1662">
                  <c:v>7365</c:v>
                </c:pt>
                <c:pt idx="1663">
                  <c:v>24418.6</c:v>
                </c:pt>
                <c:pt idx="1664">
                  <c:v>5462</c:v>
                </c:pt>
                <c:pt idx="1665">
                  <c:v>3315</c:v>
                </c:pt>
                <c:pt idx="1666">
                  <c:v>12571</c:v>
                </c:pt>
                <c:pt idx="1667">
                  <c:v>2804.16</c:v>
                </c:pt>
                <c:pt idx="1668">
                  <c:v>2575</c:v>
                </c:pt>
                <c:pt idx="1669">
                  <c:v>4428</c:v>
                </c:pt>
                <c:pt idx="1670">
                  <c:v>7877</c:v>
                </c:pt>
                <c:pt idx="1671">
                  <c:v>15315</c:v>
                </c:pt>
                <c:pt idx="1672">
                  <c:v>2560</c:v>
                </c:pt>
                <c:pt idx="1673">
                  <c:v>8120</c:v>
                </c:pt>
                <c:pt idx="1674">
                  <c:v>1830</c:v>
                </c:pt>
                <c:pt idx="1675">
                  <c:v>1950</c:v>
                </c:pt>
                <c:pt idx="1676">
                  <c:v>15443</c:v>
                </c:pt>
                <c:pt idx="1677">
                  <c:v>4296</c:v>
                </c:pt>
                <c:pt idx="1678">
                  <c:v>15705</c:v>
                </c:pt>
                <c:pt idx="1679">
                  <c:v>1805</c:v>
                </c:pt>
                <c:pt idx="1680">
                  <c:v>5258</c:v>
                </c:pt>
                <c:pt idx="1681">
                  <c:v>5430</c:v>
                </c:pt>
                <c:pt idx="1682">
                  <c:v>2585</c:v>
                </c:pt>
                <c:pt idx="1683">
                  <c:v>6628</c:v>
                </c:pt>
                <c:pt idx="1684">
                  <c:v>2060</c:v>
                </c:pt>
                <c:pt idx="1685">
                  <c:v>6080</c:v>
                </c:pt>
                <c:pt idx="1686">
                  <c:v>31820.5</c:v>
                </c:pt>
                <c:pt idx="1687">
                  <c:v>838</c:v>
                </c:pt>
                <c:pt idx="1688">
                  <c:v>3048</c:v>
                </c:pt>
                <c:pt idx="1689">
                  <c:v>5604</c:v>
                </c:pt>
                <c:pt idx="1690">
                  <c:v>15265</c:v>
                </c:pt>
                <c:pt idx="1691">
                  <c:v>2500</c:v>
                </c:pt>
                <c:pt idx="1692">
                  <c:v>10026.49</c:v>
                </c:pt>
                <c:pt idx="1693">
                  <c:v>665.21</c:v>
                </c:pt>
                <c:pt idx="1694">
                  <c:v>2424</c:v>
                </c:pt>
                <c:pt idx="1695">
                  <c:v>570</c:v>
                </c:pt>
                <c:pt idx="1696">
                  <c:v>289</c:v>
                </c:pt>
                <c:pt idx="1697">
                  <c:v>7670</c:v>
                </c:pt>
                <c:pt idx="1698">
                  <c:v>710</c:v>
                </c:pt>
                <c:pt idx="1699">
                  <c:v>720.01</c:v>
                </c:pt>
                <c:pt idx="1700">
                  <c:v>2161</c:v>
                </c:pt>
                <c:pt idx="1701">
                  <c:v>5504</c:v>
                </c:pt>
                <c:pt idx="1702">
                  <c:v>10173</c:v>
                </c:pt>
                <c:pt idx="1703">
                  <c:v>3486</c:v>
                </c:pt>
                <c:pt idx="1704">
                  <c:v>4085</c:v>
                </c:pt>
                <c:pt idx="1705">
                  <c:v>4004</c:v>
                </c:pt>
                <c:pt idx="1706">
                  <c:v>8685</c:v>
                </c:pt>
                <c:pt idx="1707">
                  <c:v>2086</c:v>
                </c:pt>
                <c:pt idx="1708">
                  <c:v>15677.5</c:v>
                </c:pt>
                <c:pt idx="1709">
                  <c:v>4081</c:v>
                </c:pt>
                <c:pt idx="1710">
                  <c:v>2630</c:v>
                </c:pt>
                <c:pt idx="1711">
                  <c:v>1066.8</c:v>
                </c:pt>
                <c:pt idx="1712">
                  <c:v>4280</c:v>
                </c:pt>
                <c:pt idx="1713">
                  <c:v>558</c:v>
                </c:pt>
                <c:pt idx="1714">
                  <c:v>6505</c:v>
                </c:pt>
                <c:pt idx="1715">
                  <c:v>2746</c:v>
                </c:pt>
                <c:pt idx="1716">
                  <c:v>2501</c:v>
                </c:pt>
                <c:pt idx="1717">
                  <c:v>2321</c:v>
                </c:pt>
                <c:pt idx="1718">
                  <c:v>1686</c:v>
                </c:pt>
                <c:pt idx="1719">
                  <c:v>4400</c:v>
                </c:pt>
                <c:pt idx="1720">
                  <c:v>11747.18</c:v>
                </c:pt>
                <c:pt idx="1721">
                  <c:v>1115</c:v>
                </c:pt>
                <c:pt idx="1722">
                  <c:v>2512</c:v>
                </c:pt>
                <c:pt idx="1723">
                  <c:v>540</c:v>
                </c:pt>
                <c:pt idx="1724">
                  <c:v>2525</c:v>
                </c:pt>
                <c:pt idx="1725">
                  <c:v>537</c:v>
                </c:pt>
                <c:pt idx="1726">
                  <c:v>3350</c:v>
                </c:pt>
                <c:pt idx="1727">
                  <c:v>1259</c:v>
                </c:pt>
                <c:pt idx="1728">
                  <c:v>1525</c:v>
                </c:pt>
                <c:pt idx="1729">
                  <c:v>450</c:v>
                </c:pt>
                <c:pt idx="1730">
                  <c:v>8110</c:v>
                </c:pt>
                <c:pt idx="1731">
                  <c:v>810</c:v>
                </c:pt>
                <c:pt idx="1732">
                  <c:v>2635</c:v>
                </c:pt>
                <c:pt idx="1733">
                  <c:v>1168</c:v>
                </c:pt>
                <c:pt idx="1734">
                  <c:v>1594</c:v>
                </c:pt>
                <c:pt idx="1735">
                  <c:v>5226</c:v>
                </c:pt>
                <c:pt idx="1736">
                  <c:v>6000</c:v>
                </c:pt>
                <c:pt idx="1737">
                  <c:v>3660</c:v>
                </c:pt>
                <c:pt idx="1738">
                  <c:v>5366</c:v>
                </c:pt>
                <c:pt idx="1739">
                  <c:v>5016</c:v>
                </c:pt>
                <c:pt idx="1740">
                  <c:v>250</c:v>
                </c:pt>
                <c:pt idx="1741">
                  <c:v>2755</c:v>
                </c:pt>
                <c:pt idx="1742">
                  <c:v>15327</c:v>
                </c:pt>
                <c:pt idx="1743">
                  <c:v>8348</c:v>
                </c:pt>
                <c:pt idx="1744">
                  <c:v>4145</c:v>
                </c:pt>
                <c:pt idx="1745">
                  <c:v>3350</c:v>
                </c:pt>
                <c:pt idx="1746">
                  <c:v>6100</c:v>
                </c:pt>
                <c:pt idx="1747">
                  <c:v>1200</c:v>
                </c:pt>
                <c:pt idx="1748">
                  <c:v>4565</c:v>
                </c:pt>
                <c:pt idx="1749">
                  <c:v>650</c:v>
                </c:pt>
                <c:pt idx="1750">
                  <c:v>1650</c:v>
                </c:pt>
                <c:pt idx="1751">
                  <c:v>2389</c:v>
                </c:pt>
                <c:pt idx="1752">
                  <c:v>5516</c:v>
                </c:pt>
                <c:pt idx="1753">
                  <c:v>1534</c:v>
                </c:pt>
                <c:pt idx="1754">
                  <c:v>3655</c:v>
                </c:pt>
                <c:pt idx="1755">
                  <c:v>5055</c:v>
                </c:pt>
                <c:pt idx="1756">
                  <c:v>5376</c:v>
                </c:pt>
                <c:pt idx="1757">
                  <c:v>1575</c:v>
                </c:pt>
                <c:pt idx="1758">
                  <c:v>3058</c:v>
                </c:pt>
                <c:pt idx="1759">
                  <c:v>2210</c:v>
                </c:pt>
                <c:pt idx="1760">
                  <c:v>1521</c:v>
                </c:pt>
                <c:pt idx="1761">
                  <c:v>2020</c:v>
                </c:pt>
                <c:pt idx="1762">
                  <c:v>10299</c:v>
                </c:pt>
                <c:pt idx="1763">
                  <c:v>4250</c:v>
                </c:pt>
                <c:pt idx="1764">
                  <c:v>9124</c:v>
                </c:pt>
                <c:pt idx="1765">
                  <c:v>5673</c:v>
                </c:pt>
                <c:pt idx="1766">
                  <c:v>1090</c:v>
                </c:pt>
                <c:pt idx="1767">
                  <c:v>7860</c:v>
                </c:pt>
                <c:pt idx="1768">
                  <c:v>3178</c:v>
                </c:pt>
                <c:pt idx="1769">
                  <c:v>2600</c:v>
                </c:pt>
                <c:pt idx="1770">
                  <c:v>1105</c:v>
                </c:pt>
                <c:pt idx="1771">
                  <c:v>890</c:v>
                </c:pt>
                <c:pt idx="1772">
                  <c:v>1046</c:v>
                </c:pt>
                <c:pt idx="1773">
                  <c:v>5195</c:v>
                </c:pt>
                <c:pt idx="1774">
                  <c:v>1766</c:v>
                </c:pt>
                <c:pt idx="1775">
                  <c:v>277</c:v>
                </c:pt>
                <c:pt idx="1776">
                  <c:v>1035</c:v>
                </c:pt>
                <c:pt idx="1777">
                  <c:v>2005</c:v>
                </c:pt>
                <c:pt idx="1778">
                  <c:v>3730</c:v>
                </c:pt>
                <c:pt idx="1779">
                  <c:v>3000</c:v>
                </c:pt>
                <c:pt idx="1780">
                  <c:v>8001</c:v>
                </c:pt>
                <c:pt idx="1781">
                  <c:v>8084</c:v>
                </c:pt>
                <c:pt idx="1782">
                  <c:v>592</c:v>
                </c:pt>
                <c:pt idx="1783">
                  <c:v>2073</c:v>
                </c:pt>
                <c:pt idx="1784">
                  <c:v>3133</c:v>
                </c:pt>
                <c:pt idx="1785">
                  <c:v>4090</c:v>
                </c:pt>
                <c:pt idx="1786">
                  <c:v>3526</c:v>
                </c:pt>
                <c:pt idx="1787">
                  <c:v>1955</c:v>
                </c:pt>
                <c:pt idx="1788">
                  <c:v>6000.66</c:v>
                </c:pt>
                <c:pt idx="1789">
                  <c:v>2000</c:v>
                </c:pt>
                <c:pt idx="1790">
                  <c:v>2100</c:v>
                </c:pt>
                <c:pt idx="1791">
                  <c:v>3506</c:v>
                </c:pt>
                <c:pt idx="1792">
                  <c:v>1557</c:v>
                </c:pt>
                <c:pt idx="1793">
                  <c:v>11450</c:v>
                </c:pt>
                <c:pt idx="1794">
                  <c:v>1536</c:v>
                </c:pt>
                <c:pt idx="1795">
                  <c:v>1115</c:v>
                </c:pt>
                <c:pt idx="1796">
                  <c:v>500</c:v>
                </c:pt>
                <c:pt idx="1797">
                  <c:v>1587</c:v>
                </c:pt>
                <c:pt idx="1798">
                  <c:v>783</c:v>
                </c:pt>
                <c:pt idx="1799">
                  <c:v>920</c:v>
                </c:pt>
                <c:pt idx="1800">
                  <c:v>1565</c:v>
                </c:pt>
                <c:pt idx="1801">
                  <c:v>280</c:v>
                </c:pt>
                <c:pt idx="1802">
                  <c:v>4443</c:v>
                </c:pt>
                <c:pt idx="1803">
                  <c:v>1245</c:v>
                </c:pt>
                <c:pt idx="1804">
                  <c:v>10041</c:v>
                </c:pt>
                <c:pt idx="1805">
                  <c:v>2954</c:v>
                </c:pt>
                <c:pt idx="1806">
                  <c:v>16465</c:v>
                </c:pt>
                <c:pt idx="1807">
                  <c:v>2000</c:v>
                </c:pt>
                <c:pt idx="1808">
                  <c:v>610</c:v>
                </c:pt>
                <c:pt idx="1809">
                  <c:v>481.5</c:v>
                </c:pt>
                <c:pt idx="1810">
                  <c:v>10031</c:v>
                </c:pt>
                <c:pt idx="1811">
                  <c:v>2142</c:v>
                </c:pt>
                <c:pt idx="1812">
                  <c:v>1055</c:v>
                </c:pt>
                <c:pt idx="1813">
                  <c:v>618</c:v>
                </c:pt>
                <c:pt idx="1814">
                  <c:v>3255</c:v>
                </c:pt>
                <c:pt idx="1815">
                  <c:v>15535</c:v>
                </c:pt>
                <c:pt idx="1816">
                  <c:v>3000</c:v>
                </c:pt>
                <c:pt idx="1817">
                  <c:v>650</c:v>
                </c:pt>
                <c:pt idx="1818">
                  <c:v>3105</c:v>
                </c:pt>
                <c:pt idx="1819">
                  <c:v>200</c:v>
                </c:pt>
                <c:pt idx="1820">
                  <c:v>4784</c:v>
                </c:pt>
                <c:pt idx="1821">
                  <c:v>1700.01</c:v>
                </c:pt>
                <c:pt idx="1822">
                  <c:v>4035</c:v>
                </c:pt>
                <c:pt idx="1823">
                  <c:v>2930</c:v>
                </c:pt>
                <c:pt idx="1824">
                  <c:v>966</c:v>
                </c:pt>
                <c:pt idx="1825">
                  <c:v>10115</c:v>
                </c:pt>
                <c:pt idx="1826">
                  <c:v>3273</c:v>
                </c:pt>
                <c:pt idx="1827">
                  <c:v>350</c:v>
                </c:pt>
                <c:pt idx="1828">
                  <c:v>6215</c:v>
                </c:pt>
                <c:pt idx="1829">
                  <c:v>30891.1</c:v>
                </c:pt>
                <c:pt idx="1830">
                  <c:v>4055</c:v>
                </c:pt>
                <c:pt idx="1831">
                  <c:v>1500</c:v>
                </c:pt>
                <c:pt idx="1832">
                  <c:v>2055</c:v>
                </c:pt>
                <c:pt idx="1833">
                  <c:v>195</c:v>
                </c:pt>
                <c:pt idx="1834">
                  <c:v>2170.9899999999998</c:v>
                </c:pt>
                <c:pt idx="1835">
                  <c:v>2000</c:v>
                </c:pt>
                <c:pt idx="1836">
                  <c:v>2193</c:v>
                </c:pt>
                <c:pt idx="1837">
                  <c:v>9525</c:v>
                </c:pt>
                <c:pt idx="1838">
                  <c:v>10555</c:v>
                </c:pt>
                <c:pt idx="1839">
                  <c:v>1120</c:v>
                </c:pt>
                <c:pt idx="1840">
                  <c:v>5295</c:v>
                </c:pt>
                <c:pt idx="1841">
                  <c:v>3030</c:v>
                </c:pt>
                <c:pt idx="1842">
                  <c:v>2605</c:v>
                </c:pt>
                <c:pt idx="1843">
                  <c:v>1616.14</c:v>
                </c:pt>
                <c:pt idx="1844">
                  <c:v>5260.92</c:v>
                </c:pt>
                <c:pt idx="1845">
                  <c:v>2565</c:v>
                </c:pt>
                <c:pt idx="1846">
                  <c:v>250</c:v>
                </c:pt>
                <c:pt idx="1847">
                  <c:v>1855</c:v>
                </c:pt>
                <c:pt idx="1848">
                  <c:v>867</c:v>
                </c:pt>
                <c:pt idx="1849">
                  <c:v>2000</c:v>
                </c:pt>
                <c:pt idx="1850">
                  <c:v>1082</c:v>
                </c:pt>
                <c:pt idx="1851">
                  <c:v>1078</c:v>
                </c:pt>
                <c:pt idx="1852">
                  <c:v>2305</c:v>
                </c:pt>
                <c:pt idx="1853">
                  <c:v>1365</c:v>
                </c:pt>
                <c:pt idx="1854">
                  <c:v>760</c:v>
                </c:pt>
                <c:pt idx="1855">
                  <c:v>658</c:v>
                </c:pt>
                <c:pt idx="1856">
                  <c:v>1532</c:v>
                </c:pt>
                <c:pt idx="1857">
                  <c:v>385</c:v>
                </c:pt>
                <c:pt idx="1858">
                  <c:v>705</c:v>
                </c:pt>
                <c:pt idx="1859">
                  <c:v>10065</c:v>
                </c:pt>
                <c:pt idx="1860">
                  <c:v>5739</c:v>
                </c:pt>
                <c:pt idx="1861">
                  <c:v>2804</c:v>
                </c:pt>
                <c:pt idx="1862">
                  <c:v>1216</c:v>
                </c:pt>
                <c:pt idx="1863">
                  <c:v>631</c:v>
                </c:pt>
                <c:pt idx="1864">
                  <c:v>950</c:v>
                </c:pt>
                <c:pt idx="1865">
                  <c:v>695</c:v>
                </c:pt>
                <c:pt idx="1866">
                  <c:v>505</c:v>
                </c:pt>
                <c:pt idx="1867">
                  <c:v>10338</c:v>
                </c:pt>
                <c:pt idx="1868">
                  <c:v>5116.18</c:v>
                </c:pt>
                <c:pt idx="1869">
                  <c:v>2060</c:v>
                </c:pt>
                <c:pt idx="1870">
                  <c:v>4450</c:v>
                </c:pt>
                <c:pt idx="1871">
                  <c:v>3030</c:v>
                </c:pt>
                <c:pt idx="1872">
                  <c:v>12178</c:v>
                </c:pt>
                <c:pt idx="1873">
                  <c:v>3175</c:v>
                </c:pt>
                <c:pt idx="1874">
                  <c:v>375</c:v>
                </c:pt>
                <c:pt idx="1875">
                  <c:v>1073</c:v>
                </c:pt>
                <c:pt idx="1876">
                  <c:v>2041</c:v>
                </c:pt>
                <c:pt idx="1877">
                  <c:v>4900</c:v>
                </c:pt>
                <c:pt idx="1878">
                  <c:v>2020</c:v>
                </c:pt>
                <c:pt idx="1879">
                  <c:v>340</c:v>
                </c:pt>
                <c:pt idx="1880">
                  <c:v>312</c:v>
                </c:pt>
                <c:pt idx="1881">
                  <c:v>2076</c:v>
                </c:pt>
                <c:pt idx="1882">
                  <c:v>2257</c:v>
                </c:pt>
                <c:pt idx="1883">
                  <c:v>1918</c:v>
                </c:pt>
                <c:pt idx="1884">
                  <c:v>2140</c:v>
                </c:pt>
                <c:pt idx="1885">
                  <c:v>11880</c:v>
                </c:pt>
                <c:pt idx="1886">
                  <c:v>4150</c:v>
                </c:pt>
                <c:pt idx="1887">
                  <c:v>5358</c:v>
                </c:pt>
                <c:pt idx="1888">
                  <c:v>2856</c:v>
                </c:pt>
                <c:pt idx="1889">
                  <c:v>1660</c:v>
                </c:pt>
                <c:pt idx="1890">
                  <c:v>4656</c:v>
                </c:pt>
                <c:pt idx="1891">
                  <c:v>2555</c:v>
                </c:pt>
                <c:pt idx="1892">
                  <c:v>3636</c:v>
                </c:pt>
                <c:pt idx="1893">
                  <c:v>5635</c:v>
                </c:pt>
                <c:pt idx="1894">
                  <c:v>1275</c:v>
                </c:pt>
                <c:pt idx="1895">
                  <c:v>791</c:v>
                </c:pt>
                <c:pt idx="1896">
                  <c:v>4000.22</c:v>
                </c:pt>
                <c:pt idx="1897">
                  <c:v>1500</c:v>
                </c:pt>
                <c:pt idx="1898">
                  <c:v>400</c:v>
                </c:pt>
                <c:pt idx="1899">
                  <c:v>5343</c:v>
                </c:pt>
                <c:pt idx="1900">
                  <c:v>3732</c:v>
                </c:pt>
                <c:pt idx="1901">
                  <c:v>1686</c:v>
                </c:pt>
                <c:pt idx="1902">
                  <c:v>1690</c:v>
                </c:pt>
                <c:pt idx="1903">
                  <c:v>2110</c:v>
                </c:pt>
                <c:pt idx="1904">
                  <c:v>1063</c:v>
                </c:pt>
                <c:pt idx="1905">
                  <c:v>1510</c:v>
                </c:pt>
                <c:pt idx="1906">
                  <c:v>4216</c:v>
                </c:pt>
                <c:pt idx="1907">
                  <c:v>2689</c:v>
                </c:pt>
                <c:pt idx="1908">
                  <c:v>1000</c:v>
                </c:pt>
                <c:pt idx="1909">
                  <c:v>2594</c:v>
                </c:pt>
                <c:pt idx="1910">
                  <c:v>3045</c:v>
                </c:pt>
                <c:pt idx="1911">
                  <c:v>10440</c:v>
                </c:pt>
                <c:pt idx="1912">
                  <c:v>180</c:v>
                </c:pt>
                <c:pt idx="1913">
                  <c:v>3190</c:v>
                </c:pt>
                <c:pt idx="1914">
                  <c:v>905</c:v>
                </c:pt>
                <c:pt idx="1915">
                  <c:v>1518</c:v>
                </c:pt>
                <c:pt idx="1916">
                  <c:v>1000</c:v>
                </c:pt>
                <c:pt idx="1917">
                  <c:v>3315</c:v>
                </c:pt>
                <c:pt idx="1918">
                  <c:v>550</c:v>
                </c:pt>
                <c:pt idx="1919">
                  <c:v>3080</c:v>
                </c:pt>
                <c:pt idx="1920">
                  <c:v>2500</c:v>
                </c:pt>
                <c:pt idx="1921">
                  <c:v>4000</c:v>
                </c:pt>
                <c:pt idx="1922">
                  <c:v>1650.69</c:v>
                </c:pt>
                <c:pt idx="1923">
                  <c:v>2027</c:v>
                </c:pt>
                <c:pt idx="1924">
                  <c:v>2015</c:v>
                </c:pt>
                <c:pt idx="1925">
                  <c:v>593</c:v>
                </c:pt>
                <c:pt idx="1926">
                  <c:v>1395</c:v>
                </c:pt>
                <c:pt idx="1927">
                  <c:v>4546</c:v>
                </c:pt>
                <c:pt idx="1928">
                  <c:v>10156</c:v>
                </c:pt>
                <c:pt idx="1929">
                  <c:v>530</c:v>
                </c:pt>
                <c:pt idx="1930">
                  <c:v>3366</c:v>
                </c:pt>
                <c:pt idx="1931">
                  <c:v>7015</c:v>
                </c:pt>
                <c:pt idx="1932">
                  <c:v>1669</c:v>
                </c:pt>
                <c:pt idx="1933">
                  <c:v>660</c:v>
                </c:pt>
                <c:pt idx="1934">
                  <c:v>2750</c:v>
                </c:pt>
                <c:pt idx="1935">
                  <c:v>1280</c:v>
                </c:pt>
                <c:pt idx="1936">
                  <c:v>1142</c:v>
                </c:pt>
                <c:pt idx="1937">
                  <c:v>631</c:v>
                </c:pt>
                <c:pt idx="1938">
                  <c:v>7810</c:v>
                </c:pt>
                <c:pt idx="1939">
                  <c:v>2063</c:v>
                </c:pt>
                <c:pt idx="1940">
                  <c:v>230</c:v>
                </c:pt>
                <c:pt idx="1941">
                  <c:v>1218</c:v>
                </c:pt>
                <c:pt idx="1942">
                  <c:v>2569</c:v>
                </c:pt>
                <c:pt idx="1943">
                  <c:v>718</c:v>
                </c:pt>
                <c:pt idx="1944">
                  <c:v>369</c:v>
                </c:pt>
                <c:pt idx="1945">
                  <c:v>1260</c:v>
                </c:pt>
                <c:pt idx="1946">
                  <c:v>5623</c:v>
                </c:pt>
                <c:pt idx="1947">
                  <c:v>1570</c:v>
                </c:pt>
                <c:pt idx="1948">
                  <c:v>2500</c:v>
                </c:pt>
                <c:pt idx="1949">
                  <c:v>251</c:v>
                </c:pt>
                <c:pt idx="1950">
                  <c:v>1125</c:v>
                </c:pt>
                <c:pt idx="1951">
                  <c:v>40043.25</c:v>
                </c:pt>
                <c:pt idx="1952">
                  <c:v>2140</c:v>
                </c:pt>
                <c:pt idx="1953">
                  <c:v>1020</c:v>
                </c:pt>
                <c:pt idx="1954">
                  <c:v>2620</c:v>
                </c:pt>
                <c:pt idx="1955">
                  <c:v>1527.5</c:v>
                </c:pt>
                <c:pt idx="1956">
                  <c:v>773</c:v>
                </c:pt>
                <c:pt idx="1957">
                  <c:v>5845</c:v>
                </c:pt>
                <c:pt idx="1958">
                  <c:v>5671.11</c:v>
                </c:pt>
                <c:pt idx="1959">
                  <c:v>2400</c:v>
                </c:pt>
                <c:pt idx="1960">
                  <c:v>2210</c:v>
                </c:pt>
                <c:pt idx="1961">
                  <c:v>100036</c:v>
                </c:pt>
                <c:pt idx="1962">
                  <c:v>504</c:v>
                </c:pt>
                <c:pt idx="1963">
                  <c:v>1035</c:v>
                </c:pt>
                <c:pt idx="1964">
                  <c:v>3470</c:v>
                </c:pt>
                <c:pt idx="1965">
                  <c:v>2560</c:v>
                </c:pt>
                <c:pt idx="1966">
                  <c:v>469</c:v>
                </c:pt>
                <c:pt idx="1967">
                  <c:v>527.45000000000005</c:v>
                </c:pt>
                <c:pt idx="1968">
                  <c:v>1005</c:v>
                </c:pt>
                <c:pt idx="1969">
                  <c:v>1175</c:v>
                </c:pt>
                <c:pt idx="1970">
                  <c:v>2095</c:v>
                </c:pt>
                <c:pt idx="1971">
                  <c:v>1088</c:v>
                </c:pt>
                <c:pt idx="1972">
                  <c:v>1110</c:v>
                </c:pt>
                <c:pt idx="1973">
                  <c:v>5024</c:v>
                </c:pt>
                <c:pt idx="1974">
                  <c:v>2287</c:v>
                </c:pt>
                <c:pt idx="1975">
                  <c:v>1831</c:v>
                </c:pt>
                <c:pt idx="1976">
                  <c:v>500</c:v>
                </c:pt>
                <c:pt idx="1977">
                  <c:v>3084</c:v>
                </c:pt>
                <c:pt idx="1978">
                  <c:v>6155</c:v>
                </c:pt>
                <c:pt idx="1979">
                  <c:v>10133</c:v>
                </c:pt>
                <c:pt idx="1980">
                  <c:v>100</c:v>
                </c:pt>
                <c:pt idx="1981">
                  <c:v>780</c:v>
                </c:pt>
                <c:pt idx="1982">
                  <c:v>1500.2</c:v>
                </c:pt>
                <c:pt idx="1983">
                  <c:v>500</c:v>
                </c:pt>
                <c:pt idx="1984">
                  <c:v>1025</c:v>
                </c:pt>
                <c:pt idx="1985">
                  <c:v>1500</c:v>
                </c:pt>
                <c:pt idx="1986">
                  <c:v>2870</c:v>
                </c:pt>
                <c:pt idx="1987">
                  <c:v>3255</c:v>
                </c:pt>
                <c:pt idx="1988">
                  <c:v>3465</c:v>
                </c:pt>
                <c:pt idx="1989">
                  <c:v>4050</c:v>
                </c:pt>
                <c:pt idx="1990">
                  <c:v>8207</c:v>
                </c:pt>
                <c:pt idx="1991">
                  <c:v>633</c:v>
                </c:pt>
                <c:pt idx="1992">
                  <c:v>201</c:v>
                </c:pt>
                <c:pt idx="1993">
                  <c:v>5100</c:v>
                </c:pt>
                <c:pt idx="1994">
                  <c:v>5003</c:v>
                </c:pt>
                <c:pt idx="1995">
                  <c:v>1225</c:v>
                </c:pt>
                <c:pt idx="1996">
                  <c:v>2545</c:v>
                </c:pt>
                <c:pt idx="1997">
                  <c:v>3319</c:v>
                </c:pt>
                <c:pt idx="1998">
                  <c:v>2015</c:v>
                </c:pt>
                <c:pt idx="1999">
                  <c:v>3081</c:v>
                </c:pt>
                <c:pt idx="2000">
                  <c:v>1185</c:v>
                </c:pt>
                <c:pt idx="2001">
                  <c:v>2565</c:v>
                </c:pt>
                <c:pt idx="2002">
                  <c:v>1101</c:v>
                </c:pt>
                <c:pt idx="2003">
                  <c:v>1010</c:v>
                </c:pt>
                <c:pt idx="2004">
                  <c:v>13</c:v>
                </c:pt>
                <c:pt idx="2005">
                  <c:v>2087</c:v>
                </c:pt>
                <c:pt idx="2006">
                  <c:v>4002</c:v>
                </c:pt>
                <c:pt idx="2007">
                  <c:v>2560</c:v>
                </c:pt>
                <c:pt idx="2008">
                  <c:v>3385</c:v>
                </c:pt>
                <c:pt idx="2009">
                  <c:v>460</c:v>
                </c:pt>
                <c:pt idx="2010">
                  <c:v>3908</c:v>
                </c:pt>
                <c:pt idx="2011">
                  <c:v>580</c:v>
                </c:pt>
                <c:pt idx="2012">
                  <c:v>800</c:v>
                </c:pt>
                <c:pt idx="2013">
                  <c:v>3005</c:v>
                </c:pt>
                <c:pt idx="2014">
                  <c:v>1623</c:v>
                </c:pt>
                <c:pt idx="2015">
                  <c:v>3400</c:v>
                </c:pt>
                <c:pt idx="2016">
                  <c:v>7220</c:v>
                </c:pt>
                <c:pt idx="2017">
                  <c:v>1250</c:v>
                </c:pt>
                <c:pt idx="2018">
                  <c:v>2520</c:v>
                </c:pt>
                <c:pt idx="2019">
                  <c:v>2670</c:v>
                </c:pt>
                <c:pt idx="2020">
                  <c:v>3120</c:v>
                </c:pt>
                <c:pt idx="2021">
                  <c:v>880</c:v>
                </c:pt>
                <c:pt idx="2022">
                  <c:v>2020</c:v>
                </c:pt>
                <c:pt idx="2023">
                  <c:v>1130</c:v>
                </c:pt>
                <c:pt idx="2024">
                  <c:v>11045</c:v>
                </c:pt>
                <c:pt idx="2025">
                  <c:v>3292</c:v>
                </c:pt>
                <c:pt idx="2026">
                  <c:v>1000.99</c:v>
                </c:pt>
                <c:pt idx="2027">
                  <c:v>3000</c:v>
                </c:pt>
                <c:pt idx="2028">
                  <c:v>3148</c:v>
                </c:pt>
                <c:pt idx="2029">
                  <c:v>3080</c:v>
                </c:pt>
                <c:pt idx="2030">
                  <c:v>4073</c:v>
                </c:pt>
                <c:pt idx="2031">
                  <c:v>2000</c:v>
                </c:pt>
                <c:pt idx="2032">
                  <c:v>40153</c:v>
                </c:pt>
                <c:pt idx="2033">
                  <c:v>780</c:v>
                </c:pt>
                <c:pt idx="2034">
                  <c:v>500</c:v>
                </c:pt>
                <c:pt idx="2035">
                  <c:v>520</c:v>
                </c:pt>
                <c:pt idx="2036">
                  <c:v>752</c:v>
                </c:pt>
                <c:pt idx="2037">
                  <c:v>2010</c:v>
                </c:pt>
                <c:pt idx="2038">
                  <c:v>2616</c:v>
                </c:pt>
                <c:pt idx="2039">
                  <c:v>5813</c:v>
                </c:pt>
                <c:pt idx="2040">
                  <c:v>5291</c:v>
                </c:pt>
                <c:pt idx="2041">
                  <c:v>2215</c:v>
                </c:pt>
                <c:pt idx="2042">
                  <c:v>1510</c:v>
                </c:pt>
                <c:pt idx="2043">
                  <c:v>3061</c:v>
                </c:pt>
                <c:pt idx="2044">
                  <c:v>250</c:v>
                </c:pt>
                <c:pt idx="2045">
                  <c:v>3330</c:v>
                </c:pt>
                <c:pt idx="2046">
                  <c:v>8114</c:v>
                </c:pt>
                <c:pt idx="2047">
                  <c:v>234</c:v>
                </c:pt>
                <c:pt idx="2048">
                  <c:v>875</c:v>
                </c:pt>
                <c:pt idx="2049">
                  <c:v>714</c:v>
                </c:pt>
                <c:pt idx="2050">
                  <c:v>1200</c:v>
                </c:pt>
                <c:pt idx="2051">
                  <c:v>3095.11</c:v>
                </c:pt>
                <c:pt idx="2052">
                  <c:v>1035</c:v>
                </c:pt>
                <c:pt idx="2053">
                  <c:v>1382</c:v>
                </c:pt>
                <c:pt idx="2054">
                  <c:v>241</c:v>
                </c:pt>
                <c:pt idx="2055">
                  <c:v>3530</c:v>
                </c:pt>
                <c:pt idx="2056">
                  <c:v>3046</c:v>
                </c:pt>
                <c:pt idx="2057">
                  <c:v>4545</c:v>
                </c:pt>
                <c:pt idx="2058">
                  <c:v>4500</c:v>
                </c:pt>
                <c:pt idx="2059">
                  <c:v>70</c:v>
                </c:pt>
                <c:pt idx="2060">
                  <c:v>1030</c:v>
                </c:pt>
                <c:pt idx="2061">
                  <c:v>12348.5</c:v>
                </c:pt>
                <c:pt idx="2062">
                  <c:v>2050</c:v>
                </c:pt>
                <c:pt idx="2063">
                  <c:v>2202</c:v>
                </c:pt>
                <c:pt idx="2064">
                  <c:v>3383</c:v>
                </c:pt>
                <c:pt idx="2065">
                  <c:v>1119</c:v>
                </c:pt>
                <c:pt idx="2066">
                  <c:v>4176</c:v>
                </c:pt>
                <c:pt idx="2067">
                  <c:v>3880</c:v>
                </c:pt>
                <c:pt idx="2068">
                  <c:v>1043</c:v>
                </c:pt>
                <c:pt idx="2069">
                  <c:v>5285</c:v>
                </c:pt>
                <c:pt idx="2070">
                  <c:v>355</c:v>
                </c:pt>
                <c:pt idx="2071">
                  <c:v>5012.25</c:v>
                </c:pt>
                <c:pt idx="2072">
                  <c:v>3275</c:v>
                </c:pt>
                <c:pt idx="2073">
                  <c:v>3550</c:v>
                </c:pt>
                <c:pt idx="2074">
                  <c:v>1800</c:v>
                </c:pt>
                <c:pt idx="2075">
                  <c:v>51184</c:v>
                </c:pt>
                <c:pt idx="2076">
                  <c:v>1260</c:v>
                </c:pt>
                <c:pt idx="2077">
                  <c:v>430</c:v>
                </c:pt>
                <c:pt idx="2078">
                  <c:v>3760</c:v>
                </c:pt>
                <c:pt idx="2079">
                  <c:v>4005</c:v>
                </c:pt>
                <c:pt idx="2080">
                  <c:v>3100</c:v>
                </c:pt>
                <c:pt idx="2081">
                  <c:v>2160</c:v>
                </c:pt>
                <c:pt idx="2082">
                  <c:v>5526</c:v>
                </c:pt>
                <c:pt idx="2083">
                  <c:v>2520</c:v>
                </c:pt>
                <c:pt idx="2084">
                  <c:v>606</c:v>
                </c:pt>
                <c:pt idx="2085">
                  <c:v>1505</c:v>
                </c:pt>
                <c:pt idx="2086">
                  <c:v>3275</c:v>
                </c:pt>
                <c:pt idx="2087">
                  <c:v>1296</c:v>
                </c:pt>
                <c:pt idx="2088">
                  <c:v>409.01</c:v>
                </c:pt>
                <c:pt idx="2089">
                  <c:v>2925</c:v>
                </c:pt>
                <c:pt idx="2090">
                  <c:v>1820</c:v>
                </c:pt>
                <c:pt idx="2091">
                  <c:v>1860</c:v>
                </c:pt>
                <c:pt idx="2092">
                  <c:v>2100</c:v>
                </c:pt>
                <c:pt idx="2093">
                  <c:v>1082.5</c:v>
                </c:pt>
                <c:pt idx="2094">
                  <c:v>1835</c:v>
                </c:pt>
                <c:pt idx="2095">
                  <c:v>570</c:v>
                </c:pt>
                <c:pt idx="2096">
                  <c:v>11530</c:v>
                </c:pt>
                <c:pt idx="2097">
                  <c:v>2030</c:v>
                </c:pt>
                <c:pt idx="2098">
                  <c:v>10235</c:v>
                </c:pt>
                <c:pt idx="2099">
                  <c:v>3590</c:v>
                </c:pt>
                <c:pt idx="2100">
                  <c:v>1246</c:v>
                </c:pt>
                <c:pt idx="2101">
                  <c:v>4030</c:v>
                </c:pt>
                <c:pt idx="2102">
                  <c:v>1197</c:v>
                </c:pt>
                <c:pt idx="2103">
                  <c:v>420</c:v>
                </c:pt>
                <c:pt idx="2104">
                  <c:v>3449</c:v>
                </c:pt>
                <c:pt idx="2105">
                  <c:v>5040</c:v>
                </c:pt>
                <c:pt idx="2106">
                  <c:v>1668</c:v>
                </c:pt>
                <c:pt idx="2107">
                  <c:v>4592</c:v>
                </c:pt>
                <c:pt idx="2108">
                  <c:v>4409.55</c:v>
                </c:pt>
                <c:pt idx="2109">
                  <c:v>381</c:v>
                </c:pt>
                <c:pt idx="2110">
                  <c:v>2879</c:v>
                </c:pt>
                <c:pt idx="2111">
                  <c:v>2015</c:v>
                </c:pt>
                <c:pt idx="2112">
                  <c:v>5176</c:v>
                </c:pt>
                <c:pt idx="2113">
                  <c:v>525</c:v>
                </c:pt>
                <c:pt idx="2114">
                  <c:v>6027</c:v>
                </c:pt>
                <c:pt idx="2115">
                  <c:v>1326</c:v>
                </c:pt>
                <c:pt idx="2116">
                  <c:v>565</c:v>
                </c:pt>
                <c:pt idx="2117">
                  <c:v>5167</c:v>
                </c:pt>
                <c:pt idx="2118">
                  <c:v>3000</c:v>
                </c:pt>
                <c:pt idx="2119">
                  <c:v>713</c:v>
                </c:pt>
                <c:pt idx="2120">
                  <c:v>4550</c:v>
                </c:pt>
                <c:pt idx="2121">
                  <c:v>3798</c:v>
                </c:pt>
                <c:pt idx="2122">
                  <c:v>1535</c:v>
                </c:pt>
                <c:pt idx="2123">
                  <c:v>4409.7700000000004</c:v>
                </c:pt>
                <c:pt idx="2124">
                  <c:v>5050.7700000000004</c:v>
                </c:pt>
                <c:pt idx="2125">
                  <c:v>500</c:v>
                </c:pt>
                <c:pt idx="2126">
                  <c:v>1328</c:v>
                </c:pt>
                <c:pt idx="2127">
                  <c:v>5000</c:v>
                </c:pt>
                <c:pt idx="2128">
                  <c:v>1500</c:v>
                </c:pt>
                <c:pt idx="2129">
                  <c:v>7942</c:v>
                </c:pt>
                <c:pt idx="2130">
                  <c:v>10265.01</c:v>
                </c:pt>
                <c:pt idx="2131">
                  <c:v>2335</c:v>
                </c:pt>
                <c:pt idx="2132">
                  <c:v>4306.1099999999997</c:v>
                </c:pt>
                <c:pt idx="2133">
                  <c:v>1100</c:v>
                </c:pt>
                <c:pt idx="2134">
                  <c:v>2000</c:v>
                </c:pt>
                <c:pt idx="2135">
                  <c:v>1460</c:v>
                </c:pt>
                <c:pt idx="2136">
                  <c:v>5510</c:v>
                </c:pt>
                <c:pt idx="2137">
                  <c:v>5410</c:v>
                </c:pt>
                <c:pt idx="2138">
                  <c:v>2500</c:v>
                </c:pt>
                <c:pt idx="2139">
                  <c:v>2005</c:v>
                </c:pt>
                <c:pt idx="2140">
                  <c:v>8537</c:v>
                </c:pt>
                <c:pt idx="2141">
                  <c:v>2864</c:v>
                </c:pt>
                <c:pt idx="2142">
                  <c:v>2521</c:v>
                </c:pt>
                <c:pt idx="2143">
                  <c:v>15597</c:v>
                </c:pt>
                <c:pt idx="2144">
                  <c:v>3000</c:v>
                </c:pt>
                <c:pt idx="2145">
                  <c:v>4935</c:v>
                </c:pt>
                <c:pt idx="2146">
                  <c:v>2035</c:v>
                </c:pt>
                <c:pt idx="2147">
                  <c:v>1547</c:v>
                </c:pt>
                <c:pt idx="2148">
                  <c:v>1150</c:v>
                </c:pt>
                <c:pt idx="2149">
                  <c:v>3015</c:v>
                </c:pt>
                <c:pt idx="2150">
                  <c:v>6658</c:v>
                </c:pt>
                <c:pt idx="2151">
                  <c:v>351</c:v>
                </c:pt>
                <c:pt idx="2152">
                  <c:v>1000</c:v>
                </c:pt>
                <c:pt idx="2153">
                  <c:v>2025</c:v>
                </c:pt>
                <c:pt idx="2154">
                  <c:v>1826</c:v>
                </c:pt>
                <c:pt idx="2155">
                  <c:v>825</c:v>
                </c:pt>
                <c:pt idx="2156">
                  <c:v>2191</c:v>
                </c:pt>
                <c:pt idx="2157">
                  <c:v>2119.9899999999998</c:v>
                </c:pt>
                <c:pt idx="2158">
                  <c:v>2102</c:v>
                </c:pt>
                <c:pt idx="2159">
                  <c:v>1000.01</c:v>
                </c:pt>
                <c:pt idx="2160">
                  <c:v>1788.57</c:v>
                </c:pt>
                <c:pt idx="2161">
                  <c:v>2145</c:v>
                </c:pt>
                <c:pt idx="2162">
                  <c:v>570</c:v>
                </c:pt>
                <c:pt idx="2163">
                  <c:v>1064</c:v>
                </c:pt>
                <c:pt idx="2164">
                  <c:v>430</c:v>
                </c:pt>
                <c:pt idx="2165">
                  <c:v>3659</c:v>
                </c:pt>
                <c:pt idx="2166">
                  <c:v>5501</c:v>
                </c:pt>
                <c:pt idx="2167">
                  <c:v>2650</c:v>
                </c:pt>
                <c:pt idx="2168">
                  <c:v>270</c:v>
                </c:pt>
                <c:pt idx="2169">
                  <c:v>5271</c:v>
                </c:pt>
                <c:pt idx="2170">
                  <c:v>715</c:v>
                </c:pt>
                <c:pt idx="2171">
                  <c:v>4580</c:v>
                </c:pt>
                <c:pt idx="2172">
                  <c:v>5000</c:v>
                </c:pt>
                <c:pt idx="2173">
                  <c:v>501</c:v>
                </c:pt>
                <c:pt idx="2174">
                  <c:v>225</c:v>
                </c:pt>
                <c:pt idx="2175">
                  <c:v>530.11</c:v>
                </c:pt>
                <c:pt idx="2176">
                  <c:v>1256</c:v>
                </c:pt>
                <c:pt idx="2177">
                  <c:v>1400</c:v>
                </c:pt>
                <c:pt idx="2178">
                  <c:v>3271</c:v>
                </c:pt>
                <c:pt idx="2179">
                  <c:v>320</c:v>
                </c:pt>
                <c:pt idx="2180">
                  <c:v>900</c:v>
                </c:pt>
                <c:pt idx="2181">
                  <c:v>2042</c:v>
                </c:pt>
                <c:pt idx="2182">
                  <c:v>100824</c:v>
                </c:pt>
                <c:pt idx="2183">
                  <c:v>2025</c:v>
                </c:pt>
                <c:pt idx="2184">
                  <c:v>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620-49DD-89EF-69C60C97B3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524415"/>
        <c:axId val="451952783"/>
      </c:scatterChart>
      <c:valAx>
        <c:axId val="654524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952783"/>
        <c:crosses val="autoZero"/>
        <c:crossBetween val="midCat"/>
      </c:valAx>
      <c:valAx>
        <c:axId val="45195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Pledged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524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828675</xdr:colOff>
      <xdr:row>26</xdr:row>
      <xdr:rowOff>152400</xdr:rowOff>
    </xdr:to>
    <xdr:graphicFrame macro="">
      <xdr:nvGraphicFramePr>
        <xdr:cNvPr id="2" name="Chart 4">
          <a:extLst>
            <a:ext uri="{FF2B5EF4-FFF2-40B4-BE49-F238E27FC236}">
              <a16:creationId xmlns:a16="http://schemas.microsoft.com/office/drawing/2014/main" id="{D8E93CD4-40E0-48B0-95E4-25F28FB260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Fernandez, Tony" refreshedDate="43034.62622002315" createdVersion="6" refreshedVersion="6" minRefreshableVersion="3" recordCount="4114">
  <cacheSource type="worksheet">
    <worksheetSource ref="A1:R4115" sheet="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Fernandez, Tony" refreshedDate="43034.628403009257" createdVersion="6" refreshedVersion="6" minRefreshableVersion="3" recordCount="4114">
  <cacheSource type="worksheet">
    <worksheetSource ref="A1:R4115" sheet="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/>
    </cacheField>
    <cacheField name="sub-category" numFmtId="0">
      <sharedItems count="36">
        <s v="television"/>
        <s v="deo/shorts"/>
        <s v="ce fiction"/>
        <s v="ideo/drama"/>
        <s v="ocumentary"/>
        <s v="/animation"/>
        <s v="plays"/>
        <s v="logy/web"/>
        <s v="earables"/>
        <s v="nfiction"/>
        <s v="/fiction"/>
        <s v="ock"/>
        <s v="tal"/>
        <s v="azz"/>
        <s v="sic"/>
        <s v="sm/audio"/>
        <s v="mes"/>
        <s v="ks"/>
        <s v="hotobooks"/>
        <s v="slations"/>
        <s v="podcasts"/>
        <s v="hy/nature"/>
        <s v="rt books"/>
        <s v="hy/places"/>
        <s v="pop"/>
        <s v="ith"/>
        <s v="/gadgets"/>
        <s v="hardware"/>
        <s v="hy/people"/>
        <s v="ch"/>
        <s v="ts"/>
        <s v="loration"/>
        <s v="erspaces"/>
        <s v="paces"/>
        <s v="'s books"/>
        <s v="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Fernandez, Tony" refreshedDate="43034.630735879633" createdVersion="6" refreshedVersion="6" minRefreshableVersion="3" recordCount="4114">
  <cacheSource type="worksheet">
    <worksheetSource ref="A1:R4115" sheet="Starter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/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Fernandez, Tony" refreshedDate="43034.665469328706" createdVersion="6" refreshedVersion="6" minRefreshableVersion="3" recordCount="4114">
  <cacheSource type="worksheet">
    <worksheetSource ref="A1:U4115" sheet="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/>
    </cacheField>
    <cacheField name="country" numFmtId="0">
      <sharedItems/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/>
    </cacheField>
    <cacheField name="sub-category" numFmtId="0">
      <sharedItems/>
    </cacheField>
    <cacheField name="deadline2" numFmtId="14">
      <sharedItems containsSemiMixedTypes="0" containsNonDate="0" containsDate="1" containsString="0" minDate="2009-08-10T19:26:00" maxDate="2017-05-03T19:12:00"/>
    </cacheField>
    <cacheField name="launched_at3" numFmtId="14">
      <sharedItems containsSemiMixedTypes="0" containsNonDate="0" containsDate="1" containsString="0" minDate="2009-05-17T03:55:13" maxDate="2017-03-15T15:30:07"/>
    </cacheField>
    <cacheField name="Length" numFmtId="1">
      <sharedItems containsSemiMixedTypes="0" containsString="0" containsNumber="1" minValue="1.0698495370452292" maxValue="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deo/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deo/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deo/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deo/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deo/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deo/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deo/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deo/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deo/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deo/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deo/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deo/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deo/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deo/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deo/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deo/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deo/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deo/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deo/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deo/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deo/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deo/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deo/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deo/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deo/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deo/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deo/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deo/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deo/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deo/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deo/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deo/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deo/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deo/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deo/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deo/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deo/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deo/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deo/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deo/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deo/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deo/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deo/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deo/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deo/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deo/shorts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deo/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deo/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deo/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deo/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deo/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deo/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deo/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deo/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deo/shorts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deo/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deo/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deo/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deo/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deo/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ce fiction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ideo/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ideo/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ideo/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ideo/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ideo/drama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ideo/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ideo/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ideo/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ideo/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ideo/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ideo/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ideo/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ideo/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ideo/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ideo/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ideo/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ideo/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ideo/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ideo/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ideo/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ideo/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ideo/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ideo/drama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ideo/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ideo/drama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ideo/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ideo/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ideo/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ideo/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ideo/drama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ideo/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ideo/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ideo/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ideo/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ideo/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ideo/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ideo/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ideo/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ideo/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ideo/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ideo/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ideo/drama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ideo/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ideo/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ideo/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ideo/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ideo/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ideo/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ideo/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ideo/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ideo/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ideo/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ideo/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ideo/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ideo/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ideo/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ideo/drama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ideo/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ideo/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ideo/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ideo/drama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ideo/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ideo/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ideo/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ideo/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ideo/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ideo/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ideo/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ideo/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ideo/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ideo/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ideo/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ideo/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ideo/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ideo/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ideo/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ideo/drama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ideo/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ideo/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ideo/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ocumentary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/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/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/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/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/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/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/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/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/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/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/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/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/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/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/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/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/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/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/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/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/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/animation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/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/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/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/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/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/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/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/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/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/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/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/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/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/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/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/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/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/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/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/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/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/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/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/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/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/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/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/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/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/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/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/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/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/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/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/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/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/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/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/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/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/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/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/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/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/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/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/animation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/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/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/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/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/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/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/animation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/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/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/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/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/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/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/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/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/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/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/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/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/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/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/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/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/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/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/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/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/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/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/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logy/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logy/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logy/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logy/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logy/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logy/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logy/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logy/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logy/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logy/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logy/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logy/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logy/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logy/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logy/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logy/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logy/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logy/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logy/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logy/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logy/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logy/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logy/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logy/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logy/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logy/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logy/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logy/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logy/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logy/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logy/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logy/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logy/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logy/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logy/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logy/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logy/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logy/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logy/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logy/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logy/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logy/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logy/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logy/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logy/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logy/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logy/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logy/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logy/web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logy/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logy/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logy/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logy/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logy/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logy/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logy/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logy/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logy/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logy/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logy/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logy/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logy/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logy/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logy/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logy/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logy/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logy/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logy/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logy/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logy/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logy/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logy/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logy/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logy/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logy/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logy/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logy/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logy/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logy/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logy/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logy/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logy/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logy/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logy/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logy/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logy/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logy/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logy/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logy/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logy/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logy/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logy/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logy/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logy/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logy/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logy/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logy/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logy/web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logy/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logy/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earables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earables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/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/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/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/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/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/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/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/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/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/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/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/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/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/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/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/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/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/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/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/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ock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ock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ock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tal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azz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azz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earables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earables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sm/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sm/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sm/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sm/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sm/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sm/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sm/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sm/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sm/audio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sm/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sm/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sm/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sm/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sm/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sm/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sm/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sm/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sm/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sm/audio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sm/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sm/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sm/audio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sm/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sm/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mes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mes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es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es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ks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ks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ock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ock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ock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ock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slations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podcasts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podcasts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/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/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/fiction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/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/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/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/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/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/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/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/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/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/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/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/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/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/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/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/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/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hy/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hy/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hy/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hy/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hy/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hy/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hy/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hy/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hy/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hy/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hy/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hy/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hy/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hy/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hy/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hy/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hy/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hy/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hy/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hy/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rt books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hy/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hy/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hy/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hy/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hy/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hy/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hy/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hy/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hy/places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hy/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hy/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hy/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hy/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hy/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hy/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hy/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hy/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hy/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hy/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hy/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ith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ith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hotobooks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ock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ock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/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/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/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/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/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/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/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/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/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/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/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/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/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/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/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/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/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/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/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/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ock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hy/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hy/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hy/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hy/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hy/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hy/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hy/people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hy/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hy/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hy/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hy/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hy/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hy/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hy/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hy/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hy/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hy/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hy/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hy/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hy/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ock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mes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mes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mes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logy/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logy/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logy/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logy/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logy/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logy/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logy/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logy/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logy/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logy/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logy/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logy/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logy/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logy/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logy/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logy/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logy/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logy/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logy/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logy/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logy/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logy/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logy/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logy/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logy/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logy/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logy/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logy/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logy/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logy/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logy/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logy/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logy/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logy/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logy/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logy/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logy/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logy/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logy/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logy/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logy/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logy/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logy/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logy/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logy/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logy/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logy/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logy/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logy/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logy/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logy/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logy/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logy/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logy/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logy/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logy/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logy/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logy/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logy/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logy/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ks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ks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ks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ts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sic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sic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ks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loration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loration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erspaces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ks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's books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paces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paces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paces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paces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paces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paces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sical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sical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s v="film &amp; video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s v="film &amp; video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s v="film &amp; video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s v="film &amp; video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s v="film &amp; video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s v="film &amp; video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s v="film &amp; video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s v="film &amp; video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s v="film &amp; video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s v="film &amp; video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s v="film &amp; video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s v="film &amp; video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s v="film &amp; video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s v="film &amp; video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s v="film &amp; video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s v="film &amp; video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s v="film &amp; video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s v="film &amp; video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s v="film &amp; video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s v="film &amp; video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s v="film &amp; video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s v="film &amp; video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s v="film &amp; video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s v="film &amp; video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s v="film &amp; video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s v="film &amp; video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s v="film &amp; video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s v="film &amp; video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s v="film &amp; video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s v="film &amp; video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s v="film &amp; video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s v="film &amp; video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s v="film &amp; video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s v="film &amp; video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s v="film &amp; video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s v="film &amp; video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s v="film &amp; video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s v="film &amp; video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s v="film &amp; video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s v="film &amp; video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s v="film &amp; video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s v="film &amp; video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s v="film &amp; video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s v="film &amp; video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s v="film &amp; video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s v="film &amp; video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s v="film &amp; video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s v="film &amp; video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s v="film &amp; video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s v="film &amp; video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s v="film &amp; video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s v="film &amp; video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s v="film &amp; video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s v="film &amp; video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s v="film &amp; video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s v="film &amp; video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s v="film &amp; video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s v="film &amp; video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s v="film &amp; video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s v="film &amp; video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s v="film &amp; video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s v="film &amp; video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s v="film &amp; video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s v="film &amp; video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s v="film &amp; video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s v="film &amp; video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s v="film &amp; video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s v="film &amp; video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s v="film &amp; video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s v="film &amp; video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s v="film &amp; video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s v="film &amp; video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s v="film &amp; video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s v="film &amp; video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s v="film &amp; video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s v="film &amp; video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s v="film &amp; video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s v="film &amp; video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s v="film &amp; video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s v="film &amp; video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s v="film &amp; video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s v="film &amp; video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s v="film &amp; video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s v="film &amp; video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s v="film &amp; video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s v="film &amp; video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s v="film &amp; video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s v="film &amp; video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s v="film &amp; video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s v="film &amp; video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s v="film &amp; video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s v="film &amp; video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s v="film &amp; video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s v="film &amp; video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s v="film &amp; video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s v="film &amp; video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s v="film &amp; video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s v="film &amp; video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s v="film &amp; video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s v="film &amp; video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s v="film &amp; video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s v="film &amp; video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s v="film &amp; video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s v="film &amp; video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s v="film &amp; video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s v="film &amp; video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s v="film &amp; video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s v="film &amp; video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s v="film &amp; video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s v="film &amp; video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s v="film &amp; video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s v="film &amp; video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s v="film &amp; video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s v="film &amp; video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s v="film &amp; video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s v="film &amp; video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s v="film &amp; video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s v="film &amp; video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s v="film &amp; video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s v="film &amp; video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s v="film &amp; video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s v="film &amp; video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s v="film &amp; video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s v="film &amp; video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s v="film &amp; video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s v="film &amp; video"/>
    <x v="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s v="film &amp; video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s v="film &amp; video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s v="film &amp; video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s v="film &amp; video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s v="film &amp; video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s v="film &amp; video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s v="film &amp; video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s v="film &amp; video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s v="film &amp; video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s v="film &amp; video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s v="film &amp; video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s v="film &amp; video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s v="film &amp; video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s v="film &amp; video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s v="film &amp; video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s v="film &amp; video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s v="film &amp; video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s v="film &amp; video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s v="film &amp; video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s v="film &amp; video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s v="film &amp; video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s v="film &amp; video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s v="film &amp; video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s v="film &amp; video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s v="film &amp; video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s v="film &amp; video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s v="film &amp; video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s v="film &amp; video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s v="film &amp; video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s v="film &amp; video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s v="film &amp; video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s v="film &amp; video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s v="film &amp; video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s v="film &amp; video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s v="film &amp; video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s v="film &amp; video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s v="film &amp; video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s v="film &amp; video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s v="film &amp; video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s v="film &amp; video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s v="film &amp; video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s v="film &amp; video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s v="film &amp; video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s v="film &amp; video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s v="film &amp; video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s v="film &amp; video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s v="film &amp; video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s v="film &amp; video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s v="film &amp; video"/>
    <x v="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s v="film &amp; video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s v="film &amp; video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s v="film &amp; video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s v="film &amp; video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s v="film &amp; video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s v="film &amp; video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s v="film &amp; video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s v="film &amp; video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s v="film &amp; video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s v="film &amp; video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s v="film &amp; video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s v="film &amp; video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s v="film &amp; video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s v="film &amp; video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s v="film &amp; video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s v="film &amp; video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s v="film &amp; video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s v="film &amp; video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s v="film &amp; video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s v="film &amp; video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s v="film &amp; video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s v="film &amp; video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s v="film &amp; video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s v="film &amp; video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s v="film &amp; video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s v="film &amp; video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s v="film &amp; video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s v="film &amp; video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s v="film &amp; video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s v="film &amp; video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s v="film &amp; video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s v="film &amp; video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s v="film &amp; video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s v="film &amp; video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s v="film &amp; video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s v="film &amp; video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s v="film &amp; video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s v="film &amp; video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s v="film &amp; video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s v="film &amp; video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s v="film &amp; video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s v="film &amp; video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s v="film &amp; video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s v="film &amp; video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s v="film &amp; video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s v="film &amp; video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s v="film &amp; video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s v="film &amp; video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s v="film &amp; video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s v="film &amp; video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s v="film &amp; video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s v="film &amp; video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s v="film &amp; video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s v="film &amp; video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s v="film &amp; video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s v="film &amp; video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s v="film &amp; video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s v="film &amp; video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s v="film &amp; video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s v="film &amp; video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s v="film &amp; video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s v="film &amp; video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s v="film &amp; video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s v="film &amp; video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s v="film &amp; video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s v="film &amp; video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s v="film &amp; video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s v="film &amp; video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s v="film &amp; video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s v="film &amp; video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s v="film &amp; video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s v="film &amp; video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s v="film &amp; video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s v="film &amp; video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s v="film &amp; video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s v="film &amp; video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s v="film &amp; video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s v="film &amp; video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s v="film &amp; video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s v="film &amp; video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s v="film &amp; video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s v="film &amp; video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s v="film &amp; video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s v="film &amp; video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s v="film &amp; video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s v="film &amp; video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s v="film &amp; video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s v="film &amp; video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s v="film &amp; video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s v="film &amp; video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s v="film &amp; video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s v="film &amp; video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s v="film &amp; video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s v="film &amp; video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s v="film &amp; video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s v="film &amp; video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s v="film &amp; video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s v="film &amp; video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s v="film &amp; video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s v="film &amp; video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s v="film &amp; video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s v="film &amp; video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s v="film &amp; video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s v="film &amp; video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s v="film &amp; video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s v="film &amp; video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s v="film &amp; video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s v="film &amp; video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s v="film &amp; video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s v="film &amp; video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s v="film &amp; video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s v="film &amp; video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s v="film &amp; video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s v="film &amp; video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s v="film &amp; video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s v="film &amp; video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s v="film &amp; video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s v="film &amp; video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s v="film &amp; video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s v="film &amp; video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s v="film &amp; video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s v="film &amp; video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s v="film &amp; video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s v="film &amp; video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s v="film &amp; video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s v="film &amp; video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s v="film &amp; video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s v="film &amp; video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s v="film &amp; video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s v="film &amp; video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s v="film &amp; video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s v="film &amp; video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s v="film &amp; video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s v="film &amp; video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s v="film &amp; video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s v="film &amp; video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s v="film &amp; video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s v="film &amp; video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s v="film &amp; video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s v="film &amp; video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s v="film &amp; video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s v="film &amp; video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s v="film &amp; video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s v="film &amp; video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s v="film &amp; video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s v="film &amp; video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s v="film &amp; video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s v="film &amp; video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s v="film &amp; video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s v="film &amp; video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s v="film &amp; video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s v="film &amp; video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s v="film &amp; video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s v="film &amp; video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s v="film &amp; video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s v="film &amp; video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s v="film &amp; video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s v="film &amp; video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s v="film &amp; video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s v="film &amp; video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s v="film &amp; video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s v="film &amp; video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s v="film &amp; video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s v="film &amp; video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s v="film &amp; video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s v="film &amp; video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s v="film &amp; video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s v="film &amp; video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s v="film &amp; video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s v="film &amp; video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s v="film &amp; video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s v="film &amp; video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s v="film &amp; video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s v="film &amp; video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s v="film &amp; video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s v="film &amp; video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s v="film &amp; video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s v="film &amp; video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s v="film &amp; video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s v="film &amp; video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s v="film &amp; video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s v="film &amp; video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s v="film &amp; video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s v="film &amp; video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s v="film &amp; video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s v="film &amp; video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s v="film &amp; video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s v="film &amp; video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s v="film &amp; video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s v="film &amp; video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s v="film &amp; video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s v="film &amp; video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s v="film &amp; video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s v="film &amp; video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s v="film &amp; video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s v="film &amp; video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s v="film &amp; video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s v="film &amp; video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s v="film &amp; video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s v="film &amp; video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s v="film &amp; video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s v="film &amp; video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s v="film &amp; video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s v="film &amp; video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s v="film &amp; video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s v="film &amp; video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s v="film &amp; video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s v="film &amp; video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s v="film &amp; video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s v="film &amp; video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s v="film &amp; video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s v="film &amp; video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s v="film &amp; video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s v="film &amp; video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s v="film &amp; video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s v="film &amp; video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s v="film &amp; video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x v="5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s v="film &amp; video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s v="film &amp; video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s v="film &amp; video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s v="film &amp; video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s v="film &amp; video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s v="film &amp; video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s v="film &amp; video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s v="film &amp; video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s v="film &amp; video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s v="film &amp; video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s v="film &amp; video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s v="film &amp; video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s v="film &amp; video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s v="film &amp; video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s v="film &amp; video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s v="film &amp; video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s v="film &amp; video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s v="film &amp; video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s v="film &amp; video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s v="film &amp; video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s v="film &amp; video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s v="film &amp; video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s v="film &amp; video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s v="film &amp; video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s v="film &amp; video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s v="film &amp; video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s v="film &amp; video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x v="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s v="film &amp; video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s v="film &amp; video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s v="film &amp; video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s v="film &amp; video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s v="film &amp; video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s v="film &amp; video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s v="film &amp; video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s v="film &amp; video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s v="film &amp; video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s v="film &amp; video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s v="film &amp; video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s v="film &amp; video"/>
    <x v="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s v="film &amp; video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s v="film &amp; video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s v="film &amp; video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s v="film &amp; video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s v="film &amp; video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s v="film &amp; video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s v="film &amp; video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s v="film &amp; video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s v="film &amp; video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s v="film &amp; video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s v="film &amp; video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s v="film &amp; video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s v="film &amp; video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s v="film &amp; video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s v="film &amp; video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s v="film &amp; video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s v="film &amp; video"/>
    <x v="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s v="film &amp; video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s v="film &amp; video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s v="theater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s v="theater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s v="theater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s v="theater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s v="theater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s v="theater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s v="theater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s v="theater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s v="theater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s v="theater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s v="theater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s v="theater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s v="theater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s v="theater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s v="theater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s v="theater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s v="theater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s v="theater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s v="theater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s v="theater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s v="technology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s v="technology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s v="technology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s v="technology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s v="technology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s v="technology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s v="technology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s v="technology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s v="technology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s v="technology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s v="technology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s v="technology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s v="technology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x v="7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s v="technology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s v="technology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s v="technology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s v="technology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s v="technology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s v="technology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s v="technology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s v="technology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s v="technology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s v="technology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s v="technology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s v="technology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s v="technology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s v="technology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s v="technology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s v="technology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s v="technology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s v="technology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s v="technology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s v="technology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s v="technology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s v="technology"/>
    <x v="7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s v="technology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s v="technology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s v="technology"/>
    <x v="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s v="technology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s v="technology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s v="technology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s v="technology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s v="technology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s v="technology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s v="technology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s v="technology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s v="technology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s v="technology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s v="technology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s v="technology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s v="technology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s v="technology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x v="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s v="technology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s v="technology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s v="technology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s v="technology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s v="technology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s v="technology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s v="technology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s v="technology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s v="technology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s v="technology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s v="technology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s v="technology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s v="technology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s v="technology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s v="technology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s v="technology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s v="technology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s v="technology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s v="technology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x v="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s v="technology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s v="technology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s v="technology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s v="technology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s v="technology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s v="technology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s v="technology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s v="technology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s v="technology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s v="technology"/>
    <x v="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s v="technology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s v="technology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s v="technology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s v="technology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s v="technology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s v="technology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s v="technology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s v="technology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s v="technology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s v="technology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s v="technology"/>
    <x v="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s v="technology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s v="technology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s v="technology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s v="technology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s v="technology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s v="technology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s v="technology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s v="technology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s v="technology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s v="technology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s v="technology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s v="technology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s v="technology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s v="technology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s v="technology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s v="technology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s v="technology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s v="technology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s v="technology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s v="technology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s v="technology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s v="technology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s v="technology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s v="technology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s v="technology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s v="technology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s v="technology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s v="technology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s v="technology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s v="technology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s v="technology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s v="technology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s v="technology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s v="technology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s v="technology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s v="technology"/>
    <x v="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s v="technology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s v="technology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s v="technology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s v="technology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s v="technology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s v="technology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s v="technology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s v="technology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s v="technology"/>
    <x v="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s v="technology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s v="technology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s v="technology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s v="technology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s v="technology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s v="technology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s v="technology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s v="technology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s v="technology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s v="technology"/>
    <x v="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s v="technology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s v="technology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s v="technology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s v="publishing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s v="publishing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s v="publishing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s v="publishing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s v="publishing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s v="publishing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s v="publishing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s v="publishing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s v="publishing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s v="publishing"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s v="publishing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s v="publishing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s v="publishing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s v="publishing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s v="publishing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s v="publishing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s v="publishing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s v="publishing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s v="publishing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s v="publishing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s v="publishing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s v="publishing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s v="publishing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s v="publishing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s v="publishing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s v="publishing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s v="publishing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s v="publishing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s v="publishing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s v="publishing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s v="publishing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s v="publishing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s v="publishing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s v="publishing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s v="publishing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s v="publishing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s v="publishing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s v="publishing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s v="publishing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s v="publishing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s v="publishing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s v="publishing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s v="publishing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s v="publishing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s v="publishing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s v="publishing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s v="publishing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s v="publishing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s v="publishing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s v="publishing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s v="publishing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s v="publishing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s v="publishing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s v="publishing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s v="music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s v="music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s v="music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s v="music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s v="music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s v="music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s v="music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s v="music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s v="music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s v="music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s v="music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s v="music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s v="music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s v="music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s v="music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s v="music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s v="music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s v="music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s v="music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s v="music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s v="music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s v="music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s v="music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s v="music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s v="music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s v="music"/>
    <x v="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s v="music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s v="music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s v="music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s v="music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s v="music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s v="music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s v="music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s v="music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s v="music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s v="music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s v="music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s v="music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s v="music"/>
    <x v="1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s v="music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s v="music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s v="music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s v="music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s v="music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s v="music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s v="music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s v="music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s v="music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s v="music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s v="music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s v="music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s v="music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s v="music"/>
    <x v="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s v="music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s v="music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s v="music"/>
    <x v="1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s v="music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s v="music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s v="music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s v="music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s v="music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s v="music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s v="music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s v="music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s v="music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s v="music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s v="music"/>
    <x v="1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s v="music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s v="music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s v="music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s v="music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s v="music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s v="music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s v="music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s v="music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s v="music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s v="music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s v="music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s v="music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s v="music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s v="music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s v="music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s v="music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s v="music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s v="music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s v="music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s v="music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s v="music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s v="music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s v="music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s v="music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s v="music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s v="music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s v="music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s v="music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x v="13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s v="music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s v="music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s v="music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s v="music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s v="music"/>
    <x v="1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s v="music"/>
    <x v="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s v="music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s v="music"/>
    <x v="1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s v="music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s v="music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s v="music"/>
    <x v="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x v="1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s v="music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s v="music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s v="music"/>
    <x v="1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s v="music"/>
    <x v="1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s v="music"/>
    <x v="11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s v="music"/>
    <x v="1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s v="music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s v="music"/>
    <x v="11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s v="music"/>
    <x v="11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x v="11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s v="music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s v="music"/>
    <x v="1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s v="music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s v="music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s v="music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s v="music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s v="music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s v="music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s v="music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s v="music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s v="music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s v="music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s v="music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s v="music"/>
    <x v="1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s v="music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s v="music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s v="music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s v="music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s v="music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s v="music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x v="1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s v="music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s v="music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s v="music"/>
    <x v="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s v="music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s v="music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s v="music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s v="music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s v="music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s v="music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s v="music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s v="technology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s v="technology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s v="technology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s v="technology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s v="technology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s v="technology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s v="technology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s v="technology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s v="technology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s v="technology"/>
    <x v="8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s v="technology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s v="technology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s v="technology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s v="technology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s v="technology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s v="technology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s v="technology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s v="technology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s v="technology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s v="technology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s v="technology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s v="technology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s v="technology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s v="technology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s v="technology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s v="technology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s v="technology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s v="technology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s v="technology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s v="technology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s v="technology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s v="technology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s v="technology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s v="technology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s v="technology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s v="technology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s v="technology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s v="technology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s v="technology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s v="technology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s v="technology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s v="technology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s v="technology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s v="technology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s v="technology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s v="technology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s v="technology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s v="technology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s v="technology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s v="technology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s v="technology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s v="technology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s v="technology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s v="technology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s v="technology"/>
    <x v="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s v="technology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s v="technology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s v="technology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s v="technology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s v="technology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s v="technology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s v="technology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s v="technology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s v="technology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s v="technology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s v="technology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s v="technology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s v="technology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s v="technology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s v="technology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s v="technology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s v="technology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s v="technology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s v="technology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s v="technology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s v="technology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s v="technology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s v="technology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s v="music"/>
    <x v="14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s v="music"/>
    <x v="1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s v="music"/>
    <x v="1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s v="music"/>
    <x v="14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s v="music"/>
    <x v="1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s v="music"/>
    <x v="1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s v="music"/>
    <x v="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s v="music"/>
    <x v="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s v="music"/>
    <x v="14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s v="music"/>
    <x v="14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s v="music"/>
    <x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s v="music"/>
    <x v="1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s v="music"/>
    <x v="1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s v="music"/>
    <x v="1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s v="music"/>
    <x v="1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s v="music"/>
    <x v="1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s v="music"/>
    <x v="1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s v="music"/>
    <x v="1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s v="music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s v="music"/>
    <x v="1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s v="journalism"/>
    <x v="1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x v="15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s v="journalism"/>
    <x v="15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s v="journalism"/>
    <x v="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s v="journalism"/>
    <x v="15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s v="journalism"/>
    <x v="1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x v="1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s v="journalism"/>
    <x v="1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s v="journalism"/>
    <x v="1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x v="1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x v="1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x v="1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x v="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s v="journalism"/>
    <x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x v="1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x v="1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x v="1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x v="1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x v="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x v="1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s v="journalism"/>
    <x v="1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x v="15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s v="journalism"/>
    <x v="1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s v="games"/>
    <x v="1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s v="games"/>
    <x v="16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s v="games"/>
    <x v="1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s v="games"/>
    <x v="16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s v="games"/>
    <x v="16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s v="games"/>
    <x v="1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s v="games"/>
    <x v="1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x v="1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s v="games"/>
    <x v="16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s v="games"/>
    <x v="1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s v="games"/>
    <x v="16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s v="games"/>
    <x v="1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s v="games"/>
    <x v="1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s v="games"/>
    <x v="1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s v="games"/>
    <x v="1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s v="games"/>
    <x v="1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s v="games"/>
    <x v="1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s v="games"/>
    <x v="16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s v="games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s v="games"/>
    <x v="16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x v="16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s v="games"/>
    <x v="16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s v="games"/>
    <x v="1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x v="16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s v="games"/>
    <x v="16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s v="games"/>
    <x v="16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s v="games"/>
    <x v="1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s v="games"/>
    <x v="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s v="games"/>
    <x v="1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s v="games"/>
    <x v="16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s v="games"/>
    <x v="1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s v="games"/>
    <x v="1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s v="games"/>
    <x v="1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s v="games"/>
    <x v="16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s v="games"/>
    <x v="16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s v="games"/>
    <x v="1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s v="games"/>
    <x v="1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s v="games"/>
    <x v="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s v="games"/>
    <x v="16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s v="games"/>
    <x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s v="games"/>
    <x v="16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s v="games"/>
    <x v="16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s v="games"/>
    <x v="1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x v="1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s v="games"/>
    <x v="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s v="games"/>
    <x v="16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s v="games"/>
    <x v="16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s v="games"/>
    <x v="1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s v="games"/>
    <x v="16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s v="games"/>
    <x v="1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s v="games"/>
    <x v="1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s v="games"/>
    <x v="1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s v="games"/>
    <x v="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s v="games"/>
    <x v="1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s v="games"/>
    <x v="1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s v="games"/>
    <x v="16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x v="1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s v="games"/>
    <x v="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x v="16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s v="games"/>
    <x v="1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s v="games"/>
    <x v="16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x v="16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s v="games"/>
    <x v="1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s v="games"/>
    <x v="16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s v="games"/>
    <x v="16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s v="games"/>
    <x v="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s v="games"/>
    <x v="16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x v="16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s v="games"/>
    <x v="16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s v="games"/>
    <x v="16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s v="games"/>
    <x v="16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s v="games"/>
    <x v="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s v="games"/>
    <x v="1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s v="games"/>
    <x v="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s v="games"/>
    <x v="16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s v="games"/>
    <x v="1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x v="16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x v="1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x v="16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s v="games"/>
    <x v="1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x v="1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s v="food"/>
    <x v="17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s v="food"/>
    <x v="1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x v="1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s v="food"/>
    <x v="17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s v="food"/>
    <x v="17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s v="food"/>
    <x v="17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x v="17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s v="food"/>
    <x v="17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s v="food"/>
    <x v="17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s v="food"/>
    <x v="1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s v="food"/>
    <x v="17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x v="1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s v="food"/>
    <x v="1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s v="food"/>
    <x v="17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x v="1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s v="food"/>
    <x v="1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x v="1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s v="food"/>
    <x v="1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x v="17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x v="1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s v="food"/>
    <x v="1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s v="food"/>
    <x v="17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s v="food"/>
    <x v="1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s v="food"/>
    <x v="1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s v="food"/>
    <x v="17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s v="food"/>
    <x v="17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s v="food"/>
    <x v="1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x v="1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s v="food"/>
    <x v="1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s v="food"/>
    <x v="1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s v="food"/>
    <x v="17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s v="food"/>
    <x v="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x v="1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s v="food"/>
    <x v="17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s v="food"/>
    <x v="1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s v="food"/>
    <x v="1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s v="food"/>
    <x v="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s v="food"/>
    <x v="17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s v="food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s v="photography"/>
    <x v="1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s v="photography"/>
    <x v="1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s v="photography"/>
    <x v="1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s v="photography"/>
    <x v="18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s v="photography"/>
    <x v="1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s v="photography"/>
    <x v="18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s v="photography"/>
    <x v="18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s v="photography"/>
    <x v="1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s v="photography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s v="photography"/>
    <x v="1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s v="photography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s v="photography"/>
    <x v="18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s v="photography"/>
    <x v="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s v="photography"/>
    <x v="1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s v="photography"/>
    <x v="1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s v="photography"/>
    <x v="18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s v="photography"/>
    <x v="1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s v="photography"/>
    <x v="1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s v="photography"/>
    <x v="1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s v="photography"/>
    <x v="1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s v="photography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s v="photography"/>
    <x v="1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s v="photography"/>
    <x v="18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s v="photography"/>
    <x v="18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s v="photography"/>
    <x v="1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s v="photography"/>
    <x v="18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s v="photography"/>
    <x v="18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s v="photography"/>
    <x v="1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s v="photography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s v="photography"/>
    <x v="1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s v="photography"/>
    <x v="18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s v="photography"/>
    <x v="18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s v="photography"/>
    <x v="1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s v="photography"/>
    <x v="18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s v="photography"/>
    <x v="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s v="photography"/>
    <x v="1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s v="photography"/>
    <x v="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s v="photography"/>
    <x v="1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s v="photography"/>
    <x v="18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s v="photography"/>
    <x v="18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s v="music"/>
    <x v="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s v="music"/>
    <x v="1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s v="music"/>
    <x v="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x v="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s v="music"/>
    <x v="1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s v="music"/>
    <x v="1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x v="1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x v="1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s v="music"/>
    <x v="1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s v="music"/>
    <x v="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x v="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s v="music"/>
    <x v="1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x v="1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x v="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s v="music"/>
    <x v="14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x v="1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s v="music"/>
    <x v="1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s v="music"/>
    <x v="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s v="music"/>
    <x v="1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s v="music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s v="music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s v="music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s v="music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s v="music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s v="music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s v="music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s v="music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s v="music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s v="music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s v="music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s v="music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s v="music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s v="music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s v="music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s v="music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s v="music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s v="music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s v="music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s v="music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s v="music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s v="music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s v="music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s v="music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s v="music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s v="music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s v="music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s v="music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s v="music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s v="music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s v="music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s v="music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s v="music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s v="music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s v="music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s v="music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s v="music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s v="music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s v="music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s v="music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s v="music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s v="theater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s v="theater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s v="theater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s v="theater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s v="theater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s v="theater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s v="theater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s v="theater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s v="theater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s v="theater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s v="theater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s v="theater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s v="theater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s v="theater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s v="theater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s v="theater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s v="theater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s v="theater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s v="theater"/>
    <x v="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s v="theater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s v="technology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s v="technology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s v="technology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s v="technology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s v="technology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s v="technology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s v="technology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s v="technology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s v="technology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s v="technology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s v="technology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s v="technology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s v="technology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s v="technology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s v="technology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s v="technology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s v="technology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s v="technology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s v="technology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s v="technology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s v="technology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s v="technology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s v="technology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s v="technology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s v="technology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s v="technology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s v="technology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s v="technology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s v="technology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s v="technology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s v="technology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s v="technology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s v="technology"/>
    <x v="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s v="technology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s v="technology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s v="technology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s v="technology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s v="publishing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s v="publishing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s v="publishing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s v="publishing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s v="publishing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s v="publishing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s v="publishing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s v="publishing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s v="publishing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s v="publishing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s v="publishing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s v="publishing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s v="publishing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s v="publishing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s v="publishing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s v="publishing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s v="publishing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s v="publishing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s v="publishing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s v="publishing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s v="music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s v="music"/>
    <x v="1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s v="music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s v="music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s v="music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s v="music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s v="music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s v="music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s v="music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s v="music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s v="music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s v="music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s v="music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s v="music"/>
    <x v="1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s v="music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s v="music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s v="music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s v="music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s v="music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s v="music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s v="music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s v="music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s v="music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s v="music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s v="music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s v="music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s v="music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s v="music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s v="music"/>
    <x v="1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s v="music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s v="music"/>
    <x v="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s v="music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s v="music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s v="music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s v="music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s v="music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s v="music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s v="music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s v="music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s v="music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s v="publishing"/>
    <x v="19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s v="publishing"/>
    <x v="1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s v="publishing"/>
    <x v="1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s v="publishing"/>
    <x v="1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s v="publishing"/>
    <x v="1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x v="1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s v="publishing"/>
    <x v="1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s v="publishing"/>
    <x v="19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s v="publishing"/>
    <x v="1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s v="publishing"/>
    <x v="1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s v="publishing"/>
    <x v="1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s v="publishing"/>
    <x v="19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x v="1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s v="publishing"/>
    <x v="1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s v="publishing"/>
    <x v="1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s v="publishing"/>
    <x v="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s v="publishing"/>
    <x v="1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s v="publishing"/>
    <x v="1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s v="publishing"/>
    <x v="1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s v="publishing"/>
    <x v="19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s v="publishing"/>
    <x v="1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x v="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x v="19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s v="publishing"/>
    <x v="1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s v="publishing"/>
    <x v="19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x v="1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s v="publishing"/>
    <x v="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s v="publishing"/>
    <x v="1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x v="1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s v="publishing"/>
    <x v="1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s v="publishing"/>
    <x v="19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s v="publishing"/>
    <x v="1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s v="publishing"/>
    <x v="19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s v="publishing"/>
    <x v="1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s v="publishing"/>
    <x v="1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s v="publishing"/>
    <x v="1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s v="publishing"/>
    <x v="1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s v="publishing"/>
    <x v="1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x v="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x v="1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x v="1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x v="1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x v="19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s v="publishing"/>
    <x v="1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x v="1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x v="1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s v="publishing"/>
    <x v="19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s v="publishing"/>
    <x v="1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x v="1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x v="1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s v="publishing"/>
    <x v="1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s v="publishing"/>
    <x v="1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s v="publishing"/>
    <x v="19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x v="1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x v="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x v="1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x v="1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s v="publishing"/>
    <x v="2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s v="publishing"/>
    <x v="2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s v="publishing"/>
    <x v="2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s v="publishing"/>
    <x v="2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s v="publishing"/>
    <x v="2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s v="publishing"/>
    <x v="2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s v="publishing"/>
    <x v="2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s v="publishing"/>
    <x v="2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s v="publishing"/>
    <x v="2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s v="publishing"/>
    <x v="2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s v="publishing"/>
    <x v="2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s v="publishing"/>
    <x v="2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s v="publishing"/>
    <x v="2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s v="publishing"/>
    <x v="2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s v="publishing"/>
    <x v="2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s v="publishing"/>
    <x v="2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s v="publishing"/>
    <x v="2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s v="publishing"/>
    <x v="2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s v="publishing"/>
    <x v="2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s v="publishing"/>
    <x v="2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s v="publishing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s v="publishing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s v="publishing"/>
    <x v="1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s v="publishing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s v="publishing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s v="publishing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s v="publishing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s v="publishing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s v="publishing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s v="publishing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s v="publishing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s v="publishing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s v="publishing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s v="publishing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s v="photography"/>
    <x v="1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s v="photography"/>
    <x v="1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s v="photography"/>
    <x v="18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s v="photography"/>
    <x v="1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s v="photography"/>
    <x v="1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s v="photography"/>
    <x v="1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s v="photography"/>
    <x v="1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s v="photography"/>
    <x v="1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s v="photography"/>
    <x v="1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s v="photography"/>
    <x v="1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s v="photography"/>
    <x v="1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s v="photography"/>
    <x v="1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s v="photography"/>
    <x v="18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s v="photography"/>
    <x v="1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s v="photography"/>
    <x v="1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s v="photography"/>
    <x v="1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s v="photography"/>
    <x v="18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s v="photography"/>
    <x v="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s v="photography"/>
    <x v="18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s v="photography"/>
    <x v="1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s v="photography"/>
    <x v="1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s v="photography"/>
    <x v="1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s v="photography"/>
    <x v="18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s v="photography"/>
    <x v="1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s v="photography"/>
    <x v="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s v="photography"/>
    <x v="1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s v="photography"/>
    <x v="18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s v="photography"/>
    <x v="1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s v="photography"/>
    <x v="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s v="photography"/>
    <x v="1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s v="photography"/>
    <x v="18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s v="photography"/>
    <x v="18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s v="photography"/>
    <x v="1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s v="photography"/>
    <x v="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s v="photography"/>
    <x v="1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s v="photography"/>
    <x v="18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s v="photography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s v="photography"/>
    <x v="1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s v="photography"/>
    <x v="1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s v="photography"/>
    <x v="18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s v="photography"/>
    <x v="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s v="photography"/>
    <x v="2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s v="photography"/>
    <x v="21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x v="2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s v="photography"/>
    <x v="2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s v="photography"/>
    <x v="21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x v="2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s v="photography"/>
    <x v="21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s v="photography"/>
    <x v="2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s v="photography"/>
    <x v="2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x v="2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s v="photography"/>
    <x v="2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x v="21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x v="2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x v="2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s v="photography"/>
    <x v="2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s v="photography"/>
    <x v="21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s v="photography"/>
    <x v="2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s v="photography"/>
    <x v="2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s v="photography"/>
    <x v="2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s v="publishing"/>
    <x v="2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x v="2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s v="publishing"/>
    <x v="2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s v="publishing"/>
    <x v="2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s v="publishing"/>
    <x v="2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s v="publishing"/>
    <x v="2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s v="publishing"/>
    <x v="2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s v="publishing"/>
    <x v="22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x v="22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s v="publishing"/>
    <x v="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s v="publishing"/>
    <x v="2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s v="publishing"/>
    <x v="2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s v="publishing"/>
    <x v="2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s v="publishing"/>
    <x v="2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s v="publishing"/>
    <x v="22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s v="publishing"/>
    <x v="2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s v="publishing"/>
    <x v="2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s v="publishing"/>
    <x v="2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s v="publishing"/>
    <x v="2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x v="2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s v="photography"/>
    <x v="2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s v="photography"/>
    <x v="2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s v="photography"/>
    <x v="2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x v="2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s v="photography"/>
    <x v="23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x v="2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s v="photography"/>
    <x v="2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x v="23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x v="23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s v="photography"/>
    <x v="2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s v="photography"/>
    <x v="23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x v="23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s v="photography"/>
    <x v="2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s v="photography"/>
    <x v="2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s v="photography"/>
    <x v="2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s v="photography"/>
    <x v="2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x v="23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s v="photography"/>
    <x v="23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x v="23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s v="photography"/>
    <x v="2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s v="music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s v="music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s v="music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s v="music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s v="music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s v="music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s v="music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s v="music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s v="music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s v="music"/>
    <x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s v="music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s v="music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s v="music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s v="music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s v="music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s v="music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s v="music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s v="music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s v="music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s v="music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s v="music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s v="music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s v="music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s v="music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s v="music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s v="music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s v="music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s v="music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s v="music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s v="music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s v="music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s v="music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s v="music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s v="music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s v="music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s v="music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s v="music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s v="music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s v="music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s v="music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s v="music"/>
    <x v="2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s v="music"/>
    <x v="2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s v="music"/>
    <x v="2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s v="music"/>
    <x v="2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s v="music"/>
    <x v="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s v="music"/>
    <x v="2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s v="music"/>
    <x v="24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s v="music"/>
    <x v="2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s v="music"/>
    <x v="2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s v="music"/>
    <x v="2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s v="music"/>
    <x v="2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s v="music"/>
    <x v="2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s v="music"/>
    <x v="2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s v="music"/>
    <x v="2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s v="music"/>
    <x v="2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s v="music"/>
    <x v="2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s v="music"/>
    <x v="24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s v="music"/>
    <x v="2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s v="music"/>
    <x v="2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s v="music"/>
    <x v="24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s v="music"/>
    <x v="2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s v="music"/>
    <x v="2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s v="music"/>
    <x v="2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s v="music"/>
    <x v="2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s v="music"/>
    <x v="2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s v="music"/>
    <x v="2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s v="music"/>
    <x v="2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s v="music"/>
    <x v="2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s v="music"/>
    <x v="2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s v="music"/>
    <x v="24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s v="music"/>
    <x v="2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s v="music"/>
    <x v="2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s v="music"/>
    <x v="2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s v="music"/>
    <x v="2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s v="music"/>
    <x v="2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s v="music"/>
    <x v="2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s v="music"/>
    <x v="2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s v="music"/>
    <x v="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s v="music"/>
    <x v="24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s v="music"/>
    <x v="2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s v="music"/>
    <x v="25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x v="25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s v="music"/>
    <x v="25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s v="music"/>
    <x v="25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s v="music"/>
    <x v="2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s v="music"/>
    <x v="2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s v="music"/>
    <x v="2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s v="music"/>
    <x v="25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s v="music"/>
    <x v="2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s v="music"/>
    <x v="2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s v="music"/>
    <x v="2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s v="music"/>
    <x v="2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s v="music"/>
    <x v="2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s v="music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s v="music"/>
    <x v="2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x v="2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s v="music"/>
    <x v="2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x v="25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s v="music"/>
    <x v="2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s v="music"/>
    <x v="2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s v="music"/>
    <x v="2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s v="music"/>
    <x v="2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s v="music"/>
    <x v="2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s v="music"/>
    <x v="2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x v="2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x v="2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s v="music"/>
    <x v="2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x v="25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s v="music"/>
    <x v="25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s v="music"/>
    <x v="2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s v="music"/>
    <x v="25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s v="music"/>
    <x v="2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s v="music"/>
    <x v="2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s v="music"/>
    <x v="2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s v="music"/>
    <x v="2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s v="music"/>
    <x v="25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s v="music"/>
    <x v="2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s v="music"/>
    <x v="25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s v="music"/>
    <x v="25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x v="2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s v="music"/>
    <x v="2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s v="music"/>
    <x v="2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s v="music"/>
    <x v="25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s v="music"/>
    <x v="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s v="music"/>
    <x v="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s v="music"/>
    <x v="25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s v="music"/>
    <x v="2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x v="2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x v="25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x v="2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x v="25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x v="25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s v="music"/>
    <x v="2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s v="music"/>
    <x v="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s v="music"/>
    <x v="2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s v="music"/>
    <x v="25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s v="music"/>
    <x v="2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s v="music"/>
    <x v="25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x v="2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s v="photography"/>
    <x v="1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s v="photography"/>
    <x v="1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s v="photography"/>
    <x v="18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s v="photography"/>
    <x v="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s v="photography"/>
    <x v="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s v="photography"/>
    <x v="1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s v="photography"/>
    <x v="18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s v="photography"/>
    <x v="1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s v="photography"/>
    <x v="1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s v="photography"/>
    <x v="18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s v="photography"/>
    <x v="18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s v="photography"/>
    <x v="1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s v="photography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s v="photography"/>
    <x v="1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s v="photography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s v="photography"/>
    <x v="18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s v="photography"/>
    <x v="1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s v="photography"/>
    <x v="1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s v="photography"/>
    <x v="1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s v="photography"/>
    <x v="18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s v="photography"/>
    <x v="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s v="photography"/>
    <x v="1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s v="photography"/>
    <x v="1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s v="photography"/>
    <x v="1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s v="photography"/>
    <x v="18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x v="1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s v="photography"/>
    <x v="1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s v="photography"/>
    <x v="1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s v="photography"/>
    <x v="1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s v="photography"/>
    <x v="1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s v="photography"/>
    <x v="1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s v="photography"/>
    <x v="1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s v="photography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s v="photography"/>
    <x v="18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s v="photography"/>
    <x v="1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s v="photography"/>
    <x v="1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s v="photography"/>
    <x v="1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s v="photography"/>
    <x v="1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s v="photography"/>
    <x v="1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s v="photography"/>
    <x v="1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s v="photography"/>
    <x v="1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s v="photography"/>
    <x v="18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s v="photography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s v="photography"/>
    <x v="1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s v="photography"/>
    <x v="1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s v="photography"/>
    <x v="18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s v="photography"/>
    <x v="18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s v="photography"/>
    <x v="1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s v="photography"/>
    <x v="1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s v="photography"/>
    <x v="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s v="photography"/>
    <x v="18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s v="photography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s v="photography"/>
    <x v="18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s v="photography"/>
    <x v="1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s v="photography"/>
    <x v="1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s v="photography"/>
    <x v="1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s v="photography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s v="photography"/>
    <x v="1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s v="photography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s v="photography"/>
    <x v="1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s v="photography"/>
    <x v="1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s v="photography"/>
    <x v="18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s v="photography"/>
    <x v="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s v="photography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s v="photography"/>
    <x v="1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s v="photography"/>
    <x v="18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s v="photography"/>
    <x v="18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s v="photography"/>
    <x v="1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s v="photography"/>
    <x v="1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s v="photography"/>
    <x v="18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s v="photography"/>
    <x v="1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s v="photography"/>
    <x v="1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x v="18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s v="photography"/>
    <x v="18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x v="18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s v="photography"/>
    <x v="18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s v="photography"/>
    <x v="18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s v="photography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s v="photography"/>
    <x v="18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s v="music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s v="music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s v="music"/>
    <x v="1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s v="music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s v="music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s v="music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s v="music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s v="music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s v="music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s v="music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s v="music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s v="music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s v="music"/>
    <x v="1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s v="music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s v="music"/>
    <x v="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s v="music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s v="music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s v="music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s v="music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s v="music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s v="music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s v="music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s v="music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s v="music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s v="music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s v="music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s v="music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s v="music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s v="music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s v="music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s v="music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s v="music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s v="music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s v="music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s v="music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s v="music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s v="music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s v="music"/>
    <x v="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s v="music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s v="music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x v="1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s v="games"/>
    <x v="1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s v="games"/>
    <x v="1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s v="games"/>
    <x v="1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s v="games"/>
    <x v="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s v="games"/>
    <x v="1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s v="games"/>
    <x v="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s v="games"/>
    <x v="16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x v="1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s v="games"/>
    <x v="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s v="games"/>
    <x v="16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s v="games"/>
    <x v="16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s v="games"/>
    <x v="1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s v="games"/>
    <x v="1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s v="games"/>
    <x v="16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x v="1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x v="1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x v="16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s v="games"/>
    <x v="16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s v="games"/>
    <x v="1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s v="music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s v="music"/>
    <x v="1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s v="music"/>
    <x v="1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s v="music"/>
    <x v="1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s v="music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s v="music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s v="music"/>
    <x v="1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s v="music"/>
    <x v="11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s v="music"/>
    <x v="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s v="music"/>
    <x v="1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s v="music"/>
    <x v="1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s v="music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s v="music"/>
    <x v="1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s v="music"/>
    <x v="1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s v="music"/>
    <x v="11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s v="music"/>
    <x v="1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s v="music"/>
    <x v="1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s v="music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s v="music"/>
    <x v="1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s v="music"/>
    <x v="1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s v="technology"/>
    <x v="2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s v="technology"/>
    <x v="26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s v="technology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s v="technology"/>
    <x v="2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s v="technology"/>
    <x v="2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s v="technology"/>
    <x v="2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s v="technology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s v="technology"/>
    <x v="2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s v="technology"/>
    <x v="2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s v="technology"/>
    <x v="26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s v="technology"/>
    <x v="2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s v="technology"/>
    <x v="26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s v="technology"/>
    <x v="2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s v="technology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s v="technology"/>
    <x v="26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s v="technology"/>
    <x v="2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s v="technology"/>
    <x v="2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s v="technology"/>
    <x v="2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s v="technology"/>
    <x v="2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s v="technology"/>
    <x v="26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s v="music"/>
    <x v="1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s v="music"/>
    <x v="1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s v="music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s v="music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s v="music"/>
    <x v="1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s v="music"/>
    <x v="11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s v="music"/>
    <x v="11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s v="music"/>
    <x v="1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s v="music"/>
    <x v="1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s v="music"/>
    <x v="1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s v="music"/>
    <x v="1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s v="music"/>
    <x v="1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s v="music"/>
    <x v="1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s v="music"/>
    <x v="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s v="music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s v="music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s v="music"/>
    <x v="1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s v="music"/>
    <x v="1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s v="music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s v="music"/>
    <x v="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s v="technology"/>
    <x v="2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s v="technology"/>
    <x v="2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s v="technology"/>
    <x v="27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s v="technology"/>
    <x v="27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s v="technology"/>
    <x v="2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s v="technology"/>
    <x v="2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s v="technology"/>
    <x v="2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s v="technology"/>
    <x v="2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s v="technology"/>
    <x v="2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s v="technology"/>
    <x v="2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s v="technology"/>
    <x v="2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s v="technology"/>
    <x v="2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s v="technology"/>
    <x v="27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s v="technology"/>
    <x v="2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s v="technology"/>
    <x v="2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s v="technology"/>
    <x v="2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s v="technology"/>
    <x v="2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s v="technology"/>
    <x v="2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s v="technology"/>
    <x v="27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s v="technology"/>
    <x v="27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s v="technology"/>
    <x v="2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s v="technology"/>
    <x v="2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s v="technology"/>
    <x v="2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s v="technology"/>
    <x v="2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s v="technology"/>
    <x v="2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s v="technology"/>
    <x v="2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s v="technology"/>
    <x v="2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s v="technology"/>
    <x v="2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s v="technology"/>
    <x v="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s v="technology"/>
    <x v="2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s v="technology"/>
    <x v="2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s v="technology"/>
    <x v="2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s v="technology"/>
    <x v="2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s v="technology"/>
    <x v="27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s v="technology"/>
    <x v="27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s v="technology"/>
    <x v="27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s v="technology"/>
    <x v="2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s v="technology"/>
    <x v="2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s v="technology"/>
    <x v="27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s v="technology"/>
    <x v="2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s v="photography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x v="2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s v="photography"/>
    <x v="2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s v="photography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s v="photography"/>
    <x v="2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s v="photography"/>
    <x v="28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s v="photography"/>
    <x v="2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s v="photography"/>
    <x v="2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s v="photography"/>
    <x v="2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s v="photography"/>
    <x v="2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s v="photography"/>
    <x v="28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s v="photography"/>
    <x v="2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x v="2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x v="2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s v="photography"/>
    <x v="2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x v="2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x v="28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s v="photography"/>
    <x v="2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s v="photography"/>
    <x v="2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s v="photography"/>
    <x v="28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s v="technology"/>
    <x v="2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s v="technology"/>
    <x v="2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s v="technology"/>
    <x v="2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s v="technology"/>
    <x v="27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s v="technology"/>
    <x v="2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s v="technology"/>
    <x v="2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s v="technology"/>
    <x v="2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s v="technology"/>
    <x v="2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s v="technology"/>
    <x v="2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s v="technology"/>
    <x v="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s v="technology"/>
    <x v="2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s v="technology"/>
    <x v="27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s v="technology"/>
    <x v="2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s v="technology"/>
    <x v="27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s v="technology"/>
    <x v="27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s v="technology"/>
    <x v="2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s v="technology"/>
    <x v="2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s v="technology"/>
    <x v="2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s v="technology"/>
    <x v="2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s v="technology"/>
    <x v="2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s v="technology"/>
    <x v="2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s v="technology"/>
    <x v="2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s v="technology"/>
    <x v="27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s v="technology"/>
    <x v="2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s v="technology"/>
    <x v="27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s v="technology"/>
    <x v="2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s v="technology"/>
    <x v="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s v="technology"/>
    <x v="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s v="technology"/>
    <x v="2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s v="technology"/>
    <x v="27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s v="technology"/>
    <x v="2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s v="technology"/>
    <x v="2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s v="technology"/>
    <x v="2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s v="technology"/>
    <x v="2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s v="technology"/>
    <x v="2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s v="technology"/>
    <x v="27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s v="technology"/>
    <x v="2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s v="technology"/>
    <x v="2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s v="technology"/>
    <x v="27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s v="technology"/>
    <x v="2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s v="technology"/>
    <x v="2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s v="technology"/>
    <x v="2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s v="technology"/>
    <x v="2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s v="technology"/>
    <x v="2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s v="technology"/>
    <x v="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s v="technology"/>
    <x v="2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s v="technology"/>
    <x v="2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s v="technology"/>
    <x v="2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s v="technology"/>
    <x v="2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s v="technology"/>
    <x v="2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s v="technology"/>
    <x v="2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s v="technology"/>
    <x v="2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s v="technology"/>
    <x v="2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s v="technology"/>
    <x v="27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s v="technology"/>
    <x v="2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s v="technology"/>
    <x v="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s v="technology"/>
    <x v="2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s v="technology"/>
    <x v="2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s v="technology"/>
    <x v="2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s v="technology"/>
    <x v="2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s v="technology"/>
    <x v="27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s v="technology"/>
    <x v="27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s v="technology"/>
    <x v="2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s v="technology"/>
    <x v="2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s v="technology"/>
    <x v="2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s v="technology"/>
    <x v="27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s v="technology"/>
    <x v="2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s v="technology"/>
    <x v="2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s v="technology"/>
    <x v="2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s v="technology"/>
    <x v="2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s v="technology"/>
    <x v="2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s v="technology"/>
    <x v="2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s v="technology"/>
    <x v="2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s v="technology"/>
    <x v="27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s v="technology"/>
    <x v="27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s v="technology"/>
    <x v="2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s v="technology"/>
    <x v="2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s v="technology"/>
    <x v="2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s v="technology"/>
    <x v="2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s v="technology"/>
    <x v="2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s v="music"/>
    <x v="1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s v="music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s v="music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s v="music"/>
    <x v="1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s v="music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s v="music"/>
    <x v="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s v="music"/>
    <x v="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s v="music"/>
    <x v="11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s v="music"/>
    <x v="1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s v="music"/>
    <x v="1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s v="music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s v="music"/>
    <x v="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s v="music"/>
    <x v="1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s v="music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s v="music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s v="music"/>
    <x v="11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s v="music"/>
    <x v="1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s v="music"/>
    <x v="11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s v="music"/>
    <x v="1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s v="music"/>
    <x v="1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s v="music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s v="music"/>
    <x v="1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s v="music"/>
    <x v="1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s v="music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s v="music"/>
    <x v="1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s v="music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s v="music"/>
    <x v="1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s v="music"/>
    <x v="11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s v="music"/>
    <x v="11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s v="music"/>
    <x v="1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s v="music"/>
    <x v="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s v="music"/>
    <x v="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s v="music"/>
    <x v="1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s v="music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s v="music"/>
    <x v="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s v="music"/>
    <x v="1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s v="music"/>
    <x v="1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s v="music"/>
    <x v="1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s v="music"/>
    <x v="11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s v="music"/>
    <x v="1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s v="games"/>
    <x v="16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s v="games"/>
    <x v="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s v="games"/>
    <x v="16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s v="games"/>
    <x v="16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s v="games"/>
    <x v="16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s v="games"/>
    <x v="1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s v="games"/>
    <x v="1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s v="games"/>
    <x v="16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s v="games"/>
    <x v="16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s v="games"/>
    <x v="16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s v="games"/>
    <x v="1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s v="games"/>
    <x v="1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s v="games"/>
    <x v="1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s v="games"/>
    <x v="16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s v="games"/>
    <x v="16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s v="games"/>
    <x v="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s v="games"/>
    <x v="1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s v="games"/>
    <x v="16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s v="games"/>
    <x v="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s v="games"/>
    <x v="16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x v="1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s v="games"/>
    <x v="1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s v="games"/>
    <x v="16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s v="games"/>
    <x v="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s v="games"/>
    <x v="16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s v="games"/>
    <x v="1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s v="games"/>
    <x v="1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s v="games"/>
    <x v="1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x v="1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s v="games"/>
    <x v="16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s v="games"/>
    <x v="16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s v="games"/>
    <x v="16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s v="games"/>
    <x v="16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s v="games"/>
    <x v="16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s v="games"/>
    <x v="1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s v="games"/>
    <x v="1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s v="games"/>
    <x v="1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s v="games"/>
    <x v="1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s v="games"/>
    <x v="1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s v="games"/>
    <x v="1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s v="music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s v="music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s v="music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s v="music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s v="music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s v="music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s v="music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s v="music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s v="music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s v="music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s v="music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s v="music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s v="music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s v="music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s v="music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s v="music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s v="music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s v="music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s v="music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s v="music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s v="games"/>
    <x v="16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s v="games"/>
    <x v="1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s v="games"/>
    <x v="16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s v="games"/>
    <x v="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s v="games"/>
    <x v="16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s v="games"/>
    <x v="1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s v="games"/>
    <x v="1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s v="games"/>
    <x v="1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s v="games"/>
    <x v="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s v="games"/>
    <x v="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s v="games"/>
    <x v="1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s v="games"/>
    <x v="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s v="games"/>
    <x v="16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s v="games"/>
    <x v="1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s v="games"/>
    <x v="1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s v="games"/>
    <x v="1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s v="games"/>
    <x v="1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s v="games"/>
    <x v="16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s v="games"/>
    <x v="1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s v="games"/>
    <x v="1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s v="music"/>
    <x v="1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s v="music"/>
    <x v="1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s v="music"/>
    <x v="1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s v="music"/>
    <x v="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s v="music"/>
    <x v="1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s v="music"/>
    <x v="1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s v="music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s v="music"/>
    <x v="1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s v="music"/>
    <x v="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s v="music"/>
    <x v="1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s v="music"/>
    <x v="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s v="music"/>
    <x v="1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s v="music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s v="music"/>
    <x v="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s v="music"/>
    <x v="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s v="music"/>
    <x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s v="music"/>
    <x v="1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s v="music"/>
    <x v="14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s v="music"/>
    <x v="1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s v="music"/>
    <x v="1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s v="games"/>
    <x v="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s v="games"/>
    <x v="1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s v="games"/>
    <x v="1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s v="games"/>
    <x v="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s v="games"/>
    <x v="1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s v="games"/>
    <x v="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s v="games"/>
    <x v="1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s v="games"/>
    <x v="1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s v="games"/>
    <x v="1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s v="games"/>
    <x v="1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s v="games"/>
    <x v="1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s v="games"/>
    <x v="1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s v="games"/>
    <x v="1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s v="games"/>
    <x v="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s v="games"/>
    <x v="1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s v="games"/>
    <x v="1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s v="games"/>
    <x v="1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s v="games"/>
    <x v="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s v="games"/>
    <x v="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s v="games"/>
    <x v="1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s v="games"/>
    <x v="16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s v="games"/>
    <x v="1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s v="games"/>
    <x v="16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s v="games"/>
    <x v="1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s v="games"/>
    <x v="1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s v="games"/>
    <x v="1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s v="games"/>
    <x v="1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s v="games"/>
    <x v="16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s v="games"/>
    <x v="16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s v="games"/>
    <x v="1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s v="games"/>
    <x v="1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s v="games"/>
    <x v="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s v="games"/>
    <x v="16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s v="games"/>
    <x v="16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s v="games"/>
    <x v="1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s v="games"/>
    <x v="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s v="games"/>
    <x v="1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s v="games"/>
    <x v="16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s v="games"/>
    <x v="1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s v="games"/>
    <x v="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s v="games"/>
    <x v="16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s v="games"/>
    <x v="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s v="games"/>
    <x v="1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s v="games"/>
    <x v="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s v="games"/>
    <x v="1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s v="games"/>
    <x v="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s v="games"/>
    <x v="1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s v="games"/>
    <x v="1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s v="games"/>
    <x v="1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s v="games"/>
    <x v="1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s v="games"/>
    <x v="1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s v="games"/>
    <x v="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s v="games"/>
    <x v="1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s v="games"/>
    <x v="16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s v="games"/>
    <x v="1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s v="games"/>
    <x v="1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s v="games"/>
    <x v="1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s v="games"/>
    <x v="1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s v="games"/>
    <x v="1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s v="games"/>
    <x v="1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s v="music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s v="music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s v="music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s v="music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s v="music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s v="music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s v="music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s v="music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s v="music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s v="music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s v="music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s v="music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s v="music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s v="music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s v="music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s v="music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s v="music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s v="music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s v="music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s v="music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s v="music"/>
    <x v="1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s v="music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s v="music"/>
    <x v="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s v="music"/>
    <x v="1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s v="music"/>
    <x v="1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s v="music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s v="music"/>
    <x v="1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s v="music"/>
    <x v="11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s v="music"/>
    <x v="1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s v="music"/>
    <x v="1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s v="music"/>
    <x v="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s v="music"/>
    <x v="1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s v="music"/>
    <x v="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s v="music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s v="music"/>
    <x v="1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s v="music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s v="music"/>
    <x v="1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s v="music"/>
    <x v="1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s v="music"/>
    <x v="1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s v="music"/>
    <x v="11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s v="food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s v="food"/>
    <x v="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s v="food"/>
    <x v="29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s v="food"/>
    <x v="29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s v="food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s v="food"/>
    <x v="29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s v="food"/>
    <x v="2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s v="food"/>
    <x v="29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s v="food"/>
    <x v="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s v="food"/>
    <x v="2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s v="food"/>
    <x v="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s v="food"/>
    <x v="29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s v="food"/>
    <x v="2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s v="food"/>
    <x v="2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s v="food"/>
    <x v="2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s v="food"/>
    <x v="29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s v="food"/>
    <x v="2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s v="food"/>
    <x v="29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s v="food"/>
    <x v="2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s v="food"/>
    <x v="29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s v="technology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s v="technology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s v="technology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s v="technology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s v="technology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s v="technology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s v="technology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s v="technology"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s v="technology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s v="technology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s v="technology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s v="technology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s v="technology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s v="technology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s v="technology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s v="technology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s v="technology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s v="technology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s v="technology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s v="technology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s v="technology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s v="technology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s v="technology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s v="technology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s v="technology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s v="technology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s v="technology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s v="technology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s v="technology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s v="technology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s v="technology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s v="technology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s v="food"/>
    <x v="17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s v="food"/>
    <x v="1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s v="food"/>
    <x v="17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x v="1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s v="food"/>
    <x v="1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s v="food"/>
    <x v="1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s v="food"/>
    <x v="1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s v="food"/>
    <x v="1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s v="food"/>
    <x v="1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x v="1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s v="food"/>
    <x v="1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x v="17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s v="food"/>
    <x v="1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s v="food"/>
    <x v="17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s v="food"/>
    <x v="1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s v="food"/>
    <x v="1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x v="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s v="food"/>
    <x v="1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x v="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s v="food"/>
    <x v="17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s v="food"/>
    <x v="1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s v="food"/>
    <x v="17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s v="food"/>
    <x v="17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s v="food"/>
    <x v="1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s v="food"/>
    <x v="17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x v="17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s v="food"/>
    <x v="1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s v="food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s v="food"/>
    <x v="1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s v="food"/>
    <x v="17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s v="food"/>
    <x v="17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s v="food"/>
    <x v="1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x v="1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s v="food"/>
    <x v="1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s v="food"/>
    <x v="1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s v="food"/>
    <x v="17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x v="1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s v="food"/>
    <x v="1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x v="1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s v="food"/>
    <x v="1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s v="food"/>
    <x v="2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s v="food"/>
    <x v="2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s v="food"/>
    <x v="2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s v="food"/>
    <x v="2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s v="food"/>
    <x v="2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s v="food"/>
    <x v="2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s v="food"/>
    <x v="2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s v="food"/>
    <x v="2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s v="food"/>
    <x v="2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s v="food"/>
    <x v="29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s v="food"/>
    <x v="2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s v="food"/>
    <x v="2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s v="food"/>
    <x v="2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s v="food"/>
    <x v="29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s v="food"/>
    <x v="2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s v="food"/>
    <x v="2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s v="food"/>
    <x v="2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s v="food"/>
    <x v="2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s v="food"/>
    <x v="2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s v="food"/>
    <x v="2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s v="music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s v="music"/>
    <x v="11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s v="music"/>
    <x v="1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s v="music"/>
    <x v="1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s v="music"/>
    <x v="1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s v="music"/>
    <x v="1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s v="music"/>
    <x v="1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s v="music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s v="music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s v="music"/>
    <x v="1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s v="music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s v="music"/>
    <x v="1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s v="music"/>
    <x v="1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s v="music"/>
    <x v="1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s v="music"/>
    <x v="11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s v="music"/>
    <x v="11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s v="music"/>
    <x v="1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s v="music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s v="music"/>
    <x v="11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s v="music"/>
    <x v="1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s v="music"/>
    <x v="1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s v="music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s v="music"/>
    <x v="1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s v="music"/>
    <x v="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s v="music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s v="music"/>
    <x v="11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s v="music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s v="music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s v="music"/>
    <x v="1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s v="music"/>
    <x v="1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s v="music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s v="music"/>
    <x v="1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s v="music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s v="music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s v="music"/>
    <x v="1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s v="music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s v="music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s v="music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s v="music"/>
    <x v="1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s v="music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s v="food"/>
    <x v="3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s v="food"/>
    <x v="3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x v="3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x v="3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x v="3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s v="food"/>
    <x v="3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x v="3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x v="3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s v="food"/>
    <x v="3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s v="food"/>
    <x v="3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x v="3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x v="3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x v="3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s v="food"/>
    <x v="3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s v="food"/>
    <x v="3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x v="3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s v="food"/>
    <x v="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x v="3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s v="food"/>
    <x v="3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x v="3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s v="music"/>
    <x v="1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s v="music"/>
    <x v="14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s v="music"/>
    <x v="1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s v="music"/>
    <x v="1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s v="music"/>
    <x v="1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s v="music"/>
    <x v="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s v="music"/>
    <x v="1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s v="music"/>
    <x v="14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s v="music"/>
    <x v="1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s v="music"/>
    <x v="14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s v="music"/>
    <x v="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s v="music"/>
    <x v="1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s v="music"/>
    <x v="1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s v="music"/>
    <x v="1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s v="music"/>
    <x v="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s v="music"/>
    <x v="1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s v="music"/>
    <x v="1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s v="music"/>
    <x v="1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s v="music"/>
    <x v="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s v="music"/>
    <x v="1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s v="music"/>
    <x v="1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s v="music"/>
    <x v="1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s v="music"/>
    <x v="1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s v="music"/>
    <x v="1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s v="music"/>
    <x v="14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s v="music"/>
    <x v="1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s v="music"/>
    <x v="1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s v="music"/>
    <x v="1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s v="music"/>
    <x v="1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s v="music"/>
    <x v="1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s v="music"/>
    <x v="1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s v="music"/>
    <x v="1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s v="music"/>
    <x v="1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s v="music"/>
    <x v="1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s v="music"/>
    <x v="1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s v="music"/>
    <x v="1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s v="music"/>
    <x v="1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s v="music"/>
    <x v="1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s v="music"/>
    <x v="1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s v="music"/>
    <x v="1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x v="1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s v="food"/>
    <x v="17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x v="1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x v="17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s v="food"/>
    <x v="1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x v="1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s v="food"/>
    <x v="1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s v="food"/>
    <x v="1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s v="food"/>
    <x v="1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s v="food"/>
    <x v="1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s v="food"/>
    <x v="1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x v="1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x v="1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x v="17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x v="17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x v="1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x v="1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x v="1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s v="food"/>
    <x v="1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s v="food"/>
    <x v="1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s v="food"/>
    <x v="1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s v="food"/>
    <x v="17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s v="food"/>
    <x v="1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x v="1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s v="food"/>
    <x v="17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s v="food"/>
    <x v="1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s v="food"/>
    <x v="1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s v="food"/>
    <x v="1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s v="food"/>
    <x v="1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x v="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s v="food"/>
    <x v="17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s v="food"/>
    <x v="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x v="1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s v="food"/>
    <x v="17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s v="food"/>
    <x v="1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s v="food"/>
    <x v="1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s v="food"/>
    <x v="1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s v="food"/>
    <x v="17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s v="food"/>
    <x v="1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s v="food"/>
    <x v="1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s v="technology"/>
    <x v="3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s v="technology"/>
    <x v="3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s v="technology"/>
    <x v="3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s v="technology"/>
    <x v="3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s v="technology"/>
    <x v="31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s v="technology"/>
    <x v="3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s v="technology"/>
    <x v="3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s v="technology"/>
    <x v="3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s v="technology"/>
    <x v="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s v="technology"/>
    <x v="3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s v="technology"/>
    <x v="3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s v="technology"/>
    <x v="3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s v="technology"/>
    <x v="3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s v="technology"/>
    <x v="3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s v="technology"/>
    <x v="3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s v="technology"/>
    <x v="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s v="technology"/>
    <x v="3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s v="technology"/>
    <x v="3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s v="technology"/>
    <x v="3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s v="technology"/>
    <x v="3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s v="technology"/>
    <x v="3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s v="technology"/>
    <x v="3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s v="technology"/>
    <x v="3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s v="technology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s v="technology"/>
    <x v="31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s v="technology"/>
    <x v="3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s v="technology"/>
    <x v="3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s v="technology"/>
    <x v="31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s v="technology"/>
    <x v="3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s v="technology"/>
    <x v="3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s v="technology"/>
    <x v="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s v="technology"/>
    <x v="31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s v="technology"/>
    <x v="3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s v="technology"/>
    <x v="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s v="technology"/>
    <x v="3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s v="technology"/>
    <x v="31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s v="technology"/>
    <x v="31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s v="technology"/>
    <x v="3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s v="technology"/>
    <x v="3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s v="technology"/>
    <x v="3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s v="technology"/>
    <x v="3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x v="3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s v="technology"/>
    <x v="3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s v="technology"/>
    <x v="3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s v="technology"/>
    <x v="3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s v="technology"/>
    <x v="3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s v="technology"/>
    <x v="3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s v="technology"/>
    <x v="3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s v="technology"/>
    <x v="3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s v="technology"/>
    <x v="3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s v="technology"/>
    <x v="3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s v="technology"/>
    <x v="3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s v="technology"/>
    <x v="3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s v="technology"/>
    <x v="3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s v="technology"/>
    <x v="3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s v="technology"/>
    <x v="3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s v="technology"/>
    <x v="3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s v="technology"/>
    <x v="3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s v="technology"/>
    <x v="3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s v="technology"/>
    <x v="3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s v="technology"/>
    <x v="3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s v="technology"/>
    <x v="3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s v="technology"/>
    <x v="3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s v="technology"/>
    <x v="3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s v="technology"/>
    <x v="3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s v="technology"/>
    <x v="3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s v="technology"/>
    <x v="3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s v="technology"/>
    <x v="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s v="technology"/>
    <x v="3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s v="technology"/>
    <x v="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s v="technology"/>
    <x v="3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s v="technology"/>
    <x v="3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s v="technology"/>
    <x v="3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s v="technology"/>
    <x v="3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s v="technology"/>
    <x v="3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s v="technology"/>
    <x v="3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s v="technology"/>
    <x v="3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s v="technology"/>
    <x v="32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s v="technology"/>
    <x v="32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s v="technology"/>
    <x v="3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s v="food"/>
    <x v="1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s v="food"/>
    <x v="1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s v="food"/>
    <x v="17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s v="food"/>
    <x v="1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s v="food"/>
    <x v="1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x v="1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x v="1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s v="food"/>
    <x v="1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s v="food"/>
    <x v="1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s v="food"/>
    <x v="17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s v="food"/>
    <x v="1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s v="food"/>
    <x v="17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s v="food"/>
    <x v="1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s v="food"/>
    <x v="17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s v="food"/>
    <x v="17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s v="food"/>
    <x v="1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s v="food"/>
    <x v="1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s v="food"/>
    <x v="17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x v="17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s v="food"/>
    <x v="1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s v="theater"/>
    <x v="3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s v="theater"/>
    <x v="33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s v="theater"/>
    <x v="3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s v="theater"/>
    <x v="33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s v="theater"/>
    <x v="33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s v="theater"/>
    <x v="3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s v="theater"/>
    <x v="3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s v="theater"/>
    <x v="3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s v="theater"/>
    <x v="33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s v="theater"/>
    <x v="3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s v="theater"/>
    <x v="3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s v="theater"/>
    <x v="3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s v="theater"/>
    <x v="3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s v="theater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s v="theater"/>
    <x v="3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s v="theater"/>
    <x v="3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s v="theater"/>
    <x v="3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s v="theater"/>
    <x v="3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s v="theater"/>
    <x v="3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s v="theater"/>
    <x v="3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s v="technology"/>
    <x v="2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s v="technology"/>
    <x v="2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s v="technology"/>
    <x v="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s v="technology"/>
    <x v="27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s v="technology"/>
    <x v="27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s v="technology"/>
    <x v="2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s v="technology"/>
    <x v="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s v="technology"/>
    <x v="27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s v="technology"/>
    <x v="2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s v="technology"/>
    <x v="2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s v="technology"/>
    <x v="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s v="technology"/>
    <x v="2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s v="technology"/>
    <x v="2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s v="technology"/>
    <x v="2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s v="technology"/>
    <x v="2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s v="technology"/>
    <x v="2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s v="technology"/>
    <x v="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s v="technology"/>
    <x v="2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s v="technology"/>
    <x v="2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s v="technology"/>
    <x v="2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s v="publishing"/>
    <x v="34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s v="publishing"/>
    <x v="3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x v="3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s v="publishing"/>
    <x v="3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s v="publishing"/>
    <x v="3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s v="publishing"/>
    <x v="3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s v="publishing"/>
    <x v="34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s v="publishing"/>
    <x v="3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s v="publishing"/>
    <x v="34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x v="3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x v="3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s v="publishing"/>
    <x v="3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s v="publishing"/>
    <x v="3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x v="3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s v="publishing"/>
    <x v="34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s v="publishing"/>
    <x v="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s v="publishing"/>
    <x v="3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s v="publishing"/>
    <x v="3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s v="publishing"/>
    <x v="3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x v="3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s v="publishing"/>
    <x v="3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s v="publishing"/>
    <x v="34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s v="publishing"/>
    <x v="3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s v="publishing"/>
    <x v="3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x v="3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s v="publishing"/>
    <x v="3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s v="publishing"/>
    <x v="3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s v="publishing"/>
    <x v="3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s v="publishing"/>
    <x v="3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s v="publishing"/>
    <x v="3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x v="3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x v="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s v="publishing"/>
    <x v="3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s v="publishing"/>
    <x v="3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s v="publishing"/>
    <x v="3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s v="publishing"/>
    <x v="3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s v="publishing"/>
    <x v="3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s v="publishing"/>
    <x v="3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s v="publishing"/>
    <x v="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x v="34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s v="theater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s v="theater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s v="theater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s v="theater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s v="theater"/>
    <x v="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s v="theater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s v="theater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s v="theater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s v="theater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s v="theater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s v="theater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s v="theater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s v="theater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s v="theater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s v="theater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s v="theater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s v="theater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s v="theater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s v="theater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s v="theater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s v="theater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s v="theater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s v="theater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s v="theater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s v="theater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s v="theater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s v="theater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s v="theater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s v="theater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s v="theater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s v="theater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s v="theater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s v="theater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s v="theater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s v="theater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s v="theater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s v="theater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s v="theater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s v="theater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s v="theater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s v="theater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s v="theater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s v="theater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s v="theater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s v="theater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s v="theater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s v="theater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s v="theater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s v="theater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s v="theater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s v="theater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s v="theater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s v="theater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s v="theater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s v="theater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s v="theater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s v="theater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s v="theater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s v="theater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s v="theater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s v="theater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s v="theater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s v="theater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s v="theater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s v="theater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s v="theater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s v="theater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s v="theater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s v="theater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s v="theater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s v="theater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s v="theater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s v="theater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s v="theater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s v="theater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s v="theater"/>
    <x v="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s v="theater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s v="theater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s v="theater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s v="theater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s v="theater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s v="theater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s v="theater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s v="theater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s v="theater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s v="theater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s v="theater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s v="theater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s v="theater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s v="theater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s v="theater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s v="theater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s v="theater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s v="theater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s v="theater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s v="theater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s v="theater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s v="theater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s v="theater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s v="theater"/>
    <x v="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s v="theater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s v="theater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s v="theater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s v="theater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s v="theater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s v="theater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s v="theater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s v="theater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s v="theater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s v="theater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s v="theater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s v="theater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s v="theater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s v="theater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s v="theater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s v="theater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s v="theater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s v="theater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s v="theater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s v="theater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s v="theater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s v="theater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s v="theater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s v="theater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s v="theater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s v="theater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s v="theater"/>
    <x v="3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s v="theater"/>
    <x v="3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s v="theater"/>
    <x v="3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s v="theater"/>
    <x v="3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s v="theater"/>
    <x v="3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s v="theater"/>
    <x v="3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s v="theater"/>
    <x v="3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s v="theater"/>
    <x v="3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s v="theater"/>
    <x v="3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s v="theater"/>
    <x v="3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s v="theater"/>
    <x v="3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s v="theater"/>
    <x v="3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s v="theater"/>
    <x v="3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s v="theater"/>
    <x v="3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s v="theater"/>
    <x v="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s v="theater"/>
    <x v="35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s v="theater"/>
    <x v="35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s v="theater"/>
    <x v="3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s v="theater"/>
    <x v="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s v="theater"/>
    <x v="35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s v="theater"/>
    <x v="33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s v="theater"/>
    <x v="33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x v="3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s v="theater"/>
    <x v="33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x v="33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s v="theater"/>
    <x v="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s v="theater"/>
    <x v="3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s v="theater"/>
    <x v="3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s v="theater"/>
    <x v="3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x v="3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s v="theater"/>
    <x v="3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s v="theater"/>
    <x v="33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s v="theater"/>
    <x v="3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x v="3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s v="theater"/>
    <x v="3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s v="theater"/>
    <x v="3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s v="theater"/>
    <x v="3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x v="3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x v="33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x v="3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s v="theater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s v="theater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s v="theater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s v="theater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s v="theater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s v="theater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s v="theater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s v="theater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s v="theater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s v="theater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s v="theater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s v="theater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s v="theater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s v="theater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s v="theater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s v="theater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s v="theater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s v="theater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s v="theater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s v="theater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s v="theater"/>
    <x v="33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s v="theater"/>
    <x v="3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s v="theater"/>
    <x v="3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s v="theater"/>
    <x v="3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s v="theater"/>
    <x v="33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s v="theater"/>
    <x v="3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s v="theater"/>
    <x v="3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s v="theater"/>
    <x v="33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s v="theater"/>
    <x v="33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s v="theater"/>
    <x v="3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s v="theater"/>
    <x v="33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s v="theater"/>
    <x v="33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s v="theater"/>
    <x v="3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s v="theater"/>
    <x v="3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s v="theater"/>
    <x v="33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s v="theater"/>
    <x v="3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s v="theater"/>
    <x v="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s v="theater"/>
    <x v="3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s v="theater"/>
    <x v="33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s v="theater"/>
    <x v="3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s v="theater"/>
    <x v="33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s v="theater"/>
    <x v="3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s v="theater"/>
    <x v="3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s v="theater"/>
    <x v="3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s v="theater"/>
    <x v="3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s v="theater"/>
    <x v="3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s v="theater"/>
    <x v="3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s v="theater"/>
    <x v="3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s v="theater"/>
    <x v="3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s v="theater"/>
    <x v="3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s v="theater"/>
    <x v="33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s v="theater"/>
    <x v="3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s v="theater"/>
    <x v="3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s v="theater"/>
    <x v="3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s v="theater"/>
    <x v="3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s v="theater"/>
    <x v="3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s v="theater"/>
    <x v="3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s v="theater"/>
    <x v="3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s v="theater"/>
    <x v="3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s v="theater"/>
    <x v="3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s v="theater"/>
    <x v="3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s v="theater"/>
    <x v="3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s v="theater"/>
    <x v="3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s v="theater"/>
    <x v="3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s v="theater"/>
    <x v="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s v="theater"/>
    <x v="33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s v="theater"/>
    <x v="3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s v="theater"/>
    <x v="3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s v="theater"/>
    <x v="3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s v="theater"/>
    <x v="33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s v="theater"/>
    <x v="3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s v="theater"/>
    <x v="33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s v="theater"/>
    <x v="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s v="theater"/>
    <x v="33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s v="theater"/>
    <x v="3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s v="theater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s v="theater"/>
    <x v="3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s v="theater"/>
    <x v="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s v="theater"/>
    <x v="3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s v="theater"/>
    <x v="33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s v="theater"/>
    <x v="3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s v="theater"/>
    <x v="33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s v="theater"/>
    <x v="3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s v="theater"/>
    <x v="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s v="theater"/>
    <x v="3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s v="theater"/>
    <x v="3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s v="theater"/>
    <x v="3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s v="theater"/>
    <x v="3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s v="theater"/>
    <x v="3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s v="theater"/>
    <x v="33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s v="theater"/>
    <x v="33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s v="theater"/>
    <x v="33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s v="theater"/>
    <x v="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x v="33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s v="theater"/>
    <x v="3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x v="3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x v="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s v="theater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s v="theater"/>
    <x v="3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s v="theater"/>
    <x v="33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x v="3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s v="theater"/>
    <x v="33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s v="theater"/>
    <x v="3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s v="theater"/>
    <x v="33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s v="theater"/>
    <x v="3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s v="theater"/>
    <x v="3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s v="theater"/>
    <x v="3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s v="theater"/>
    <x v="3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s v="theater"/>
    <x v="3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s v="theater"/>
    <x v="33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s v="theater"/>
    <x v="3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s v="theater"/>
    <x v="3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s v="theater"/>
    <x v="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s v="theater"/>
    <x v="33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s v="theater"/>
    <x v="33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s v="theater"/>
    <x v="3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s v="theater"/>
    <x v="3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s v="theater"/>
    <x v="3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s v="theater"/>
    <x v="3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s v="theater"/>
    <x v="3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s v="theater"/>
    <x v="33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x v="3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s v="theater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s v="theater"/>
    <x v="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s v="theater"/>
    <x v="3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s v="theater"/>
    <x v="3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s v="theater"/>
    <x v="3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s v="theater"/>
    <x v="3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s v="theater"/>
    <x v="3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s v="theater"/>
    <x v="3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s v="theater"/>
    <x v="3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s v="theater"/>
    <x v="3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s v="theater"/>
    <x v="3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s v="theater"/>
    <x v="3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s v="theater"/>
    <x v="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s v="theater"/>
    <x v="3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s v="theater"/>
    <x v="33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s v="theater"/>
    <x v="3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s v="theater"/>
    <x v="3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s v="theater"/>
    <x v="3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s v="theater"/>
    <x v="33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s v="theater"/>
    <x v="3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s v="theater"/>
    <x v="3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s v="theater"/>
    <x v="33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s v="theater"/>
    <x v="3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s v="theater"/>
    <x v="33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s v="theater"/>
    <x v="33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s v="theater"/>
    <x v="3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s v="theater"/>
    <x v="3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s v="theater"/>
    <x v="33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s v="theater"/>
    <x v="3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s v="theater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s v="theater"/>
    <x v="3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x v="3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s v="theater"/>
    <x v="33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s v="theater"/>
    <x v="33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s v="theater"/>
    <x v="33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s v="theater"/>
    <x v="3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s v="theater"/>
    <x v="3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s v="theater"/>
    <x v="33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s v="theater"/>
    <x v="3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s v="theater"/>
    <x v="3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s v="theater"/>
    <x v="3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s v="theater"/>
    <x v="3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s v="theater"/>
    <x v="3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x v="3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s v="theater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s v="theater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s v="theater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s v="theater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s v="theater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s v="theater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s v="theater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s v="theater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s v="theater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s v="theater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s v="theater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s v="theater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s v="theater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s v="theater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s v="theater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s v="theater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s v="theater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s v="theater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s v="theater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s v="theater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s v="theater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s v="theater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s v="theater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s v="theater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s v="theater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s v="theater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s v="theater"/>
    <x v="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s v="theater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s v="theater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s v="theater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s v="theater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s v="theater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s v="theater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s v="theater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s v="theater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s v="theater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s v="theater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s v="theater"/>
    <x v="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s v="theater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s v="theater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s v="theater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s v="theater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s v="theater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s v="theater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s v="theater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s v="theater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s v="theater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s v="theater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s v="theater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s v="theater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s v="theater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s v="theater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s v="theater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s v="theater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s v="theater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s v="theater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s v="theater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s v="theater"/>
    <x v="3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s v="theater"/>
    <x v="3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x v="3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s v="theater"/>
    <x v="3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s v="theater"/>
    <x v="3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s v="theater"/>
    <x v="3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x v="3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s v="theater"/>
    <x v="3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s v="theater"/>
    <x v="3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s v="theater"/>
    <x v="3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s v="theater"/>
    <x v="3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s v="theater"/>
    <x v="35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s v="theater"/>
    <x v="35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s v="theater"/>
    <x v="3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s v="theater"/>
    <x v="3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s v="theater"/>
    <x v="3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x v="3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s v="theater"/>
    <x v="3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x v="3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s v="theater"/>
    <x v="3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s v="theater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s v="theater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s v="theater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s v="theater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s v="theater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s v="theater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s v="theater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s v="theater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s v="theater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s v="theater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s v="theater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s v="theater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s v="theater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s v="theater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s v="theater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s v="theater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s v="theater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s v="theater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s v="theater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s v="theater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s v="theater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s v="theater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s v="theater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s v="theater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s v="theater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s v="theater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s v="theater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s v="theater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s v="theater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s v="theater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s v="theater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s v="theater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s v="theater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s v="theater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s v="theater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s v="theater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s v="theater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s v="theater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s v="theater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s v="theater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s v="theater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s v="theater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s v="theater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s v="theater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s v="theater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s v="theater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s v="theater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s v="theater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s v="theater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s v="theater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s v="theater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s v="theater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s v="theater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s v="theater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s v="theater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s v="theater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s v="theater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s v="theater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s v="theater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s v="theater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s v="theater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s v="theater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s v="theater"/>
    <x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s v="theater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s v="theater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s v="theater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s v="theater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s v="theater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s v="theater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s v="theater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s v="theater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s v="theater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s v="theater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s v="theater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s v="theater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s v="theater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s v="theater"/>
    <x v="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s v="theater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s v="theater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s v="theater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s v="theater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s v="theater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s v="theater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s v="theater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s v="theater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s v="theater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s v="theater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s v="theater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s v="theater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s v="theater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s v="theater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s v="theater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s v="theater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s v="theater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s v="theater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s v="theater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s v="theater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s v="theater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s v="theater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s v="theater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s v="theater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s v="theater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s v="theater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s v="theater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s v="theater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s v="theater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s v="theater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s v="theater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s v="theater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s v="theater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s v="theater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s v="theater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s v="theater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s v="theater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s v="theater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s v="theater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s v="theater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s v="theater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s v="theater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s v="theater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s v="theater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s v="theater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s v="theater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s v="theater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s v="theater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s v="theater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s v="theater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s v="theater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s v="theater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s v="theater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s v="theater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s v="theater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s v="theater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s v="theater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s v="theater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s v="theater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s v="theater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s v="theater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s v="theater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s v="theater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s v="theater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s v="theater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s v="theater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s v="theater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s v="theater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s v="theater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s v="theater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s v="theater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s v="theater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s v="theater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s v="theater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s v="theater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s v="theater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s v="theater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s v="theater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s v="theater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s v="theater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s v="theater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s v="theater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s v="theater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s v="theater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s v="theater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s v="theater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s v="theater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s v="theater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s v="theater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s v="theater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s v="theater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s v="theater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s v="theater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s v="theater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s v="theater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s v="theater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s v="theater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s v="theater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s v="theater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s v="theater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s v="theater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s v="theater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s v="theater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s v="theater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s v="theater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s v="theater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s v="theater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s v="theater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s v="theater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s v="theater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s v="theater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s v="theater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s v="theater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s v="theater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s v="theater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s v="theater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s v="theater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s v="theater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s v="theater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s v="theater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s v="theater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s v="theater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s v="theater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s v="theater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s v="theater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s v="theater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s v="theater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s v="theater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s v="theater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s v="theater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s v="theater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s v="theater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s v="theater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s v="theater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s v="theater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s v="theater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s v="theater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s v="theater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s v="theater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s v="theater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s v="theater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s v="theater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s v="theater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s v="theater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s v="theater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s v="theater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s v="theater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s v="theater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s v="theater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s v="theater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s v="theater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s v="theater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s v="theater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s v="theater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s v="theater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s v="theater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s v="theater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s v="theater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s v="theater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s v="theater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s v="theater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s v="theater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s v="theater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s v="theater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s v="theater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s v="theater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s v="theater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s v="theater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s v="theater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s v="theater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s v="theater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s v="theater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s v="theater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s v="theater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s v="theater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s v="theater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s v="theater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s v="theater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s v="theater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s v="theater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s v="theater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s v="theater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s v="theater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s v="theater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s v="theater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s v="theater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s v="theater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s v="theater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s v="theater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s v="theater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s v="theater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s v="theater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s v="theater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s v="theater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s v="theater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s v="theater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s v="theater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s v="theater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s v="theater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s v="theater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s v="theater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s v="theater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s v="theater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s v="theater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s v="theater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s v="theater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s v="theater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s v="theater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s v="theater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s v="theater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s v="theater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s v="theater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s v="theater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s v="theater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s v="theater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s v="theater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s v="theater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s v="theater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s v="theater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s v="theater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s v="theater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s v="theater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s v="theater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s v="theater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s v="theater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s v="theater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s v="theater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s v="theater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s v="theater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s v="theater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s v="theater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s v="theater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s v="theater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s v="theater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s v="theater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s v="theater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s v="theater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s v="theater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s v="theater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s v="theater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s v="theater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s v="theater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s v="theater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s v="theater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s v="theater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s v="theater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s v="theater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s v="theater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s v="theater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s v="theater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s v="theater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s v="theater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s v="theater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s v="theater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s v="theater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s v="theater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s v="theater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s v="theater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s v="theater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s v="theater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s v="theater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s v="theater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s v="theater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s v="theater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s v="theater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s v="theater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s v="theater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s v="theater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s v="theater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s v="theater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s v="theater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s v="theater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s v="theater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s v="theater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s v="theater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s v="theater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s v="theater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s v="theater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s v="theater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s v="theater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s v="theater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s v="theater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s v="theater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s v="theater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s v="theater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s v="theater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s v="theater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s v="theater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s v="theater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s v="theater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s v="theater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s v="theater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s v="theater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s v="theater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s v="theater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s v="theater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s v="theater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s v="theater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s v="theater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s v="theater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s v="theater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s v="theater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s v="theater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s v="theater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s v="theater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s v="theater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s v="theater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s v="theater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s v="theater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s v="theater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s v="theater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s v="theater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s v="theater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s v="theater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s v="theater"/>
    <x v="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s v="theater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s v="theater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s v="theater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s v="theater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s v="theater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s v="theater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s v="theater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s v="theater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s v="theater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s v="theater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s v="theater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s v="theater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s v="theater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s v="theater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s v="theater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s v="theater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s v="theater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s v="theater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s v="theater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s v="theater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s v="theater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s v="theater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s v="theater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s v="theater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s v="theater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s v="theater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s v="theater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s v="theater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x v="3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s v="theater"/>
    <x v="3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s v="theater"/>
    <x v="3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s v="theater"/>
    <x v="35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s v="theater"/>
    <x v="35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s v="theater"/>
    <x v="35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s v="theater"/>
    <x v="35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s v="theater"/>
    <x v="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x v="3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s v="theater"/>
    <x v="3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s v="theater"/>
    <x v="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s v="theater"/>
    <x v="3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s v="theater"/>
    <x v="3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x v="35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s v="theater"/>
    <x v="3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x v="3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s v="theater"/>
    <x v="35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s v="theater"/>
    <x v="3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s v="theater"/>
    <x v="3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s v="theater"/>
    <x v="3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s v="theater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s v="theater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s v="theater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s v="theater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s v="theater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s v="theater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s v="theater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s v="theater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s v="theater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s v="theater"/>
    <x v="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s v="theater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s v="theater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s v="theater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s v="theater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s v="theater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s v="theater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s v="theater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s v="theater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s v="theater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s v="theater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s v="theater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s v="theater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s v="theater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s v="theater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s v="theater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s v="theater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s v="theater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s v="theater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s v="theater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s v="theater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s v="theater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s v="theater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s v="theater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s v="theater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s v="theater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s v="theater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s v="theater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s v="theater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s v="theater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s v="theater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s v="theater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s v="theater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s v="theater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s v="theater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s v="theater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s v="theater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s v="theater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s v="theater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s v="theater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s v="theater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s v="theater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s v="theater"/>
    <x v="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s v="theater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s v="theater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s v="theater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s v="theater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s v="theater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s v="theater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s v="theater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s v="theater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s v="theater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s v="theater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s v="theater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s v="theater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s v="theater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s v="theater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s v="theater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s v="theater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s v="theater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s v="theater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s v="theater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s v="theater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s v="theater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s v="theater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s v="theater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s v="theater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s v="theater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s v="theater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s v="theater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s v="theater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s v="theater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s v="theater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s v="theater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s v="theater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s v="theater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s v="theater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s v="theater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s v="theater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s v="theater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s v="theater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s v="theater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s v="theater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s v="theater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s v="theater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s v="theater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s v="theater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s v="theater"/>
    <x v="3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s v="theater"/>
    <x v="3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s v="theater"/>
    <x v="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s v="theater"/>
    <x v="3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s v="theater"/>
    <x v="3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s v="theater"/>
    <x v="3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s v="theater"/>
    <x v="35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s v="theater"/>
    <x v="3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s v="theater"/>
    <x v="3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s v="theater"/>
    <x v="3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s v="theater"/>
    <x v="35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s v="theater"/>
    <x v="3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s v="theater"/>
    <x v="3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s v="theater"/>
    <x v="3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s v="theater"/>
    <x v="3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s v="theater"/>
    <x v="35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s v="theater"/>
    <x v="3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s v="theater"/>
    <x v="3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s v="theater"/>
    <x v="3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s v="theater"/>
    <x v="3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s v="theater"/>
    <x v="3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s v="theater"/>
    <x v="35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s v="theater"/>
    <x v="3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s v="theater"/>
    <x v="3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s v="theater"/>
    <x v="3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s v="theater"/>
    <x v="35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s v="theater"/>
    <x v="3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s v="theater"/>
    <x v="3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s v="theater"/>
    <x v="3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s v="theater"/>
    <x v="35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s v="theater"/>
    <x v="35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s v="theater"/>
    <x v="3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s v="theater"/>
    <x v="3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s v="theater"/>
    <x v="3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s v="theater"/>
    <x v="3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s v="theater"/>
    <x v="3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s v="theater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s v="theater"/>
    <x v="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s v="theater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s v="theater"/>
    <x v="3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s v="theater"/>
    <x v="35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s v="theater"/>
    <x v="3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x v="35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x v="3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s v="theater"/>
    <x v="3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s v="theater"/>
    <x v="3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s v="theater"/>
    <x v="3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s v="theater"/>
    <x v="3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s v="theater"/>
    <x v="3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s v="theater"/>
    <x v="3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s v="theater"/>
    <x v="35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s v="theater"/>
    <x v="3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s v="theater"/>
    <x v="35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s v="theater"/>
    <x v="35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x v="3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s v="theater"/>
    <x v="3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x v="35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s v="theater"/>
    <x v="3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s v="theater"/>
    <x v="3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s v="theater"/>
    <x v="3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s v="theater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s v="theater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s v="theater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s v="theater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s v="theater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s v="theater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s v="theater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s v="theater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s v="theater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s v="theater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s v="theater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s v="theater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s v="theater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s v="theater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s v="theater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s v="theater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s v="theater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s v="theater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s v="theater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s v="theater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s v="theater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s v="theater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s v="theater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s v="theater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s v="theater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s v="theater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s v="theater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s v="theater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s v="theater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s v="theater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s v="theater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s v="theater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s v="theater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s v="theater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s v="theater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s v="theater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s v="theater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s v="theater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s v="theater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s v="theater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s v="theater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s v="theater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s v="theater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s v="theater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s v="theater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s v="theater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s v="theater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s v="theater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s v="theater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s v="theater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s v="theater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s v="theater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s v="theater"/>
    <x v="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s v="theater"/>
    <x v="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s v="theater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s v="theater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s v="theater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s v="theater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s v="theater"/>
    <x v="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s v="theater"/>
    <x v="3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s v="theater"/>
    <x v="3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s v="theater"/>
    <x v="3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s v="theater"/>
    <x v="3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x v="3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x v="3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x v="3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x v="3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s v="theater"/>
    <x v="3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s v="theater"/>
    <x v="3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s v="theater"/>
    <x v="3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x v="3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s v="theater"/>
    <x v="35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s v="theater"/>
    <x v="3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x v="35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x v="3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x v="3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x v="3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x v="3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s v="theater"/>
    <x v="3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s v="theater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s v="theater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s v="theater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s v="theater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s v="theater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s v="theater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s v="theater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s v="theater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s v="theater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s v="theater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s v="theater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s v="theater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s v="theater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s v="theater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x v="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s v="theater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s v="theater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s v="theater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s v="theater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s v="theater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s v="theater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s v="theater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s v="theater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s v="theater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s v="theater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s v="theater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s v="theater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s v="theater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s v="theater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s v="theater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s v="theater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s v="theater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s v="theater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s v="theater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s v="theater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s v="theater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s v="theater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s v="theater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s v="theater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s v="theater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s v="theater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s v="theater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s v="theater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s v="theater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s v="theater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s v="theater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s v="theater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s v="theater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s v="theater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s v="theater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s v="theater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s v="theater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s v="theater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s v="theater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s v="theater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s v="theater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s v="theater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s v="theater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s v="theater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s v="theater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s v="theater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s v="theater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s v="theater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s v="theater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s v="theater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s v="theater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s v="theater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s v="theater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s v="theater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s v="theater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s v="theater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s v="theater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s v="theater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s v="theater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s v="theater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s v="theater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s v="theater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s v="theater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s v="theater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s v="theater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s v="theater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s v="theater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s v="theater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s v="theater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s v="theater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s v="theater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s v="theater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s v="theater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s v="theater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s v="theater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s v="theater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s v="theater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s v="theater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s v="theater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s v="theater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s v="theater"/>
    <x v="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s v="theater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s v="theater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s v="theater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s v="theater"/>
    <x v="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s v="theater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s v="theater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s v="theater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s v="theater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s v="theater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s v="theater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s v="theater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s v="theater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s v="theater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s v="theater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s v="theater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s v="theater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s v="theater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s v="theater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s v="theater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s v="theater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s v="theater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s v="theater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s v="theater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s v="theater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s v="theater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s v="theater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s v="theater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s v="theater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s v="theater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s v="theater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s v="theater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s v="theater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s v="theater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s v="theater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s v="theater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s v="theater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s v="theater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s v="theater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s v="theater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s v="theater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s v="theater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s v="theater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s v="theater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s v="theater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s v="theater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s v="theater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s v="theater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s v="theater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s v="theater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s v="theater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s v="theater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s v="theater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s v="theater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s v="theater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s v="theater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s v="theater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s v="theater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s v="theater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s v="theater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s v="theater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s v="theater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s v="theater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s v="theater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s v="theater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s v="theater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s v="theater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s v="theater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s v="theater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s v="theater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s v="theater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s v="theater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s v="theater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s v="theater"/>
    <x v="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s v="theater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s v="theater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s v="theater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s v="theater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s v="theater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s v="theater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s v="theater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s v="theater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s v="theater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s v="theater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s v="theater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s v="theater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s v="theater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s v="theater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s v="theater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s v="theater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s v="theater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s v="theater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s v="theater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s v="theater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s v="theater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x v="0"/>
    <n v="1437620400"/>
    <n v="1434931811"/>
    <b v="0"/>
    <n v="182"/>
    <b v="1"/>
    <s v="film &amp; video/television"/>
    <n v="1.3685882352941177"/>
    <n v="63.917582417582416"/>
    <s v="film &amp; video"/>
    <s v="television"/>
  </r>
  <r>
    <x v="1"/>
    <s v="FannibalFest Fan Convention"/>
    <s v="A Hannibal TV Show Fan Convention and Art Collective"/>
    <n v="10275"/>
    <n v="14653"/>
    <x v="0"/>
    <s v="US"/>
    <x v="0"/>
    <n v="1488464683"/>
    <n v="1485872683"/>
    <b v="0"/>
    <n v="79"/>
    <b v="1"/>
    <s v="film &amp; video/television"/>
    <n v="1.4260827250608272"/>
    <n v="185.48101265822785"/>
    <s v="film &amp; video"/>
    <s v="television"/>
  </r>
  <r>
    <x v="2"/>
    <s v="Charlie teaser completion"/>
    <s v="Completion fund for post-production for teaser of British crime/drama tv series about a girl who sells morals for money"/>
    <n v="500"/>
    <n v="525"/>
    <x v="0"/>
    <s v="GB"/>
    <x v="1"/>
    <n v="1455555083"/>
    <n v="1454691083"/>
    <b v="0"/>
    <n v="35"/>
    <b v="1"/>
    <s v="film &amp; video/television"/>
    <n v="1.05"/>
    <n v="15"/>
    <s v="film &amp; video"/>
    <s v="television"/>
  </r>
  <r>
    <x v="3"/>
    <s v="Unsure/Positive: A Dramedy Series About Life with HIV"/>
    <s v="We already produced the *very* beginning of this story. Help us to see it through?"/>
    <n v="10000"/>
    <n v="10390"/>
    <x v="0"/>
    <s v="US"/>
    <x v="0"/>
    <n v="1407414107"/>
    <n v="1404822107"/>
    <b v="0"/>
    <n v="150"/>
    <b v="1"/>
    <s v="film &amp; video/television"/>
    <n v="1.0389999999999999"/>
    <n v="69.266666666666666"/>
    <s v="film &amp; video"/>
    <s v="television"/>
  </r>
  <r>
    <x v="4"/>
    <s v="Party Monsters"/>
    <s v="19th centuryâ€™s most notorious literary characters, out of step with the times, find comradery as roommates in modern day Los Angeles."/>
    <n v="44000"/>
    <n v="54116.28"/>
    <x v="0"/>
    <s v="US"/>
    <x v="0"/>
    <n v="1450555279"/>
    <n v="1447963279"/>
    <b v="0"/>
    <n v="284"/>
    <b v="1"/>
    <s v="film &amp; video/television"/>
    <n v="1.2299154545454545"/>
    <n v="190.55028169014085"/>
    <s v="film &amp; video"/>
    <s v="television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x v="0"/>
    <n v="1469770500"/>
    <n v="1468362207"/>
    <b v="0"/>
    <n v="47"/>
    <b v="1"/>
    <s v="film &amp; video/television"/>
    <n v="1.0977744436109027"/>
    <n v="93.40425531914893"/>
    <s v="film &amp; video"/>
    <s v="television"/>
  </r>
  <r>
    <x v="6"/>
    <s v="POINT HOPE"/>
    <s v="The story of &quot;Point Hope&quot; will honor, respect, and share the beauty and traditions of the Alaska Natives in Point Hope, AK: the Inupiat"/>
    <n v="8000"/>
    <n v="8519"/>
    <x v="0"/>
    <s v="US"/>
    <x v="0"/>
    <n v="1402710250"/>
    <n v="1401846250"/>
    <b v="0"/>
    <n v="58"/>
    <b v="1"/>
    <s v="film &amp; video/television"/>
    <n v="1.064875"/>
    <n v="146.87931034482759"/>
    <s v="film &amp; video"/>
    <s v="television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x v="0"/>
    <n v="1467680867"/>
    <n v="1464224867"/>
    <b v="0"/>
    <n v="57"/>
    <b v="1"/>
    <s v="film &amp; video/television"/>
    <n v="1.0122222222222221"/>
    <n v="159.82456140350877"/>
    <s v="film &amp; video"/>
    <s v="television"/>
  </r>
  <r>
    <x v="8"/>
    <s v="Sizzling in the Kitchen Flynn Style"/>
    <s v="Help us raise the funds to film our pilot episode!"/>
    <n v="3500"/>
    <n v="3501.52"/>
    <x v="0"/>
    <s v="US"/>
    <x v="0"/>
    <n v="1460754000"/>
    <n v="1460155212"/>
    <b v="0"/>
    <n v="12"/>
    <b v="1"/>
    <s v="film &amp; video/television"/>
    <n v="1.0004342857142856"/>
    <n v="291.79333333333335"/>
    <s v="film &amp; video"/>
    <s v="television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x v="0"/>
    <n v="1460860144"/>
    <n v="1458268144"/>
    <b v="0"/>
    <n v="20"/>
    <b v="1"/>
    <s v="film &amp; video/television"/>
    <n v="1.2599800000000001"/>
    <n v="31.499500000000001"/>
    <s v="film &amp; video"/>
    <s v="television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x v="0"/>
    <n v="1403660279"/>
    <n v="1400636279"/>
    <b v="0"/>
    <n v="19"/>
    <b v="1"/>
    <s v="film &amp; video/television"/>
    <n v="1.0049999999999999"/>
    <n v="158.68421052631578"/>
    <s v="film &amp; video"/>
    <s v="television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s v="US"/>
    <x v="0"/>
    <n v="1471834800"/>
    <n v="1469126462"/>
    <b v="0"/>
    <n v="75"/>
    <b v="1"/>
    <s v="film &amp; video/television"/>
    <n v="1.2050000000000001"/>
    <n v="80.333333333333329"/>
    <s v="film &amp; video"/>
    <s v="television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s v="US"/>
    <x v="0"/>
    <n v="1405479600"/>
    <n v="1401642425"/>
    <b v="0"/>
    <n v="827"/>
    <b v="1"/>
    <s v="film &amp; video/television"/>
    <n v="1.6529333333333334"/>
    <n v="59.961305925030231"/>
    <s v="film &amp; video"/>
    <s v="television"/>
  </r>
  <r>
    <x v="13"/>
    <s v="Can't Go Home"/>
    <s v="A travel series hosted by touring musicians that profiles a different American city in each episode."/>
    <n v="3500"/>
    <n v="5599"/>
    <x v="0"/>
    <s v="US"/>
    <x v="0"/>
    <n v="1466713620"/>
    <n v="1463588109"/>
    <b v="0"/>
    <n v="51"/>
    <b v="1"/>
    <s v="film &amp; video/television"/>
    <n v="1.5997142857142856"/>
    <n v="109.78431372549019"/>
    <s v="film &amp; video"/>
    <s v="television"/>
  </r>
  <r>
    <x v="14"/>
    <s v="3010 | Sci-fi Series"/>
    <s v="A highly charged post apocalyptic sci fi series that pulls no punches!"/>
    <n v="6000"/>
    <n v="6056"/>
    <x v="0"/>
    <s v="AU"/>
    <x v="2"/>
    <n v="1405259940"/>
    <n v="1403051888"/>
    <b v="0"/>
    <n v="41"/>
    <b v="1"/>
    <s v="film &amp; video/television"/>
    <n v="1.0093333333333334"/>
    <n v="147.70731707317074"/>
    <s v="film &amp; video"/>
    <s v="television"/>
  </r>
  <r>
    <x v="15"/>
    <s v="Cien&amp;Cia"/>
    <s v="Cien&amp;Cia es un proyecto transmedia para televisiÃ³n; la finalidad de la venta de camisetas es financiar el reality (Factual)."/>
    <n v="2000"/>
    <n v="2132"/>
    <x v="0"/>
    <s v="ES"/>
    <x v="3"/>
    <n v="1443384840"/>
    <n v="1441790658"/>
    <b v="0"/>
    <n v="98"/>
    <b v="1"/>
    <s v="film &amp; video/television"/>
    <n v="1.0660000000000001"/>
    <n v="21.755102040816325"/>
    <s v="film &amp; video"/>
    <s v="television"/>
  </r>
  <r>
    <x v="16"/>
    <s v="ArtMoose TV Series"/>
    <s v="We want to create a Sizzle Reel to pitch a Reality TV Series to TV Executive starring artists Art Moose will use new artists each week."/>
    <n v="12000"/>
    <n v="12029"/>
    <x v="0"/>
    <s v="US"/>
    <x v="0"/>
    <n v="1402896600"/>
    <n v="1398971211"/>
    <b v="0"/>
    <n v="70"/>
    <b v="1"/>
    <s v="film &amp; video/television"/>
    <n v="1.0024166666666667"/>
    <n v="171.84285714285716"/>
    <s v="film &amp; video"/>
    <s v="television"/>
  </r>
  <r>
    <x v="17"/>
    <s v="Humble Pie"/>
    <s v="Uplifting English sitcom, a love letter to youthful exuberance that proves once and for all that none of us are ready for real life."/>
    <n v="1500"/>
    <n v="1510"/>
    <x v="0"/>
    <s v="GB"/>
    <x v="1"/>
    <n v="1415126022"/>
    <n v="1412530422"/>
    <b v="0"/>
    <n v="36"/>
    <b v="1"/>
    <s v="film &amp; video/television"/>
    <n v="1.0066666666666666"/>
    <n v="41.944444444444443"/>
    <s v="film &amp; video"/>
    <s v="television"/>
  </r>
  <r>
    <x v="18"/>
    <s v="Indian As Apple Pie TV"/>
    <s v="The Indian cooking show you crave: complete with cooking, travel to India, and loads of spicy inspiration with Anupy."/>
    <n v="30000"/>
    <n v="31896.33"/>
    <x v="0"/>
    <s v="US"/>
    <x v="0"/>
    <n v="1410958856"/>
    <n v="1408366856"/>
    <b v="0"/>
    <n v="342"/>
    <b v="1"/>
    <s v="film &amp; video/television"/>
    <n v="1.0632110000000001"/>
    <n v="93.264122807017543"/>
    <s v="film &amp; video"/>
    <s v="television"/>
  </r>
  <r>
    <x v="19"/>
    <s v="Brouhaha (an Original Sitcom)"/>
    <s v="Brouhaha chronicles the adventures of aspiring comedian and prolific hedonist Jenny Carmichael as she works at a clickbait website."/>
    <n v="850"/>
    <n v="1235"/>
    <x v="0"/>
    <s v="US"/>
    <x v="0"/>
    <n v="1437420934"/>
    <n v="1434828934"/>
    <b v="0"/>
    <n v="22"/>
    <b v="1"/>
    <s v="film &amp; video/television"/>
    <n v="1.4529411764705882"/>
    <n v="56.136363636363633"/>
    <s v="film &amp; video"/>
    <s v="television"/>
  </r>
  <r>
    <x v="20"/>
    <s v="Finding Kylie Hard Read Fund"/>
    <s v="Help us reach our goal &amp; pay the drama dept that is performing the hard read, which is set for October 2015."/>
    <n v="2000"/>
    <n v="2004"/>
    <x v="0"/>
    <s v="US"/>
    <x v="0"/>
    <n v="1442167912"/>
    <n v="1436983912"/>
    <b v="0"/>
    <n v="25"/>
    <b v="1"/>
    <s v="film &amp; video/television"/>
    <n v="1.002"/>
    <n v="80.16"/>
    <s v="film &amp; video"/>
    <s v="television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x v="0"/>
    <n v="1411743789"/>
    <n v="1409151789"/>
    <b v="0"/>
    <n v="101"/>
    <b v="1"/>
    <s v="film &amp; video/television"/>
    <n v="1.0913513513513513"/>
    <n v="199.9009900990099"/>
    <s v="film &amp; video"/>
    <s v="television"/>
  </r>
  <r>
    <x v="22"/>
    <s v="CREATURES OF HABIT!"/>
    <s v="Meet Gary, and Troy: Two unlikely friends that investigate &quot;strange phenomenon&quot;."/>
    <n v="350"/>
    <n v="410"/>
    <x v="0"/>
    <s v="US"/>
    <x v="0"/>
    <n v="1420099140"/>
    <n v="1418766740"/>
    <b v="0"/>
    <n v="8"/>
    <b v="1"/>
    <s v="film &amp; video/television"/>
    <n v="1.1714285714285715"/>
    <n v="51.25"/>
    <s v="film &amp; video"/>
    <s v="television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s v="US"/>
    <x v="0"/>
    <n v="1430407200"/>
    <n v="1428086501"/>
    <b v="0"/>
    <n v="23"/>
    <b v="1"/>
    <s v="film &amp; video/television"/>
    <n v="1.1850000000000001"/>
    <n v="103.04347826086956"/>
    <s v="film &amp; video"/>
    <s v="television"/>
  </r>
  <r>
    <x v="24"/>
    <s v="Bring STL Up Late to TV"/>
    <s v="STL Up Late is a weekly late night comedy talk show for St. Louis television."/>
    <n v="35000"/>
    <n v="38082.69"/>
    <x v="0"/>
    <s v="US"/>
    <x v="0"/>
    <n v="1442345940"/>
    <n v="1439494863"/>
    <b v="0"/>
    <n v="574"/>
    <b v="1"/>
    <s v="film &amp; video/television"/>
    <n v="1.0880768571428572"/>
    <n v="66.346149825783982"/>
    <s v="film &amp; video"/>
    <s v="television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x v="0"/>
    <n v="1452299761"/>
    <n v="1447115761"/>
    <b v="0"/>
    <n v="14"/>
    <b v="1"/>
    <s v="film &amp; video/television"/>
    <n v="1.3333333333333333"/>
    <n v="57.142857142857146"/>
    <s v="film &amp; video"/>
    <s v="television"/>
  </r>
  <r>
    <x v="26"/>
    <s v="You, Me &amp; Sicily:  Part I Editing"/>
    <s v="Highlighting Sicily's points of light: its extraordinary people. Editing phase is now underway!!!"/>
    <n v="1250"/>
    <n v="1940"/>
    <x v="0"/>
    <s v="US"/>
    <x v="0"/>
    <n v="1408278144"/>
    <n v="1404822144"/>
    <b v="0"/>
    <n v="19"/>
    <b v="1"/>
    <s v="film &amp; video/television"/>
    <n v="1.552"/>
    <n v="102.10526315789474"/>
    <s v="film &amp; video"/>
    <s v="television"/>
  </r>
  <r>
    <x v="27"/>
    <s v="B-Rabbit TV Comedy Pilot"/>
    <s v="B-Rabbit is a hilarious depiction of immigrating to New Zealand and the life you desperately tried to leave behind."/>
    <n v="20000"/>
    <n v="22345"/>
    <x v="0"/>
    <s v="NZ"/>
    <x v="4"/>
    <n v="1416113833"/>
    <n v="1413518233"/>
    <b v="0"/>
    <n v="150"/>
    <b v="1"/>
    <s v="film &amp; video/television"/>
    <n v="1.1172500000000001"/>
    <n v="148.96666666666667"/>
    <s v="film &amp; video"/>
    <s v="television"/>
  </r>
  <r>
    <x v="28"/>
    <s v="John Earle Dog Training Concept Development Reel"/>
    <s v="John and Brian are on a quest to change people's lives and rehabilitate dogs."/>
    <n v="12000"/>
    <n v="12042"/>
    <x v="0"/>
    <s v="US"/>
    <x v="0"/>
    <n v="1450307284"/>
    <n v="1447715284"/>
    <b v="0"/>
    <n v="71"/>
    <b v="1"/>
    <s v="film &amp; video/television"/>
    <n v="1.0035000000000001"/>
    <n v="169.6056338028169"/>
    <s v="film &amp; video"/>
    <s v="television"/>
  </r>
  <r>
    <x v="29"/>
    <s v="The JOB Prelude."/>
    <s v="Genuine, no cliche Cop dramedy. Stories based on Adam's time as a Constable. What really goes on? Think you know the Police? Find out."/>
    <n v="3000"/>
    <n v="3700"/>
    <x v="0"/>
    <s v="GB"/>
    <x v="1"/>
    <n v="1406045368"/>
    <n v="1403453368"/>
    <b v="0"/>
    <n v="117"/>
    <b v="1"/>
    <s v="film &amp; video/television"/>
    <n v="1.2333333333333334"/>
    <n v="31.623931623931625"/>
    <s v="film &amp; video"/>
    <s v="television"/>
  </r>
  <r>
    <x v="30"/>
    <s v="Introverts Web Series"/>
    <s v="Comedy series about three introverted roommates coping with single life, secret resentments, and loudmouthed extroverts."/>
    <n v="4000"/>
    <n v="4051.99"/>
    <x v="0"/>
    <s v="US"/>
    <x v="0"/>
    <n v="1408604515"/>
    <n v="1406012515"/>
    <b v="0"/>
    <n v="53"/>
    <b v="1"/>
    <s v="film &amp; video/television"/>
    <n v="1.0129975"/>
    <n v="76.45264150943396"/>
    <s v="film &amp; video"/>
    <s v="television"/>
  </r>
  <r>
    <x v="31"/>
    <s v="The Alan Katz Show"/>
    <s v="After a two-year hiatus, The Alan Katz Show is coming back! But it can't unless we can get a 16gb flash drive valued at $12.71!"/>
    <n v="13"/>
    <n v="13"/>
    <x v="0"/>
    <s v="US"/>
    <x v="0"/>
    <n v="1453748434"/>
    <n v="1452193234"/>
    <b v="0"/>
    <n v="1"/>
    <b v="1"/>
    <s v="film &amp; video/television"/>
    <n v="1"/>
    <n v="13"/>
    <s v="film &amp; video"/>
    <s v="television"/>
  </r>
  <r>
    <x v="32"/>
    <s v="Over &amp; Out"/>
    <s v="Approaching a milestone birthday, Gail abandons her group of yuppie stay-at-home mom friends for the vibrant and rowdy gay community."/>
    <n v="28450"/>
    <n v="28520"/>
    <x v="0"/>
    <s v="US"/>
    <x v="0"/>
    <n v="1463111940"/>
    <n v="1459523017"/>
    <b v="0"/>
    <n v="89"/>
    <b v="1"/>
    <s v="film &amp; video/television"/>
    <n v="1.0024604569420035"/>
    <n v="320.44943820224717"/>
    <s v="film &amp; video"/>
    <s v="television"/>
  </r>
  <r>
    <x v="33"/>
    <s v="Imaginary Problems"/>
    <s v="3 best friends balance their work, personal and private lives while finding time for their imaginary friends (who are 3 puppets)."/>
    <n v="5250"/>
    <n v="5360"/>
    <x v="0"/>
    <s v="US"/>
    <x v="0"/>
    <n v="1447001501"/>
    <n v="1444405901"/>
    <b v="0"/>
    <n v="64"/>
    <b v="1"/>
    <s v="film &amp; video/television"/>
    <n v="1.0209523809523811"/>
    <n v="83.75"/>
    <s v="film &amp; video"/>
    <s v="television"/>
  </r>
  <r>
    <x v="34"/>
    <s v="#Josh: T.V. Show Sizzle Reel"/>
    <s v="A digitally dependent Josh, is forced to coexist with his promiscuous problematic cousin Wes, and face his fears of a human connection"/>
    <n v="2600"/>
    <n v="3392"/>
    <x v="0"/>
    <s v="US"/>
    <x v="0"/>
    <n v="1407224601"/>
    <n v="1405928601"/>
    <b v="0"/>
    <n v="68"/>
    <b v="1"/>
    <s v="film &amp; video/television"/>
    <n v="1.3046153846153845"/>
    <n v="49.882352941176471"/>
    <s v="film &amp; video"/>
    <s v="television"/>
  </r>
  <r>
    <x v="35"/>
    <s v="Why Adam? A TV show about the science behind everyday life!"/>
    <s v="Why Adam? is an independent TV show that explores concepts of basic science in everyday life."/>
    <n v="1000"/>
    <n v="1665"/>
    <x v="0"/>
    <s v="US"/>
    <x v="0"/>
    <n v="1430179200"/>
    <n v="1428130814"/>
    <b v="0"/>
    <n v="28"/>
    <b v="1"/>
    <s v="film &amp; video/television"/>
    <n v="1.665"/>
    <n v="59.464285714285715"/>
    <s v="film &amp; video"/>
    <s v="television"/>
  </r>
  <r>
    <x v="36"/>
    <s v="THE LISTENING BOX"/>
    <s v="A modern day priest makes an unusual discovery, setting off a chain of events."/>
    <n v="6000"/>
    <n v="8529"/>
    <x v="0"/>
    <s v="US"/>
    <x v="0"/>
    <n v="1428128525"/>
    <n v="1425540125"/>
    <b v="0"/>
    <n v="44"/>
    <b v="1"/>
    <s v="film &amp; video/television"/>
    <n v="1.4215"/>
    <n v="193.84090909090909"/>
    <s v="film &amp; video"/>
    <s v="television"/>
  </r>
  <r>
    <x v="37"/>
    <s v="The Journey"/>
    <s v="Take an unscripted, real-time journey with Greg Aiello to the planet's wildest and most iconic places on this adventure travel TV show."/>
    <n v="22000"/>
    <n v="40357"/>
    <x v="0"/>
    <s v="US"/>
    <x v="0"/>
    <n v="1425055079"/>
    <n v="1422463079"/>
    <b v="0"/>
    <n v="253"/>
    <b v="1"/>
    <s v="film &amp; video/television"/>
    <n v="1.8344090909090909"/>
    <n v="159.51383399209487"/>
    <s v="film &amp; video"/>
    <s v="television"/>
  </r>
  <r>
    <x v="38"/>
    <s v="Brewz Brothers TV"/>
    <s v="A television show about three brothers from Chicago on a mission to discover and highlight the best breweries in America."/>
    <n v="2500"/>
    <n v="2751"/>
    <x v="0"/>
    <s v="US"/>
    <x v="0"/>
    <n v="1368235344"/>
    <n v="1365643344"/>
    <b v="0"/>
    <n v="66"/>
    <b v="1"/>
    <s v="film &amp; video/television"/>
    <n v="1.1004"/>
    <n v="41.68181818181818"/>
    <s v="film &amp; video"/>
    <s v="television"/>
  </r>
  <r>
    <x v="39"/>
    <s v="Deep Cuts - Series"/>
    <s v="Mystery-Drama Series. Following a shocking event, residents of a remote woodland community learn that some wounds never heal..."/>
    <n v="25000"/>
    <n v="32745"/>
    <x v="0"/>
    <s v="GB"/>
    <x v="1"/>
    <n v="1401058740"/>
    <n v="1398388068"/>
    <b v="0"/>
    <n v="217"/>
    <b v="1"/>
    <s v="film &amp; video/television"/>
    <n v="1.3098000000000001"/>
    <n v="150.89861751152074"/>
    <s v="film &amp; video"/>
    <s v="television"/>
  </r>
  <r>
    <x v="40"/>
    <s v="Regal Fare Season One"/>
    <s v="There is a cooking show in production that needs your help, a show about using local ingredients to create simple and elegant meals."/>
    <n v="2000"/>
    <n v="2027"/>
    <x v="0"/>
    <s v="US"/>
    <x v="0"/>
    <n v="1403150400"/>
    <n v="1401426488"/>
    <b v="0"/>
    <n v="16"/>
    <b v="1"/>
    <s v="film &amp; video/television"/>
    <n v="1.0135000000000001"/>
    <n v="126.6875"/>
    <s v="film &amp; video"/>
    <s v="television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x v="0"/>
    <n v="1412516354"/>
    <n v="1409924354"/>
    <b v="0"/>
    <n v="19"/>
    <b v="1"/>
    <s v="film &amp; video/television"/>
    <n v="1"/>
    <n v="105.26315789473684"/>
    <s v="film &amp; video"/>
    <s v="television"/>
  </r>
  <r>
    <x v="42"/>
    <s v="BROS TV Pilot (Iraq)"/>
    <s v="A show that explores the universal hospitality and shenanigans of BRO cultures in the most forbidden and unfamiliar places on earth!"/>
    <n v="14000"/>
    <n v="19860"/>
    <x v="0"/>
    <s v="US"/>
    <x v="0"/>
    <n v="1419780026"/>
    <n v="1417188026"/>
    <b v="0"/>
    <n v="169"/>
    <b v="1"/>
    <s v="film &amp; video/television"/>
    <n v="1.4185714285714286"/>
    <n v="117.51479289940828"/>
    <s v="film &amp; video"/>
    <s v="television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x v="0"/>
    <n v="1405209600"/>
    <n v="1402599486"/>
    <b v="0"/>
    <n v="263"/>
    <b v="1"/>
    <s v="film &amp; video/television"/>
    <n v="3.0865999999999998"/>
    <n v="117.36121673003802"/>
    <s v="film &amp; video"/>
    <s v="television"/>
  </r>
  <r>
    <x v="44"/>
    <s v="BIG WHISKEY TV Show"/>
    <s v="The Creator of the hit FOX show THE BOURBON LOUNGE brings you BIG WHISKEY. A new travel show exploring whiskey like you've never seen."/>
    <n v="2000"/>
    <n v="2000"/>
    <x v="0"/>
    <s v="US"/>
    <x v="0"/>
    <n v="1412648537"/>
    <n v="1408760537"/>
    <b v="0"/>
    <n v="15"/>
    <b v="1"/>
    <s v="film &amp; video/television"/>
    <n v="1"/>
    <n v="133.33333333333334"/>
    <s v="film &amp; video"/>
    <s v="television"/>
  </r>
  <r>
    <x v="45"/>
    <s v="The Art of the Lift"/>
    <s v="The Art of the Lift is a crime drama that follows an expert crew of pick-pockets and their attempt at breaking in a new recruit."/>
    <n v="5000"/>
    <n v="6000"/>
    <x v="0"/>
    <s v="US"/>
    <x v="0"/>
    <n v="1461769107"/>
    <n v="1459177107"/>
    <b v="0"/>
    <n v="61"/>
    <b v="1"/>
    <s v="film &amp; video/television"/>
    <n v="1.2"/>
    <n v="98.360655737704917"/>
    <s v="film &amp; video"/>
    <s v="television"/>
  </r>
  <r>
    <x v="46"/>
    <s v="New equipment for Joy's World!"/>
    <s v="The legendary community TV programme Joy's World is in dire need of new equipment! We are hoping you can help."/>
    <n v="8400"/>
    <n v="8750"/>
    <x v="0"/>
    <s v="AU"/>
    <x v="2"/>
    <n v="1450220974"/>
    <n v="1447628974"/>
    <b v="0"/>
    <n v="45"/>
    <b v="1"/>
    <s v="film &amp; video/television"/>
    <n v="1.0416666666666667"/>
    <n v="194.44444444444446"/>
    <s v="film &amp; video"/>
    <s v="television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s v="US"/>
    <x v="0"/>
    <n v="1419021607"/>
    <n v="1413834007"/>
    <b v="0"/>
    <n v="70"/>
    <b v="1"/>
    <s v="film &amp; video/television"/>
    <n v="1.0761100000000001"/>
    <n v="76.865000000000009"/>
    <s v="film &amp; video"/>
    <s v="television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x v="1"/>
    <n v="1425211200"/>
    <n v="1422534260"/>
    <b v="0"/>
    <n v="38"/>
    <b v="1"/>
    <s v="film &amp; video/television"/>
    <n v="1.0794999999999999"/>
    <n v="56.815789473684212"/>
    <s v="film &amp; video"/>
    <s v="television"/>
  </r>
  <r>
    <x v="49"/>
    <s v="Driving Jersey - Season Five"/>
    <s v="Driving Jersey is real people telling real stories."/>
    <n v="12000"/>
    <n v="12000"/>
    <x v="0"/>
    <s v="US"/>
    <x v="0"/>
    <n v="1445660045"/>
    <n v="1443068045"/>
    <b v="0"/>
    <n v="87"/>
    <b v="1"/>
    <s v="film &amp; video/television"/>
    <n v="1"/>
    <n v="137.93103448275863"/>
    <s v="film &amp; video"/>
    <s v="television"/>
  </r>
  <r>
    <x v="50"/>
    <s v="The Love Lounge"/>
    <s v="A brand new dating show which helps one lucky lady find her Mr Right with difficult decisions to make along the way."/>
    <n v="600"/>
    <n v="600"/>
    <x v="0"/>
    <s v="GB"/>
    <x v="1"/>
    <n v="1422637200"/>
    <n v="1419271458"/>
    <b v="0"/>
    <n v="22"/>
    <b v="1"/>
    <s v="film &amp; video/television"/>
    <n v="1"/>
    <n v="27.272727272727273"/>
    <s v="film &amp; video"/>
    <s v="television"/>
  </r>
  <r>
    <x v="51"/>
    <s v="SKY CITY HAYA"/>
    <s v="Please help us reach stretch goals of 16k, 26k, 41k for the soundtrack, extended scenes &amp; story development for our sci-fi TV series!"/>
    <n v="11000"/>
    <n v="14082"/>
    <x v="0"/>
    <s v="US"/>
    <x v="0"/>
    <n v="1439245037"/>
    <n v="1436653037"/>
    <b v="0"/>
    <n v="119"/>
    <b v="1"/>
    <s v="film &amp; video/television"/>
    <n v="1.2801818181818181"/>
    <n v="118.33613445378151"/>
    <s v="film &amp; video"/>
    <s v="television"/>
  </r>
  <r>
    <x v="52"/>
    <s v="Kode Orange - New TV Series"/>
    <s v="Kode Orange is an original television series that follows the lives of two police officers who join a special unit in high-crime LA"/>
    <n v="10000"/>
    <n v="11621"/>
    <x v="0"/>
    <s v="US"/>
    <x v="0"/>
    <n v="1405615846"/>
    <n v="1403023846"/>
    <b v="0"/>
    <n v="52"/>
    <b v="1"/>
    <s v="film &amp; video/television"/>
    <n v="1.1620999999999999"/>
    <n v="223.48076923076923"/>
    <s v="film &amp; video"/>
    <s v="television"/>
  </r>
  <r>
    <x v="53"/>
    <s v="Rolling out Vegan Mashup's Season 2"/>
    <s v="Delicious TV's Vegan Mashup launching season two on public television"/>
    <n v="3000"/>
    <n v="3289"/>
    <x v="0"/>
    <s v="US"/>
    <x v="0"/>
    <n v="1396648800"/>
    <n v="1395407445"/>
    <b v="0"/>
    <n v="117"/>
    <b v="1"/>
    <s v="film &amp; video/television"/>
    <n v="1.0963333333333334"/>
    <n v="28.111111111111111"/>
    <s v="film &amp; video"/>
    <s v="television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x v="0"/>
    <n v="1451063221"/>
    <n v="1448471221"/>
    <b v="0"/>
    <n v="52"/>
    <b v="1"/>
    <s v="film &amp; video/television"/>
    <n v="1.01"/>
    <n v="194.23076923076923"/>
    <s v="film &amp; video"/>
    <s v="television"/>
  </r>
  <r>
    <x v="55"/>
    <s v="Di FAMILY"/>
    <s v="A story of an Italian family who tried it the right way but realized things work better if they do it &quot;their&quot; way. Weekly Series PILOT"/>
    <n v="8600"/>
    <n v="11090"/>
    <x v="0"/>
    <s v="US"/>
    <x v="0"/>
    <n v="1464390916"/>
    <n v="1462576516"/>
    <b v="0"/>
    <n v="86"/>
    <b v="1"/>
    <s v="film &amp; video/television"/>
    <n v="1.2895348837209302"/>
    <n v="128.95348837209303"/>
    <s v="film &amp; video"/>
    <s v="television"/>
  </r>
  <r>
    <x v="56"/>
    <s v="Voxwomen Cycling Show"/>
    <s v="We want to see more women's cycling on TV - and we need your help to make it happen!"/>
    <n v="8000"/>
    <n v="8581"/>
    <x v="0"/>
    <s v="GB"/>
    <x v="1"/>
    <n v="1433779200"/>
    <n v="1432559424"/>
    <b v="0"/>
    <n v="174"/>
    <b v="1"/>
    <s v="film &amp; video/television"/>
    <n v="1.0726249999999999"/>
    <n v="49.316091954022987"/>
    <s v="film &amp; video"/>
    <s v="television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x v="0"/>
    <n v="1429991962"/>
    <n v="1427399962"/>
    <b v="0"/>
    <n v="69"/>
    <b v="1"/>
    <s v="film &amp; video/television"/>
    <n v="1.0189999999999999"/>
    <n v="221.52173913043478"/>
    <s v="film &amp; video"/>
    <s v="television"/>
  </r>
  <r>
    <x v="58"/>
    <s v="Gloaming"/>
    <s v="Alex thought he knew how the world worked. You live, you die and it's over. He was very, very wrong."/>
    <n v="10000"/>
    <n v="10291"/>
    <x v="0"/>
    <s v="US"/>
    <x v="0"/>
    <n v="1416423172"/>
    <n v="1413827572"/>
    <b v="0"/>
    <n v="75"/>
    <b v="1"/>
    <s v="film &amp; video/television"/>
    <n v="1.0290999999999999"/>
    <n v="137.21333333333334"/>
    <s v="film &amp; video"/>
    <s v="television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x v="0"/>
    <n v="1442264400"/>
    <n v="1439530776"/>
    <b v="0"/>
    <n v="33"/>
    <b v="1"/>
    <s v="film &amp; video/television"/>
    <n v="1.0012570000000001"/>
    <n v="606.82242424242418"/>
    <s v="film &amp; video"/>
    <s v="television"/>
  </r>
  <r>
    <x v="60"/>
    <s v="Ever Since - Short Film"/>
    <s v="Set in a beautiful but desolate world, we see how loneliness can lead to friendship in unconventional ways."/>
    <n v="4500"/>
    <n v="4648.33"/>
    <x v="0"/>
    <s v="GB"/>
    <x v="1"/>
    <n v="1395532800"/>
    <n v="1393882717"/>
    <b v="0"/>
    <n v="108"/>
    <b v="1"/>
    <s v="film &amp; video/shorts"/>
    <n v="1.0329622222222221"/>
    <n v="43.040092592592593"/>
    <s v="film &amp; video"/>
    <s v="deo/shorts"/>
  </r>
  <r>
    <x v="61"/>
    <s v="SPLITTING THE SYNAPSE"/>
    <s v="An exploration of the shadows that follow us from our past, the darkness that lives inside us and the ability to find our own freedom"/>
    <n v="5000"/>
    <n v="7415"/>
    <x v="0"/>
    <s v="US"/>
    <x v="0"/>
    <n v="1370547157"/>
    <n v="1368646357"/>
    <b v="0"/>
    <n v="23"/>
    <b v="1"/>
    <s v="film &amp; video/shorts"/>
    <n v="1.4830000000000001"/>
    <n v="322.39130434782606"/>
    <s v="film &amp; video"/>
    <s v="deo/shorts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s v="US"/>
    <x v="0"/>
    <n v="1362337878"/>
    <n v="1360177878"/>
    <b v="0"/>
    <n v="48"/>
    <b v="1"/>
    <s v="film &amp; video/shorts"/>
    <n v="1.5473333333333332"/>
    <n v="96.708333333333329"/>
    <s v="film &amp; video"/>
    <s v="deo/shorts"/>
  </r>
  <r>
    <x v="63"/>
    <s v="The Attic"/>
    <s v="The Attic is my first short film.  Please help me with post production and distribution so that I can let it out into the world"/>
    <n v="2000"/>
    <n v="2270.37"/>
    <x v="0"/>
    <s v="US"/>
    <x v="0"/>
    <n v="1388206740"/>
    <n v="1386194013"/>
    <b v="0"/>
    <n v="64"/>
    <b v="1"/>
    <s v="film &amp; video/shorts"/>
    <n v="1.1351849999999999"/>
    <n v="35.474531249999998"/>
    <s v="film &amp; video"/>
    <s v="deo/shorts"/>
  </r>
  <r>
    <x v="64"/>
    <s v="Millennial, The Movie"/>
    <s v="At the dawn of the New Millennium, a group of teenagers battle the Y2K bug to save humanity from boredom. The 2nd film by and/or."/>
    <n v="1200"/>
    <n v="2080"/>
    <x v="0"/>
    <s v="US"/>
    <x v="0"/>
    <n v="1373243181"/>
    <n v="1370651181"/>
    <b v="0"/>
    <n v="24"/>
    <b v="1"/>
    <s v="film &amp; video/shorts"/>
    <n v="1.7333333333333334"/>
    <n v="86.666666666666671"/>
    <s v="film &amp; video"/>
    <s v="deo/shorts"/>
  </r>
  <r>
    <x v="65"/>
    <s v="Hello World - Post Production Funds"/>
    <s v="Help finish the short film Hello World. The story of an android in the broken home of a father &amp; son."/>
    <n v="7000"/>
    <n v="7527"/>
    <x v="0"/>
    <s v="CA"/>
    <x v="5"/>
    <n v="1407736740"/>
    <n v="1405453354"/>
    <b v="0"/>
    <n v="57"/>
    <b v="1"/>
    <s v="film &amp; video/shorts"/>
    <n v="1.0752857142857142"/>
    <n v="132.05263157894737"/>
    <s v="film &amp; video"/>
    <s v="deo/shorts"/>
  </r>
  <r>
    <x v="66"/>
    <s v="A Stagnant Fever: Short Film"/>
    <s v="A dark comedy set in the '60s about clinical depression and one night stands."/>
    <n v="2000"/>
    <n v="2372"/>
    <x v="0"/>
    <s v="US"/>
    <x v="0"/>
    <n v="1468873420"/>
    <n v="1466281420"/>
    <b v="0"/>
    <n v="26"/>
    <b v="1"/>
    <s v="film &amp; video/shorts"/>
    <n v="1.1859999999999999"/>
    <n v="91.230769230769226"/>
    <s v="film &amp; video"/>
    <s v="deo/shorts"/>
  </r>
  <r>
    <x v="67"/>
    <s v="You are a Priest Forever"/>
    <s v="The Ordination Mass of five Dominicans friars to the priesthood at the historic Saint Dominicâ€™s Church in Washington DC."/>
    <n v="2000"/>
    <n v="2325"/>
    <x v="0"/>
    <s v="US"/>
    <x v="0"/>
    <n v="1342360804"/>
    <n v="1339768804"/>
    <b v="0"/>
    <n v="20"/>
    <b v="1"/>
    <s v="film &amp; video/shorts"/>
    <n v="1.1625000000000001"/>
    <n v="116.25"/>
    <s v="film &amp; video"/>
    <s v="deo/shorts"/>
  </r>
  <r>
    <x v="68"/>
    <s v="King Eider: Short Film"/>
    <s v="Black Comedy by final year students at Leeds University. _x000a_'Bird watching, tea, seaside and murder. Just your average British holiday.'"/>
    <n v="600"/>
    <n v="763"/>
    <x v="0"/>
    <s v="GB"/>
    <x v="1"/>
    <n v="1393162791"/>
    <n v="1390570791"/>
    <b v="0"/>
    <n v="36"/>
    <b v="1"/>
    <s v="film &amp; video/shorts"/>
    <n v="1.2716666666666667"/>
    <n v="21.194444444444443"/>
    <s v="film &amp; video"/>
    <s v="deo/shorts"/>
  </r>
  <r>
    <x v="69"/>
    <s v="More Than A Drive"/>
    <s v="A breakthrough cinematic experience about more than just the carsâ€¦the people, lifestyle, enthusiasm, party, and the Leavenworth Drive."/>
    <n v="10000"/>
    <n v="11094.23"/>
    <x v="0"/>
    <s v="US"/>
    <x v="0"/>
    <n v="1317538740"/>
    <n v="1314765025"/>
    <b v="0"/>
    <n v="178"/>
    <b v="1"/>
    <s v="film &amp; video/shorts"/>
    <n v="1.109423"/>
    <n v="62.327134831460668"/>
    <s v="film &amp; video"/>
    <s v="deo/shorts"/>
  </r>
  <r>
    <x v="70"/>
    <s v="Scraps"/>
    <s v="Maggie barely survives a deranged baptism by her mother only to be born again to a string of foster parents. Things can always be worse"/>
    <n v="500"/>
    <n v="636"/>
    <x v="0"/>
    <s v="US"/>
    <x v="0"/>
    <n v="1315171845"/>
    <n v="1309987845"/>
    <b v="0"/>
    <n v="17"/>
    <b v="1"/>
    <s v="film &amp; video/shorts"/>
    <n v="1.272"/>
    <n v="37.411764705882355"/>
    <s v="film &amp; video"/>
    <s v="deo/shorts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x v="0"/>
    <n v="1338186657"/>
    <n v="1333002657"/>
    <b v="0"/>
    <n v="32"/>
    <b v="1"/>
    <s v="film &amp; video/shorts"/>
    <n v="1.2394444444444443"/>
    <n v="69.71875"/>
    <s v="film &amp; video"/>
    <s v="deo/shorts"/>
  </r>
  <r>
    <x v="72"/>
    <s v="Trickle"/>
    <s v="A young man forced to live back home after an automobile accident leaves him to rediscover what it means to be a part of his family."/>
    <n v="2200"/>
    <n v="2385"/>
    <x v="0"/>
    <s v="US"/>
    <x v="0"/>
    <n v="1352937600"/>
    <n v="1351210481"/>
    <b v="0"/>
    <n v="41"/>
    <b v="1"/>
    <s v="film &amp; video/shorts"/>
    <n v="1.084090909090909"/>
    <n v="58.170731707317074"/>
    <s v="film &amp; video"/>
    <s v="deo/shorts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x v="0"/>
    <n v="1304395140"/>
    <n v="1297620584"/>
    <b v="0"/>
    <n v="18"/>
    <b v="1"/>
    <s v="film &amp; video/shorts"/>
    <n v="1"/>
    <n v="50"/>
    <s v="film &amp; video"/>
    <s v="deo/shorts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x v="3"/>
    <n v="1453376495"/>
    <n v="1450784495"/>
    <b v="0"/>
    <n v="29"/>
    <b v="1"/>
    <s v="film &amp; video/shorts"/>
    <n v="1.1293199999999999"/>
    <n v="19.471034482758618"/>
    <s v="film &amp; video"/>
    <s v="deo/shorts"/>
  </r>
  <r>
    <x v="75"/>
    <s v="&quot;DAD&quot; - A USC Short Film"/>
    <s v="A teenager named Charlie discovers something new about himself while coping with the loss of his father."/>
    <n v="3500"/>
    <n v="4040"/>
    <x v="0"/>
    <s v="US"/>
    <x v="0"/>
    <n v="1366693272"/>
    <n v="1364101272"/>
    <b v="0"/>
    <n v="47"/>
    <b v="1"/>
    <s v="film &amp; video/shorts"/>
    <n v="1.1542857142857144"/>
    <n v="85.957446808510639"/>
    <s v="film &amp; video"/>
    <s v="deo/shorts"/>
  </r>
  <r>
    <x v="76"/>
    <s v="Star Wars: Insidious"/>
    <s v="Karn A'Mor has awoken bloodied on a distant battlefield with no memory of his past! JOIN THE RESISTANCE and find out more..."/>
    <n v="300"/>
    <n v="460"/>
    <x v="0"/>
    <s v="US"/>
    <x v="0"/>
    <n v="1325007358"/>
    <n v="1319819758"/>
    <b v="0"/>
    <n v="15"/>
    <b v="1"/>
    <s v="film &amp; video/shorts"/>
    <n v="1.5333333333333334"/>
    <n v="30.666666666666668"/>
    <s v="film &amp; video"/>
    <s v="deo/shorts"/>
  </r>
  <r>
    <x v="77"/>
    <s v="Jonah and the Crab"/>
    <s v="A short film about a boy searching for companionship in a hermit crab he finds on the beach."/>
    <n v="400"/>
    <n v="1570"/>
    <x v="0"/>
    <s v="US"/>
    <x v="0"/>
    <n v="1337569140"/>
    <n v="1332991717"/>
    <b v="0"/>
    <n v="26"/>
    <b v="1"/>
    <s v="film &amp; video/shorts"/>
    <n v="3.9249999999999998"/>
    <n v="60.384615384615387"/>
    <s v="film &amp; video"/>
    <s v="deo/shorts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x v="3"/>
    <n v="1472751121"/>
    <n v="1471887121"/>
    <b v="0"/>
    <n v="35"/>
    <b v="1"/>
    <s v="film &amp; video/shorts"/>
    <n v="27.02"/>
    <n v="38.6"/>
    <s v="film &amp; video"/>
    <s v="deo/shorts"/>
  </r>
  <r>
    <x v="79"/>
    <s v="Japanese/International Short Film &quot;Mtn.&quot;"/>
    <s v="A short film about life, achieving your dreams, and overcoming hardship. We all have our mountain to climb."/>
    <n v="1300"/>
    <n v="1651"/>
    <x v="0"/>
    <s v="GB"/>
    <x v="1"/>
    <n v="1398451093"/>
    <n v="1395859093"/>
    <b v="0"/>
    <n v="41"/>
    <b v="1"/>
    <s v="film &amp; video/shorts"/>
    <n v="1.27"/>
    <n v="40.268292682926827"/>
    <s v="film &amp; video"/>
    <s v="deo/shorts"/>
  </r>
  <r>
    <x v="80"/>
    <s v="Swingers Anonymous"/>
    <s v="What would you do if you ended up at a swingers party with two dead bodies and $20,000 in drug money?"/>
    <n v="12000"/>
    <n v="12870"/>
    <x v="0"/>
    <s v="US"/>
    <x v="0"/>
    <n v="1386640856"/>
    <n v="1383616856"/>
    <b v="0"/>
    <n v="47"/>
    <b v="1"/>
    <s v="film &amp; video/shorts"/>
    <n v="1.0725"/>
    <n v="273.82978723404256"/>
    <s v="film &amp; video"/>
    <s v="deo/shorts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s v="US"/>
    <x v="0"/>
    <n v="1342234920"/>
    <n v="1341892127"/>
    <b v="0"/>
    <n v="28"/>
    <b v="1"/>
    <s v="film &amp; video/shorts"/>
    <n v="1.98"/>
    <n v="53.035714285714285"/>
    <s v="film &amp; video"/>
    <s v="deo/shorts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x v="0"/>
    <n v="1318189261"/>
    <n v="1315597261"/>
    <b v="0"/>
    <n v="100"/>
    <b v="1"/>
    <s v="film &amp; video/shorts"/>
    <n v="1.0001249999999999"/>
    <n v="40.005000000000003"/>
    <s v="film &amp; video"/>
    <s v="deo/shorts"/>
  </r>
  <r>
    <x v="83"/>
    <s v="Sleep Lovers - By Daniel Modeste"/>
    <s v="Isaac, creator of the DreamMaker3000, finds love in his dreams with Mei his boss's wife who lives on the other side of the planet."/>
    <n v="200"/>
    <n v="205"/>
    <x v="0"/>
    <s v="GB"/>
    <x v="1"/>
    <n v="1424604600"/>
    <n v="1423320389"/>
    <b v="0"/>
    <n v="13"/>
    <b v="1"/>
    <s v="film &amp; video/shorts"/>
    <n v="1.0249999999999999"/>
    <n v="15.76923076923077"/>
    <s v="film &amp; video"/>
    <s v="deo/shorts"/>
  </r>
  <r>
    <x v="84"/>
    <s v="Redemption - Short Film"/>
    <s v="&quot;A sociopath crosses paths with the person he must confront about his wife's murder, it might be himself&quot;"/>
    <n v="500"/>
    <n v="500"/>
    <x v="0"/>
    <s v="US"/>
    <x v="0"/>
    <n v="1305483086"/>
    <n v="1302891086"/>
    <b v="0"/>
    <n v="7"/>
    <b v="1"/>
    <s v="film &amp; video/shorts"/>
    <n v="1"/>
    <n v="71.428571428571431"/>
    <s v="film &amp; video"/>
    <s v="deo/shorts"/>
  </r>
  <r>
    <x v="85"/>
    <s v="In Her Voice: short film"/>
    <s v="A short film by Melissa Woodrow &amp; Mark Janiak about seeking forgiveness, embracing the past and memories with a loved one."/>
    <n v="1200"/>
    <n v="1506"/>
    <x v="0"/>
    <s v="US"/>
    <x v="0"/>
    <n v="1316746837"/>
    <n v="1314154837"/>
    <b v="0"/>
    <n v="21"/>
    <b v="1"/>
    <s v="film &amp; video/shorts"/>
    <n v="1.2549999999999999"/>
    <n v="71.714285714285708"/>
    <s v="film &amp; video"/>
    <s v="deo/shorts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x v="3"/>
    <n v="1451226045"/>
    <n v="1444828845"/>
    <b v="0"/>
    <n v="17"/>
    <b v="1"/>
    <s v="film &amp; video/shorts"/>
    <n v="1.0646666666666667"/>
    <n v="375.76470588235293"/>
    <s v="film &amp; video"/>
    <s v="deo/shorts"/>
  </r>
  <r>
    <x v="87"/>
    <s v="Village Films Summer Project Fund (TK 2)"/>
    <s v="A father without work uses his daughter to con sympathy from strangers... sound familiar?  Help us make this film!"/>
    <n v="2500"/>
    <n v="2615"/>
    <x v="0"/>
    <s v="US"/>
    <x v="0"/>
    <n v="1275529260"/>
    <n v="1274705803"/>
    <b v="0"/>
    <n v="25"/>
    <b v="1"/>
    <s v="film &amp; video/shorts"/>
    <n v="1.046"/>
    <n v="104.6"/>
    <s v="film &amp; video"/>
    <s v="deo/shorts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s v="US"/>
    <x v="0"/>
    <n v="1403452131"/>
    <n v="1401205731"/>
    <b v="0"/>
    <n v="60"/>
    <b v="1"/>
    <s v="film &amp; video/shorts"/>
    <n v="1.0285714285714285"/>
    <n v="60"/>
    <s v="film &amp; video"/>
    <s v="deo/shorts"/>
  </r>
  <r>
    <x v="89"/>
    <s v="The Southwest Chronicles"/>
    <s v="A chronicle of four very different stories concerning racism to the power of love, all set in the beauty of the Southwest."/>
    <n v="6000"/>
    <n v="6904"/>
    <x v="0"/>
    <s v="US"/>
    <x v="0"/>
    <n v="1370196192"/>
    <n v="1368036192"/>
    <b v="0"/>
    <n v="56"/>
    <b v="1"/>
    <s v="film &amp; video/shorts"/>
    <n v="1.1506666666666667"/>
    <n v="123.28571428571429"/>
    <s v="film &amp; video"/>
    <s v="deo/shorts"/>
  </r>
  <r>
    <x v="90"/>
    <s v="Help Get the Short Film Interior Design into Film Festivals!"/>
    <s v="We're looking for funding to help submit a short film to film festivals."/>
    <n v="500"/>
    <n v="502"/>
    <x v="0"/>
    <s v="US"/>
    <x v="0"/>
    <n v="1310454499"/>
    <n v="1307862499"/>
    <b v="0"/>
    <n v="16"/>
    <b v="1"/>
    <s v="film &amp; video/shorts"/>
    <n v="1.004"/>
    <n v="31.375"/>
    <s v="film &amp; video"/>
    <s v="deo/shorts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x v="0"/>
    <n v="1305625164"/>
    <n v="1300354764"/>
    <b v="0"/>
    <n v="46"/>
    <b v="1"/>
    <s v="film &amp; video/shorts"/>
    <n v="1.2"/>
    <n v="78.260869565217391"/>
    <s v="film &amp; video"/>
    <s v="deo/shorts"/>
  </r>
  <r>
    <x v="92"/>
    <s v="Euphoria"/>
    <s v="Euphoria is an adventure film that follows adrenaline filled athletes on their hunt for the sublime while balancing family and careers."/>
    <n v="5000"/>
    <n v="5260"/>
    <x v="0"/>
    <s v="CA"/>
    <x v="5"/>
    <n v="1485936000"/>
    <n v="1481949983"/>
    <b v="0"/>
    <n v="43"/>
    <b v="1"/>
    <s v="film &amp; video/shorts"/>
    <n v="1.052"/>
    <n v="122.32558139534883"/>
    <s v="film &amp; video"/>
    <s v="deo/shorts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x v="0"/>
    <n v="1341349200"/>
    <n v="1338928537"/>
    <b v="0"/>
    <n v="15"/>
    <b v="1"/>
    <s v="film &amp; video/shorts"/>
    <n v="1.1060000000000001"/>
    <n v="73.733333333333334"/>
    <s v="film &amp; video"/>
    <s v="deo/shorts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x v="1"/>
    <n v="1396890822"/>
    <n v="1395162822"/>
    <b v="0"/>
    <n v="12"/>
    <b v="1"/>
    <s v="film &amp; video/shorts"/>
    <n v="1.04"/>
    <n v="21.666666666666668"/>
    <s v="film &amp; video"/>
    <s v="deo/shorts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x v="0"/>
    <n v="1330214841"/>
    <n v="1327622841"/>
    <b v="0"/>
    <n v="21"/>
    <b v="1"/>
    <s v="film &amp; video/shorts"/>
    <n v="1.3142857142857143"/>
    <n v="21.904761904761905"/>
    <s v="film &amp; video"/>
    <s v="deo/shorts"/>
  </r>
  <r>
    <x v="96"/>
    <s v="Ice Hockey"/>
    <s v="Danny is a defenseman for his high school hockey team. This is a day in his life: school, hockey, girls and his next-door neighbor, Ken Daneyko."/>
    <n v="1500"/>
    <n v="1720"/>
    <x v="0"/>
    <s v="US"/>
    <x v="0"/>
    <n v="1280631600"/>
    <n v="1274889241"/>
    <b v="0"/>
    <n v="34"/>
    <b v="1"/>
    <s v="film &amp; video/shorts"/>
    <n v="1.1466666666666667"/>
    <n v="50.588235294117645"/>
    <s v="film &amp; video"/>
    <s v="deo/shorts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x v="0"/>
    <n v="1310440482"/>
    <n v="1307848482"/>
    <b v="0"/>
    <n v="8"/>
    <b v="1"/>
    <s v="film &amp; video/shorts"/>
    <n v="1.0625"/>
    <n v="53.125"/>
    <s v="film &amp; video"/>
    <s v="deo/shorts"/>
  </r>
  <r>
    <x v="98"/>
    <s v="CUT OUT"/>
    <s v="&quot;Cut Out&quot; tells the story of a young woman who befriends a neighborhood teen and finds herself involved with gang violence."/>
    <n v="3200"/>
    <n v="3400"/>
    <x v="0"/>
    <s v="US"/>
    <x v="0"/>
    <n v="1354923000"/>
    <n v="1351796674"/>
    <b v="0"/>
    <n v="60"/>
    <b v="1"/>
    <s v="film &amp; video/shorts"/>
    <n v="1.0625"/>
    <n v="56.666666666666664"/>
    <s v="film &amp; video"/>
    <s v="deo/shorts"/>
  </r>
  <r>
    <x v="99"/>
    <s v="BEAT: An Original Short Film"/>
    <s v="A feminist tale of two girls finally giving a &quot;Nice Guy&quot; what he truly deserves. Also, dancing!"/>
    <n v="1500"/>
    <n v="1590.29"/>
    <x v="0"/>
    <s v="US"/>
    <x v="0"/>
    <n v="1390426799"/>
    <n v="1387834799"/>
    <b v="0"/>
    <n v="39"/>
    <b v="1"/>
    <s v="film &amp; video/shorts"/>
    <n v="1.0601933333333333"/>
    <n v="40.776666666666664"/>
    <s v="film &amp; video"/>
    <s v="deo/shorts"/>
  </r>
  <r>
    <x v="100"/>
    <s v="Two Sisters"/>
    <s v="Two sisters share a fragile relationship. When their mother dies and they inherit the family house, old problems rise to the surface."/>
    <n v="5000"/>
    <n v="5000"/>
    <x v="0"/>
    <s v="US"/>
    <x v="0"/>
    <n v="1352055886"/>
    <n v="1350324286"/>
    <b v="0"/>
    <n v="26"/>
    <b v="1"/>
    <s v="film &amp; video/shorts"/>
    <n v="1"/>
    <n v="192.30769230769232"/>
    <s v="film &amp; video"/>
    <s v="deo/shorts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x v="0"/>
    <n v="1359052710"/>
    <n v="1356979110"/>
    <b v="0"/>
    <n v="35"/>
    <b v="1"/>
    <s v="film &amp; video/shorts"/>
    <n v="1"/>
    <n v="100"/>
    <s v="film &amp; video"/>
    <s v="deo/shorts"/>
  </r>
  <r>
    <x v="102"/>
    <s v="Dear God No!"/>
    <s v="A gang of outlaw bikers pull a home invasion on a disgraced Anthropologist hiding a secret locked in his cabin basement."/>
    <n v="6000"/>
    <n v="7665"/>
    <x v="0"/>
    <s v="US"/>
    <x v="0"/>
    <n v="1293073733"/>
    <n v="1290481733"/>
    <b v="0"/>
    <n v="65"/>
    <b v="1"/>
    <s v="film &amp; video/shorts"/>
    <n v="1.2775000000000001"/>
    <n v="117.92307692307692"/>
    <s v="film &amp; video"/>
    <s v="deo/shorts"/>
  </r>
  <r>
    <x v="103"/>
    <s v="I'M TWENTY SOMETHING"/>
    <s v="Three friends in their twenties are trying to do the impossible - have fun on a casual Friday night."/>
    <n v="1300"/>
    <n v="1367"/>
    <x v="0"/>
    <s v="GB"/>
    <x v="1"/>
    <n v="1394220030"/>
    <n v="1392232830"/>
    <b v="0"/>
    <n v="49"/>
    <b v="1"/>
    <s v="film &amp; video/shorts"/>
    <n v="1.0515384615384615"/>
    <n v="27.897959183673468"/>
    <s v="film &amp; video"/>
    <s v="deo/shorts"/>
  </r>
  <r>
    <x v="104"/>
    <s v="Good 'Ol Trumpet"/>
    <s v="UCF short film about an old man, his love for music, and his misplaced trumpet.  "/>
    <n v="500"/>
    <n v="600"/>
    <x v="0"/>
    <s v="US"/>
    <x v="0"/>
    <n v="1301792400"/>
    <n v="1299775266"/>
    <b v="0"/>
    <n v="10"/>
    <b v="1"/>
    <s v="film &amp; video/shorts"/>
    <n v="1.2"/>
    <n v="60"/>
    <s v="film &amp; video"/>
    <s v="deo/shorts"/>
  </r>
  <r>
    <x v="105"/>
    <s v="Single Parent Date Night-A Comedic Short Film"/>
    <s v="Single Parent Date Night is a comedic short film about two single parents trying to reentering the dating pool."/>
    <n v="2200"/>
    <n v="2363"/>
    <x v="0"/>
    <s v="US"/>
    <x v="0"/>
    <n v="1463184000"/>
    <n v="1461605020"/>
    <b v="0"/>
    <n v="60"/>
    <b v="1"/>
    <s v="film &amp; video/shorts"/>
    <n v="1.074090909090909"/>
    <n v="39.383333333333333"/>
    <s v="film &amp; video"/>
    <s v="deo/shorts"/>
  </r>
  <r>
    <x v="106"/>
    <s v="LOST WEEKEND"/>
    <s v="A Boy. A Girl. A Car. A Serial Killer."/>
    <n v="5000"/>
    <n v="5025"/>
    <x v="0"/>
    <s v="US"/>
    <x v="0"/>
    <n v="1333391901"/>
    <n v="1332182301"/>
    <b v="0"/>
    <n v="27"/>
    <b v="1"/>
    <s v="film &amp; video/shorts"/>
    <n v="1.0049999999999999"/>
    <n v="186.11111111111111"/>
    <s v="film &amp; video"/>
    <s v="deo/shorts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x v="0"/>
    <n v="1303688087"/>
    <n v="1301787287"/>
    <b v="0"/>
    <n v="69"/>
    <b v="1"/>
    <s v="film &amp; video/shorts"/>
    <n v="1.0246666666666666"/>
    <n v="111.37681159420291"/>
    <s v="film &amp; video"/>
    <s v="deo/shorts"/>
  </r>
  <r>
    <x v="108"/>
    <s v="GLASS: A Love Story"/>
    <s v="When a man can't find love, his Google GLASS does the searching for him. A short film shot with Google Glass."/>
    <n v="1500"/>
    <n v="3700"/>
    <x v="0"/>
    <s v="US"/>
    <x v="0"/>
    <n v="1370011370"/>
    <n v="1364827370"/>
    <b v="0"/>
    <n v="47"/>
    <b v="1"/>
    <s v="film &amp; video/shorts"/>
    <n v="2.4666666666666668"/>
    <n v="78.723404255319153"/>
    <s v="film &amp; video"/>
    <s v="deo/shorts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x v="0"/>
    <n v="1298680630"/>
    <n v="1296088630"/>
    <b v="0"/>
    <n v="47"/>
    <b v="1"/>
    <s v="film &amp; video/shorts"/>
    <n v="2.1949999999999998"/>
    <n v="46.702127659574465"/>
    <s v="film &amp; video"/>
    <s v="deo/shorts"/>
  </r>
  <r>
    <x v="110"/>
    <s v="Earlids"/>
    <s v="Lee, an awkward teenager with sound-blocking earlids, must confront his self-isolation after a girl moves in next door."/>
    <n v="1300"/>
    <n v="1700"/>
    <x v="0"/>
    <s v="US"/>
    <x v="0"/>
    <n v="1384408740"/>
    <n v="1381445253"/>
    <b v="0"/>
    <n v="26"/>
    <b v="1"/>
    <s v="film &amp; video/shorts"/>
    <n v="1.3076923076923077"/>
    <n v="65.384615384615387"/>
    <s v="film &amp; video"/>
    <s v="deo/shorts"/>
  </r>
  <r>
    <x v="111"/>
    <s v="Judi Dench is Cool in Person"/>
    <s v="Two actors, one bookie and a very bad day.  Judi Dench is Cool in Person is fast, funny and only a little bit nasty."/>
    <n v="3500"/>
    <n v="5410"/>
    <x v="0"/>
    <s v="AU"/>
    <x v="2"/>
    <n v="1433059187"/>
    <n v="1430467187"/>
    <b v="0"/>
    <n v="53"/>
    <b v="1"/>
    <s v="film &amp; video/shorts"/>
    <n v="1.5457142857142858"/>
    <n v="102.0754716981132"/>
    <s v="film &amp; video"/>
    <s v="deo/shorts"/>
  </r>
  <r>
    <x v="112"/>
    <s v="MITOSIS | a short film"/>
    <s v="Only one choice can stop Anthony Oswald from fulfilling his destiny and saving millions of lives, and itâ€™s not his decision to make."/>
    <n v="5000"/>
    <n v="5200"/>
    <x v="0"/>
    <s v="US"/>
    <x v="0"/>
    <n v="1397354400"/>
    <n v="1395277318"/>
    <b v="0"/>
    <n v="81"/>
    <b v="1"/>
    <s v="film &amp; video/shorts"/>
    <n v="1.04"/>
    <n v="64.197530864197532"/>
    <s v="film &amp; video"/>
    <s v="deo/shorts"/>
  </r>
  <r>
    <x v="113"/>
    <s v="&quot;The First Day&quot; by Julia Othmer- Music Video"/>
    <s v="A living memorial for all those dealing with trauma, grief and loss."/>
    <n v="5000"/>
    <n v="7050"/>
    <x v="0"/>
    <s v="US"/>
    <x v="0"/>
    <n v="1312642800"/>
    <n v="1311963128"/>
    <b v="0"/>
    <n v="78"/>
    <b v="1"/>
    <s v="film &amp; video/shorts"/>
    <n v="1.41"/>
    <n v="90.384615384615387"/>
    <s v="film &amp; video"/>
    <s v="deo/shorts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s v="US"/>
    <x v="0"/>
    <n v="1326436488"/>
    <n v="1321252488"/>
    <b v="0"/>
    <n v="35"/>
    <b v="1"/>
    <s v="film &amp; video/shorts"/>
    <n v="1.0333333333333334"/>
    <n v="88.571428571428569"/>
    <s v="film &amp; video"/>
    <s v="deo/shorts"/>
  </r>
  <r>
    <x v="115"/>
    <s v="The World's Greatest Lover"/>
    <s v="Never judge a book (or a lover) by their cover."/>
    <n v="450"/>
    <n v="632"/>
    <x v="0"/>
    <s v="US"/>
    <x v="0"/>
    <n v="1328377444"/>
    <n v="1326217444"/>
    <b v="0"/>
    <n v="22"/>
    <b v="1"/>
    <s v="film &amp; video/shorts"/>
    <n v="1.4044444444444444"/>
    <n v="28.727272727272727"/>
    <s v="film &amp; video"/>
    <s v="deo/shorts"/>
  </r>
  <r>
    <x v="116"/>
    <s v="Villanelle"/>
    <s v="Villanelle is a feature film that blends elements of classic, hardboiled Film Noir, with classic Horror and tells a great story to boot"/>
    <n v="3500"/>
    <n v="3978"/>
    <x v="0"/>
    <s v="US"/>
    <x v="0"/>
    <n v="1302260155"/>
    <n v="1298289355"/>
    <b v="0"/>
    <n v="57"/>
    <b v="1"/>
    <s v="film &amp; video/shorts"/>
    <n v="1.1365714285714286"/>
    <n v="69.78947368421052"/>
    <s v="film &amp; video"/>
    <s v="deo/shorts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x v="0"/>
    <n v="1276110000"/>
    <n v="1268337744"/>
    <b v="0"/>
    <n v="27"/>
    <b v="1"/>
    <s v="film &amp; video/shorts"/>
    <n v="1.0049377777777779"/>
    <n v="167.48962962962963"/>
    <s v="film &amp; video"/>
    <s v="deo/shorts"/>
  </r>
  <r>
    <x v="118"/>
    <s v="DENOUNCED - A Short Film"/>
    <s v="When a ruthless hit-man is 'denounced' from the mafia, his old enemies declare war."/>
    <n v="5000"/>
    <n v="5651.58"/>
    <x v="0"/>
    <s v="US"/>
    <x v="0"/>
    <n v="1311902236"/>
    <n v="1309310236"/>
    <b v="0"/>
    <n v="39"/>
    <b v="1"/>
    <s v="film &amp; video/shorts"/>
    <n v="1.1303159999999999"/>
    <n v="144.91230769230768"/>
    <s v="film &amp; video"/>
    <s v="deo/shorts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x v="0"/>
    <n v="1313276400"/>
    <n v="1310693986"/>
    <b v="0"/>
    <n v="37"/>
    <b v="1"/>
    <s v="film &amp; video/shorts"/>
    <n v="1.0455692307692308"/>
    <n v="91.840540540540545"/>
    <s v="film &amp; video"/>
    <s v="deo/shorts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s v="HK"/>
    <x v="6"/>
    <n v="1475457107"/>
    <n v="1472865107"/>
    <b v="0"/>
    <n v="1"/>
    <b v="0"/>
    <s v="film &amp; video/science fiction"/>
    <n v="1.4285714285714287E-4"/>
    <n v="10"/>
    <s v="film &amp; video"/>
    <s v="ce fiction"/>
  </r>
  <r>
    <x v="121"/>
    <s v="MICRO-MISSION"/>
    <s v="NAVY SEALS sent on a Area 51 Top-Secret rescue mission where they are shrunken and injected into an ET body, the immune system mutated."/>
    <n v="3000"/>
    <n v="1"/>
    <x v="1"/>
    <s v="US"/>
    <x v="0"/>
    <n v="1429352160"/>
    <n v="1427993710"/>
    <b v="0"/>
    <n v="1"/>
    <b v="0"/>
    <s v="film &amp; video/science fiction"/>
    <n v="3.3333333333333332E-4"/>
    <n v="1"/>
    <s v="film &amp; video"/>
    <s v="ce fiction"/>
  </r>
  <r>
    <x v="122"/>
    <s v="The Time Jumper (Canceled)"/>
    <s v="My ambition for this knows no bounds.  Seeing Sephoria in a live-action is a dream of mine."/>
    <n v="100000000"/>
    <n v="0"/>
    <x v="1"/>
    <s v="US"/>
    <x v="0"/>
    <n v="1476094907"/>
    <n v="1470910907"/>
    <b v="0"/>
    <n v="0"/>
    <b v="0"/>
    <s v="film &amp; video/science fiction"/>
    <n v="0"/>
    <n v="0"/>
    <s v="film &amp; video"/>
    <s v="ce fiction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x v="0"/>
    <n v="1414533600"/>
    <n v="1411411564"/>
    <b v="0"/>
    <n v="6"/>
    <b v="0"/>
    <s v="film &amp; video/science fiction"/>
    <n v="2.7454545454545453E-3"/>
    <n v="25.166666666666668"/>
    <s v="film &amp; video"/>
    <s v="ce fiction"/>
  </r>
  <r>
    <x v="124"/>
    <s v="Blank Bodies - Post Production (Canceled)"/>
    <s v="An artificial man and woman discover love under the unsuspecting eyes of the four renowned artists who created them."/>
    <n v="4000"/>
    <n v="0"/>
    <x v="1"/>
    <s v="US"/>
    <x v="0"/>
    <n v="1431728242"/>
    <n v="1429568242"/>
    <b v="0"/>
    <n v="0"/>
    <b v="0"/>
    <s v="film &amp; video/science fiction"/>
    <n v="0"/>
    <n v="0"/>
    <s v="film &amp; video"/>
    <s v="ce fiction"/>
  </r>
  <r>
    <x v="125"/>
    <s v="Star Wars Fan Film (Canceled)"/>
    <s v="Due to my little sister finally having recovered from her surgery we can finally make our movie if we can get even a little help to pay"/>
    <n v="500"/>
    <n v="70"/>
    <x v="1"/>
    <s v="CA"/>
    <x v="5"/>
    <n v="1486165880"/>
    <n v="1480981880"/>
    <b v="0"/>
    <n v="6"/>
    <b v="0"/>
    <s v="film &amp; video/science fiction"/>
    <n v="0.14000000000000001"/>
    <n v="11.666666666666666"/>
    <s v="film &amp; video"/>
    <s v="ce fiction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x v="0"/>
    <n v="1433988000"/>
    <n v="1431353337"/>
    <b v="0"/>
    <n v="13"/>
    <b v="0"/>
    <s v="film &amp; video/science fiction"/>
    <n v="5.5480000000000002E-2"/>
    <n v="106.69230769230769"/>
    <s v="film &amp; video"/>
    <s v="ce fiction"/>
  </r>
  <r>
    <x v="127"/>
    <s v="Human Evolution (Canceled)"/>
    <s v="An ambitious Sci-Fi/Action film that will have a big-budget feel with stunning visuals &amp; stunts starring a casting of up and comers."/>
    <n v="8000"/>
    <n v="190"/>
    <x v="1"/>
    <s v="US"/>
    <x v="0"/>
    <n v="1428069541"/>
    <n v="1425481141"/>
    <b v="0"/>
    <n v="4"/>
    <b v="0"/>
    <s v="film &amp; video/science fiction"/>
    <n v="2.375E-2"/>
    <n v="47.5"/>
    <s v="film &amp; video"/>
    <s v="ce fiction"/>
  </r>
  <r>
    <x v="128"/>
    <s v="Ralphi3 (Canceled)"/>
    <s v="A Science Fiction film filled with entertainment and Excitement"/>
    <n v="100000"/>
    <n v="1867"/>
    <x v="1"/>
    <s v="US"/>
    <x v="0"/>
    <n v="1476941293"/>
    <n v="1473917293"/>
    <b v="0"/>
    <n v="6"/>
    <b v="0"/>
    <s v="film &amp; video/science fiction"/>
    <n v="1.8669999999999999E-2"/>
    <n v="311.16666666666669"/>
    <s v="film &amp; video"/>
    <s v="ce fiction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s v="US"/>
    <x v="0"/>
    <n v="1414708183"/>
    <n v="1409524183"/>
    <b v="0"/>
    <n v="0"/>
    <b v="0"/>
    <s v="film &amp; video/science fiction"/>
    <n v="0"/>
    <n v="0"/>
    <s v="film &amp; video"/>
    <s v="ce fiction"/>
  </r>
  <r>
    <x v="130"/>
    <s v="Blue in the Green (Canceled)"/>
    <s v="A journey down the rabbit hole into the dark future. A mix of reality and dreams of a world dependant on an oppressed by technology."/>
    <n v="600"/>
    <n v="0"/>
    <x v="1"/>
    <s v="GB"/>
    <x v="1"/>
    <n v="1402949760"/>
    <n v="1400536692"/>
    <b v="0"/>
    <n v="0"/>
    <b v="0"/>
    <s v="film &amp; video/science fiction"/>
    <n v="0"/>
    <n v="0"/>
    <s v="film &amp; video"/>
    <s v="ce fiction"/>
  </r>
  <r>
    <x v="131"/>
    <s v="I (Canceled)"/>
    <s v="I"/>
    <n v="1200"/>
    <n v="0"/>
    <x v="1"/>
    <s v="US"/>
    <x v="0"/>
    <n v="1467763200"/>
    <n v="1466453161"/>
    <b v="0"/>
    <n v="0"/>
    <b v="0"/>
    <s v="film &amp; video/science fiction"/>
    <n v="0"/>
    <n v="0"/>
    <s v="film &amp; video"/>
    <s v="ce fiction"/>
  </r>
  <r>
    <x v="132"/>
    <s v="The Message (Canceled)"/>
    <s v="An anime inspired sci-fi action short set in Tokyo, Japan by VFX veterans, Gerald Abraham, Kim Tran and sound engineer, Jeremy Corby."/>
    <n v="80000"/>
    <n v="7655"/>
    <x v="1"/>
    <s v="US"/>
    <x v="0"/>
    <n v="1415392207"/>
    <n v="1411500607"/>
    <b v="0"/>
    <n v="81"/>
    <b v="0"/>
    <s v="film &amp; video/science fiction"/>
    <n v="9.5687499999999995E-2"/>
    <n v="94.506172839506178"/>
    <s v="film &amp; video"/>
    <s v="ce fiction"/>
  </r>
  <r>
    <x v="133"/>
    <s v="Demon Women from outer space (Canceled)"/>
    <s v="Invasion from outer space sights, to weird to imagine destruction too monstrous to escape"/>
    <n v="71764"/>
    <n v="0"/>
    <x v="1"/>
    <s v="US"/>
    <x v="0"/>
    <n v="1464715860"/>
    <n v="1462130584"/>
    <b v="0"/>
    <n v="0"/>
    <b v="0"/>
    <s v="film &amp; video/science fiction"/>
    <n v="0"/>
    <n v="0"/>
    <s v="film &amp; video"/>
    <s v="ce fiction"/>
  </r>
  <r>
    <x v="134"/>
    <s v="MARLEY'S GHOST (AMBASSADORS OF STEAM) (Canceled)"/>
    <s v="steampunk  remake of &quot;a Christmas carol&quot;"/>
    <n v="5000"/>
    <n v="0"/>
    <x v="1"/>
    <s v="US"/>
    <x v="0"/>
    <n v="1441386000"/>
    <n v="1438811418"/>
    <b v="0"/>
    <n v="0"/>
    <b v="0"/>
    <s v="film &amp; video/science fiction"/>
    <n v="0"/>
    <n v="0"/>
    <s v="film &amp; video"/>
    <s v="ce fiction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x v="0"/>
    <n v="1404241200"/>
    <n v="1401354597"/>
    <b v="0"/>
    <n v="5"/>
    <b v="0"/>
    <s v="film &amp; video/science fiction"/>
    <n v="0.13433333333333333"/>
    <n v="80.599999999999994"/>
    <s v="film &amp; video"/>
    <s v="ce fiction"/>
  </r>
  <r>
    <x v="136"/>
    <s v="MICRO-MISSION (Canceled)"/>
    <s v="NAVY SEALS sent on a Area 51 Top-Secret rescue mission where they are shrunken and injected into an ET body, the immune system mutated."/>
    <n v="3000"/>
    <n v="0"/>
    <x v="1"/>
    <s v="US"/>
    <x v="0"/>
    <n v="1431771360"/>
    <n v="1427968234"/>
    <b v="0"/>
    <n v="0"/>
    <b v="0"/>
    <s v="film &amp; video/science fiction"/>
    <n v="0"/>
    <n v="0"/>
    <s v="film &amp; video"/>
    <s v="ce fiction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s v="DK"/>
    <x v="7"/>
    <n v="1444657593"/>
    <n v="1440337593"/>
    <b v="0"/>
    <n v="0"/>
    <b v="0"/>
    <s v="film &amp; video/science fiction"/>
    <n v="0"/>
    <n v="0"/>
    <s v="film &amp; video"/>
    <s v="ce fiction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x v="0"/>
    <n v="1438405140"/>
    <n v="1435731041"/>
    <b v="0"/>
    <n v="58"/>
    <b v="0"/>
    <s v="film &amp; video/science fiction"/>
    <n v="3.1413333333333335E-2"/>
    <n v="81.241379310344826"/>
    <s v="film &amp; video"/>
    <s v="ce fiction"/>
  </r>
  <r>
    <x v="139"/>
    <s v="Roman Dead (Canceled)"/>
    <s v="When  Rome is infected with a zombie plague, Lucius Agrippa and a small group fights for survival"/>
    <n v="500"/>
    <n v="500"/>
    <x v="1"/>
    <s v="US"/>
    <x v="0"/>
    <n v="1436738772"/>
    <n v="1435874772"/>
    <b v="0"/>
    <n v="1"/>
    <b v="0"/>
    <s v="film &amp; video/science fiction"/>
    <n v="1"/>
    <n v="500"/>
    <s v="film &amp; video"/>
    <s v="ce fiction"/>
  </r>
  <r>
    <x v="140"/>
    <s v="Rome of the Dead (Canceled)"/>
    <s v="A Gladiator fights for his freedom to be reunited with his Family, he's one fight away, when Rome is infected with a Zombie Virus"/>
    <n v="200000"/>
    <n v="0"/>
    <x v="1"/>
    <s v="US"/>
    <x v="0"/>
    <n v="1426823132"/>
    <n v="1424234732"/>
    <b v="0"/>
    <n v="0"/>
    <b v="0"/>
    <s v="film &amp; video/science fiction"/>
    <n v="0"/>
    <n v="0"/>
    <s v="film &amp; video"/>
    <s v="ce fiction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x v="0"/>
    <n v="1433043623"/>
    <n v="1429155623"/>
    <b v="0"/>
    <n v="28"/>
    <b v="0"/>
    <s v="film &amp; video/science fiction"/>
    <n v="0.10775"/>
    <n v="46.178571428571431"/>
    <s v="film &amp; video"/>
    <s v="ce fiction"/>
  </r>
  <r>
    <x v="142"/>
    <s v="SAMANTHA  SHADOW (Canceled)"/>
    <s v="A science fiction series about a women trying to stave off a mysterious appearance of monsters from getting out of a dark alley."/>
    <n v="3000"/>
    <n v="10"/>
    <x v="1"/>
    <s v="US"/>
    <x v="0"/>
    <n v="1416176778"/>
    <n v="1414358778"/>
    <b v="0"/>
    <n v="1"/>
    <b v="0"/>
    <s v="film &amp; video/science fiction"/>
    <n v="3.3333333333333335E-3"/>
    <n v="10"/>
    <s v="film &amp; video"/>
    <s v="ce fiction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s v="AU"/>
    <x v="2"/>
    <n v="1472882100"/>
    <n v="1467941542"/>
    <b v="0"/>
    <n v="0"/>
    <b v="0"/>
    <s v="film &amp; video/science fiction"/>
    <n v="0"/>
    <n v="0"/>
    <s v="film &amp; video"/>
    <s v="ce fiction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x v="5"/>
    <n v="1428945472"/>
    <n v="1423765072"/>
    <b v="0"/>
    <n v="37"/>
    <b v="0"/>
    <s v="film &amp; video/science fiction"/>
    <n v="0.27600000000000002"/>
    <n v="55.945945945945944"/>
    <s v="film &amp; video"/>
    <s v="ce fiction"/>
  </r>
  <r>
    <x v="145"/>
    <s v="Threshold (Canceled)"/>
    <s v="Film-Makers Ricky Comuniello &amp; Ian Weeks are at it again - for the 1st time. We need your support for a modern Sci-Fiction short film"/>
    <n v="4500"/>
    <n v="338"/>
    <x v="1"/>
    <s v="US"/>
    <x v="0"/>
    <n v="1439298052"/>
    <n v="1436965252"/>
    <b v="0"/>
    <n v="9"/>
    <b v="0"/>
    <s v="film &amp; video/science fiction"/>
    <n v="7.5111111111111115E-2"/>
    <n v="37.555555555555557"/>
    <s v="film &amp; video"/>
    <s v="ce fiction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s v="US"/>
    <x v="0"/>
    <n v="1484698998"/>
    <n v="1479514998"/>
    <b v="0"/>
    <n v="3"/>
    <b v="0"/>
    <s v="film &amp; video/science fiction"/>
    <n v="5.7499999999999999E-3"/>
    <n v="38.333333333333336"/>
    <s v="film &amp; video"/>
    <s v="ce fiction"/>
  </r>
  <r>
    <x v="147"/>
    <s v="Consumed (Static Air) (Canceled)"/>
    <s v="Film makers catch live footage beyond their wildest dreams."/>
    <n v="7000"/>
    <n v="0"/>
    <x v="1"/>
    <s v="GB"/>
    <x v="1"/>
    <n v="1420741080"/>
    <n v="1417026340"/>
    <b v="0"/>
    <n v="0"/>
    <b v="0"/>
    <s v="film &amp; video/science fiction"/>
    <n v="0"/>
    <n v="0"/>
    <s v="film &amp; video"/>
    <s v="ce fiction"/>
  </r>
  <r>
    <x v="148"/>
    <s v="Space Gangstars (Canceled)"/>
    <s v="An aspiring pilot decides to take his Dad's ship for a joyride, and learns it was the biggest mistake of his life in this Sci-Fi comedy"/>
    <n v="50000"/>
    <n v="40"/>
    <x v="1"/>
    <s v="US"/>
    <x v="0"/>
    <n v="1456555536"/>
    <n v="1453963536"/>
    <b v="0"/>
    <n v="2"/>
    <b v="0"/>
    <s v="film &amp; video/science fiction"/>
    <n v="8.0000000000000004E-4"/>
    <n v="20"/>
    <s v="film &amp; video"/>
    <s v="ce fiction"/>
  </r>
  <r>
    <x v="149"/>
    <s v="Dichotomy (Canceled)"/>
    <s v="A provocatively mind-bending sci-fi thriller, this short film project examines opposites and the balance of the universe. #Dichotomy"/>
    <n v="10000"/>
    <n v="92"/>
    <x v="1"/>
    <s v="US"/>
    <x v="0"/>
    <n v="1419494400"/>
    <n v="1416888470"/>
    <b v="0"/>
    <n v="6"/>
    <b v="0"/>
    <s v="film &amp; video/science fiction"/>
    <n v="9.1999999999999998E-3"/>
    <n v="15.333333333333334"/>
    <s v="film &amp; video"/>
    <s v="ce fiction"/>
  </r>
  <r>
    <x v="150"/>
    <s v="Star Trek First Frontier (Canceled)"/>
    <s v="The untold story of Captain Robert April and the first launching of the starship U.S.S. Enterprise,  NCC-1701"/>
    <n v="130000"/>
    <n v="30112"/>
    <x v="1"/>
    <s v="US"/>
    <x v="0"/>
    <n v="1432612382"/>
    <n v="1427428382"/>
    <b v="0"/>
    <n v="67"/>
    <b v="0"/>
    <s v="film &amp; video/science fiction"/>
    <n v="0.23163076923076922"/>
    <n v="449.43283582089555"/>
    <s v="film &amp; video"/>
    <s v="ce fiction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x v="2"/>
    <n v="1434633191"/>
    <n v="1429449191"/>
    <b v="0"/>
    <n v="5"/>
    <b v="0"/>
    <s v="film &amp; video/science fiction"/>
    <n v="5.5999999999999995E-4"/>
    <n v="28"/>
    <s v="film &amp; video"/>
    <s v="ce fiction"/>
  </r>
  <r>
    <x v="152"/>
    <s v="The Great Dark (Canceled)"/>
    <s v="The Great Dark is a journey through the unimaginable...and un foreseeable..."/>
    <n v="380000"/>
    <n v="30"/>
    <x v="1"/>
    <s v="US"/>
    <x v="0"/>
    <n v="1411437100"/>
    <n v="1408845100"/>
    <b v="0"/>
    <n v="2"/>
    <b v="0"/>
    <s v="film &amp; video/science fiction"/>
    <n v="7.8947368421052633E-5"/>
    <n v="15"/>
    <s v="film &amp; video"/>
    <s v="ce fiction"/>
  </r>
  <r>
    <x v="153"/>
    <s v="Awakening (Canceled)"/>
    <s v="What would you do if you face something beyond your understanding? If someone you loved disappeared without a trace?"/>
    <n v="50000"/>
    <n v="359"/>
    <x v="1"/>
    <s v="US"/>
    <x v="0"/>
    <n v="1417532644"/>
    <n v="1413900244"/>
    <b v="0"/>
    <n v="10"/>
    <b v="0"/>
    <s v="film &amp; video/science fiction"/>
    <n v="7.1799999999999998E-3"/>
    <n v="35.9"/>
    <s v="film &amp; video"/>
    <s v="ce fiction"/>
  </r>
  <r>
    <x v="154"/>
    <s v="Quantum Alterations: Sci-fi, Stop Motion &amp; Fantasy Fan Film"/>
    <s v="Fiction Becomes Reality in this non-profit science fiction, stop motion, and fantasy fan film."/>
    <n v="1500"/>
    <n v="40"/>
    <x v="1"/>
    <s v="US"/>
    <x v="0"/>
    <n v="1433336895"/>
    <n v="1429621695"/>
    <b v="0"/>
    <n v="3"/>
    <b v="0"/>
    <s v="film &amp; video/science fiction"/>
    <n v="2.6666666666666668E-2"/>
    <n v="13.333333333333334"/>
    <s v="film &amp; video"/>
    <s v="ce fiction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s v="US"/>
    <x v="0"/>
    <n v="1437657935"/>
    <n v="1434201935"/>
    <b v="0"/>
    <n v="4"/>
    <b v="0"/>
    <s v="film &amp; video/science fiction"/>
    <n v="6.0000000000000002E-5"/>
    <n v="20.25"/>
    <s v="film &amp; video"/>
    <s v="ce fiction"/>
  </r>
  <r>
    <x v="156"/>
    <s v="Mosaics (Canceled)"/>
    <s v="A short science-fiction film about an underground network of human-animal hybrids &amp; their struggle with oppression &amp; marginalization."/>
    <n v="35000"/>
    <n v="1785"/>
    <x v="1"/>
    <s v="CA"/>
    <x v="5"/>
    <n v="1407034796"/>
    <n v="1401850796"/>
    <b v="0"/>
    <n v="15"/>
    <b v="0"/>
    <s v="film &amp; video/science fiction"/>
    <n v="5.0999999999999997E-2"/>
    <n v="119"/>
    <s v="film &amp; video"/>
    <s v="ce fiction"/>
  </r>
  <r>
    <x v="157"/>
    <s v="Forever Man (short film) (Canceled)"/>
    <s v="Man's cryogenic chamber and his soulmate's time travel from the distant future allows them to meet in the middle."/>
    <n v="2995"/>
    <n v="8"/>
    <x v="1"/>
    <s v="US"/>
    <x v="0"/>
    <n v="1456523572"/>
    <n v="1453931572"/>
    <b v="0"/>
    <n v="2"/>
    <b v="0"/>
    <s v="film &amp; video/science fiction"/>
    <n v="2.671118530884808E-3"/>
    <n v="4"/>
    <s v="film &amp; video"/>
    <s v="ce fiction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x v="0"/>
    <n v="1413942628"/>
    <n v="1411350628"/>
    <b v="0"/>
    <n v="0"/>
    <b v="0"/>
    <s v="film &amp; video/science fiction"/>
    <n v="0"/>
    <n v="0"/>
    <s v="film &amp; video"/>
    <s v="ce fiction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x v="0"/>
    <n v="1467541545"/>
    <n v="1464085545"/>
    <b v="0"/>
    <n v="1"/>
    <b v="0"/>
    <s v="film &amp; video/science fiction"/>
    <n v="2.0000000000000002E-5"/>
    <n v="10"/>
    <s v="film &amp; video"/>
    <s v="ce fiction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x v="0"/>
    <n v="1439675691"/>
    <n v="1434491691"/>
    <b v="0"/>
    <n v="0"/>
    <b v="0"/>
    <s v="film &amp; video/drama"/>
    <n v="0"/>
    <n v="0"/>
    <s v="film &amp; video"/>
    <s v="ideo/drama"/>
  </r>
  <r>
    <x v="161"/>
    <s v="Midway: The Turning Point"/>
    <s v="Step 1 (script editing) to produce a dramatic film about the air/sea battle of WWII that turned the tide of victory for the US."/>
    <n v="50000"/>
    <n v="5"/>
    <x v="2"/>
    <s v="US"/>
    <x v="0"/>
    <n v="1404318595"/>
    <n v="1401726595"/>
    <b v="0"/>
    <n v="1"/>
    <b v="0"/>
    <s v="film &amp; video/drama"/>
    <n v="1E-4"/>
    <n v="5"/>
    <s v="film &amp; video"/>
    <s v="ideo/drama"/>
  </r>
  <r>
    <x v="162"/>
    <s v="See It My Way"/>
    <s v="This film follows a young man who has had only a troubled family life. He turns to all the wrong things and life falls apart."/>
    <n v="2800"/>
    <n v="435"/>
    <x v="2"/>
    <s v="US"/>
    <x v="0"/>
    <n v="1408232520"/>
    <n v="1405393356"/>
    <b v="0"/>
    <n v="10"/>
    <b v="0"/>
    <s v="film &amp; video/drama"/>
    <n v="0.15535714285714286"/>
    <n v="43.5"/>
    <s v="film &amp; video"/>
    <s v="ideo/drama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s v="US"/>
    <x v="0"/>
    <n v="1443657600"/>
    <n v="1440716654"/>
    <b v="0"/>
    <n v="0"/>
    <b v="0"/>
    <s v="film &amp; video/drama"/>
    <n v="0"/>
    <n v="0"/>
    <s v="film &amp; video"/>
    <s v="ideo/drama"/>
  </r>
  <r>
    <x v="164"/>
    <s v="Angelix"/>
    <s v="Two cousins are caught up in the private war between warrior class angels and demons. You may be caught up too and not realize it yet."/>
    <n v="120000"/>
    <n v="640"/>
    <x v="2"/>
    <s v="US"/>
    <x v="0"/>
    <n v="1411150701"/>
    <n v="1405966701"/>
    <b v="0"/>
    <n v="7"/>
    <b v="0"/>
    <s v="film &amp; video/drama"/>
    <n v="5.3333333333333332E-3"/>
    <n v="91.428571428571431"/>
    <s v="film &amp; video"/>
    <s v="ideo/drama"/>
  </r>
  <r>
    <x v="165"/>
    <s v="NET"/>
    <s v="A teacher. A boy. The beach and a heatwave that drove them all insane."/>
    <n v="17000"/>
    <n v="0"/>
    <x v="2"/>
    <s v="GB"/>
    <x v="1"/>
    <n v="1452613724"/>
    <n v="1450021724"/>
    <b v="0"/>
    <n v="0"/>
    <b v="0"/>
    <s v="film &amp; video/drama"/>
    <n v="0"/>
    <n v="0"/>
    <s v="film &amp; video"/>
    <s v="ideo/drama"/>
  </r>
  <r>
    <x v="166"/>
    <s v="Pressure"/>
    <s v="A young teen makes a bad decision after joining gang and the film expresses his choices that led him to that point."/>
    <n v="5000"/>
    <n v="3000"/>
    <x v="2"/>
    <s v="US"/>
    <x v="0"/>
    <n v="1484531362"/>
    <n v="1481939362"/>
    <b v="0"/>
    <n v="1"/>
    <b v="0"/>
    <s v="film &amp; video/drama"/>
    <n v="0.6"/>
    <n v="3000"/>
    <s v="film &amp; video"/>
    <s v="ideo/drama"/>
  </r>
  <r>
    <x v="167"/>
    <s v="Past"/>
    <s v="A young man experiences a tragedy and has the opportunity to go back and learn from his mistakes and find out his true self."/>
    <n v="110000"/>
    <n v="11"/>
    <x v="2"/>
    <s v="US"/>
    <x v="0"/>
    <n v="1438726535"/>
    <n v="1433542535"/>
    <b v="0"/>
    <n v="2"/>
    <b v="0"/>
    <s v="film &amp; video/drama"/>
    <n v="1E-4"/>
    <n v="5.5"/>
    <s v="film &amp; video"/>
    <s v="ideo/drama"/>
  </r>
  <r>
    <x v="168"/>
    <s v="Moving On"/>
    <s v="A homeless Gulf War 2 vet, and Congressional Medal of Honor recipient fights for his sanity on the mean streets of Albuquerque."/>
    <n v="8000"/>
    <n v="325"/>
    <x v="2"/>
    <s v="US"/>
    <x v="0"/>
    <n v="1426791770"/>
    <n v="1424203370"/>
    <b v="0"/>
    <n v="3"/>
    <b v="0"/>
    <s v="film &amp; video/drama"/>
    <n v="4.0625000000000001E-2"/>
    <n v="108.33333333333333"/>
    <s v="film &amp; video"/>
    <s v="ideo/drama"/>
  </r>
  <r>
    <x v="169"/>
    <s v="Family"/>
    <s v="Family is a short film about a father and son and two brothers who were separated by the Korean war and finally reunite after 60 years."/>
    <n v="2500"/>
    <n v="560"/>
    <x v="2"/>
    <s v="GB"/>
    <x v="1"/>
    <n v="1413634059"/>
    <n v="1411042059"/>
    <b v="0"/>
    <n v="10"/>
    <b v="0"/>
    <s v="film &amp; video/drama"/>
    <n v="0.224"/>
    <n v="56"/>
    <s v="film &amp; video"/>
    <s v="ideo/drama"/>
  </r>
  <r>
    <x v="170"/>
    <s v="Letters to Daniel"/>
    <s v="Amy &amp; Missy survive Amy's bipolar disorder and go on to become award winning &amp; bestselling authors, screenwriters &amp; filmmakers"/>
    <n v="10000"/>
    <n v="325"/>
    <x v="2"/>
    <s v="US"/>
    <x v="0"/>
    <n v="1440912480"/>
    <n v="1438385283"/>
    <b v="0"/>
    <n v="10"/>
    <b v="0"/>
    <s v="film &amp; video/drama"/>
    <n v="3.2500000000000001E-2"/>
    <n v="32.5"/>
    <s v="film &amp; video"/>
    <s v="ideo/drama"/>
  </r>
  <r>
    <x v="171"/>
    <s v="IRL: Gamers Unite"/>
    <s v="Team Mayhem, a local small town gang of gamers who are enlisted   to save the world from the new great evil known as Prowler."/>
    <n v="50000"/>
    <n v="1"/>
    <x v="2"/>
    <s v="US"/>
    <x v="0"/>
    <n v="1470975614"/>
    <n v="1465791614"/>
    <b v="0"/>
    <n v="1"/>
    <b v="0"/>
    <s v="film &amp; video/drama"/>
    <n v="2.0000000000000002E-5"/>
    <n v="1"/>
    <s v="film &amp; video"/>
    <s v="ideo/drama"/>
  </r>
  <r>
    <x v="172"/>
    <s v="The Blind Dolphin Story"/>
    <s v="A short film on the rarest mammal and the second most endangered freshwater river dolphin, in Pakistan."/>
    <n v="95000"/>
    <n v="0"/>
    <x v="2"/>
    <s v="US"/>
    <x v="0"/>
    <n v="1426753723"/>
    <n v="1423733323"/>
    <b v="0"/>
    <n v="0"/>
    <b v="0"/>
    <s v="film &amp; video/drama"/>
    <n v="0"/>
    <n v="0"/>
    <s v="film &amp; video"/>
    <s v="ideo/drama"/>
  </r>
  <r>
    <x v="173"/>
    <s v="7 Sins"/>
    <s v="This is a film inspired by Quentin Tarantino, I want to make a film thats entertaining yet gritty. 7 Sins is in pre-production."/>
    <n v="1110"/>
    <n v="0"/>
    <x v="2"/>
    <s v="GB"/>
    <x v="1"/>
    <n v="1425131108"/>
    <n v="1422539108"/>
    <b v="0"/>
    <n v="0"/>
    <b v="0"/>
    <s v="film &amp; video/drama"/>
    <n v="0"/>
    <n v="0"/>
    <s v="film &amp; video"/>
    <s v="ideo/drama"/>
  </r>
  <r>
    <x v="174"/>
    <s v="I Am Forgotten"/>
    <s v="An international short film project. It is about loneliness, wich is caused by the current compulsion to check your Facebook every day."/>
    <n v="6000"/>
    <n v="0"/>
    <x v="2"/>
    <s v="NL"/>
    <x v="3"/>
    <n v="1431108776"/>
    <n v="1425924776"/>
    <b v="0"/>
    <n v="0"/>
    <b v="0"/>
    <s v="film &amp; video/drama"/>
    <n v="0"/>
    <n v="0"/>
    <s v="film &amp; video"/>
    <s v="ideo/drama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s v="GB"/>
    <x v="1"/>
    <n v="1409337611"/>
    <n v="1407177611"/>
    <b v="0"/>
    <n v="26"/>
    <b v="0"/>
    <s v="film &amp; video/drama"/>
    <n v="6.4850000000000005E-2"/>
    <n v="49.884615384615387"/>
    <s v="film &amp; video"/>
    <s v="ideo/drama"/>
  </r>
  <r>
    <x v="176"/>
    <s v="Silent Monster"/>
    <s v="I'm seeking funding to finish my short film, Silent Monster, to bring awareness to teenage bullying as well as teenage violence."/>
    <n v="1500"/>
    <n v="0"/>
    <x v="2"/>
    <s v="US"/>
    <x v="0"/>
    <n v="1438803999"/>
    <n v="1436211999"/>
    <b v="0"/>
    <n v="0"/>
    <b v="0"/>
    <s v="film &amp; video/drama"/>
    <n v="0"/>
    <n v="0"/>
    <s v="film &amp; video"/>
    <s v="ideo/drama"/>
  </r>
  <r>
    <x v="177"/>
    <s v="The Good Samaritan"/>
    <s v="I'm making a modern day version of the bible story &quot; The Good Samaritan&quot;"/>
    <n v="450"/>
    <n v="180"/>
    <x v="2"/>
    <s v="US"/>
    <x v="0"/>
    <n v="1427155726"/>
    <n v="1425690526"/>
    <b v="0"/>
    <n v="7"/>
    <b v="0"/>
    <s v="film &amp; video/drama"/>
    <n v="0.4"/>
    <n v="25.714285714285715"/>
    <s v="film &amp; video"/>
    <s v="ideo/drama"/>
  </r>
  <r>
    <x v="178"/>
    <s v="El viaje de LucÃ­a"/>
    <s v="El viaje de LucÃ­a es un largometraje de ficciÃ³n con temÃ¡tica sobre el cÃ¡ncer infantil."/>
    <n v="500000"/>
    <n v="0"/>
    <x v="2"/>
    <s v="ES"/>
    <x v="3"/>
    <n v="1448582145"/>
    <n v="1445986545"/>
    <b v="0"/>
    <n v="0"/>
    <b v="0"/>
    <s v="film &amp; video/drama"/>
    <n v="0"/>
    <n v="0"/>
    <s v="film &amp; video"/>
    <s v="ideo/drama"/>
  </r>
  <r>
    <x v="179"/>
    <s v="Sustain: A Film About Survival"/>
    <s v="A feature-length film about how three people survive in a diseased world."/>
    <n v="1000"/>
    <n v="200"/>
    <x v="2"/>
    <s v="US"/>
    <x v="0"/>
    <n v="1457056555"/>
    <n v="1454464555"/>
    <b v="0"/>
    <n v="2"/>
    <b v="0"/>
    <s v="film &amp; video/drama"/>
    <n v="0.2"/>
    <n v="100"/>
    <s v="film &amp; video"/>
    <s v="ideo/drama"/>
  </r>
  <r>
    <x v="180"/>
    <s v="The Rest of Us Mini-Series"/>
    <s v="The Rest of Us follows a survivor of an outbreak that nearly destroyed the earth as he travels to find some form of humanity."/>
    <n v="1200"/>
    <n v="401"/>
    <x v="2"/>
    <s v="GB"/>
    <x v="1"/>
    <n v="1428951600"/>
    <n v="1425512843"/>
    <b v="0"/>
    <n v="13"/>
    <b v="0"/>
    <s v="film &amp; video/drama"/>
    <n v="0.33416666666666667"/>
    <n v="30.846153846153847"/>
    <s v="film &amp; video"/>
    <s v="ideo/drama"/>
  </r>
  <r>
    <x v="181"/>
    <s v="Immemorial"/>
    <s v="Christina has been suffering with flash backs and some very disturbing nightmares and realises that it is more than just nightmares."/>
    <n v="3423"/>
    <n v="722"/>
    <x v="2"/>
    <s v="GB"/>
    <x v="1"/>
    <n v="1434995295"/>
    <n v="1432403295"/>
    <b v="0"/>
    <n v="4"/>
    <b v="0"/>
    <s v="film &amp; video/drama"/>
    <n v="0.21092608822670172"/>
    <n v="180.5"/>
    <s v="film &amp; video"/>
    <s v="ideo/drama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s v="US"/>
    <x v="0"/>
    <n v="1483748232"/>
    <n v="1481156232"/>
    <b v="0"/>
    <n v="0"/>
    <b v="0"/>
    <s v="film &amp; video/drama"/>
    <n v="0"/>
    <n v="0"/>
    <s v="film &amp; video"/>
    <s v="ideo/drama"/>
  </r>
  <r>
    <x v="183"/>
    <s v="Three Little Words"/>
    <s v="Don't kill me until I meet my Dad"/>
    <n v="12500"/>
    <n v="4482"/>
    <x v="2"/>
    <s v="GB"/>
    <x v="1"/>
    <n v="1417033610"/>
    <n v="1414438010"/>
    <b v="0"/>
    <n v="12"/>
    <b v="0"/>
    <s v="film &amp; video/drama"/>
    <n v="0.35855999999999999"/>
    <n v="373.5"/>
    <s v="film &amp; video"/>
    <s v="ideo/drama"/>
  </r>
  <r>
    <x v="184"/>
    <s v="Lana - Short film"/>
    <s v="&quot;Lana&quot; is an horror/dramatic short film, written by myself, about a young woman fighting the darkness in her, but it might be too late."/>
    <n v="1500"/>
    <n v="51"/>
    <x v="2"/>
    <s v="CA"/>
    <x v="5"/>
    <n v="1409543940"/>
    <n v="1404586762"/>
    <b v="0"/>
    <n v="2"/>
    <b v="0"/>
    <s v="film &amp; video/drama"/>
    <n v="3.4000000000000002E-2"/>
    <n v="25.5"/>
    <s v="film &amp; video"/>
    <s v="ideo/drama"/>
  </r>
  <r>
    <x v="185"/>
    <s v="BLANK Short Movie"/>
    <s v="Love has no boundaries!"/>
    <n v="40000"/>
    <n v="2200"/>
    <x v="2"/>
    <s v="NO"/>
    <x v="8"/>
    <n v="1471557139"/>
    <n v="1468965139"/>
    <b v="0"/>
    <n v="10"/>
    <b v="0"/>
    <s v="film &amp; video/drama"/>
    <n v="5.5E-2"/>
    <n v="220"/>
    <s v="film &amp; video"/>
    <s v="ideo/drama"/>
  </r>
  <r>
    <x v="186"/>
    <s v="Feature Film: The Wolfes"/>
    <s v="My film is about a boy who discovers the truth about his fathers dissapearance through the dark secrets of his mothers past."/>
    <n v="5000"/>
    <n v="0"/>
    <x v="2"/>
    <s v="US"/>
    <x v="0"/>
    <n v="1488571200"/>
    <n v="1485977434"/>
    <b v="0"/>
    <n v="0"/>
    <b v="0"/>
    <s v="film &amp; video/drama"/>
    <n v="0"/>
    <n v="0"/>
    <s v="film &amp; video"/>
    <s v="ideo/drama"/>
  </r>
  <r>
    <x v="187"/>
    <s v="The Imbalanced Heart of a Symmetric Mind (film)"/>
    <s v="A young man suffering from a severe case of OCD embarks on a road trip to find peace of mind."/>
    <n v="5000"/>
    <n v="800"/>
    <x v="2"/>
    <s v="US"/>
    <x v="0"/>
    <n v="1437461940"/>
    <n v="1435383457"/>
    <b v="0"/>
    <n v="5"/>
    <b v="0"/>
    <s v="film &amp; video/drama"/>
    <n v="0.16"/>
    <n v="160"/>
    <s v="film &amp; video"/>
    <s v="ideo/drama"/>
  </r>
  <r>
    <x v="188"/>
    <s v="Mariano (A Screenplay)"/>
    <s v="Mariano Messini, an aspiring musician, indebted to the mafia must put his life on the line to escape their grasp and pursue his dream."/>
    <n v="1500"/>
    <n v="0"/>
    <x v="2"/>
    <s v="US"/>
    <x v="0"/>
    <n v="1409891015"/>
    <n v="1407299015"/>
    <b v="0"/>
    <n v="0"/>
    <b v="0"/>
    <s v="film &amp; video/drama"/>
    <n v="0"/>
    <n v="0"/>
    <s v="film &amp; video"/>
    <s v="ideo/drama"/>
  </r>
  <r>
    <x v="189"/>
    <s v="A GOOD MAN'S DECISION"/>
    <s v="Jack Barlow's wife and daughter shot in cold blood at a gun confiscation station in Texas, he sets out to save his family &amp; neighbors."/>
    <n v="500000"/>
    <n v="345"/>
    <x v="2"/>
    <s v="US"/>
    <x v="0"/>
    <n v="1472920477"/>
    <n v="1467736477"/>
    <b v="0"/>
    <n v="5"/>
    <b v="0"/>
    <s v="film &amp; video/drama"/>
    <n v="6.8999999999999997E-4"/>
    <n v="69"/>
    <s v="film &amp; video"/>
    <s v="ideo/drama"/>
  </r>
  <r>
    <x v="190"/>
    <s v="REGIONRAT, the movie"/>
    <s v="Because hope can be a 4 letter word"/>
    <n v="12000"/>
    <n v="50"/>
    <x v="2"/>
    <s v="US"/>
    <x v="0"/>
    <n v="1466091446"/>
    <n v="1465227446"/>
    <b v="0"/>
    <n v="1"/>
    <b v="0"/>
    <s v="film &amp; video/drama"/>
    <n v="4.1666666666666666E-3"/>
    <n v="50"/>
    <s v="film &amp; video"/>
    <s v="ideo/drama"/>
  </r>
  <r>
    <x v="191"/>
    <s v="Trillion: Feature Film"/>
    <s v="A young boy passionate about Astronomy and Chemistry tracks down an astroid that scientists said would never hit earth."/>
    <n v="5000"/>
    <n v="250"/>
    <x v="2"/>
    <s v="AU"/>
    <x v="2"/>
    <n v="1443782138"/>
    <n v="1440326138"/>
    <b v="0"/>
    <n v="3"/>
    <b v="0"/>
    <s v="film &amp; video/drama"/>
    <n v="0.05"/>
    <n v="83.333333333333329"/>
    <s v="film &amp; video"/>
    <s v="ideo/drama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x v="0"/>
    <n v="1413572432"/>
    <n v="1410980432"/>
    <b v="0"/>
    <n v="3"/>
    <b v="0"/>
    <s v="film &amp; video/drama"/>
    <n v="1.7E-5"/>
    <n v="5.666666666666667"/>
    <s v="film &amp; video"/>
    <s v="ideo/drama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x v="1"/>
    <n v="1417217166"/>
    <n v="1412029566"/>
    <b v="0"/>
    <n v="0"/>
    <b v="0"/>
    <s v="film &amp; video/drama"/>
    <n v="0"/>
    <n v="0"/>
    <s v="film &amp; video"/>
    <s v="ideo/drama"/>
  </r>
  <r>
    <x v="194"/>
    <s v="Desperation Short Film"/>
    <s v="Northern Irish Original Short Film based on the desperation of love and survival and taking a risk that may change everything."/>
    <n v="2500"/>
    <n v="3"/>
    <x v="2"/>
    <s v="GB"/>
    <x v="1"/>
    <n v="1457308531"/>
    <n v="1452124531"/>
    <b v="0"/>
    <n v="3"/>
    <b v="0"/>
    <s v="film &amp; video/drama"/>
    <n v="1.1999999999999999E-3"/>
    <n v="1"/>
    <s v="film &amp; video"/>
    <s v="ideo/drama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x v="0"/>
    <n v="1436544332"/>
    <n v="1431360332"/>
    <b v="0"/>
    <n v="0"/>
    <b v="0"/>
    <s v="film &amp; video/drama"/>
    <n v="0"/>
    <n v="0"/>
    <s v="film &amp; video"/>
    <s v="ideo/drama"/>
  </r>
  <r>
    <x v="196"/>
    <s v="Thunder Under Control"/>
    <s v="A moving short film about a retired female boxer who develops a relationship with a young journalist who idolises her"/>
    <n v="3500"/>
    <n v="1465"/>
    <x v="2"/>
    <s v="GB"/>
    <x v="1"/>
    <n v="1444510800"/>
    <n v="1442062898"/>
    <b v="0"/>
    <n v="19"/>
    <b v="0"/>
    <s v="film &amp; video/drama"/>
    <n v="0.41857142857142859"/>
    <n v="77.10526315789474"/>
    <s v="film &amp; video"/>
    <s v="ideo/drama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s v="GB"/>
    <x v="1"/>
    <n v="1487365200"/>
    <n v="1483734100"/>
    <b v="0"/>
    <n v="8"/>
    <b v="0"/>
    <s v="film &amp; video/drama"/>
    <n v="0.1048"/>
    <n v="32.75"/>
    <s v="film &amp; video"/>
    <s v="ideo/drama"/>
  </r>
  <r>
    <x v="198"/>
    <s v="Nine Lives"/>
    <s v="Nine Lives is a story of one woman's survival of EIGHT near deaths and her love for one man as an influence to fight for the NINTH."/>
    <n v="25000"/>
    <n v="279"/>
    <x v="2"/>
    <s v="US"/>
    <x v="0"/>
    <n v="1412500322"/>
    <n v="1409908322"/>
    <b v="0"/>
    <n v="6"/>
    <b v="0"/>
    <s v="film &amp; video/drama"/>
    <n v="1.116E-2"/>
    <n v="46.5"/>
    <s v="film &amp; video"/>
    <s v="ideo/drama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x v="0"/>
    <n v="1472698702"/>
    <n v="1470106702"/>
    <b v="0"/>
    <n v="0"/>
    <b v="0"/>
    <s v="film &amp; video/drama"/>
    <n v="0"/>
    <n v="0"/>
    <s v="film &amp; video"/>
    <s v="ideo/drama"/>
  </r>
  <r>
    <x v="200"/>
    <s v="The Crossing Shore"/>
    <s v="A film dedicated to an AAF Pilot's struggle to survive behind enemy lines during WWII."/>
    <n v="6000"/>
    <n v="1571.55"/>
    <x v="2"/>
    <s v="US"/>
    <x v="0"/>
    <n v="1410746403"/>
    <n v="1408154403"/>
    <b v="0"/>
    <n v="18"/>
    <b v="0"/>
    <s v="film &amp; video/drama"/>
    <n v="0.26192500000000002"/>
    <n v="87.308333333333337"/>
    <s v="film &amp; video"/>
    <s v="ideo/drama"/>
  </r>
  <r>
    <x v="201"/>
    <s v="Life of Change"/>
    <s v="Everyone has a choice. Can two college students get past their differences to save the life of a man whom they've never met before?"/>
    <n v="650"/>
    <n v="380"/>
    <x v="2"/>
    <s v="US"/>
    <x v="0"/>
    <n v="1423424329"/>
    <n v="1421696329"/>
    <b v="0"/>
    <n v="7"/>
    <b v="0"/>
    <s v="film &amp; video/drama"/>
    <n v="0.58461538461538465"/>
    <n v="54.285714285714285"/>
    <s v="film &amp; video"/>
    <s v="ideo/drama"/>
  </r>
  <r>
    <x v="202"/>
    <s v="Modern Gangsters"/>
    <s v="new web series created by jonney terry"/>
    <n v="6000"/>
    <n v="0"/>
    <x v="2"/>
    <s v="US"/>
    <x v="0"/>
    <n v="1444337940"/>
    <n v="1441750564"/>
    <b v="0"/>
    <n v="0"/>
    <b v="0"/>
    <s v="film &amp; video/drama"/>
    <n v="0"/>
    <n v="0"/>
    <s v="film &amp; video"/>
    <s v="ideo/drama"/>
  </r>
  <r>
    <x v="203"/>
    <s v="TheM"/>
    <s v="We are aiming to make a Web Series based on Youth Culture and the misrepresentation of socially stereotyped people."/>
    <n v="2500"/>
    <n v="746"/>
    <x v="2"/>
    <s v="GB"/>
    <x v="1"/>
    <n v="1422562864"/>
    <n v="1417378864"/>
    <b v="0"/>
    <n v="8"/>
    <b v="0"/>
    <s v="film &amp; video/drama"/>
    <n v="0.2984"/>
    <n v="93.25"/>
    <s v="film &amp; video"/>
    <s v="ideo/drama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s v="AU"/>
    <x v="2"/>
    <n v="1470319203"/>
    <n v="1467727203"/>
    <b v="0"/>
    <n v="1293"/>
    <b v="0"/>
    <s v="film &amp; video/drama"/>
    <n v="0.50721666666666665"/>
    <n v="117.68368136117556"/>
    <s v="film &amp; video"/>
    <s v="ideo/drama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x v="0"/>
    <n v="1444144222"/>
    <n v="1441120222"/>
    <b v="0"/>
    <n v="17"/>
    <b v="0"/>
    <s v="film &amp; video/drama"/>
    <n v="0.16250000000000001"/>
    <n v="76.470588235294116"/>
    <s v="film &amp; video"/>
    <s v="ideo/drama"/>
  </r>
  <r>
    <x v="206"/>
    <s v="Blood Bond Movie Development"/>
    <s v="A love story featuring adoption,struggle,dysfunction,grace, healing, and restoration."/>
    <n v="12700"/>
    <n v="0"/>
    <x v="2"/>
    <s v="US"/>
    <x v="0"/>
    <n v="1470441983"/>
    <n v="1468627583"/>
    <b v="0"/>
    <n v="0"/>
    <b v="0"/>
    <s v="film &amp; video/drama"/>
    <n v="0"/>
    <n v="0"/>
    <s v="film &amp; video"/>
    <s v="ideo/drama"/>
  </r>
  <r>
    <x v="207"/>
    <s v="M39 - Action film / Drama"/>
    <s v="To avoid bankruptcy, Vincent, a passionate young entrepreneur embarks  on an illicit affair in order to save his dream business."/>
    <n v="14000"/>
    <n v="2130"/>
    <x v="2"/>
    <s v="CA"/>
    <x v="5"/>
    <n v="1420346638"/>
    <n v="1417754638"/>
    <b v="0"/>
    <n v="13"/>
    <b v="0"/>
    <s v="film &amp; video/drama"/>
    <n v="0.15214285714285714"/>
    <n v="163.84615384615384"/>
    <s v="film &amp; video"/>
    <s v="ideo/drama"/>
  </r>
  <r>
    <x v="208"/>
    <s v="OLIVIA"/>
    <s v="A young woman's journey from Africa to Australia where she finds heaven on earth, love and tragedy. Within her tragedy she saves lives."/>
    <n v="50000"/>
    <n v="0"/>
    <x v="2"/>
    <s v="AU"/>
    <x v="2"/>
    <n v="1418719967"/>
    <n v="1416127967"/>
    <b v="0"/>
    <n v="0"/>
    <b v="0"/>
    <s v="film &amp; video/drama"/>
    <n v="0"/>
    <n v="0"/>
    <s v="film &amp; video"/>
    <s v="ideo/drama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s v="US"/>
    <x v="0"/>
    <n v="1436566135"/>
    <n v="1433974135"/>
    <b v="0"/>
    <n v="0"/>
    <b v="0"/>
    <s v="film &amp; video/drama"/>
    <n v="0"/>
    <n v="0"/>
    <s v="film &amp; video"/>
    <s v="ideo/drama"/>
  </r>
  <r>
    <x v="210"/>
    <s v="Like Son, Like Father"/>
    <s v="A tender short film about a young man who needs advice from  someone he had no intention of ever meeting, his biological father."/>
    <n v="12000"/>
    <n v="3030"/>
    <x v="2"/>
    <s v="US"/>
    <x v="0"/>
    <n v="1443675600"/>
    <n v="1441157592"/>
    <b v="0"/>
    <n v="33"/>
    <b v="0"/>
    <s v="film &amp; video/drama"/>
    <n v="0.2525"/>
    <n v="91.818181818181813"/>
    <s v="film &amp; video"/>
    <s v="ideo/drama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x v="0"/>
    <n v="1442634617"/>
    <n v="1440042617"/>
    <b v="0"/>
    <n v="12"/>
    <b v="0"/>
    <s v="film &amp; video/drama"/>
    <n v="0.44600000000000001"/>
    <n v="185.83333333333334"/>
    <s v="film &amp; video"/>
    <s v="ideo/drama"/>
  </r>
  <r>
    <x v="212"/>
    <s v="The Ecstasy of Vengeance - Feature Length Film"/>
    <s v="This film is a fictional crime drama following the events of a heist that ended in bloodshed."/>
    <n v="6300"/>
    <n v="1"/>
    <x v="2"/>
    <s v="US"/>
    <x v="0"/>
    <n v="1460837320"/>
    <n v="1455656920"/>
    <b v="0"/>
    <n v="1"/>
    <b v="0"/>
    <s v="film &amp; video/drama"/>
    <n v="1.5873015873015873E-4"/>
    <n v="1"/>
    <s v="film &amp; video"/>
    <s v="ideo/drama"/>
  </r>
  <r>
    <x v="213"/>
    <s v="Hart Blvd. A feature film by Andrew Greve"/>
    <s v="A family dramedy about a grandfather  and grandson who are both on their path to redemption."/>
    <n v="50000"/>
    <n v="20"/>
    <x v="2"/>
    <s v="US"/>
    <x v="0"/>
    <n v="1439734001"/>
    <n v="1437142547"/>
    <b v="0"/>
    <n v="1"/>
    <b v="0"/>
    <s v="film &amp; video/drama"/>
    <n v="4.0000000000000002E-4"/>
    <n v="20"/>
    <s v="film &amp; video"/>
    <s v="ideo/drama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x v="0"/>
    <n v="1425655349"/>
    <n v="1420471349"/>
    <b v="0"/>
    <n v="1"/>
    <b v="0"/>
    <s v="film &amp; video/drama"/>
    <n v="8.0000000000000007E-5"/>
    <n v="1"/>
    <s v="film &amp; video"/>
    <s v="ideo/drama"/>
  </r>
  <r>
    <x v="215"/>
    <s v="Invisible Scars"/>
    <s v="A short drama based on a true events. Story of a British Soldier who comes back home suffering from Post Traumatic Stress Disorder."/>
    <n v="4400"/>
    <n v="10"/>
    <x v="2"/>
    <s v="GB"/>
    <x v="1"/>
    <n v="1455753540"/>
    <n v="1452058282"/>
    <b v="0"/>
    <n v="1"/>
    <b v="0"/>
    <s v="film &amp; video/drama"/>
    <n v="2.2727272727272726E-3"/>
    <n v="10"/>
    <s v="film &amp; video"/>
    <s v="ideo/drama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x v="0"/>
    <n v="1429740037"/>
    <n v="1425423637"/>
    <b v="0"/>
    <n v="84"/>
    <b v="0"/>
    <s v="film &amp; video/drama"/>
    <n v="0.55698440000000005"/>
    <n v="331.53833333333336"/>
    <s v="film &amp; video"/>
    <s v="ideo/drama"/>
  </r>
  <r>
    <x v="217"/>
    <s v="Bitch"/>
    <s v="A roadmovie by paw"/>
    <n v="100000"/>
    <n v="11943"/>
    <x v="2"/>
    <s v="SE"/>
    <x v="9"/>
    <n v="1419780149"/>
    <n v="1417101749"/>
    <b v="0"/>
    <n v="38"/>
    <b v="0"/>
    <s v="film &amp; video/drama"/>
    <n v="0.11942999999999999"/>
    <n v="314.28947368421052"/>
    <s v="film &amp; video"/>
    <s v="ideo/drama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s v="US"/>
    <x v="0"/>
    <n v="1431702289"/>
    <n v="1426518289"/>
    <b v="0"/>
    <n v="1"/>
    <b v="0"/>
    <s v="film &amp; video/drama"/>
    <n v="0.02"/>
    <n v="100"/>
    <s v="film &amp; video"/>
    <s v="ideo/drama"/>
  </r>
  <r>
    <x v="219"/>
    <s v="True Colors"/>
    <s v="An hour-long pilot about a group of suburban LGBT teens coming of age in the early 90's."/>
    <n v="50000"/>
    <n v="8815"/>
    <x v="2"/>
    <s v="US"/>
    <x v="0"/>
    <n v="1459493940"/>
    <n v="1456732225"/>
    <b v="0"/>
    <n v="76"/>
    <b v="0"/>
    <s v="film &amp; video/drama"/>
    <n v="0.17630000000000001"/>
    <n v="115.98684210526316"/>
    <s v="film &amp; video"/>
    <s v="ideo/drama"/>
  </r>
  <r>
    <x v="220"/>
    <s v="LA VIE"/>
    <s v="A Freelancer abandons everything to chase after his dream of being &quot;great&quot; escape to Bangkok and return to his home-world."/>
    <n v="50000"/>
    <n v="360"/>
    <x v="2"/>
    <s v="US"/>
    <x v="0"/>
    <n v="1440101160"/>
    <n v="1436542030"/>
    <b v="0"/>
    <n v="3"/>
    <b v="0"/>
    <s v="film &amp; video/drama"/>
    <n v="7.1999999999999998E-3"/>
    <n v="120"/>
    <s v="film &amp; video"/>
    <s v="ideo/drama"/>
  </r>
  <r>
    <x v="221"/>
    <s v="Archetypes"/>
    <s v="Film about Schizophrenia with Surreal Twists!"/>
    <n v="50000"/>
    <n v="0"/>
    <x v="2"/>
    <s v="US"/>
    <x v="0"/>
    <n v="1427569564"/>
    <n v="1422389164"/>
    <b v="0"/>
    <n v="0"/>
    <b v="0"/>
    <s v="film &amp; video/drama"/>
    <n v="0"/>
    <n v="0"/>
    <s v="film &amp; video"/>
    <s v="ideo/drama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s v="US"/>
    <x v="0"/>
    <n v="1427423940"/>
    <n v="1422383318"/>
    <b v="0"/>
    <n v="2"/>
    <b v="0"/>
    <s v="film &amp; video/drama"/>
    <n v="0.13"/>
    <n v="65"/>
    <s v="film &amp; video"/>
    <s v="ideo/drama"/>
  </r>
  <r>
    <x v="223"/>
    <s v="The Pass"/>
    <s v="An old man, a U.S Marine Corps veteran remembers his combat experience in the battle of Toktong Pass 1950, during the Korean War."/>
    <n v="1500000"/>
    <n v="0"/>
    <x v="2"/>
    <s v="US"/>
    <x v="0"/>
    <n v="1463879100"/>
    <n v="1461287350"/>
    <b v="0"/>
    <n v="0"/>
    <b v="0"/>
    <s v="film &amp; video/drama"/>
    <n v="0"/>
    <n v="0"/>
    <s v="film &amp; video"/>
    <s v="ideo/drama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x v="2"/>
    <n v="1436506726"/>
    <n v="1431322726"/>
    <b v="0"/>
    <n v="0"/>
    <b v="0"/>
    <s v="film &amp; video/drama"/>
    <n v="0"/>
    <n v="0"/>
    <s v="film &amp; video"/>
    <s v="ideo/drama"/>
  </r>
  <r>
    <x v="225"/>
    <s v="Backpage Shawty"/>
    <s v="I'm creating a &quot;Lifetime&quot; type drama film about a girl who uses backpage for money, but trying to turn her life around."/>
    <n v="200"/>
    <n v="0"/>
    <x v="2"/>
    <s v="US"/>
    <x v="0"/>
    <n v="1460153054"/>
    <n v="1457564654"/>
    <b v="0"/>
    <n v="0"/>
    <b v="0"/>
    <s v="film &amp; video/drama"/>
    <n v="0"/>
    <n v="0"/>
    <s v="film &amp; video"/>
    <s v="ideo/drama"/>
  </r>
  <r>
    <x v="226"/>
    <s v="MAGGIE Film"/>
    <s v="A TRUE STORY OF DOMESTIC VILOLENCE THAT SEEKS TO OFFER THE VIEWER OUTLEST OF SUPPORT."/>
    <n v="29000"/>
    <n v="250"/>
    <x v="2"/>
    <s v="GB"/>
    <x v="1"/>
    <n v="1433064540"/>
    <n v="1428854344"/>
    <b v="0"/>
    <n v="2"/>
    <b v="0"/>
    <s v="film &amp; video/drama"/>
    <n v="8.6206896551724137E-3"/>
    <n v="125"/>
    <s v="film &amp; video"/>
    <s v="ideo/drama"/>
  </r>
  <r>
    <x v="227"/>
    <s v="The Chance of Freedom Short Film"/>
    <s v="Imagine your life is full is nothing but pain and darkness. One day, you had the chance to be free from it all. Would you take it?"/>
    <n v="28000"/>
    <n v="0"/>
    <x v="2"/>
    <s v="US"/>
    <x v="0"/>
    <n v="1436477241"/>
    <n v="1433885241"/>
    <b v="0"/>
    <n v="0"/>
    <b v="0"/>
    <s v="film &amp; video/drama"/>
    <n v="0"/>
    <n v="0"/>
    <s v="film &amp; video"/>
    <s v="ideo/drama"/>
  </r>
  <r>
    <x v="228"/>
    <s v="Facets of a Geek life"/>
    <s v="I am making a film from one one of my books called facets of a Geek life."/>
    <n v="8000"/>
    <n v="0"/>
    <x v="2"/>
    <s v="GB"/>
    <x v="1"/>
    <n v="1433176105"/>
    <n v="1427992105"/>
    <b v="0"/>
    <n v="0"/>
    <b v="0"/>
    <s v="film &amp; video/drama"/>
    <n v="0"/>
    <n v="0"/>
    <s v="film &amp; video"/>
    <s v="ideo/drama"/>
  </r>
  <r>
    <x v="229"/>
    <s v="The Perfect Plan"/>
    <s v="I teenage girl that wants to go around the system. She does all she can to cheat and finds herself in a bad position when she messesup"/>
    <n v="3000"/>
    <n v="0"/>
    <x v="2"/>
    <s v="DE"/>
    <x v="3"/>
    <n v="1455402297"/>
    <n v="1452810297"/>
    <b v="0"/>
    <n v="0"/>
    <b v="0"/>
    <s v="film &amp; video/drama"/>
    <n v="0"/>
    <n v="0"/>
    <s v="film &amp; video"/>
    <s v="ideo/drama"/>
  </r>
  <r>
    <x v="230"/>
    <s v="In Love There's War"/>
    <s v="In Love There's War is a spicy web series that will have viewers at the edge of their seats as deception and hidden secrecies unravel."/>
    <n v="15000"/>
    <n v="60"/>
    <x v="2"/>
    <s v="US"/>
    <x v="0"/>
    <n v="1433443151"/>
    <n v="1430851151"/>
    <b v="0"/>
    <n v="2"/>
    <b v="0"/>
    <s v="film &amp; video/drama"/>
    <n v="4.0000000000000001E-3"/>
    <n v="30"/>
    <s v="film &amp; video"/>
    <s v="ideo/drama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x v="0"/>
    <n v="1451775651"/>
    <n v="1449183651"/>
    <b v="0"/>
    <n v="0"/>
    <b v="0"/>
    <s v="film &amp; video/drama"/>
    <n v="0"/>
    <n v="0"/>
    <s v="film &amp; video"/>
    <s v="ideo/drama"/>
  </r>
  <r>
    <x v="232"/>
    <s v="#noblurredlines"/>
    <s v="A high-impact, high-quality resource to address, for young people and youth-related professionals, the issue of sexual consent."/>
    <n v="4000"/>
    <n v="110"/>
    <x v="2"/>
    <s v="GB"/>
    <x v="1"/>
    <n v="1425066546"/>
    <n v="1422474546"/>
    <b v="0"/>
    <n v="7"/>
    <b v="0"/>
    <s v="film &amp; video/drama"/>
    <n v="2.75E-2"/>
    <n v="15.714285714285714"/>
    <s v="film &amp; video"/>
    <s v="ideo/drama"/>
  </r>
  <r>
    <x v="233"/>
    <s v="Area 4 - The Film"/>
    <s v="â€œArea 4â€ revolves around Frank Hammond, a counselor at a high school, who discovers the scandals that took place."/>
    <n v="350000"/>
    <n v="0"/>
    <x v="2"/>
    <s v="US"/>
    <x v="0"/>
    <n v="1475185972"/>
    <n v="1472593972"/>
    <b v="0"/>
    <n v="0"/>
    <b v="0"/>
    <s v="film &amp; video/drama"/>
    <n v="0"/>
    <n v="0"/>
    <s v="film &amp; video"/>
    <s v="ideo/drama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s v="US"/>
    <x v="0"/>
    <n v="1434847859"/>
    <n v="1431391859"/>
    <b v="0"/>
    <n v="5"/>
    <b v="0"/>
    <s v="film &amp; video/drama"/>
    <n v="0.40100000000000002"/>
    <n v="80.2"/>
    <s v="film &amp; video"/>
    <s v="ideo/drama"/>
  </r>
  <r>
    <x v="235"/>
    <s v="Film about help homeless child to live a better life."/>
    <s v="Taking people on a deep emotional trip with a story about sometimes those who have less, give more."/>
    <n v="10000"/>
    <n v="0"/>
    <x v="2"/>
    <s v="US"/>
    <x v="0"/>
    <n v="1436478497"/>
    <n v="1433886497"/>
    <b v="0"/>
    <n v="0"/>
    <b v="0"/>
    <s v="film &amp; video/drama"/>
    <n v="0"/>
    <n v="0"/>
    <s v="film &amp; video"/>
    <s v="ideo/drama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x v="0"/>
    <n v="1451952000"/>
    <n v="1447380099"/>
    <b v="0"/>
    <n v="0"/>
    <b v="0"/>
    <s v="film &amp; video/drama"/>
    <n v="0"/>
    <n v="0"/>
    <s v="film &amp; video"/>
    <s v="ideo/drama"/>
  </r>
  <r>
    <x v="237"/>
    <s v="Making The Choice"/>
    <s v="Making The Choice is a christian short film series."/>
    <n v="15000"/>
    <n v="50"/>
    <x v="2"/>
    <s v="US"/>
    <x v="0"/>
    <n v="1457445069"/>
    <n v="1452261069"/>
    <b v="0"/>
    <n v="1"/>
    <b v="0"/>
    <s v="film &amp; video/drama"/>
    <n v="3.3333333333333335E-3"/>
    <n v="50"/>
    <s v="film &amp; video"/>
    <s v="ideo/drama"/>
  </r>
  <r>
    <x v="238"/>
    <s v="Within The Threshold"/>
    <s v="A film to stop society from judging others and get along. Life is not about discrimination! Donate for this Thrilling Drama Series!!!!"/>
    <n v="26000"/>
    <n v="0"/>
    <x v="2"/>
    <s v="US"/>
    <x v="0"/>
    <n v="1483088400"/>
    <n v="1481324760"/>
    <b v="0"/>
    <n v="0"/>
    <b v="0"/>
    <s v="film &amp; video/drama"/>
    <n v="0"/>
    <n v="0"/>
    <s v="film &amp; video"/>
    <s v="ideo/drama"/>
  </r>
  <r>
    <x v="239"/>
    <s v="Filthy - Short Film"/>
    <s v="Lovers Clint and Eli convey their conflicting perspectives of guilt and remorse while in the desolate Australian bush."/>
    <n v="1000"/>
    <n v="250"/>
    <x v="2"/>
    <s v="AU"/>
    <x v="2"/>
    <n v="1446984000"/>
    <n v="1445308730"/>
    <b v="0"/>
    <n v="5"/>
    <b v="0"/>
    <s v="film &amp; video/drama"/>
    <n v="0.25"/>
    <n v="50"/>
    <s v="film &amp; video"/>
    <s v="ideo/drama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x v="0"/>
    <n v="1367773211"/>
    <n v="1363885211"/>
    <b v="1"/>
    <n v="137"/>
    <b v="1"/>
    <s v="film &amp; video/documentary"/>
    <n v="1.0763413333333334"/>
    <n v="117.84759124087591"/>
    <s v="film &amp; video"/>
    <s v="ocumentary"/>
  </r>
  <r>
    <x v="241"/>
    <s v="&quot;LESLIE&quot;"/>
    <s v="&quot;LESLIE&quot; explores the unapologetic life of Leslie Cochran, the thong-clad homeless man turned cultural icon in the heart of Texas."/>
    <n v="36400"/>
    <n v="41000"/>
    <x v="0"/>
    <s v="US"/>
    <x v="0"/>
    <n v="1419180304"/>
    <n v="1415292304"/>
    <b v="1"/>
    <n v="376"/>
    <b v="1"/>
    <s v="film &amp; video/documentary"/>
    <n v="1.1263736263736264"/>
    <n v="109.04255319148936"/>
    <s v="film &amp; video"/>
    <s v="ocumentary"/>
  </r>
  <r>
    <x v="242"/>
    <s v="Hardwater"/>
    <s v="An unprecedented feature-length documentary film about Maine's tribal, oft-misunderstood ice fishing sub-culture."/>
    <n v="13000"/>
    <n v="14750"/>
    <x v="0"/>
    <s v="US"/>
    <x v="0"/>
    <n v="1324381790"/>
    <n v="1321357790"/>
    <b v="1"/>
    <n v="202"/>
    <b v="1"/>
    <s v="film &amp; video/documentary"/>
    <n v="1.1346153846153846"/>
    <n v="73.019801980198025"/>
    <s v="film &amp; video"/>
    <s v="ocumentary"/>
  </r>
  <r>
    <x v="243"/>
    <s v="Following Boruch"/>
    <s v="A Hasidic man reaches a turning point in his recovery from mental illness and addiction, and is determined to start a new life."/>
    <n v="25000"/>
    <n v="25648"/>
    <x v="0"/>
    <s v="US"/>
    <x v="0"/>
    <n v="1393031304"/>
    <n v="1390439304"/>
    <b v="1"/>
    <n v="328"/>
    <b v="1"/>
    <s v="film &amp; video/documentary"/>
    <n v="1.0259199999999999"/>
    <n v="78.195121951219505"/>
    <s v="film &amp; video"/>
    <s v="ocumentary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s v="US"/>
    <x v="0"/>
    <n v="1268723160"/>
    <n v="1265269559"/>
    <b v="1"/>
    <n v="84"/>
    <b v="1"/>
    <s v="film &amp; video/documentary"/>
    <n v="1.1375714285714287"/>
    <n v="47.398809523809526"/>
    <s v="film &amp; video"/>
    <s v="ocumentary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x v="0"/>
    <n v="1345079785"/>
    <n v="1342487785"/>
    <b v="1"/>
    <n v="96"/>
    <b v="1"/>
    <s v="film &amp; video/documentary"/>
    <n v="1.0371999999999999"/>
    <n v="54.020833333333336"/>
    <s v="film &amp; video"/>
    <s v="ocumentary"/>
  </r>
  <r>
    <x v="246"/>
    <s v="LEAVING ATLANTA THE FILM"/>
    <s v="From 1979 to 1981 twenty-nine Black children in Atlanta were murdered and the others terrified. This is our story..."/>
    <n v="5000"/>
    <n v="15273"/>
    <x v="0"/>
    <s v="US"/>
    <x v="0"/>
    <n v="1292665405"/>
    <n v="1288341805"/>
    <b v="1"/>
    <n v="223"/>
    <b v="1"/>
    <s v="film &amp; video/documentary"/>
    <n v="3.0546000000000002"/>
    <n v="68.488789237668158"/>
    <s v="film &amp; video"/>
    <s v="ocumentary"/>
  </r>
  <r>
    <x v="247"/>
    <s v="Deja-Vu: Dissecting Memory on Camera"/>
    <s v="A young neuroscientist attempts to reconnect with his ailing father by obsessively studying old family footage._x000a_"/>
    <n v="5000"/>
    <n v="6705"/>
    <x v="0"/>
    <s v="US"/>
    <x v="0"/>
    <n v="1287200340"/>
    <n v="1284042614"/>
    <b v="1"/>
    <n v="62"/>
    <b v="1"/>
    <s v="film &amp; video/documentary"/>
    <n v="1.341"/>
    <n v="108.14516129032258"/>
    <s v="film &amp; video"/>
    <s v="ocumentary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x v="0"/>
    <n v="1325961309"/>
    <n v="1322073309"/>
    <b v="1"/>
    <n v="146"/>
    <b v="1"/>
    <s v="film &amp; video/documentary"/>
    <n v="1.0133294117647058"/>
    <n v="589.95205479452056"/>
    <s v="film &amp; video"/>
    <s v="ocumentary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x v="0"/>
    <n v="1282498800"/>
    <n v="1275603020"/>
    <b v="1"/>
    <n v="235"/>
    <b v="1"/>
    <s v="film &amp; video/documentary"/>
    <n v="1.1292"/>
    <n v="48.051063829787232"/>
    <s v="film &amp; video"/>
    <s v="ocumentary"/>
  </r>
  <r>
    <x v="250"/>
    <s v="BOONE- THE DOCUMENTARY"/>
    <s v="Three young farmers risk land and friendship to stand up to the USDA. An experiential film about living a life of self reliance."/>
    <n v="30000"/>
    <n v="31675"/>
    <x v="0"/>
    <s v="US"/>
    <x v="0"/>
    <n v="1370525691"/>
    <n v="1367933691"/>
    <b v="1"/>
    <n v="437"/>
    <b v="1"/>
    <s v="film &amp; video/documentary"/>
    <n v="1.0558333333333334"/>
    <n v="72.482837528604122"/>
    <s v="film &amp; video"/>
    <s v="ocumentary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s v="US"/>
    <x v="0"/>
    <n v="1337194800"/>
    <n v="1334429646"/>
    <b v="1"/>
    <n v="77"/>
    <b v="1"/>
    <s v="film &amp; video/documentary"/>
    <n v="1.2557142857142858"/>
    <n v="57.077922077922075"/>
    <s v="film &amp; video"/>
    <s v="ocumentary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x v="0"/>
    <n v="1275364740"/>
    <n v="1269878058"/>
    <b v="1"/>
    <n v="108"/>
    <b v="1"/>
    <s v="film &amp; video/documentary"/>
    <n v="1.8455999999999999"/>
    <n v="85.444444444444443"/>
    <s v="film &amp; video"/>
    <s v="ocumentary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x v="0"/>
    <n v="1329320235"/>
    <n v="1326728235"/>
    <b v="1"/>
    <n v="7"/>
    <b v="1"/>
    <s v="film &amp; video/documentary"/>
    <n v="1.0073333333333334"/>
    <n v="215.85714285714286"/>
    <s v="film &amp; video"/>
    <s v="ocumentary"/>
  </r>
  <r>
    <x v="254"/>
    <s v="&quot;I Clown You&quot; Documentary"/>
    <s v="&quot;I Clown You&quot; is a documentary about Israeli medical clowns and clowning as an art of challenging the norm."/>
    <n v="24000"/>
    <n v="28067.34"/>
    <x v="0"/>
    <s v="US"/>
    <x v="0"/>
    <n v="1445047200"/>
    <n v="1442443910"/>
    <b v="1"/>
    <n v="314"/>
    <b v="1"/>
    <s v="film &amp; video/documentary"/>
    <n v="1.1694724999999999"/>
    <n v="89.38643312101911"/>
    <s v="film &amp; video"/>
    <s v="ocumentary"/>
  </r>
  <r>
    <x v="255"/>
    <s v="xoxosms: a documentary about love in the 21st century"/>
    <s v="xoxosms is a documentary about first love, long distance and Skype."/>
    <n v="8000"/>
    <n v="8538.66"/>
    <x v="0"/>
    <s v="US"/>
    <x v="0"/>
    <n v="1300275482"/>
    <n v="1297687082"/>
    <b v="1"/>
    <n v="188"/>
    <b v="1"/>
    <s v="film &amp; video/documentary"/>
    <n v="1.0673325"/>
    <n v="45.418404255319146"/>
    <s v="film &amp; video"/>
    <s v="ocumentary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x v="0"/>
    <n v="1363458467"/>
    <n v="1360866467"/>
    <b v="1"/>
    <n v="275"/>
    <b v="1"/>
    <s v="film &amp; video/documentary"/>
    <n v="1.391"/>
    <n v="65.756363636363631"/>
    <s v="film &amp; video"/>
    <s v="ocumentary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x v="0"/>
    <n v="1463670162"/>
    <n v="1461078162"/>
    <b v="1"/>
    <n v="560"/>
    <b v="1"/>
    <s v="film &amp; video/documentary"/>
    <n v="1.0672648571428571"/>
    <n v="66.70405357142856"/>
    <s v="film &amp; video"/>
    <s v="ocumentary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x v="0"/>
    <n v="1308359666"/>
    <n v="1305767666"/>
    <b v="1"/>
    <n v="688"/>
    <b v="1"/>
    <s v="film &amp; video/documentary"/>
    <n v="1.9114"/>
    <n v="83.345930232558146"/>
    <s v="film &amp; video"/>
    <s v="ocumentary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x v="0"/>
    <n v="1428514969"/>
    <n v="1425922969"/>
    <b v="1"/>
    <n v="942"/>
    <b v="1"/>
    <s v="film &amp; video/documentary"/>
    <n v="1.3193789333333332"/>
    <n v="105.04609341825902"/>
    <s v="film &amp; video"/>
    <s v="ocumentary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s v="US"/>
    <x v="0"/>
    <n v="1279360740"/>
    <n v="1275415679"/>
    <b v="1"/>
    <n v="88"/>
    <b v="1"/>
    <s v="film &amp; video/documentary"/>
    <n v="1.0640000000000001"/>
    <n v="120.90909090909091"/>
    <s v="film &amp; video"/>
    <s v="ocumentary"/>
  </r>
  <r>
    <x v="261"/>
    <s v="Empires: The Film"/>
    <s v="Empires explores the impact of networks on histories and philosophies of political thought."/>
    <n v="20000"/>
    <n v="21480"/>
    <x v="0"/>
    <s v="US"/>
    <x v="0"/>
    <n v="1339080900"/>
    <n v="1334783704"/>
    <b v="1"/>
    <n v="220"/>
    <b v="1"/>
    <s v="film &amp; video/documentary"/>
    <n v="1.0740000000000001"/>
    <n v="97.63636363636364"/>
    <s v="film &amp; video"/>
    <s v="ocumentary"/>
  </r>
  <r>
    <x v="262"/>
    <s v="The Last Cosmonaut"/>
    <s v="He can never die. He will live forever. He is the last cosmonaut, and this is his story."/>
    <n v="2500"/>
    <n v="6000"/>
    <x v="0"/>
    <s v="US"/>
    <x v="0"/>
    <n v="1298699828"/>
    <n v="1294811828"/>
    <b v="1"/>
    <n v="145"/>
    <b v="1"/>
    <s v="film &amp; video/documentary"/>
    <n v="2.4"/>
    <n v="41.379310344827587"/>
    <s v="film &amp; video"/>
    <s v="ocumentary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x v="0"/>
    <n v="1348786494"/>
    <n v="1346194494"/>
    <b v="1"/>
    <n v="963"/>
    <b v="1"/>
    <s v="film &amp; video/documentary"/>
    <n v="1.1808107999999999"/>
    <n v="30.654485981308412"/>
    <s v="film &amp; video"/>
    <s v="ocumentary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x v="0"/>
    <n v="1336747995"/>
    <n v="1334155995"/>
    <b v="1"/>
    <n v="91"/>
    <b v="1"/>
    <s v="film &amp; video/documentary"/>
    <n v="1.1819999999999999"/>
    <n v="64.945054945054949"/>
    <s v="film &amp; video"/>
    <s v="ocumentary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s v="US"/>
    <x v="0"/>
    <n v="1273522560"/>
    <n v="1269928430"/>
    <b v="1"/>
    <n v="58"/>
    <b v="1"/>
    <s v="film &amp; video/documentary"/>
    <n v="1.111"/>
    <n v="95.775862068965523"/>
    <s v="film &amp; video"/>
    <s v="ocumentary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x v="0"/>
    <n v="1271994660"/>
    <n v="1264565507"/>
    <b v="1"/>
    <n v="36"/>
    <b v="1"/>
    <s v="film &amp; video/documentary"/>
    <n v="1.4550000000000001"/>
    <n v="40.416666666666664"/>
    <s v="film &amp; video"/>
    <s v="ocumentary"/>
  </r>
  <r>
    <x v="267"/>
    <s v="Uncharted Amazon"/>
    <s v="A visually stunning, feature length film chronicling life's challenges in the remote depths of the Amazon rainforest."/>
    <n v="9850"/>
    <n v="12965.44"/>
    <x v="0"/>
    <s v="GB"/>
    <x v="1"/>
    <n v="1403693499"/>
    <n v="1401101499"/>
    <b v="1"/>
    <n v="165"/>
    <b v="1"/>
    <s v="film &amp; video/documentary"/>
    <n v="1.3162883248730965"/>
    <n v="78.578424242424248"/>
    <s v="film &amp; video"/>
    <s v="ocumentary"/>
  </r>
  <r>
    <x v="268"/>
    <s v="La Tierra de los Adioses"/>
    <s v="Help us finish a documentary about four teens coming-of-age in a small, rural Mexican town that has suffered 50% migration to the U.S."/>
    <n v="5000"/>
    <n v="5570"/>
    <x v="0"/>
    <s v="US"/>
    <x v="0"/>
    <n v="1320640778"/>
    <n v="1316749178"/>
    <b v="1"/>
    <n v="111"/>
    <b v="1"/>
    <s v="film &amp; video/documentary"/>
    <n v="1.1140000000000001"/>
    <n v="50.18018018018018"/>
    <s v="film &amp; video"/>
    <s v="ocumentary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x v="2"/>
    <n v="1487738622"/>
    <n v="1485146622"/>
    <b v="1"/>
    <n v="1596"/>
    <b v="1"/>
    <s v="film &amp; video/documentary"/>
    <n v="1.4723377"/>
    <n v="92.251735588972423"/>
    <s v="film &amp; video"/>
    <s v="ocumentary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x v="0"/>
    <n v="1306296000"/>
    <n v="1301950070"/>
    <b v="1"/>
    <n v="61"/>
    <b v="1"/>
    <s v="film &amp; video/documentary"/>
    <n v="1.5260869565217392"/>
    <n v="57.540983606557376"/>
    <s v="film &amp; video"/>
    <s v="ocumentary"/>
  </r>
  <r>
    <x v="271"/>
    <s v="The Mathare Project"/>
    <s v="A documentary shot over 12 years about the hopes and dreams of five orphans struggling to reach adulthood in Kenya's Mathare slum."/>
    <n v="30000"/>
    <n v="31404"/>
    <x v="0"/>
    <s v="US"/>
    <x v="0"/>
    <n v="1388649600"/>
    <n v="1386123861"/>
    <b v="1"/>
    <n v="287"/>
    <b v="1"/>
    <s v="film &amp; video/documentary"/>
    <n v="1.0468"/>
    <n v="109.42160278745645"/>
    <s v="film &amp; video"/>
    <s v="ocumentary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x v="0"/>
    <n v="1272480540"/>
    <n v="1267220191"/>
    <b v="1"/>
    <n v="65"/>
    <b v="1"/>
    <s v="film &amp; video/documentary"/>
    <n v="1.7743366666666667"/>
    <n v="81.892461538461546"/>
    <s v="film &amp; video"/>
    <s v="ocumentary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x v="0"/>
    <n v="1309694266"/>
    <n v="1307102266"/>
    <b v="1"/>
    <n v="118"/>
    <b v="1"/>
    <s v="film &amp; video/documentary"/>
    <n v="1.077758"/>
    <n v="45.667711864406776"/>
    <s v="film &amp; video"/>
    <s v="ocumentary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s v="US"/>
    <x v="0"/>
    <n v="1333609140"/>
    <n v="1330638829"/>
    <b v="1"/>
    <n v="113"/>
    <b v="1"/>
    <s v="film &amp; video/documentary"/>
    <n v="1.56"/>
    <n v="55.221238938053098"/>
    <s v="film &amp; video"/>
    <s v="ocumentary"/>
  </r>
  <r>
    <x v="275"/>
    <s v="Finding the Funk"/>
    <s v="A journey through the origins and influence of funk music from James Brown to D'Angelo we are FINDING THE FUNK!"/>
    <n v="20000"/>
    <n v="21679"/>
    <x v="0"/>
    <s v="US"/>
    <x v="0"/>
    <n v="1352511966"/>
    <n v="1349916366"/>
    <b v="1"/>
    <n v="332"/>
    <b v="1"/>
    <s v="film &amp; video/documentary"/>
    <n v="1.08395"/>
    <n v="65.298192771084331"/>
    <s v="film &amp; video"/>
    <s v="ocumentary"/>
  </r>
  <r>
    <x v="276"/>
    <s v="Abalimi"/>
    <s v="A film about Xhosa women in townships of South Africa micro-farming to fight extreme poverty, gain health, and create food security."/>
    <n v="4000"/>
    <n v="5904"/>
    <x v="0"/>
    <s v="US"/>
    <x v="0"/>
    <n v="1335574674"/>
    <n v="1330394274"/>
    <b v="1"/>
    <n v="62"/>
    <b v="1"/>
    <s v="film &amp; video/documentary"/>
    <n v="1.476"/>
    <n v="95.225806451612897"/>
    <s v="film &amp; video"/>
    <s v="ocumentary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s v="US"/>
    <x v="0"/>
    <n v="1432416219"/>
    <n v="1429824219"/>
    <b v="1"/>
    <n v="951"/>
    <b v="1"/>
    <s v="film &amp; video/documentary"/>
    <n v="1.1038153846153846"/>
    <n v="75.444794952681391"/>
    <s v="film &amp; video"/>
    <s v="ocumentary"/>
  </r>
  <r>
    <x v="278"/>
    <s v="The Babushkas of Chernobyl"/>
    <s v="An unlikely story of spirit, defiance and beauty from the most contaminated place on Earth"/>
    <n v="27000"/>
    <n v="40594"/>
    <x v="0"/>
    <s v="US"/>
    <x v="0"/>
    <n v="1350003539"/>
    <n v="1347411539"/>
    <b v="1"/>
    <n v="415"/>
    <b v="1"/>
    <s v="film &amp; video/documentary"/>
    <n v="1.5034814814814814"/>
    <n v="97.816867469879512"/>
    <s v="film &amp; video"/>
    <s v="ocumentary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s v="US"/>
    <x v="0"/>
    <n v="1488160860"/>
    <n v="1485237096"/>
    <b v="1"/>
    <n v="305"/>
    <b v="1"/>
    <s v="film &amp; video/documentary"/>
    <n v="1.5731829411764706"/>
    <n v="87.685606557377056"/>
    <s v="film &amp; video"/>
    <s v="ocumentary"/>
  </r>
  <r>
    <x v="280"/>
    <s v="Korengal Theatrical Release"/>
    <s v="My latest film Korengal, takes us back to the same valley with the same troops as in my Academy AwardÂ® nominated film Restrepo."/>
    <n v="75000"/>
    <n v="117108"/>
    <x v="0"/>
    <s v="US"/>
    <x v="0"/>
    <n v="1401459035"/>
    <n v="1397571035"/>
    <b v="1"/>
    <n v="2139"/>
    <b v="1"/>
    <s v="film &amp; video/documentary"/>
    <n v="1.5614399999999999"/>
    <n v="54.748948106591868"/>
    <s v="film &amp; video"/>
    <s v="ocumentary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x v="0"/>
    <n v="1249932360"/>
    <n v="1242532513"/>
    <b v="1"/>
    <n v="79"/>
    <b v="1"/>
    <s v="film &amp; video/documentary"/>
    <n v="1.2058763636363636"/>
    <n v="83.953417721518989"/>
    <s v="film &amp; video"/>
    <s v="ocumentary"/>
  </r>
  <r>
    <x v="282"/>
    <s v="Greenlight the PATROL BASE JAKER Movie"/>
    <s v="See US Marines make counter-insurgency work in Helmand Province--the Taliban's stronghold in Afghanistan."/>
    <n v="45000"/>
    <n v="45535"/>
    <x v="0"/>
    <s v="US"/>
    <x v="0"/>
    <n v="1266876000"/>
    <n v="1263679492"/>
    <b v="1"/>
    <n v="179"/>
    <b v="1"/>
    <s v="film &amp; video/documentary"/>
    <n v="1.0118888888888888"/>
    <n v="254.38547486033519"/>
    <s v="film &amp; video"/>
    <s v="ocumentary"/>
  </r>
  <r>
    <x v="283"/>
    <s v="SOLE SURVIVOR"/>
    <s v="What is the impact of survivorship on the human condition?"/>
    <n v="18000"/>
    <n v="20569.05"/>
    <x v="0"/>
    <s v="US"/>
    <x v="0"/>
    <n v="1306904340"/>
    <n v="1305219744"/>
    <b v="1"/>
    <n v="202"/>
    <b v="1"/>
    <s v="film &amp; video/documentary"/>
    <n v="1.142725"/>
    <n v="101.8269801980198"/>
    <s v="film &amp; video"/>
    <s v="ocumentary"/>
  </r>
  <r>
    <x v="284"/>
    <s v="Wisconsin Rising"/>
    <s v="A film documenting WI Gov.Scott Walker's attack on working families and how it is reanimating the American labor movement."/>
    <n v="40000"/>
    <n v="41850.46"/>
    <x v="0"/>
    <s v="US"/>
    <x v="0"/>
    <n v="1327167780"/>
    <n v="1325007780"/>
    <b v="1"/>
    <n v="760"/>
    <b v="1"/>
    <s v="film &amp; video/documentary"/>
    <n v="1.0462615"/>
    <n v="55.066394736842106"/>
    <s v="film &amp; video"/>
    <s v="ocumentary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x v="0"/>
    <n v="1379614128"/>
    <n v="1377022128"/>
    <b v="1"/>
    <n v="563"/>
    <b v="1"/>
    <s v="film &amp; video/documentary"/>
    <n v="2.2882507142857142"/>
    <n v="56.901438721136763"/>
    <s v="film &amp; video"/>
    <s v="ocumentary"/>
  </r>
  <r>
    <x v="286"/>
    <s v="George Tice: Seeing Beyond the Moment"/>
    <s v="A documentary film on the life of legendary photographer George Tice by Peter Bosco, Bruce Wodder and Douglas Underdahl."/>
    <n v="15000"/>
    <n v="16373"/>
    <x v="0"/>
    <s v="US"/>
    <x v="0"/>
    <n v="1364236524"/>
    <n v="1360352124"/>
    <b v="1"/>
    <n v="135"/>
    <b v="1"/>
    <s v="film &amp; video/documentary"/>
    <n v="1.0915333333333332"/>
    <n v="121.28148148148148"/>
    <s v="film &amp; video"/>
    <s v="ocumentary"/>
  </r>
  <r>
    <x v="287"/>
    <s v="In Country: A Documentary Film (POSTPRODUCTION)"/>
    <s v="War is hell. Why would anyone want to spend their weekends there?"/>
    <n v="15000"/>
    <n v="26445"/>
    <x v="0"/>
    <s v="US"/>
    <x v="0"/>
    <n v="1351828800"/>
    <n v="1349160018"/>
    <b v="1"/>
    <n v="290"/>
    <b v="1"/>
    <s v="film &amp; video/documentary"/>
    <n v="1.7629999999999999"/>
    <n v="91.189655172413794"/>
    <s v="film &amp; video"/>
    <s v="ocumentary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x v="0"/>
    <n v="1340683393"/>
    <n v="1337659393"/>
    <b v="1"/>
    <n v="447"/>
    <b v="1"/>
    <s v="film &amp; video/documentary"/>
    <n v="1.0321061999999999"/>
    <n v="115.44812080536913"/>
    <s v="film &amp; video"/>
    <s v="ocumentary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x v="1"/>
    <n v="1383389834"/>
    <n v="1380797834"/>
    <b v="1"/>
    <n v="232"/>
    <b v="1"/>
    <s v="film &amp; video/documentary"/>
    <n v="1.0482"/>
    <n v="67.771551724137936"/>
    <s v="film &amp; video"/>
    <s v="ocumentary"/>
  </r>
  <r>
    <x v="290"/>
    <s v="INTOTHEWOODS.TV â€“ Music Media from the Pacific Northwest"/>
    <s v="Help INTOTHEWOODS.TV purchase audio and video gear, lighting and BACK UP HARD DRIVES"/>
    <n v="4500"/>
    <n v="4800.8"/>
    <x v="0"/>
    <s v="US"/>
    <x v="0"/>
    <n v="1296633540"/>
    <n v="1292316697"/>
    <b v="1"/>
    <n v="168"/>
    <b v="1"/>
    <s v="film &amp; video/documentary"/>
    <n v="1.0668444444444445"/>
    <n v="28.576190476190476"/>
    <s v="film &amp; video"/>
    <s v="ocumentary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x v="0"/>
    <n v="1367366460"/>
    <n v="1365791246"/>
    <b v="1"/>
    <n v="128"/>
    <b v="1"/>
    <s v="film &amp; video/documentary"/>
    <n v="1.2001999999999999"/>
    <n v="46.8828125"/>
    <s v="film &amp; video"/>
    <s v="ocumentary"/>
  </r>
  <r>
    <x v="292"/>
    <s v="The Undocumented"/>
    <s v="THE UNDOCUMENTED is a 90 cinema verite documentary that exposes a little known consequence of current U. S. immigration policy."/>
    <n v="75000"/>
    <n v="76130.2"/>
    <x v="0"/>
    <s v="US"/>
    <x v="0"/>
    <n v="1319860740"/>
    <n v="1317064599"/>
    <b v="1"/>
    <n v="493"/>
    <b v="1"/>
    <s v="film &amp; video/documentary"/>
    <n v="1.0150693333333334"/>
    <n v="154.42231237322514"/>
    <s v="film &amp; video"/>
    <s v="ocumentary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x v="0"/>
    <n v="1398009714"/>
    <n v="1395417714"/>
    <b v="1"/>
    <n v="131"/>
    <b v="1"/>
    <s v="film &amp; video/documentary"/>
    <n v="1.0138461538461538"/>
    <n v="201.22137404580153"/>
    <s v="film &amp; video"/>
    <s v="ocumentary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x v="0"/>
    <n v="1279555200"/>
    <n v="1276480894"/>
    <b v="1"/>
    <n v="50"/>
    <b v="1"/>
    <s v="film &amp; video/documentary"/>
    <n v="1"/>
    <n v="100"/>
    <s v="film &amp; video"/>
    <s v="ocumentary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x v="0"/>
    <n v="1383264000"/>
    <n v="1378080409"/>
    <b v="1"/>
    <n v="665"/>
    <b v="1"/>
    <s v="film &amp; video/documentary"/>
    <n v="1.3310911999999999"/>
    <n v="100.08204511278196"/>
    <s v="film &amp; video"/>
    <s v="ocumentary"/>
  </r>
  <r>
    <x v="296"/>
    <s v="Bel Borba Is Here!"/>
    <s v="Bel Borba is Here is a feature film about the most inspiring Brazilian artist you've never heard of... until now."/>
    <n v="25000"/>
    <n v="29681.55"/>
    <x v="0"/>
    <s v="US"/>
    <x v="0"/>
    <n v="1347017083"/>
    <n v="1344857083"/>
    <b v="1"/>
    <n v="129"/>
    <b v="1"/>
    <s v="film &amp; video/documentary"/>
    <n v="1.187262"/>
    <n v="230.08953488372092"/>
    <s v="film &amp; video"/>
    <s v="ocumentary"/>
  </r>
  <r>
    <x v="297"/>
    <s v="Who Owns Yoga?"/>
    <s v="Who Owns Yoga? is a feature length documentary film that explores the changing nature of yoga in the modern world."/>
    <n v="20000"/>
    <n v="20128"/>
    <x v="0"/>
    <s v="US"/>
    <x v="0"/>
    <n v="1430452740"/>
    <n v="1427390901"/>
    <b v="1"/>
    <n v="142"/>
    <b v="1"/>
    <s v="film &amp; video/documentary"/>
    <n v="1.0064"/>
    <n v="141.74647887323943"/>
    <s v="film &amp; video"/>
    <s v="ocumentary"/>
  </r>
  <r>
    <x v="298"/>
    <s v="DisHonesty - A Documentary Feature Film"/>
    <s v="The truth is, we all lie - and by &quot;we,&quot; we mean everyone!"/>
    <n v="126000"/>
    <n v="137254.84"/>
    <x v="0"/>
    <s v="US"/>
    <x v="0"/>
    <n v="1399669200"/>
    <n v="1394536048"/>
    <b v="1"/>
    <n v="2436"/>
    <b v="1"/>
    <s v="film &amp; video/documentary"/>
    <n v="1.089324126984127"/>
    <n v="56.344351395730705"/>
    <s v="film &amp; video"/>
    <s v="ocumentary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x v="0"/>
    <n v="1289975060"/>
    <n v="1287379460"/>
    <b v="1"/>
    <n v="244"/>
    <b v="1"/>
    <s v="film &amp; video/documentary"/>
    <n v="1.789525"/>
    <n v="73.341188524590166"/>
    <s v="film &amp; video"/>
    <s v="ocumentary"/>
  </r>
  <r>
    <x v="300"/>
    <s v="The Bus "/>
    <s v="THE BUS is a feature-length documentary film celebrating one of the most iconic and beloved vehicles ever produced, the Volkswagen Bus."/>
    <n v="25000"/>
    <n v="25430.66"/>
    <x v="0"/>
    <s v="US"/>
    <x v="0"/>
    <n v="1303686138"/>
    <n v="1301007738"/>
    <b v="1"/>
    <n v="298"/>
    <b v="1"/>
    <s v="film &amp; video/documentary"/>
    <n v="1.0172264"/>
    <n v="85.337785234899329"/>
    <s v="film &amp; video"/>
    <s v="ocumentary"/>
  </r>
  <r>
    <x v="301"/>
    <s v="WORLD FAIR"/>
    <s v="A film about personal memory, amateur cinematography, and visions of the future at the 1939 New York World's Fair."/>
    <n v="13000"/>
    <n v="15435.55"/>
    <x v="0"/>
    <s v="US"/>
    <x v="0"/>
    <n v="1363711335"/>
    <n v="1360258935"/>
    <b v="1"/>
    <n v="251"/>
    <b v="1"/>
    <s v="film &amp; video/documentary"/>
    <n v="1.1873499999999999"/>
    <n v="61.496215139442228"/>
    <s v="film &amp; video"/>
    <s v="ocumentary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s v="US"/>
    <x v="0"/>
    <n v="1330115638"/>
    <n v="1327523638"/>
    <b v="1"/>
    <n v="108"/>
    <b v="1"/>
    <s v="film &amp; video/documentary"/>
    <n v="1.0045999999999999"/>
    <n v="93.018518518518519"/>
    <s v="film &amp; video"/>
    <s v="ocumentary"/>
  </r>
  <r>
    <x v="303"/>
    <s v="The Forest for the Trees"/>
    <s v="The story of Jadab Payeng, an Indian man who single handedly planted nearly 1400 acres of forest to save his island, Majuli."/>
    <n v="3000"/>
    <n v="4124"/>
    <x v="0"/>
    <s v="US"/>
    <x v="0"/>
    <n v="1338601346"/>
    <n v="1336009346"/>
    <b v="1"/>
    <n v="82"/>
    <b v="1"/>
    <s v="film &amp; video/documentary"/>
    <n v="1.3746666666666667"/>
    <n v="50.292682926829265"/>
    <s v="film &amp; video"/>
    <s v="ocumentary"/>
  </r>
  <r>
    <x v="304"/>
    <s v="Beyond Iconic: Distribution for film on Dennis Stock"/>
    <s v="A portrait of a life fully realized and a look at what it takes to make great photography."/>
    <n v="3400"/>
    <n v="7876"/>
    <x v="0"/>
    <s v="US"/>
    <x v="0"/>
    <n v="1346464800"/>
    <n v="1343096197"/>
    <b v="1"/>
    <n v="74"/>
    <b v="1"/>
    <s v="film &amp; video/documentary"/>
    <n v="2.3164705882352941"/>
    <n v="106.43243243243244"/>
    <s v="film &amp; video"/>
    <s v="ocumentary"/>
  </r>
  <r>
    <x v="305"/>
    <s v="My Friend Mott-ly"/>
    <s v="A documentary that I am making about the difficult, but inspiring, life of a late friend of mine."/>
    <n v="7500"/>
    <n v="9775"/>
    <x v="0"/>
    <s v="US"/>
    <x v="0"/>
    <n v="1331392049"/>
    <n v="1328800049"/>
    <b v="1"/>
    <n v="189"/>
    <b v="1"/>
    <s v="film &amp; video/documentary"/>
    <n v="1.3033333333333332"/>
    <n v="51.719576719576722"/>
    <s v="film &amp; video"/>
    <s v="ocumentary"/>
  </r>
  <r>
    <x v="306"/>
    <s v="Escape/Artist: The Jason Escape Documentary"/>
    <s v="A feature-length documentary on the life of Boston escape artist Jason Escape."/>
    <n v="1000"/>
    <n v="2929"/>
    <x v="0"/>
    <s v="US"/>
    <x v="0"/>
    <n v="1363806333"/>
    <n v="1362081933"/>
    <b v="1"/>
    <n v="80"/>
    <b v="1"/>
    <s v="film &amp; video/documentary"/>
    <n v="2.9289999999999998"/>
    <n v="36.612499999999997"/>
    <s v="film &amp; video"/>
    <s v="ocumentary"/>
  </r>
  <r>
    <x v="307"/>
    <s v="Grammar Revolution"/>
    <s v="Why is grammar important?"/>
    <n v="22000"/>
    <n v="24490"/>
    <x v="0"/>
    <s v="US"/>
    <x v="0"/>
    <n v="1360276801"/>
    <n v="1357684801"/>
    <b v="1"/>
    <n v="576"/>
    <b v="1"/>
    <s v="film &amp; video/documentary"/>
    <n v="1.1131818181818183"/>
    <n v="42.517361111111114"/>
    <s v="film &amp; video"/>
    <s v="ocumentary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x v="0"/>
    <n v="1299775210"/>
    <n v="1295887210"/>
    <b v="1"/>
    <n v="202"/>
    <b v="1"/>
    <s v="film &amp; video/documentary"/>
    <n v="1.0556666666666668"/>
    <n v="62.712871287128714"/>
    <s v="film &amp; video"/>
    <s v="ocumentary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s v="US"/>
    <x v="0"/>
    <n v="1346695334"/>
    <n v="1344880934"/>
    <b v="1"/>
    <n v="238"/>
    <b v="1"/>
    <s v="film &amp; video/documentary"/>
    <n v="1.1894444444444445"/>
    <n v="89.957983193277315"/>
    <s v="film &amp; video"/>
    <s v="ocumentary"/>
  </r>
  <r>
    <x v="310"/>
    <s v="Feels Like Coming Home Tour"/>
    <s v="30 day tour to release a compilation CD with 16 original songs about hometowns.  Webisodes and documentary to follow."/>
    <n v="1000"/>
    <n v="1041.29"/>
    <x v="0"/>
    <s v="US"/>
    <x v="0"/>
    <n v="1319076000"/>
    <n v="1317788623"/>
    <b v="1"/>
    <n v="36"/>
    <b v="1"/>
    <s v="film &amp; video/documentary"/>
    <n v="1.04129"/>
    <n v="28.924722222222222"/>
    <s v="film &amp; video"/>
    <s v="ocumentary"/>
  </r>
  <r>
    <x v="311"/>
    <s v="The Sticking Place Interactive Documentary"/>
    <s v="An imaginative interactive documentary about Leah Callahan, a freestyle wrestler and Olympic hopeful."/>
    <n v="20000"/>
    <n v="20820.330000000002"/>
    <x v="0"/>
    <s v="US"/>
    <x v="0"/>
    <n v="1325404740"/>
    <n v="1321852592"/>
    <b v="1"/>
    <n v="150"/>
    <b v="1"/>
    <s v="film &amp; video/documentary"/>
    <n v="1.0410165"/>
    <n v="138.8022"/>
    <s v="film &amp; video"/>
    <s v="ocumentary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x v="0"/>
    <n v="1365973432"/>
    <n v="1363381432"/>
    <b v="1"/>
    <n v="146"/>
    <b v="1"/>
    <s v="film &amp; video/documentary"/>
    <n v="1.1187499999999999"/>
    <n v="61.301369863013697"/>
    <s v="film &amp; video"/>
    <s v="ocumentary"/>
  </r>
  <r>
    <x v="313"/>
    <s v="DEVIL MAY CARE"/>
    <s v="Most people have heard Bob Dorough's music over the past 50 years without knowing it. Until now. A story for every artist who refuses to give up."/>
    <n v="17000"/>
    <n v="17805"/>
    <x v="0"/>
    <s v="US"/>
    <x v="0"/>
    <n v="1281542340"/>
    <n v="1277702894"/>
    <b v="1"/>
    <n v="222"/>
    <b v="1"/>
    <s v="film &amp; video/documentary"/>
    <n v="1.0473529411764706"/>
    <n v="80.202702702702709"/>
    <s v="film &amp; video"/>
    <s v="ocumentary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s v="US"/>
    <x v="0"/>
    <n v="1362167988"/>
    <n v="1359575988"/>
    <b v="1"/>
    <n v="120"/>
    <b v="1"/>
    <s v="film &amp; video/documentary"/>
    <n v="3.8515000000000001"/>
    <n v="32.095833333333331"/>
    <s v="film &amp; video"/>
    <s v="ocumentary"/>
  </r>
  <r>
    <x v="315"/>
    <s v="Arias With A Twist: The Docufantasy"/>
    <s v="A documentary that explores  the magical collaboration between performance artist Joey Arias and puppeteer Basil Twist."/>
    <n v="25000"/>
    <n v="25312"/>
    <x v="0"/>
    <s v="US"/>
    <x v="0"/>
    <n v="1345660334"/>
    <n v="1343068334"/>
    <b v="1"/>
    <n v="126"/>
    <b v="1"/>
    <s v="film &amp; video/documentary"/>
    <n v="1.01248"/>
    <n v="200.88888888888889"/>
    <s v="film &amp; video"/>
    <s v="ocumentary"/>
  </r>
  <r>
    <x v="316"/>
    <s v="THE SECRET TRIAL 5 - GRASSROOTS CROSS-CANADA TOUR"/>
    <s v="Award winning documentary The Secret Trial 5 needs your help for a Cross-Canada Tour!"/>
    <n v="15000"/>
    <n v="17066"/>
    <x v="0"/>
    <s v="CA"/>
    <x v="5"/>
    <n v="1418273940"/>
    <n v="1415398197"/>
    <b v="1"/>
    <n v="158"/>
    <b v="1"/>
    <s v="film &amp; video/documentary"/>
    <n v="1.1377333333333333"/>
    <n v="108.01265822784811"/>
    <s v="film &amp; video"/>
    <s v="ocumentary"/>
  </r>
  <r>
    <x v="317"/>
    <s v="Good Men, Bad Men, and a Few Rowdy Ladies"/>
    <s v="The story of a cowboy town with a prison problem, and the colorful characters who call it home."/>
    <n v="30000"/>
    <n v="30241"/>
    <x v="0"/>
    <s v="US"/>
    <x v="0"/>
    <n v="1386778483"/>
    <n v="1384186483"/>
    <b v="1"/>
    <n v="316"/>
    <b v="1"/>
    <s v="film &amp; video/documentary"/>
    <n v="1.0080333333333333"/>
    <n v="95.699367088607602"/>
    <s v="film &amp; video"/>
    <s v="ocumentary"/>
  </r>
  <r>
    <x v="318"/>
    <s v="Friend Request: Accepted"/>
    <s v="Photographer, Ty Morin, pays a visit to every single one of his Facebook friends to take their portrait...all 788 of them."/>
    <n v="5000"/>
    <n v="14166"/>
    <x v="0"/>
    <s v="US"/>
    <x v="0"/>
    <n v="1364342151"/>
    <n v="1361753751"/>
    <b v="1"/>
    <n v="284"/>
    <b v="1"/>
    <s v="film &amp; video/documentary"/>
    <n v="2.8332000000000002"/>
    <n v="49.880281690140848"/>
    <s v="film &amp; video"/>
    <s v="ocumentary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x v="0"/>
    <n v="1265097540"/>
    <n v="1257538029"/>
    <b v="1"/>
    <n v="51"/>
    <b v="1"/>
    <s v="film &amp; video/documentary"/>
    <n v="1.1268"/>
    <n v="110.47058823529412"/>
    <s v="film &amp; video"/>
    <s v="ocumentary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x v="1"/>
    <n v="1450825200"/>
    <n v="1448284433"/>
    <b v="1"/>
    <n v="158"/>
    <b v="1"/>
    <s v="film &amp; video/documentary"/>
    <n v="1.0658000000000001"/>
    <n v="134.91139240506328"/>
    <s v="film &amp; video"/>
    <s v="ocumentary"/>
  </r>
  <r>
    <x v="321"/>
    <s v="An Impossible Project"/>
    <s v="The more digital the world, the more analog our dreams._x000a_A feature documentary shot on 35mm film."/>
    <n v="35000"/>
    <n v="35932"/>
    <x v="0"/>
    <s v="DE"/>
    <x v="3"/>
    <n v="1478605386"/>
    <n v="1475577786"/>
    <b v="1"/>
    <n v="337"/>
    <b v="1"/>
    <s v="film &amp; video/documentary"/>
    <n v="1.0266285714285714"/>
    <n v="106.62314540059347"/>
    <s v="film &amp; video"/>
    <s v="ocumentary"/>
  </r>
  <r>
    <x v="322"/>
    <s v="Last of the Big Tuskers"/>
    <s v="A documentary film about the largest elephants on earth and what is being done to ensure their survival."/>
    <n v="25000"/>
    <n v="26978"/>
    <x v="0"/>
    <s v="US"/>
    <x v="0"/>
    <n v="1463146848"/>
    <n v="1460554848"/>
    <b v="1"/>
    <n v="186"/>
    <b v="1"/>
    <s v="film &amp; video/documentary"/>
    <n v="1.0791200000000001"/>
    <n v="145.04301075268816"/>
    <s v="film &amp; video"/>
    <s v="ocumentary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x v="0"/>
    <n v="1482307140"/>
    <n v="1479886966"/>
    <b v="1"/>
    <n v="58"/>
    <b v="1"/>
    <s v="film &amp; video/documentary"/>
    <n v="1.2307407407407407"/>
    <n v="114.58620689655173"/>
    <s v="film &amp; video"/>
    <s v="ocumentary"/>
  </r>
  <r>
    <x v="324"/>
    <s v="KEEP MOVING FORWARD - Documentary Film"/>
    <s v="A documentary about a Vietnam veteran who finds peace from his PTSD through Disney, rather than medication."/>
    <n v="8500"/>
    <n v="8636"/>
    <x v="0"/>
    <s v="US"/>
    <x v="0"/>
    <n v="1438441308"/>
    <n v="1435590108"/>
    <b v="1"/>
    <n v="82"/>
    <b v="1"/>
    <s v="film &amp; video/documentary"/>
    <n v="1.016"/>
    <n v="105.3170731707317"/>
    <s v="film &amp; video"/>
    <s v="ocumentary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x v="0"/>
    <n v="1482208233"/>
    <n v="1479184233"/>
    <b v="1"/>
    <n v="736"/>
    <b v="1"/>
    <s v="film &amp; video/documentary"/>
    <n v="1.04396"/>
    <n v="70.921195652173907"/>
    <s v="film &amp; video"/>
    <s v="ocumentary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x v="0"/>
    <n v="1489532220"/>
    <n v="1486625606"/>
    <b v="1"/>
    <n v="1151"/>
    <b v="1"/>
    <s v="film &amp; video/documentary"/>
    <n v="1.1292973333333334"/>
    <n v="147.17167680278018"/>
    <s v="film &amp; video"/>
    <s v="ocumentary"/>
  </r>
  <r>
    <x v="327"/>
    <s v="Finding Beauty In the Rubble"/>
    <s v="A short film documenting the inspirational life of Mrs. Fukuoka, a tsunami survivor helping to bring hope back to her community."/>
    <n v="4000"/>
    <n v="5456"/>
    <x v="0"/>
    <s v="US"/>
    <x v="0"/>
    <n v="1427011200"/>
    <n v="1424669929"/>
    <b v="1"/>
    <n v="34"/>
    <b v="1"/>
    <s v="film &amp; video/documentary"/>
    <n v="1.3640000000000001"/>
    <n v="160.47058823529412"/>
    <s v="film &amp; video"/>
    <s v="ocumentary"/>
  </r>
  <r>
    <x v="328"/>
    <s v="Edgar Allan Poe: Buried Alive"/>
    <s v="A documentary that tells the real story of the misunderstood author, and explores the iconic status he still commands today."/>
    <n v="75000"/>
    <n v="77710.8"/>
    <x v="0"/>
    <s v="US"/>
    <x v="0"/>
    <n v="1446350400"/>
    <n v="1443739388"/>
    <b v="1"/>
    <n v="498"/>
    <b v="1"/>
    <s v="film &amp; video/documentary"/>
    <n v="1.036144"/>
    <n v="156.04578313253012"/>
    <s v="film &amp; video"/>
    <s v="ocumentary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s v="US"/>
    <x v="0"/>
    <n v="1446868800"/>
    <n v="1444821127"/>
    <b v="1"/>
    <n v="167"/>
    <b v="1"/>
    <s v="film &amp; video/documentary"/>
    <n v="1.0549999999999999"/>
    <n v="63.17365269461078"/>
    <s v="film &amp; video"/>
    <s v="ocumentary"/>
  </r>
  <r>
    <x v="330"/>
    <s v="The Power of Place"/>
    <s v="A film project that will compel decision makers to conserve iconic NH landscapes at risk due to an electricity transmission project."/>
    <n v="35000"/>
    <n v="35640"/>
    <x v="0"/>
    <s v="US"/>
    <x v="0"/>
    <n v="1368763140"/>
    <n v="1366028563"/>
    <b v="1"/>
    <n v="340"/>
    <b v="1"/>
    <s v="film &amp; video/documentary"/>
    <n v="1.0182857142857142"/>
    <n v="104.82352941176471"/>
    <s v="film &amp; video"/>
    <s v="ocumentary"/>
  </r>
  <r>
    <x v="331"/>
    <s v="Living On Soul: The Family Daptone"/>
    <s v="A hybrid music documentary/concert film featuring Sharon Jones, Charles Bradley and the rest of the Daptone Records family."/>
    <n v="40000"/>
    <n v="42642"/>
    <x v="0"/>
    <s v="US"/>
    <x v="0"/>
    <n v="1466171834"/>
    <n v="1463493434"/>
    <b v="1"/>
    <n v="438"/>
    <b v="1"/>
    <s v="film &amp; video/documentary"/>
    <n v="1.0660499999999999"/>
    <n v="97.356164383561648"/>
    <s v="film &amp; video"/>
    <s v="ocumentary"/>
  </r>
  <r>
    <x v="332"/>
    <s v="Changing of the Gods"/>
    <s v="A groundbreaking new film by Kenny Ausubel &amp; Louie Schwartzberg, featuring John Cleese, based on the work of Richard Tarnas."/>
    <n v="100000"/>
    <n v="113015"/>
    <x v="0"/>
    <s v="US"/>
    <x v="0"/>
    <n v="1446019200"/>
    <n v="1442420377"/>
    <b v="1"/>
    <n v="555"/>
    <b v="1"/>
    <s v="film &amp; video/documentary"/>
    <n v="1.13015"/>
    <n v="203.63063063063063"/>
    <s v="film &amp; video"/>
    <s v="ocumentary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s v="US"/>
    <x v="0"/>
    <n v="1460038591"/>
    <n v="1457450191"/>
    <b v="1"/>
    <n v="266"/>
    <b v="1"/>
    <s v="film &amp; video/documentary"/>
    <n v="1.252275"/>
    <n v="188.31203007518798"/>
    <s v="film &amp; video"/>
    <s v="ocumentary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x v="0"/>
    <n v="1431716400"/>
    <n v="1428423757"/>
    <b v="1"/>
    <n v="69"/>
    <b v="1"/>
    <s v="film &amp; video/documentary"/>
    <n v="1.0119"/>
    <n v="146.65217391304347"/>
    <s v="film &amp; video"/>
    <s v="ocumentary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x v="0"/>
    <n v="1431122400"/>
    <n v="1428428515"/>
    <b v="1"/>
    <n v="80"/>
    <b v="1"/>
    <s v="film &amp; video/documentary"/>
    <n v="1.0276470588235294"/>
    <n v="109.1875"/>
    <s v="film &amp; video"/>
    <s v="ocumentary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x v="0"/>
    <n v="1447427918"/>
    <n v="1444832318"/>
    <b v="1"/>
    <n v="493"/>
    <b v="1"/>
    <s v="film &amp; video/documentary"/>
    <n v="1.1683911999999999"/>
    <n v="59.249046653144013"/>
    <s v="film &amp; video"/>
    <s v="ocumentary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x v="0"/>
    <n v="1426298708"/>
    <n v="1423710308"/>
    <b v="1"/>
    <n v="31"/>
    <b v="1"/>
    <s v="film &amp; video/documentary"/>
    <n v="1.0116833333333335"/>
    <n v="97.904838709677421"/>
    <s v="film &amp; video"/>
    <s v="ocumentary"/>
  </r>
  <r>
    <x v="338"/>
    <s v="Queer Genius"/>
    <s v="&quot;Queer Genius&quot; explores the lives of four visionary queer artists: Eileen Myles, Barbara Hammer, Jibz Cameron and Shannon Funchess"/>
    <n v="15000"/>
    <n v="16520.04"/>
    <x v="0"/>
    <s v="US"/>
    <x v="0"/>
    <n v="1472864400"/>
    <n v="1468001290"/>
    <b v="1"/>
    <n v="236"/>
    <b v="1"/>
    <s v="film &amp; video/documentary"/>
    <n v="1.1013360000000001"/>
    <n v="70.000169491525426"/>
    <s v="film &amp; video"/>
    <s v="ocumentary"/>
  </r>
  <r>
    <x v="339"/>
    <s v="A Man, A Plan, A Palindrome (Feature)"/>
    <s v="A documentary film following the world's greatest palindromists leading up to the 2017 World Palindrome Championship."/>
    <n v="6000"/>
    <n v="6485"/>
    <x v="0"/>
    <s v="US"/>
    <x v="0"/>
    <n v="1430331268"/>
    <n v="1427739268"/>
    <b v="1"/>
    <n v="89"/>
    <b v="1"/>
    <s v="film &amp; video/documentary"/>
    <n v="1.0808333333333333"/>
    <n v="72.865168539325836"/>
    <s v="film &amp; video"/>
    <s v="ocumentary"/>
  </r>
  <r>
    <x v="340"/>
    <s v="Somaliland: The Abaarso Story"/>
    <s v="Feature-length documentary about five Somali Muslim students pursuing dreams of education in America"/>
    <n v="35000"/>
    <n v="43758"/>
    <x v="0"/>
    <s v="US"/>
    <x v="0"/>
    <n v="1489006800"/>
    <n v="1486397007"/>
    <b v="1"/>
    <n v="299"/>
    <b v="1"/>
    <s v="film &amp; video/documentary"/>
    <n v="1.2502285714285715"/>
    <n v="146.34782608695653"/>
    <s v="film &amp; video"/>
    <s v="ocumentary"/>
  </r>
  <r>
    <x v="341"/>
    <s v="Video of Connections: A Mural"/>
    <s v="Documentary: Creation of large-scale outdoor mural by young artists. Time lapse. From blank concrete wall to colorful, visual story."/>
    <n v="3500"/>
    <n v="3735"/>
    <x v="0"/>
    <s v="US"/>
    <x v="0"/>
    <n v="1412135940"/>
    <n v="1410555998"/>
    <b v="1"/>
    <n v="55"/>
    <b v="1"/>
    <s v="film &amp; video/documentary"/>
    <n v="1.0671428571428572"/>
    <n v="67.909090909090907"/>
    <s v="film &amp; video"/>
    <s v="ocumentary"/>
  </r>
  <r>
    <x v="342"/>
    <s v="BREAKING A MONSTER a film about the band Unlocking The Truth"/>
    <s v="BREAKING A MONSTER needs your help to play in THEATERS!"/>
    <n v="55000"/>
    <n v="55201.52"/>
    <x v="0"/>
    <s v="US"/>
    <x v="0"/>
    <n v="1461955465"/>
    <n v="1459363465"/>
    <b v="1"/>
    <n v="325"/>
    <b v="1"/>
    <s v="film &amp; video/documentary"/>
    <n v="1.0036639999999999"/>
    <n v="169.85083076923075"/>
    <s v="film &amp; video"/>
    <s v="ocumentary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x v="0"/>
    <n v="1415934000"/>
    <n v="1413308545"/>
    <b v="1"/>
    <n v="524"/>
    <b v="1"/>
    <s v="film &amp; video/documentary"/>
    <n v="1.0202863333333334"/>
    <n v="58.413339694656486"/>
    <s v="film &amp; video"/>
    <s v="ocumentary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x v="0"/>
    <n v="1433125200"/>
    <n v="1429312694"/>
    <b v="1"/>
    <n v="285"/>
    <b v="1"/>
    <s v="film &amp; video/documentary"/>
    <n v="1.0208358208955224"/>
    <n v="119.99298245614035"/>
    <s v="film &amp; video"/>
    <s v="ocumentary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s v="US"/>
    <x v="0"/>
    <n v="1432161590"/>
    <n v="1429569590"/>
    <b v="1"/>
    <n v="179"/>
    <b v="1"/>
    <s v="film &amp; video/documentary"/>
    <n v="1.2327586206896552"/>
    <n v="99.860335195530723"/>
    <s v="film &amp; video"/>
    <s v="ocumentary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x v="0"/>
    <n v="1444824021"/>
    <n v="1442232021"/>
    <b v="1"/>
    <n v="188"/>
    <b v="1"/>
    <s v="film &amp; video/documentary"/>
    <n v="1.7028880000000002"/>
    <n v="90.579148936170213"/>
    <s v="film &amp; video"/>
    <s v="ocumentary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x v="0"/>
    <n v="1447505609"/>
    <n v="1444910009"/>
    <b v="1"/>
    <n v="379"/>
    <b v="1"/>
    <s v="film &amp; video/documentary"/>
    <n v="1.1159049999999999"/>
    <n v="117.77361477572559"/>
    <s v="film &amp; video"/>
    <s v="ocumentary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x v="0"/>
    <n v="1440165916"/>
    <n v="1437573916"/>
    <b v="1"/>
    <n v="119"/>
    <b v="1"/>
    <s v="film &amp; video/documentary"/>
    <n v="1.03"/>
    <n v="86.554621848739501"/>
    <s v="film &amp; video"/>
    <s v="ocumentary"/>
  </r>
  <r>
    <x v="349"/>
    <s v="Strangers To Peace: A Documentary"/>
    <s v="After 52 years of war, FARC guerrilla soldiers rejoin Colombian society to forge new lives of peace."/>
    <n v="11260"/>
    <n v="12007.18"/>
    <x v="0"/>
    <s v="US"/>
    <x v="0"/>
    <n v="1487937508"/>
    <n v="1485345508"/>
    <b v="1"/>
    <n v="167"/>
    <b v="1"/>
    <s v="film &amp; video/documentary"/>
    <n v="1.0663570159857905"/>
    <n v="71.899281437125751"/>
    <s v="film &amp; video"/>
    <s v="ocumentary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x v="0"/>
    <n v="1473566340"/>
    <n v="1470274509"/>
    <b v="1"/>
    <n v="221"/>
    <b v="1"/>
    <s v="film &amp; video/documentary"/>
    <n v="1.1476"/>
    <n v="129.81900452488688"/>
    <s v="film &amp; video"/>
    <s v="ocumentary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x v="3"/>
    <n v="1460066954"/>
    <n v="1456614554"/>
    <b v="1"/>
    <n v="964"/>
    <b v="1"/>
    <s v="film &amp; video/documentary"/>
    <n v="1.2734117647058822"/>
    <n v="44.912863070539416"/>
    <s v="film &amp; video"/>
    <s v="ocumentary"/>
  </r>
  <r>
    <x v="352"/>
    <s v="Art Therapy: The Movie - The Final Push"/>
    <s v="An epic journey around the world, exploring the power of the human spirit and how art can be used to inspire a lifetime."/>
    <n v="10000"/>
    <n v="11656"/>
    <x v="0"/>
    <s v="US"/>
    <x v="0"/>
    <n v="1412740868"/>
    <n v="1410148868"/>
    <b v="1"/>
    <n v="286"/>
    <b v="1"/>
    <s v="film &amp; video/documentary"/>
    <n v="1.1656"/>
    <n v="40.755244755244753"/>
    <s v="film &amp; video"/>
    <s v="ocumentary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x v="0"/>
    <n v="1447963219"/>
    <n v="1445367619"/>
    <b v="1"/>
    <n v="613"/>
    <b v="1"/>
    <s v="film &amp; video/documentary"/>
    <n v="1.0861819426615318"/>
    <n v="103.52394779771615"/>
    <s v="film &amp; video"/>
    <s v="ocumentary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x v="0"/>
    <n v="1460141521"/>
    <n v="1457553121"/>
    <b v="1"/>
    <n v="29"/>
    <b v="1"/>
    <s v="film &amp; video/documentary"/>
    <n v="1.0394285714285714"/>
    <n v="125.44827586206897"/>
    <s v="film &amp; video"/>
    <s v="ocumentary"/>
  </r>
  <r>
    <x v="355"/>
    <s v="REZA ABDOH -Theatre Visionary"/>
    <s v="A documentary film about the late REZA ABDOH and his performance company DAR A LUZ."/>
    <n v="35000"/>
    <n v="40690"/>
    <x v="0"/>
    <s v="US"/>
    <x v="0"/>
    <n v="1417420994"/>
    <n v="1414738994"/>
    <b v="1"/>
    <n v="165"/>
    <b v="1"/>
    <s v="film &amp; video/documentary"/>
    <n v="1.1625714285714286"/>
    <n v="246.60606060606059"/>
    <s v="film &amp; video"/>
    <s v="ocumentary"/>
  </r>
  <r>
    <x v="356"/>
    <s v="43 and 80"/>
    <s v="A documentary about halibut conservation and how it impacts communities of Southeast Alaska."/>
    <n v="7500"/>
    <n v="7701.93"/>
    <x v="0"/>
    <s v="US"/>
    <x v="0"/>
    <n v="1458152193"/>
    <n v="1455563793"/>
    <b v="1"/>
    <n v="97"/>
    <b v="1"/>
    <s v="film &amp; video/documentary"/>
    <n v="1.0269239999999999"/>
    <n v="79.401340206185566"/>
    <s v="film &amp; video"/>
    <s v="ocumentary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x v="0"/>
    <n v="1429852797"/>
    <n v="1426396797"/>
    <b v="1"/>
    <n v="303"/>
    <b v="1"/>
    <s v="film &amp; video/documentary"/>
    <n v="1.74"/>
    <n v="86.138613861386133"/>
    <s v="film &amp; video"/>
    <s v="ocumentary"/>
  </r>
  <r>
    <x v="358"/>
    <s v="Nobody Knows Anything (except William Goldman)"/>
    <s v="Screenwriter. Novelist. Playwright. The inside story of famed writer William Goldman. As only he can tell it."/>
    <n v="50000"/>
    <n v="51544"/>
    <x v="0"/>
    <s v="US"/>
    <x v="0"/>
    <n v="1466002800"/>
    <n v="1463517521"/>
    <b v="1"/>
    <n v="267"/>
    <b v="1"/>
    <s v="film &amp; video/documentary"/>
    <n v="1.03088"/>
    <n v="193.04868913857678"/>
    <s v="film &amp; video"/>
    <s v="ocumentary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x v="0"/>
    <n v="1415941920"/>
    <n v="1414028490"/>
    <b v="1"/>
    <n v="302"/>
    <b v="1"/>
    <s v="film &amp; video/documentary"/>
    <n v="1.0485537190082646"/>
    <n v="84.023178807947019"/>
    <s v="film &amp; video"/>
    <s v="ocumentary"/>
  </r>
  <r>
    <x v="360"/>
    <s v="Faith: A Documentary"/>
    <s v="A brave woman takes her wife and son from New York to visit her hometown in Kenya, where she was persecuted for being a lesbian."/>
    <n v="12000"/>
    <n v="12165"/>
    <x v="0"/>
    <s v="US"/>
    <x v="0"/>
    <n v="1437621060"/>
    <n v="1433799180"/>
    <b v="0"/>
    <n v="87"/>
    <b v="1"/>
    <s v="film &amp; video/documentary"/>
    <n v="1.0137499999999999"/>
    <n v="139.82758620689654"/>
    <s v="film &amp; video"/>
    <s v="ocumentary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x v="0"/>
    <n v="1416704506"/>
    <n v="1414108906"/>
    <b v="0"/>
    <n v="354"/>
    <b v="1"/>
    <s v="film &amp; video/documentary"/>
    <n v="1.1107699999999998"/>
    <n v="109.82189265536722"/>
    <s v="film &amp; video"/>
    <s v="ocumentary"/>
  </r>
  <r>
    <x v="362"/>
    <s v="THE RIDGE: TEN FOR THIRTY"/>
    <s v="A SHORT FILM celebrating ONE RACE: the Bridger Ridge Run. TEN RUNNERS: the movie-stars. THIRTY YEARS: running wild in the mountains."/>
    <n v="9665"/>
    <n v="12000"/>
    <x v="0"/>
    <s v="US"/>
    <x v="0"/>
    <n v="1407456000"/>
    <n v="1405573391"/>
    <b v="0"/>
    <n v="86"/>
    <b v="1"/>
    <s v="film &amp; video/documentary"/>
    <n v="1.2415933781686497"/>
    <n v="139.53488372093022"/>
    <s v="film &amp; video"/>
    <s v="ocumentary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x v="0"/>
    <n v="1272828120"/>
    <n v="1268934736"/>
    <b v="0"/>
    <n v="26"/>
    <b v="1"/>
    <s v="film &amp; video/documentary"/>
    <n v="1.0133333333333334"/>
    <n v="347.84615384615387"/>
    <s v="film &amp; video"/>
    <s v="ocumentary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x v="0"/>
    <n v="1403323140"/>
    <n v="1400704672"/>
    <b v="0"/>
    <n v="113"/>
    <b v="1"/>
    <s v="film &amp; video/documentary"/>
    <n v="1.1016142857142857"/>
    <n v="68.24159292035398"/>
    <s v="film &amp; video"/>
    <s v="ocumentary"/>
  </r>
  <r>
    <x v="365"/>
    <s v="A QUEER COUNTRY"/>
    <s v="Please help us finish this documentary about how Tel Aviv in Israel became a gay friendly liberal hub in a religious state"/>
    <n v="15000"/>
    <n v="15596"/>
    <x v="0"/>
    <s v="GB"/>
    <x v="1"/>
    <n v="1393597999"/>
    <n v="1391005999"/>
    <b v="0"/>
    <n v="65"/>
    <b v="1"/>
    <s v="film &amp; video/documentary"/>
    <n v="1.0397333333333334"/>
    <n v="239.93846153846152"/>
    <s v="film &amp; video"/>
    <s v="ocumentary"/>
  </r>
  <r>
    <x v="366"/>
    <s v="A BUSHMAN ODYSSEY"/>
    <s v="One Bushman familyâ€™s struggle to survive genocide, dispossession and post-apartheid freedom in South Africa."/>
    <n v="38000"/>
    <n v="38500"/>
    <x v="0"/>
    <s v="US"/>
    <x v="0"/>
    <n v="1337540518"/>
    <n v="1334948518"/>
    <b v="0"/>
    <n v="134"/>
    <b v="1"/>
    <s v="film &amp; video/documentary"/>
    <n v="1.013157894736842"/>
    <n v="287.31343283582089"/>
    <s v="film &amp; video"/>
    <s v="ocumentary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x v="0"/>
    <n v="1367384340"/>
    <n v="1363960278"/>
    <b v="0"/>
    <n v="119"/>
    <b v="1"/>
    <s v="film &amp; video/documentary"/>
    <n v="1.033501"/>
    <n v="86.84882352941176"/>
    <s v="film &amp; video"/>
    <s v="ocumentary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x v="0"/>
    <n v="1426426322"/>
    <n v="1423405922"/>
    <b v="0"/>
    <n v="159"/>
    <b v="1"/>
    <s v="film &amp; video/documentary"/>
    <n v="1.04112"/>
    <n v="81.84905660377359"/>
    <s v="film &amp; video"/>
    <s v="ocumentary"/>
  </r>
  <r>
    <x v="369"/>
    <s v="Alpine Zone"/>
    <s v="A documentary of one woman's attempt at solo hiking 2,000 miles, in an effort to understand herself and societal expectations."/>
    <n v="6500"/>
    <n v="7160.12"/>
    <x v="0"/>
    <s v="US"/>
    <x v="0"/>
    <n v="1326633269"/>
    <n v="1324041269"/>
    <b v="0"/>
    <n v="167"/>
    <b v="1"/>
    <s v="film &amp; video/documentary"/>
    <n v="1.1015569230769231"/>
    <n v="42.874970059880241"/>
    <s v="film &amp; video"/>
    <s v="ocumentary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x v="0"/>
    <n v="1483729500"/>
    <n v="1481137500"/>
    <b v="0"/>
    <n v="43"/>
    <b v="1"/>
    <s v="film &amp; video/documentary"/>
    <n v="1.2202"/>
    <n v="709.41860465116281"/>
    <s v="film &amp; video"/>
    <s v="ocumentary"/>
  </r>
  <r>
    <x v="371"/>
    <s v="Unbranded"/>
    <s v="3,000 Miles. 18 Wild Horses. 6 Months. 5 States. 4 men. A documentary about Conservation, Exploration, and Wild Mustangs."/>
    <n v="150000"/>
    <n v="171253"/>
    <x v="0"/>
    <s v="US"/>
    <x v="0"/>
    <n v="1359743139"/>
    <n v="1355855139"/>
    <b v="0"/>
    <n v="1062"/>
    <b v="1"/>
    <s v="film &amp; video/documentary"/>
    <n v="1.1416866666666667"/>
    <n v="161.25517890772127"/>
    <s v="film &amp; video"/>
    <s v="ocumentary"/>
  </r>
  <r>
    <x v="372"/>
    <s v="Wild Equus"/>
    <s v="A short documentary exploring the uses of 'Natural Horsemanship' across Europe"/>
    <n v="300"/>
    <n v="376"/>
    <x v="0"/>
    <s v="GB"/>
    <x v="1"/>
    <n v="1459872000"/>
    <n v="1456408244"/>
    <b v="0"/>
    <n v="9"/>
    <b v="1"/>
    <s v="film &amp; video/documentary"/>
    <n v="1.2533333333333334"/>
    <n v="41.777777777777779"/>
    <s v="film &amp; video"/>
    <s v="ocumentary"/>
  </r>
  <r>
    <x v="373"/>
    <s v="The Boing Heard 'Round the World"/>
    <s v="A feature documentary about UPA Pictures, the little studio that changed the course of animation around the world"/>
    <n v="7500"/>
    <n v="8000"/>
    <x v="0"/>
    <s v="US"/>
    <x v="0"/>
    <n v="1342648398"/>
    <n v="1340056398"/>
    <b v="0"/>
    <n v="89"/>
    <b v="1"/>
    <s v="film &amp; video/documentary"/>
    <n v="1.0666666666666667"/>
    <n v="89.887640449438209"/>
    <s v="film &amp; video"/>
    <s v="ocumentary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x v="0"/>
    <n v="1316208031"/>
    <n v="1312320031"/>
    <b v="0"/>
    <n v="174"/>
    <b v="1"/>
    <s v="film &amp; video/documentary"/>
    <n v="1.3065"/>
    <n v="45.051724137931032"/>
    <s v="film &amp; video"/>
    <s v="ocumentary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x v="0"/>
    <n v="1393694280"/>
    <n v="1390088311"/>
    <b v="0"/>
    <n v="14"/>
    <b v="1"/>
    <s v="film &amp; video/documentary"/>
    <n v="1.2"/>
    <n v="42.857142857142854"/>
    <s v="film &amp; video"/>
    <s v="ocumentary"/>
  </r>
  <r>
    <x v="376"/>
    <s v="Quintessential: The Journey"/>
    <s v="A film about the cosmetics industry. Everything you need to know about the ingredients being used and what alternatives are out there."/>
    <n v="2450"/>
    <n v="2596"/>
    <x v="0"/>
    <s v="GB"/>
    <x v="1"/>
    <n v="1472122316"/>
    <n v="1469443916"/>
    <b v="0"/>
    <n v="48"/>
    <b v="1"/>
    <s v="film &amp; video/documentary"/>
    <n v="1.0595918367346939"/>
    <n v="54.083333333333336"/>
    <s v="film &amp; video"/>
    <s v="ocumentary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s v="US"/>
    <x v="0"/>
    <n v="1447484460"/>
    <n v="1444888868"/>
    <b v="0"/>
    <n v="133"/>
    <b v="1"/>
    <s v="film &amp; video/documentary"/>
    <n v="1.1439999999999999"/>
    <n v="103.21804511278195"/>
    <s v="film &amp; video"/>
    <s v="ocumentary"/>
  </r>
  <r>
    <x v="378"/>
    <s v="Where is Home?"/>
    <s v="Ugandan Filmmaker and Activist Kamoga Hassan's new documentary follows Ugandan LGBT asylum seekers asking the question &quot;Where is home?&quot;"/>
    <n v="3000"/>
    <n v="3353"/>
    <x v="0"/>
    <s v="CA"/>
    <x v="5"/>
    <n v="1453765920"/>
    <n v="1451655808"/>
    <b v="0"/>
    <n v="83"/>
    <b v="1"/>
    <s v="film &amp; video/documentary"/>
    <n v="1.1176666666666666"/>
    <n v="40.397590361445786"/>
    <s v="film &amp; video"/>
    <s v="ocumentary"/>
  </r>
  <r>
    <x v="379"/>
    <s v="The Unknowns"/>
    <s v="The U.S. Army has granted us permission to film a documentary at America's most sacred shrine: The Tomb of the Unknown Soldier."/>
    <n v="15000"/>
    <n v="17412"/>
    <x v="0"/>
    <s v="US"/>
    <x v="0"/>
    <n v="1336062672"/>
    <n v="1332174672"/>
    <b v="0"/>
    <n v="149"/>
    <b v="1"/>
    <s v="film &amp; video/documentary"/>
    <n v="1.1608000000000001"/>
    <n v="116.85906040268456"/>
    <s v="film &amp; video"/>
    <s v="ocumentary"/>
  </r>
  <r>
    <x v="380"/>
    <s v="Steamboat Springs Van Clan"/>
    <s v="The Steamboat Van Clan is a group of three young ski competitors following their dreams and documenting their adventures along the way."/>
    <n v="4000"/>
    <n v="5660"/>
    <x v="0"/>
    <s v="US"/>
    <x v="0"/>
    <n v="1453569392"/>
    <n v="1451409392"/>
    <b v="0"/>
    <n v="49"/>
    <b v="1"/>
    <s v="film &amp; video/documentary"/>
    <n v="1.415"/>
    <n v="115.51020408163265"/>
    <s v="film &amp; video"/>
    <s v="ocumentary"/>
  </r>
  <r>
    <x v="381"/>
    <s v="Clearwater"/>
    <s v="Set in the ancient waters of the Puget Sound, Clearwater is a universal story about the need to adapt to change."/>
    <n v="25000"/>
    <n v="26182.5"/>
    <x v="0"/>
    <s v="US"/>
    <x v="0"/>
    <n v="1343624400"/>
    <n v="1340642717"/>
    <b v="0"/>
    <n v="251"/>
    <b v="1"/>
    <s v="film &amp; video/documentary"/>
    <n v="1.0472999999999999"/>
    <n v="104.31274900398407"/>
    <s v="film &amp; video"/>
    <s v="ocumentary"/>
  </r>
  <r>
    <x v="382"/>
    <s v="99% Declaration Mini-Doc"/>
    <s v="I went to Philadelphia to find out if The 99% Declaration could take the ideas of OccupyWallSt. and make change from within the system."/>
    <n v="600"/>
    <n v="1535"/>
    <x v="0"/>
    <s v="US"/>
    <x v="0"/>
    <n v="1346950900"/>
    <n v="1345741300"/>
    <b v="0"/>
    <n v="22"/>
    <b v="1"/>
    <s v="film &amp; video/documentary"/>
    <n v="2.5583333333333331"/>
    <n v="69.772727272727266"/>
    <s v="film &amp; video"/>
    <s v="ocumentary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s v="US"/>
    <x v="0"/>
    <n v="1400467759"/>
    <n v="1398480559"/>
    <b v="0"/>
    <n v="48"/>
    <b v="1"/>
    <s v="film &amp; video/documentary"/>
    <n v="2.0670670670670672"/>
    <n v="43.020833333333336"/>
    <s v="film &amp; video"/>
    <s v="ocumentary"/>
  </r>
  <r>
    <x v="384"/>
    <s v="Nurse Mare Foals: Born to Die"/>
    <s v="This documentary is about Last Chance Corral in Athens, Ohio and their heroic work saving nurse mare foals from imminent death."/>
    <n v="20000"/>
    <n v="22421"/>
    <x v="0"/>
    <s v="US"/>
    <x v="0"/>
    <n v="1420569947"/>
    <n v="1417977947"/>
    <b v="0"/>
    <n v="383"/>
    <b v="1"/>
    <s v="film &amp; video/documentary"/>
    <n v="1.1210500000000001"/>
    <n v="58.540469973890339"/>
    <s v="film &amp; video"/>
    <s v="ocumentary"/>
  </r>
  <r>
    <x v="385"/>
    <s v="Luke and Jedi"/>
    <s v="A documentary following the incredible story of a brave little boy and his service dog, fighting Type 1 Diabetes one day at a time."/>
    <n v="25000"/>
    <n v="26495.5"/>
    <x v="0"/>
    <s v="US"/>
    <x v="0"/>
    <n v="1416582101"/>
    <n v="1413986501"/>
    <b v="0"/>
    <n v="237"/>
    <b v="1"/>
    <s v="film &amp; video/documentary"/>
    <n v="1.05982"/>
    <n v="111.79535864978902"/>
    <s v="film &amp; video"/>
    <s v="ocumentary"/>
  </r>
  <r>
    <x v="386"/>
    <s v="Submarine: Diving Away From Adulthood"/>
    <s v="Eight friends reunite to achieve their childhood dream of designing, constructing, and launching a homemade submarine."/>
    <n v="600"/>
    <n v="601"/>
    <x v="0"/>
    <s v="US"/>
    <x v="0"/>
    <n v="1439246991"/>
    <n v="1437950991"/>
    <b v="0"/>
    <n v="13"/>
    <b v="1"/>
    <s v="film &amp; video/documentary"/>
    <n v="1.0016666666666667"/>
    <n v="46.230769230769234"/>
    <s v="film &amp; video"/>
    <s v="ocumentary"/>
  </r>
  <r>
    <x v="387"/>
    <s v="On the Back of a Tiger"/>
    <s v="The workings of life revised: Pioneering scientists &amp; health-seekers challenge our understanding of disease, aging and consciousness."/>
    <n v="38000"/>
    <n v="81316"/>
    <x v="0"/>
    <s v="US"/>
    <x v="0"/>
    <n v="1439618400"/>
    <n v="1436976858"/>
    <b v="0"/>
    <n v="562"/>
    <b v="1"/>
    <s v="film &amp; video/documentary"/>
    <n v="2.1398947368421051"/>
    <n v="144.69039145907473"/>
    <s v="film &amp; video"/>
    <s v="ocumentary"/>
  </r>
  <r>
    <x v="388"/>
    <s v="Another Man's Treasure documentary"/>
    <s v="A documentary film featuring the World's Largest Rummage Sale and rumination on the Power and Pleasures of Possessions."/>
    <n v="5000"/>
    <n v="6308"/>
    <x v="0"/>
    <s v="US"/>
    <x v="0"/>
    <n v="1469670580"/>
    <n v="1467078580"/>
    <b v="0"/>
    <n v="71"/>
    <b v="1"/>
    <s v="film &amp; video/documentary"/>
    <n v="1.2616000000000001"/>
    <n v="88.845070422535215"/>
    <s v="film &amp; video"/>
    <s v="ocumentary"/>
  </r>
  <r>
    <x v="389"/>
    <s v="The Food Cure"/>
    <s v="What difference can food really make? A documentary film about six people who make the radical choice to face cancer with their plates."/>
    <n v="68000"/>
    <n v="123444.12"/>
    <x v="0"/>
    <s v="US"/>
    <x v="0"/>
    <n v="1394233140"/>
    <n v="1391477450"/>
    <b v="0"/>
    <n v="1510"/>
    <b v="1"/>
    <s v="film &amp; video/documentary"/>
    <n v="1.8153547058823529"/>
    <n v="81.75107284768211"/>
    <s v="film &amp; video"/>
    <s v="ocumentary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s v="US"/>
    <x v="0"/>
    <n v="1431046372"/>
    <n v="1429318372"/>
    <b v="0"/>
    <n v="14"/>
    <b v="1"/>
    <s v="film &amp; video/documentary"/>
    <n v="1"/>
    <n v="71.428571428571431"/>
    <s v="film &amp; video"/>
    <s v="ocumentary"/>
  </r>
  <r>
    <x v="391"/>
    <s v="Science, Sex and the Ladies"/>
    <s v="Too many women feel confused about their orgasm and shame about their desire. This movie aims to change that."/>
    <n v="20000"/>
    <n v="20122"/>
    <x v="0"/>
    <s v="US"/>
    <x v="0"/>
    <n v="1324169940"/>
    <n v="1321578051"/>
    <b v="0"/>
    <n v="193"/>
    <b v="1"/>
    <s v="film &amp; video/documentary"/>
    <n v="1.0061"/>
    <n v="104.25906735751295"/>
    <s v="film &amp; video"/>
    <s v="ocumentary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x v="0"/>
    <n v="1315450800"/>
    <n v="1312823571"/>
    <b v="0"/>
    <n v="206"/>
    <b v="1"/>
    <s v="film &amp; video/documentary"/>
    <n v="1.009027027027027"/>
    <n v="90.616504854368927"/>
    <s v="film &amp; video"/>
    <s v="ocumentary"/>
  </r>
  <r>
    <x v="393"/>
    <s v="THE PENGUIN COUNTERS Documentary Film"/>
    <s v="This is a story thatâ€™s never been told, about tackling climate change one penguin at a timeâ€¦"/>
    <n v="50000"/>
    <n v="55223"/>
    <x v="0"/>
    <s v="US"/>
    <x v="0"/>
    <n v="1381424452"/>
    <n v="1378746052"/>
    <b v="0"/>
    <n v="351"/>
    <b v="1"/>
    <s v="film &amp; video/documentary"/>
    <n v="1.10446"/>
    <n v="157.33048433048432"/>
    <s v="film &amp; video"/>
    <s v="ocumentary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x v="3"/>
    <n v="1460918282"/>
    <n v="1455737882"/>
    <b v="0"/>
    <n v="50"/>
    <b v="1"/>
    <s v="film &amp; video/documentary"/>
    <n v="1.118936170212766"/>
    <n v="105.18"/>
    <s v="film &amp; video"/>
    <s v="ocumentary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x v="0"/>
    <n v="1335562320"/>
    <n v="1332452960"/>
    <b v="0"/>
    <n v="184"/>
    <b v="1"/>
    <s v="film &amp; video/documentary"/>
    <n v="1.0804450000000001"/>
    <n v="58.719836956521746"/>
    <s v="film &amp; video"/>
    <s v="ocumentary"/>
  </r>
  <r>
    <x v="396"/>
    <s v="No Act of Ours Film"/>
    <s v="Loyalty and morality are questioned as we follow the struggles of Penn State students in wake of the child sexual abuse scandal."/>
    <n v="15000"/>
    <n v="16000"/>
    <x v="0"/>
    <s v="US"/>
    <x v="0"/>
    <n v="1341668006"/>
    <n v="1340372006"/>
    <b v="0"/>
    <n v="196"/>
    <b v="1"/>
    <s v="film &amp; video/documentary"/>
    <n v="1.0666666666666667"/>
    <n v="81.632653061224488"/>
    <s v="film &amp; video"/>
    <s v="ocumentary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x v="0"/>
    <n v="1283312640"/>
    <n v="1279651084"/>
    <b v="0"/>
    <n v="229"/>
    <b v="1"/>
    <s v="film &amp; video/documentary"/>
    <n v="1.0390027322404372"/>
    <n v="56.460043668122275"/>
    <s v="film &amp; video"/>
    <s v="ocumentary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x v="0"/>
    <n v="1430334126"/>
    <n v="1426446126"/>
    <b v="0"/>
    <n v="67"/>
    <b v="1"/>
    <s v="film &amp; video/documentary"/>
    <n v="1.2516"/>
    <n v="140.1044776119403"/>
    <s v="film &amp; video"/>
    <s v="ocumentary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x v="1"/>
    <n v="1481716800"/>
    <n v="1479070867"/>
    <b v="0"/>
    <n v="95"/>
    <b v="1"/>
    <s v="film &amp; video/documentary"/>
    <n v="1.0680499999999999"/>
    <n v="224.85263157894738"/>
    <s v="film &amp; video"/>
    <s v="ocumentary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x v="0"/>
    <n v="1400297400"/>
    <n v="1397661347"/>
    <b v="0"/>
    <n v="62"/>
    <b v="1"/>
    <s v="film &amp; video/documentary"/>
    <n v="1.1230249999999999"/>
    <n v="181.13306451612902"/>
    <s v="film &amp; video"/>
    <s v="ocumentary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x v="0"/>
    <n v="1312747970"/>
    <n v="1310155970"/>
    <b v="0"/>
    <n v="73"/>
    <b v="1"/>
    <s v="film &amp; video/documentary"/>
    <n v="1.0381199999999999"/>
    <n v="711.04109589041093"/>
    <s v="film &amp; video"/>
    <s v="ocumentary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x v="0"/>
    <n v="1446731817"/>
    <n v="1444913817"/>
    <b v="0"/>
    <n v="43"/>
    <b v="1"/>
    <s v="film &amp; video/documentary"/>
    <n v="1.4165000000000001"/>
    <n v="65.883720930232556"/>
    <s v="film &amp; video"/>
    <s v="ocumentary"/>
  </r>
  <r>
    <x v="403"/>
    <s v="MONDO BANANA"/>
    <s v="A documentary adventure about bananas - and people. Your round-trip ticket into the heart of banana-cultures!!"/>
    <n v="5000"/>
    <n v="5263"/>
    <x v="0"/>
    <s v="US"/>
    <x v="0"/>
    <n v="1312960080"/>
    <n v="1308900441"/>
    <b v="0"/>
    <n v="70"/>
    <b v="1"/>
    <s v="film &amp; video/documentary"/>
    <n v="1.0526"/>
    <n v="75.185714285714283"/>
    <s v="film &amp; video"/>
    <s v="ocumentary"/>
  </r>
  <r>
    <x v="404"/>
    <s v="The Last One: Unfolding the AIDS MEMORIAL QUILT"/>
    <s v="A feature length documentary, exploring the many lives memorialized by the iconic AIDS Memorial Quilt."/>
    <n v="35000"/>
    <n v="36082"/>
    <x v="0"/>
    <s v="US"/>
    <x v="0"/>
    <n v="1391641440"/>
    <n v="1389107062"/>
    <b v="0"/>
    <n v="271"/>
    <b v="1"/>
    <s v="film &amp; video/documentary"/>
    <n v="1.0309142857142857"/>
    <n v="133.14391143911439"/>
    <s v="film &amp; video"/>
    <s v="ocumentary"/>
  </r>
  <r>
    <x v="405"/>
    <s v="The Healing Effect Movie"/>
    <s v="Come, join our movie movement.  A new documentary about the healing power of food."/>
    <n v="2820"/>
    <n v="3036"/>
    <x v="0"/>
    <s v="US"/>
    <x v="0"/>
    <n v="1394071339"/>
    <n v="1391479339"/>
    <b v="0"/>
    <n v="55"/>
    <b v="1"/>
    <s v="film &amp; video/documentary"/>
    <n v="1.0765957446808512"/>
    <n v="55.2"/>
    <s v="film &amp; video"/>
    <s v="ocumentary"/>
  </r>
  <r>
    <x v="406"/>
    <s v="The Desert River Bends"/>
    <s v="The Desert River Bends is a short documentary following the alternative lifestyles of three middle-age river guides in Moab UT."/>
    <n v="2800"/>
    <n v="3015.73"/>
    <x v="0"/>
    <s v="US"/>
    <x v="0"/>
    <n v="1304920740"/>
    <n v="1301975637"/>
    <b v="0"/>
    <n v="35"/>
    <b v="1"/>
    <s v="film &amp; video/documentary"/>
    <n v="1.0770464285714285"/>
    <n v="86.163714285714292"/>
    <s v="film &amp; video"/>
    <s v="ocumentary"/>
  </r>
  <r>
    <x v="407"/>
    <s v="Haymarket Documentary"/>
    <s v="The story of the 1886 Haymarket Riot explored through the history of the Haymarket Police Memorial Statue."/>
    <n v="2000"/>
    <n v="2031"/>
    <x v="0"/>
    <s v="US"/>
    <x v="0"/>
    <n v="1321739650"/>
    <n v="1316552050"/>
    <b v="0"/>
    <n v="22"/>
    <b v="1"/>
    <s v="film &amp; video/documentary"/>
    <n v="1.0155000000000001"/>
    <n v="92.318181818181813"/>
    <s v="film &amp; video"/>
    <s v="ocumentary"/>
  </r>
  <r>
    <x v="408"/>
    <s v="Reverence: A Documentary Short on Branded Yarmulkes"/>
    <s v="A documentary exploring the phenomenon of custom and branded yarmulkes in Jewish-American communities."/>
    <n v="6000"/>
    <n v="6086.26"/>
    <x v="0"/>
    <s v="US"/>
    <x v="0"/>
    <n v="1383676790"/>
    <n v="1380217190"/>
    <b v="0"/>
    <n v="38"/>
    <b v="1"/>
    <s v="film &amp; video/documentary"/>
    <n v="1.0143766666666667"/>
    <n v="160.16473684210527"/>
    <s v="film &amp; video"/>
    <s v="ocumentary"/>
  </r>
  <r>
    <x v="409"/>
    <s v="The Lost Generation"/>
    <s v="I am working on a project that explores the relationship between education to work for youth within the European Union."/>
    <n v="500"/>
    <n v="684"/>
    <x v="0"/>
    <s v="GB"/>
    <x v="1"/>
    <n v="1469220144"/>
    <n v="1466628144"/>
    <b v="0"/>
    <n v="15"/>
    <b v="1"/>
    <s v="film &amp; video/documentary"/>
    <n v="1.3680000000000001"/>
    <n v="45.6"/>
    <s v="film &amp; video"/>
    <s v="ocumentary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x v="5"/>
    <n v="1434670397"/>
    <n v="1429486397"/>
    <b v="0"/>
    <n v="7"/>
    <b v="1"/>
    <s v="film &amp; video/documentary"/>
    <n v="1.2829999999999999"/>
    <n v="183.28571428571428"/>
    <s v="film &amp; video"/>
    <s v="ocumentary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s v="US"/>
    <x v="0"/>
    <n v="1387688400"/>
    <n v="1384920804"/>
    <b v="0"/>
    <n v="241"/>
    <b v="1"/>
    <s v="film &amp; video/documentary"/>
    <n v="1.0105"/>
    <n v="125.78838174273859"/>
    <s v="film &amp; video"/>
    <s v="ocumentary"/>
  </r>
  <r>
    <x v="412"/>
    <s v="Southern Oregon VS. LNG"/>
    <s v="A short film about property rights, salmon, and ratepayers in the controversy over exporting natural gas through southern Oregon"/>
    <n v="2500"/>
    <n v="3171"/>
    <x v="0"/>
    <s v="US"/>
    <x v="0"/>
    <n v="1343238578"/>
    <n v="1341856178"/>
    <b v="0"/>
    <n v="55"/>
    <b v="1"/>
    <s v="film &amp; video/documentary"/>
    <n v="1.2684"/>
    <n v="57.654545454545456"/>
    <s v="film &amp; video"/>
    <s v="ocumentary"/>
  </r>
  <r>
    <x v="413"/>
    <s v="Through the Fire: Rebuilding Somalia"/>
    <s v="A journey to discover how Somalis are rebuilding their shattered nation, with a focus on the role that women are playing."/>
    <n v="12800"/>
    <n v="13451"/>
    <x v="0"/>
    <s v="US"/>
    <x v="0"/>
    <n v="1342731811"/>
    <n v="1340139811"/>
    <b v="0"/>
    <n v="171"/>
    <b v="1"/>
    <s v="film &amp; video/documentary"/>
    <n v="1.0508593749999999"/>
    <n v="78.660818713450297"/>
    <s v="film &amp; video"/>
    <s v="ocumentary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s v="US"/>
    <x v="0"/>
    <n v="1381541465"/>
    <n v="1378949465"/>
    <b v="0"/>
    <n v="208"/>
    <b v="1"/>
    <s v="film &amp; video/documentary"/>
    <n v="1.0285405405405406"/>
    <n v="91.480769230769226"/>
    <s v="film &amp; video"/>
    <s v="ocumentary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x v="5"/>
    <n v="1413547200"/>
    <n v="1411417602"/>
    <b v="0"/>
    <n v="21"/>
    <b v="1"/>
    <s v="film &amp; video/documentary"/>
    <n v="1.0214714285714286"/>
    <n v="68.09809523809524"/>
    <s v="film &amp; video"/>
    <s v="ocumentary"/>
  </r>
  <r>
    <x v="416"/>
    <s v="Fire in the Heart of the City"/>
    <s v="35,000 pounds of food to a city. Highlighting the &quot;Convoy New Britain&quot; event from birth to beyond."/>
    <n v="1000"/>
    <n v="1202.17"/>
    <x v="0"/>
    <s v="US"/>
    <x v="0"/>
    <n v="1391851831"/>
    <n v="1389259831"/>
    <b v="0"/>
    <n v="25"/>
    <b v="1"/>
    <s v="film &amp; video/documentary"/>
    <n v="1.2021700000000002"/>
    <n v="48.086800000000004"/>
    <s v="film &amp; video"/>
    <s v="ocumentary"/>
  </r>
  <r>
    <x v="417"/>
    <s v="Cycle of Life"/>
    <s v="An unexpected kidney donor acts on faith in order to rescue a fellow cyclist from his failing body. The true story of Pete and Kelly."/>
    <n v="10500"/>
    <n v="10526"/>
    <x v="0"/>
    <s v="US"/>
    <x v="0"/>
    <n v="1365395580"/>
    <n v="1364426260"/>
    <b v="0"/>
    <n v="52"/>
    <b v="1"/>
    <s v="film &amp; video/documentary"/>
    <n v="1.0024761904761905"/>
    <n v="202.42307692307693"/>
    <s v="film &amp; video"/>
    <s v="ocumentary"/>
  </r>
  <r>
    <x v="418"/>
    <s v="Swim for the Reef"/>
    <s v="A Texas grandfather's extraordinary quest to protect the coral reefs and his challenge to humanity to take care of the things we love."/>
    <n v="22400"/>
    <n v="22542"/>
    <x v="0"/>
    <s v="US"/>
    <x v="0"/>
    <n v="1437633997"/>
    <n v="1435041997"/>
    <b v="0"/>
    <n v="104"/>
    <b v="1"/>
    <s v="film &amp; video/documentary"/>
    <n v="1.0063392857142857"/>
    <n v="216.75"/>
    <s v="film &amp; video"/>
    <s v="ocumentary"/>
  </r>
  <r>
    <x v="419"/>
    <s v="BEYOND LOCAL"/>
    <s v="Beyond Local is a personal journey through an art-centric and musically talented community that fosters creativity."/>
    <n v="8000"/>
    <n v="8035"/>
    <x v="0"/>
    <s v="US"/>
    <x v="0"/>
    <n v="1372536787"/>
    <n v="1367352787"/>
    <b v="0"/>
    <n v="73"/>
    <b v="1"/>
    <s v="film &amp; video/documentary"/>
    <n v="1.004375"/>
    <n v="110.06849315068493"/>
    <s v="film &amp; video"/>
    <s v="ocumentary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x v="0"/>
    <n v="1394772031"/>
    <n v="1392183631"/>
    <b v="0"/>
    <n v="3"/>
    <b v="0"/>
    <s v="film &amp; video/animation"/>
    <n v="4.3939393939393936E-3"/>
    <n v="4.833333333333333"/>
    <s v="film &amp; video"/>
    <s v="/animation"/>
  </r>
  <r>
    <x v="421"/>
    <s v="The monster Inside"/>
    <s v="An artistic project that will act as my final animation project and first feature film written, directed, animated, and produced by me"/>
    <n v="15000"/>
    <n v="301"/>
    <x v="2"/>
    <s v="US"/>
    <x v="0"/>
    <n v="1440157656"/>
    <n v="1434973656"/>
    <b v="0"/>
    <n v="6"/>
    <b v="0"/>
    <s v="film &amp; video/animation"/>
    <n v="2.0066666666666667E-2"/>
    <n v="50.166666666666664"/>
    <s v="film &amp; video"/>
    <s v="/animation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x v="0"/>
    <n v="1410416097"/>
    <n v="1407824097"/>
    <b v="0"/>
    <n v="12"/>
    <b v="0"/>
    <s v="film &amp; video/animation"/>
    <n v="1.0749999999999999E-2"/>
    <n v="35.833333333333336"/>
    <s v="film &amp; video"/>
    <s v="/animation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s v="US"/>
    <x v="0"/>
    <n v="1370470430"/>
    <n v="1367878430"/>
    <b v="0"/>
    <n v="13"/>
    <b v="0"/>
    <s v="film &amp; video/animation"/>
    <n v="7.6499999999999997E-3"/>
    <n v="11.76923076923077"/>
    <s v="film &amp; video"/>
    <s v="/animation"/>
  </r>
  <r>
    <x v="424"/>
    <s v="Drowning -Short animated Film"/>
    <s v="A short film about a gay teenage boy who is bullied to the point where he is willing to commit suicide. Only he can save himself."/>
    <n v="3000"/>
    <n v="203.9"/>
    <x v="2"/>
    <s v="US"/>
    <x v="0"/>
    <n v="1332748899"/>
    <n v="1327568499"/>
    <b v="0"/>
    <n v="5"/>
    <b v="0"/>
    <s v="film &amp; video/animation"/>
    <n v="6.7966666666666675E-2"/>
    <n v="40.78"/>
    <s v="film &amp; video"/>
    <s v="/animation"/>
  </r>
  <r>
    <x v="425"/>
    <s v="Patch Bo - Organic toons"/>
    <s v="Support new organic, gluten free cartoon! You'll enjoy this funny story about fruits &amp; vegies and will be able to see new episodes!"/>
    <n v="50000"/>
    <n v="6"/>
    <x v="2"/>
    <s v="US"/>
    <x v="0"/>
    <n v="1448660404"/>
    <n v="1443472804"/>
    <b v="0"/>
    <n v="2"/>
    <b v="0"/>
    <s v="film &amp; video/animation"/>
    <n v="1.2E-4"/>
    <n v="3"/>
    <s v="film &amp; video"/>
    <s v="/animation"/>
  </r>
  <r>
    <x v="426"/>
    <s v="Dewey Does 110 Animation"/>
    <s v="The first ever, Dewey Does 110 animation, teaches kids good values, how to succeed in life and maintaining a 110% state-of-mind."/>
    <n v="10000"/>
    <n v="133"/>
    <x v="2"/>
    <s v="US"/>
    <x v="0"/>
    <n v="1456851914"/>
    <n v="1454259914"/>
    <b v="0"/>
    <n v="8"/>
    <b v="0"/>
    <s v="film &amp; video/animation"/>
    <n v="1.3299999999999999E-2"/>
    <n v="16.625"/>
    <s v="film &amp; video"/>
    <s v="/animation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s v="US"/>
    <x v="0"/>
    <n v="1445540340"/>
    <n v="1444340940"/>
    <b v="0"/>
    <n v="0"/>
    <b v="0"/>
    <s v="film &amp; video/animation"/>
    <n v="0"/>
    <n v="0"/>
    <s v="film &amp; video"/>
    <s v="/animation"/>
  </r>
  <r>
    <x v="428"/>
    <s v="Little Clay Bible - Zacchaeus"/>
    <s v="Fresh, fun, entertaining Bible stories on YouTube, stop-motion style."/>
    <n v="12000"/>
    <n v="676"/>
    <x v="2"/>
    <s v="US"/>
    <x v="0"/>
    <n v="1402956000"/>
    <n v="1400523845"/>
    <b v="0"/>
    <n v="13"/>
    <b v="0"/>
    <s v="film &amp; video/animation"/>
    <n v="5.6333333333333332E-2"/>
    <n v="52"/>
    <s v="film &amp; video"/>
    <s v="/animation"/>
  </r>
  <r>
    <x v="429"/>
    <s v="THE FUTURE"/>
    <s v="THE FUTURE is a short animated film created entirely by autistic and developmentally disabled artists from the L.A.N.D. program in Brooklyn, New York."/>
    <n v="5000"/>
    <n v="0"/>
    <x v="2"/>
    <s v="US"/>
    <x v="0"/>
    <n v="1259297940"/>
    <n v="1252964282"/>
    <b v="0"/>
    <n v="0"/>
    <b v="0"/>
    <s v="film &amp; video/animation"/>
    <n v="0"/>
    <n v="0"/>
    <s v="film &amp; video"/>
    <s v="/animation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x v="0"/>
    <n v="1378866867"/>
    <n v="1377570867"/>
    <b v="0"/>
    <n v="5"/>
    <b v="0"/>
    <s v="film &amp; video/animation"/>
    <n v="2.4E-2"/>
    <n v="4.8"/>
    <s v="film &amp; video"/>
    <s v="/animation"/>
  </r>
  <r>
    <x v="431"/>
    <s v="Bump in the road short stop motion animation"/>
    <s v="A short stop motion animated film of a man on his way home when strange goings on start to happen on his journey."/>
    <n v="3000"/>
    <n v="415"/>
    <x v="2"/>
    <s v="GB"/>
    <x v="1"/>
    <n v="1467752083"/>
    <n v="1465160083"/>
    <b v="0"/>
    <n v="8"/>
    <b v="0"/>
    <s v="film &amp; video/animation"/>
    <n v="0.13833333333333334"/>
    <n v="51.875"/>
    <s v="film &amp; video"/>
    <s v="/animation"/>
  </r>
  <r>
    <x v="432"/>
    <s v="The Zombie Next Door"/>
    <s v="A teenage zombie named Jeff and his mad scientist mother adapt to life in the town of Serendipity, where the supernatural occurs daily."/>
    <n v="6000"/>
    <n v="570"/>
    <x v="2"/>
    <s v="US"/>
    <x v="0"/>
    <n v="1445448381"/>
    <n v="1440264381"/>
    <b v="0"/>
    <n v="8"/>
    <b v="0"/>
    <s v="film &amp; video/animation"/>
    <n v="9.5000000000000001E-2"/>
    <n v="71.25"/>
    <s v="film &amp; video"/>
    <s v="/animation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x v="0"/>
    <n v="1444576022"/>
    <n v="1439392022"/>
    <b v="0"/>
    <n v="0"/>
    <b v="0"/>
    <s v="film &amp; video/animation"/>
    <n v="0"/>
    <n v="0"/>
    <s v="film &amp; video"/>
    <s v="/animation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x v="0"/>
    <n v="1385931702"/>
    <n v="1383076902"/>
    <b v="0"/>
    <n v="2"/>
    <b v="0"/>
    <s v="film &amp; video/animation"/>
    <n v="0.05"/>
    <n v="62.5"/>
    <s v="film &amp; video"/>
    <s v="/animation"/>
  </r>
  <r>
    <x v="435"/>
    <s v="Planet Earth Superheroes"/>
    <s v="Be a part of the Planet Earth Superheroes legacy by supporting the project. Mike and friends gain powers to save endangered animals."/>
    <n v="110000"/>
    <n v="3"/>
    <x v="2"/>
    <s v="US"/>
    <x v="0"/>
    <n v="1379094980"/>
    <n v="1376502980"/>
    <b v="0"/>
    <n v="3"/>
    <b v="0"/>
    <s v="film &amp; video/animation"/>
    <n v="2.7272727272727273E-5"/>
    <n v="1"/>
    <s v="film &amp; video"/>
    <s v="/animation"/>
  </r>
  <r>
    <x v="436"/>
    <s v="Blinky"/>
    <s v="Blinky is the story of a naÃ¯ve simpleton who suddenly finds himself struggling to adapt to changes within his environment."/>
    <n v="1000"/>
    <n v="0"/>
    <x v="2"/>
    <s v="US"/>
    <x v="0"/>
    <n v="1375260113"/>
    <n v="1372668113"/>
    <b v="0"/>
    <n v="0"/>
    <b v="0"/>
    <s v="film &amp; video/animation"/>
    <n v="0"/>
    <n v="0"/>
    <s v="film &amp; video"/>
    <s v="/animation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s v="CA"/>
    <x v="5"/>
    <n v="1475912326"/>
    <n v="1470728326"/>
    <b v="0"/>
    <n v="0"/>
    <b v="0"/>
    <s v="film &amp; video/animation"/>
    <n v="0"/>
    <n v="0"/>
    <s v="film &amp; video"/>
    <s v="/animation"/>
  </r>
  <r>
    <x v="438"/>
    <s v="In Game: The Animated Series"/>
    <s v="As Smyton pushes himself to become respected, he unlocks secrets about himself and the world around him."/>
    <n v="20000"/>
    <n v="1876"/>
    <x v="2"/>
    <s v="US"/>
    <x v="0"/>
    <n v="1447830958"/>
    <n v="1445235358"/>
    <b v="0"/>
    <n v="11"/>
    <b v="0"/>
    <s v="film &amp; video/animation"/>
    <n v="9.3799999999999994E-2"/>
    <n v="170.54545454545453"/>
    <s v="film &amp; video"/>
    <s v="/animation"/>
  </r>
  <r>
    <x v="439"/>
    <s v="Starting a cartoon series"/>
    <s v="Hi everyone, I'm trying to begin a cartoon series. It's a show about space bounty hunters and their adventures as they travel around."/>
    <n v="450"/>
    <n v="0"/>
    <x v="2"/>
    <s v="US"/>
    <x v="0"/>
    <n v="1413569818"/>
    <n v="1412705818"/>
    <b v="0"/>
    <n v="0"/>
    <b v="0"/>
    <s v="film &amp; video/animation"/>
    <n v="0"/>
    <n v="0"/>
    <s v="film &amp; video"/>
    <s v="/animation"/>
  </r>
  <r>
    <x v="440"/>
    <s v="Consumed"/>
    <s v="A stop-motion animation made by a one girl team, with a camera, creativity, and a lot of determination."/>
    <n v="5000"/>
    <n v="5"/>
    <x v="2"/>
    <s v="US"/>
    <x v="0"/>
    <n v="1458859153"/>
    <n v="1456270753"/>
    <b v="0"/>
    <n v="1"/>
    <b v="0"/>
    <s v="film &amp; video/animation"/>
    <n v="1E-3"/>
    <n v="5"/>
    <s v="film &amp; video"/>
    <s v="/animation"/>
  </r>
  <r>
    <x v="441"/>
    <s v="Wolf Squad Lego Stop Motion"/>
    <s v="A group of specialist clones called Wolf Squad are the only clones left after order 66 and are searching the galaxy for survivors!"/>
    <n v="400"/>
    <n v="0"/>
    <x v="2"/>
    <s v="GB"/>
    <x v="1"/>
    <n v="1383418996"/>
    <n v="1380826996"/>
    <b v="0"/>
    <n v="0"/>
    <b v="0"/>
    <s v="film &amp; video/animation"/>
    <n v="0"/>
    <n v="0"/>
    <s v="film &amp; video"/>
    <s v="/animation"/>
  </r>
  <r>
    <x v="442"/>
    <s v="The Paranormal Idiot"/>
    <s v="Doomsday is here"/>
    <n v="17000"/>
    <n v="6691"/>
    <x v="2"/>
    <s v="US"/>
    <x v="0"/>
    <n v="1424380783"/>
    <n v="1421788783"/>
    <b v="0"/>
    <n v="17"/>
    <b v="0"/>
    <s v="film &amp; video/animation"/>
    <n v="0.39358823529411763"/>
    <n v="393.58823529411762"/>
    <s v="film &amp; video"/>
    <s v="/animation"/>
  </r>
  <r>
    <x v="443"/>
    <s v="Bad Teddy Studios"/>
    <s v="We love cartoons!! We want to make more but it costs money to so. Be apart of your daily dose of WTF!?! Pledge now!!"/>
    <n v="10000"/>
    <n v="10"/>
    <x v="2"/>
    <s v="CA"/>
    <x v="5"/>
    <n v="1391991701"/>
    <n v="1389399701"/>
    <b v="0"/>
    <n v="2"/>
    <b v="0"/>
    <s v="film &amp; video/animation"/>
    <n v="1E-3"/>
    <n v="5"/>
    <s v="film &amp; video"/>
    <s v="/animation"/>
  </r>
  <r>
    <x v="444"/>
    <s v="Discovering the Other Woman"/>
    <s v="An upcoming animated web sitcom series centered around dealing with life, love, and relationships."/>
    <n v="1000"/>
    <n v="50"/>
    <x v="2"/>
    <s v="US"/>
    <x v="0"/>
    <n v="1329342361"/>
    <n v="1324158361"/>
    <b v="0"/>
    <n v="1"/>
    <b v="0"/>
    <s v="film &amp; video/animation"/>
    <n v="0.05"/>
    <n v="50"/>
    <s v="film &amp; video"/>
    <s v="/animation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x v="0"/>
    <n v="1432195375"/>
    <n v="1430899375"/>
    <b v="0"/>
    <n v="2"/>
    <b v="0"/>
    <s v="film &amp; video/animation"/>
    <n v="3.3333333333333335E-5"/>
    <n v="1"/>
    <s v="film &amp; video"/>
    <s v="/animation"/>
  </r>
  <r>
    <x v="446"/>
    <s v="DisChord"/>
    <s v="A faith based animated short. (The same guy who said a picture is worth a thousand words also said a cartoon is worth two thousand.)"/>
    <n v="10500"/>
    <n v="766"/>
    <x v="2"/>
    <s v="US"/>
    <x v="0"/>
    <n v="1425434420"/>
    <n v="1422842420"/>
    <b v="0"/>
    <n v="16"/>
    <b v="0"/>
    <s v="film &amp; video/animation"/>
    <n v="7.2952380952380949E-2"/>
    <n v="47.875"/>
    <s v="film &amp; video"/>
    <s v="/animation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s v="GB"/>
    <x v="1"/>
    <n v="1364041163"/>
    <n v="1361884763"/>
    <b v="0"/>
    <n v="1"/>
    <b v="0"/>
    <s v="film &amp; video/animation"/>
    <n v="1.6666666666666666E-4"/>
    <n v="5"/>
    <s v="film &amp; video"/>
    <s v="/animation"/>
  </r>
  <r>
    <x v="448"/>
    <s v="The Last Mice"/>
    <s v="Max is a pessimistic mouse, always fantasizing about the end of the world. In The Last Mice, Max's fantasy becomes a real nightmare."/>
    <n v="2500"/>
    <n v="82.01"/>
    <x v="2"/>
    <s v="US"/>
    <x v="0"/>
    <n v="1400091095"/>
    <n v="1398363095"/>
    <b v="0"/>
    <n v="4"/>
    <b v="0"/>
    <s v="film &amp; video/animation"/>
    <n v="3.2804E-2"/>
    <n v="20.502500000000001"/>
    <s v="film &amp; video"/>
    <s v="/animation"/>
  </r>
  <r>
    <x v="449"/>
    <s v="Shell &amp; Paddy"/>
    <s v="Shell &amp; Paddy is a 2D animation cartoon with 4 minutes of slapstick surreal humour staring two animal characters in weird, wacky world."/>
    <n v="2000"/>
    <n v="45"/>
    <x v="2"/>
    <s v="GB"/>
    <x v="1"/>
    <n v="1382017085"/>
    <n v="1379425085"/>
    <b v="0"/>
    <n v="5"/>
    <b v="0"/>
    <s v="film &amp; video/animation"/>
    <n v="2.2499999999999999E-2"/>
    <n v="9"/>
    <s v="film &amp; video"/>
    <s v="/animation"/>
  </r>
  <r>
    <x v="450"/>
    <s v="DreamAfrica"/>
    <s v="Why do the moon and stars receive their light from the sun? Africa has a story to tell. Ananse and Kweku appear in this great folktale."/>
    <n v="50000"/>
    <n v="396"/>
    <x v="2"/>
    <s v="US"/>
    <x v="0"/>
    <n v="1392417800"/>
    <n v="1389825800"/>
    <b v="0"/>
    <n v="7"/>
    <b v="0"/>
    <s v="film &amp; video/animation"/>
    <n v="7.92E-3"/>
    <n v="56.571428571428569"/>
    <s v="film &amp; video"/>
    <s v="/animation"/>
  </r>
  <r>
    <x v="451"/>
    <s v="The Gangbangers"/>
    <s v="This comedy follows two devils who discover a magical boombox to become musicians after an 80s rapture enchants earth with fairy-tales."/>
    <n v="20000"/>
    <n v="0"/>
    <x v="2"/>
    <s v="US"/>
    <x v="0"/>
    <n v="1390669791"/>
    <n v="1388077791"/>
    <b v="0"/>
    <n v="0"/>
    <b v="0"/>
    <s v="film &amp; video/animation"/>
    <n v="0"/>
    <n v="0"/>
    <s v="film &amp; video"/>
    <s v="/animation"/>
  </r>
  <r>
    <x v="452"/>
    <s v="Lost in the Shadows"/>
    <s v="A man must find his way out of the depths of the shadows by using the aid of a little girl."/>
    <n v="750"/>
    <n v="480"/>
    <x v="2"/>
    <s v="US"/>
    <x v="0"/>
    <n v="1431536015"/>
    <n v="1428944015"/>
    <b v="0"/>
    <n v="12"/>
    <b v="0"/>
    <s v="film &amp; video/animation"/>
    <n v="0.64"/>
    <n v="40"/>
    <s v="film &amp; video"/>
    <s v="/animation"/>
  </r>
  <r>
    <x v="453"/>
    <s v="Jamboni Brothers Pizza Pilot"/>
    <s v="A 7 minute broadcast-quality web pilot (in 3D animation) of Jamboni Brothers Pizza {the ultimate goal being a cartoon TV series}."/>
    <n v="94875"/>
    <n v="26"/>
    <x v="2"/>
    <s v="US"/>
    <x v="0"/>
    <n v="1424375279"/>
    <n v="1422992879"/>
    <b v="0"/>
    <n v="2"/>
    <b v="0"/>
    <s v="film &amp; video/animation"/>
    <n v="2.740447957839262E-4"/>
    <n v="13"/>
    <s v="film &amp; video"/>
    <s v="/animation"/>
  </r>
  <r>
    <x v="454"/>
    <s v="Super Hi-Speed Road Strikers"/>
    <s v="Itâ€™s an Action/Adventure Anime for The Yuusha Brave series, G1 Transformer, and the Fast and the Furious Fans!"/>
    <n v="10000"/>
    <n v="82"/>
    <x v="2"/>
    <s v="US"/>
    <x v="0"/>
    <n v="1417007640"/>
    <n v="1414343571"/>
    <b v="0"/>
    <n v="5"/>
    <b v="0"/>
    <s v="film &amp; video/animation"/>
    <n v="8.2000000000000007E-3"/>
    <n v="16.399999999999999"/>
    <s v="film &amp; video"/>
    <s v="/animation"/>
  </r>
  <r>
    <x v="455"/>
    <s v="The FunBunch Cartoon!!!"/>
    <s v="Goal The FunBunch characters animated on TV: Fun entertainment for kids just like other authors before us (ex.Arthur,Clifford,Dr Seuss)"/>
    <n v="65000"/>
    <n v="45"/>
    <x v="2"/>
    <s v="US"/>
    <x v="0"/>
    <n v="1334622660"/>
    <n v="1330733022"/>
    <b v="0"/>
    <n v="2"/>
    <b v="0"/>
    <s v="film &amp; video/animation"/>
    <n v="6.9230769230769226E-4"/>
    <n v="22.5"/>
    <s v="film &amp; video"/>
    <s v="/animation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x v="0"/>
    <n v="1382414340"/>
    <n v="1380559201"/>
    <b v="0"/>
    <n v="3"/>
    <b v="0"/>
    <s v="film &amp; video/animation"/>
    <n v="6.8631863186318634E-3"/>
    <n v="20.333333333333332"/>
    <s v="film &amp; video"/>
    <s v="/animation"/>
  </r>
  <r>
    <x v="457"/>
    <s v="phenix heart 3D animation"/>
    <s v="from my photo work, pyro techniques, aqua technitque and more , i will take the pricipale personnage to the lost land of phenix where ."/>
    <n v="20000"/>
    <n v="0"/>
    <x v="2"/>
    <s v="CA"/>
    <x v="5"/>
    <n v="1408213512"/>
    <n v="1405621512"/>
    <b v="0"/>
    <n v="0"/>
    <b v="0"/>
    <s v="film &amp; video/animation"/>
    <n v="0"/>
    <n v="0"/>
    <s v="film &amp; video"/>
    <s v="/animation"/>
  </r>
  <r>
    <x v="458"/>
    <s v="DE_dust2: Hacker's Wrath"/>
    <s v="An animated parody of the game, Counter-Strike. The sequel to the very popular Counter-Strike: DE_dust2. Hacker is back!"/>
    <n v="10000"/>
    <n v="821"/>
    <x v="2"/>
    <s v="GB"/>
    <x v="1"/>
    <n v="1368550060"/>
    <n v="1365958060"/>
    <b v="0"/>
    <n v="49"/>
    <b v="0"/>
    <s v="film &amp; video/animation"/>
    <n v="8.2100000000000006E-2"/>
    <n v="16.755102040816325"/>
    <s v="film &amp; video"/>
    <s v="/animation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x v="0"/>
    <n v="1321201327"/>
    <n v="1316013727"/>
    <b v="0"/>
    <n v="1"/>
    <b v="0"/>
    <s v="film &amp; video/animation"/>
    <n v="6.4102564102564103E-4"/>
    <n v="25"/>
    <s v="film &amp; video"/>
    <s v="/animation"/>
  </r>
  <r>
    <x v="460"/>
    <s v="Darwin's Kiss"/>
    <s v="An animated web series about biological evolution gone haywire."/>
    <n v="8500"/>
    <n v="25"/>
    <x v="2"/>
    <s v="US"/>
    <x v="0"/>
    <n v="1401595200"/>
    <n v="1398862875"/>
    <b v="0"/>
    <n v="2"/>
    <b v="0"/>
    <s v="film &amp; video/animation"/>
    <n v="2.9411764705882353E-3"/>
    <n v="12.5"/>
    <s v="film &amp; video"/>
    <s v="/animation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s v="GB"/>
    <x v="1"/>
    <n v="1370204367"/>
    <n v="1368476367"/>
    <b v="0"/>
    <n v="0"/>
    <b v="0"/>
    <s v="film &amp; video/animation"/>
    <n v="0"/>
    <n v="0"/>
    <s v="film &amp; video"/>
    <s v="/animation"/>
  </r>
  <r>
    <x v="462"/>
    <s v="THE FORGOTTEN LAND"/>
    <s v="A prince who becomes a slave, suffers of amnesia far away from his land. Slowly he recovers memory and returns where all started."/>
    <n v="100000"/>
    <n v="0"/>
    <x v="2"/>
    <s v="US"/>
    <x v="0"/>
    <n v="1312945341"/>
    <n v="1307761341"/>
    <b v="0"/>
    <n v="0"/>
    <b v="0"/>
    <s v="film &amp; video/animation"/>
    <n v="0"/>
    <n v="0"/>
    <s v="film &amp; video"/>
    <s v="/animation"/>
  </r>
  <r>
    <x v="463"/>
    <s v="Tuskegee Redtails"/>
    <s v="Depicts the contribution the Tuskegee airmen made in certain historical events that helped turn the tide in World War II."/>
    <n v="55000"/>
    <n v="1250"/>
    <x v="2"/>
    <s v="US"/>
    <x v="0"/>
    <n v="1316883753"/>
    <n v="1311699753"/>
    <b v="0"/>
    <n v="11"/>
    <b v="0"/>
    <s v="film &amp; video/animation"/>
    <n v="2.2727272727272728E-2"/>
    <n v="113.63636363636364"/>
    <s v="film &amp; video"/>
    <s v="/animation"/>
  </r>
  <r>
    <x v="464"/>
    <s v="PokÃ©Movie - A PokÃ©monâ„¢ school project"/>
    <s v="We are three students that want to make a short PokÃ©mon movie as a school project!"/>
    <n v="1010"/>
    <n v="1"/>
    <x v="2"/>
    <s v="DE"/>
    <x v="3"/>
    <n v="1463602935"/>
    <n v="1461874935"/>
    <b v="0"/>
    <n v="1"/>
    <b v="0"/>
    <s v="film &amp; video/animation"/>
    <n v="9.9009900990099011E-4"/>
    <n v="1"/>
    <s v="film &amp; video"/>
    <s v="/animation"/>
  </r>
  <r>
    <x v="465"/>
    <s v="&quot;Amp&quot; A Story About a Robot"/>
    <s v="&quot;Amp&quot; is a short film about a robot with needs."/>
    <n v="512"/>
    <n v="138"/>
    <x v="2"/>
    <s v="US"/>
    <x v="0"/>
    <n v="1403837574"/>
    <n v="1402455174"/>
    <b v="0"/>
    <n v="8"/>
    <b v="0"/>
    <s v="film &amp; video/animation"/>
    <n v="0.26953125"/>
    <n v="17.25"/>
    <s v="film &amp; video"/>
    <s v="/animation"/>
  </r>
  <r>
    <x v="466"/>
    <s v="The Legend Of The Crimson Knight"/>
    <s v="(Working storyboard for animated project) A multi-generational Knight that wages war on criminals and corrupt governments"/>
    <n v="10000"/>
    <n v="76"/>
    <x v="2"/>
    <s v="US"/>
    <x v="0"/>
    <n v="1347057464"/>
    <n v="1344465464"/>
    <b v="0"/>
    <n v="5"/>
    <b v="0"/>
    <s v="film &amp; video/animation"/>
    <n v="7.6E-3"/>
    <n v="15.2"/>
    <s v="film &amp; video"/>
    <s v="/animation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x v="0"/>
    <n v="1348849134"/>
    <n v="1344961134"/>
    <b v="0"/>
    <n v="39"/>
    <b v="0"/>
    <s v="film &amp; video/animation"/>
    <n v="0.21575"/>
    <n v="110.64102564102564"/>
    <s v="film &amp; video"/>
    <s v="/animation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x v="0"/>
    <n v="1341978665"/>
    <n v="1336795283"/>
    <b v="0"/>
    <n v="0"/>
    <b v="0"/>
    <s v="film &amp; video/animation"/>
    <n v="0"/>
    <n v="0"/>
    <s v="film &amp; video"/>
    <s v="/animation"/>
  </r>
  <r>
    <x v="469"/>
    <s v="Dreamland PERSONALISED Animated Shorts Film"/>
    <s v="Create a personalised animation film using your child's name and photo."/>
    <n v="6000"/>
    <n v="0"/>
    <x v="2"/>
    <s v="GB"/>
    <x v="1"/>
    <n v="1409960724"/>
    <n v="1404776724"/>
    <b v="0"/>
    <n v="0"/>
    <b v="0"/>
    <s v="film &amp; video/animation"/>
    <n v="0"/>
    <n v="0"/>
    <s v="film &amp; video"/>
    <s v="/animation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x v="0"/>
    <n v="1389844800"/>
    <n v="1385524889"/>
    <b v="0"/>
    <n v="2"/>
    <b v="0"/>
    <s v="film &amp; video/animation"/>
    <n v="1.0200000000000001E-2"/>
    <n v="25.5"/>
    <s v="film &amp; video"/>
    <s v="/animation"/>
  </r>
  <r>
    <x v="471"/>
    <s v="Red Origins"/>
    <s v="Three kids try to stop Mazi Mbe's plan to restore Africa to its original state where Tricksters &amp; Spirits ruled_x000a_and Juju was law."/>
    <n v="55000"/>
    <n v="6541"/>
    <x v="2"/>
    <s v="US"/>
    <x v="0"/>
    <n v="1397924379"/>
    <n v="1394039979"/>
    <b v="0"/>
    <n v="170"/>
    <b v="0"/>
    <s v="film &amp; video/animation"/>
    <n v="0.11892727272727273"/>
    <n v="38.476470588235294"/>
    <s v="film &amp; video"/>
    <s v="/animation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x v="0"/>
    <n v="1408831718"/>
    <n v="1406239718"/>
    <b v="0"/>
    <n v="5"/>
    <b v="0"/>
    <s v="film &amp; video/animation"/>
    <n v="0.17624999999999999"/>
    <n v="28.2"/>
    <s v="film &amp; video"/>
    <s v="/animation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x v="0"/>
    <n v="1410972319"/>
    <n v="1408380319"/>
    <b v="0"/>
    <n v="14"/>
    <b v="0"/>
    <s v="film &amp; video/animation"/>
    <n v="2.87E-2"/>
    <n v="61.5"/>
    <s v="film &amp; video"/>
    <s v="/animation"/>
  </r>
  <r>
    <x v="474"/>
    <s v="TAO Mr. Fantastic!!"/>
    <s v="Time travel the light Mr. Fantastic!  Spin the dimensions toward other continuums and worlds.  Hold onto your panties."/>
    <n v="3300"/>
    <n v="1"/>
    <x v="2"/>
    <s v="US"/>
    <x v="0"/>
    <n v="1487318029"/>
    <n v="1484726029"/>
    <b v="0"/>
    <n v="1"/>
    <b v="0"/>
    <s v="film &amp; video/animation"/>
    <n v="3.0303030303030303E-4"/>
    <n v="1"/>
    <s v="film &amp; video"/>
    <s v="/animation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x v="0"/>
    <n v="1430877843"/>
    <n v="1428285843"/>
    <b v="0"/>
    <n v="0"/>
    <b v="0"/>
    <s v="film &amp; video/animation"/>
    <n v="0"/>
    <n v="0"/>
    <s v="film &amp; video"/>
    <s v="/animation"/>
  </r>
  <r>
    <x v="476"/>
    <s v="Sight Word Music Videos"/>
    <s v="Animated Music Videos that teach kids how to read."/>
    <n v="220000"/>
    <n v="4906.59"/>
    <x v="2"/>
    <s v="US"/>
    <x v="0"/>
    <n v="1401767940"/>
    <n v="1398727441"/>
    <b v="0"/>
    <n v="124"/>
    <b v="0"/>
    <s v="film &amp; video/animation"/>
    <n v="2.2302681818181819E-2"/>
    <n v="39.569274193548388"/>
    <s v="film &amp; video"/>
    <s v="/animation"/>
  </r>
  <r>
    <x v="477"/>
    <s v="Hymn of Unity"/>
    <s v="A Comedy-drama animation revolving around a man who finds a problematic pair of headphones that literally take over his whole life."/>
    <n v="1500"/>
    <n v="0"/>
    <x v="2"/>
    <s v="US"/>
    <x v="0"/>
    <n v="1337371334"/>
    <n v="1332187334"/>
    <b v="0"/>
    <n v="0"/>
    <b v="0"/>
    <s v="film &amp; video/animation"/>
    <n v="0"/>
    <n v="0"/>
    <s v="film &amp; video"/>
    <s v="/animation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x v="0"/>
    <n v="1427921509"/>
    <n v="1425333109"/>
    <b v="0"/>
    <n v="0"/>
    <b v="0"/>
    <s v="film &amp; video/animation"/>
    <n v="0"/>
    <n v="0"/>
    <s v="film &amp; video"/>
    <s v="/animation"/>
  </r>
  <r>
    <x v="479"/>
    <s v="Harvard Math 55A and Stanford Math 51H Animated!"/>
    <s v="ANIMATING the most INFAMOUS Math Courses in America and TRANSLATING them for the mathematical underdog!"/>
    <n v="15000"/>
    <n v="4884"/>
    <x v="2"/>
    <s v="US"/>
    <x v="0"/>
    <n v="1416566835"/>
    <n v="1411379235"/>
    <b v="0"/>
    <n v="55"/>
    <b v="0"/>
    <s v="film &amp; video/animation"/>
    <n v="0.3256"/>
    <n v="88.8"/>
    <s v="film &amp; video"/>
    <s v="/animation"/>
  </r>
  <r>
    <x v="480"/>
    <s v="The CafÃ©"/>
    <s v="To court his muse, an artist must first outsmart her dog.  A short animated film collaboration by Dana and Terrence Masson."/>
    <n v="40000"/>
    <n v="7764"/>
    <x v="2"/>
    <s v="US"/>
    <x v="0"/>
    <n v="1376049615"/>
    <n v="1373457615"/>
    <b v="0"/>
    <n v="140"/>
    <b v="0"/>
    <s v="film &amp; video/animation"/>
    <n v="0.19409999999999999"/>
    <n v="55.457142857142856"/>
    <s v="film &amp; video"/>
    <s v="/animation"/>
  </r>
  <r>
    <x v="481"/>
    <s v="ERA"/>
    <s v="The year is 2043. Test subject David Beck has been augmented with psychokinetic abilities. He uses his newfound gifts to thwart evil."/>
    <n v="30000"/>
    <n v="1830"/>
    <x v="2"/>
    <s v="US"/>
    <x v="0"/>
    <n v="1349885289"/>
    <n v="1347293289"/>
    <b v="0"/>
    <n v="21"/>
    <b v="0"/>
    <s v="film &amp; video/animation"/>
    <n v="6.0999999999999999E-2"/>
    <n v="87.142857142857139"/>
    <s v="film &amp; video"/>
    <s v="/animation"/>
  </r>
  <r>
    <x v="482"/>
    <s v="Animated Stand-up Routines Shenanigans"/>
    <s v="Help me quit my day job and also create animated Stand-up routines from local up and coming comedians."/>
    <n v="10000"/>
    <n v="10"/>
    <x v="2"/>
    <s v="US"/>
    <x v="0"/>
    <n v="1460644440"/>
    <n v="1458336690"/>
    <b v="0"/>
    <n v="1"/>
    <b v="0"/>
    <s v="film &amp; video/animation"/>
    <n v="1E-3"/>
    <n v="10"/>
    <s v="film &amp; video"/>
    <s v="/animation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x v="1"/>
    <n v="1359434672"/>
    <n v="1354250672"/>
    <b v="0"/>
    <n v="147"/>
    <b v="0"/>
    <s v="film &amp; video/animation"/>
    <n v="0.502"/>
    <n v="51.224489795918366"/>
    <s v="film &amp; video"/>
    <s v="/animation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x v="1"/>
    <n v="1446766372"/>
    <n v="1443220372"/>
    <b v="0"/>
    <n v="11"/>
    <b v="0"/>
    <s v="film &amp; video/animation"/>
    <n v="1.8625E-3"/>
    <n v="13.545454545454545"/>
    <s v="film &amp; video"/>
    <s v="/animation"/>
  </r>
  <r>
    <x v="485"/>
    <s v="The Lighthouse and the Lock cartoon - funny stuff for kids."/>
    <s v="Last few days to make this toon a reality! 5 funny toons for YOU! See the pilot episode here!"/>
    <n v="37956"/>
    <n v="8315.01"/>
    <x v="2"/>
    <s v="GB"/>
    <x v="1"/>
    <n v="1368792499"/>
    <n v="1366200499"/>
    <b v="0"/>
    <n v="125"/>
    <b v="0"/>
    <s v="film &amp; video/animation"/>
    <n v="0.21906971229845085"/>
    <n v="66.520080000000007"/>
    <s v="film &amp; video"/>
    <s v="/animation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x v="2"/>
    <n v="1401662239"/>
    <n v="1399070239"/>
    <b v="0"/>
    <n v="1"/>
    <b v="0"/>
    <s v="film &amp; video/animation"/>
    <n v="9.0909090909090904E-5"/>
    <n v="50"/>
    <s v="film &amp; video"/>
    <s v="/animation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s v="CA"/>
    <x v="5"/>
    <n v="1482678994"/>
    <n v="1477491394"/>
    <b v="0"/>
    <n v="0"/>
    <b v="0"/>
    <s v="film &amp; video/animation"/>
    <n v="0"/>
    <n v="0"/>
    <s v="film &amp; video"/>
    <s v="/animation"/>
  </r>
  <r>
    <x v="488"/>
    <s v="City Animals independent cartoon series"/>
    <s v="When humans left the earth, the animals took over the city. What could go wrong? Well...everything!"/>
    <n v="12000"/>
    <n v="0"/>
    <x v="2"/>
    <s v="US"/>
    <x v="0"/>
    <n v="1483924700"/>
    <n v="1481332700"/>
    <b v="0"/>
    <n v="0"/>
    <b v="0"/>
    <s v="film &amp; video/animation"/>
    <n v="0"/>
    <n v="0"/>
    <s v="film &amp; video"/>
    <s v="/animation"/>
  </r>
  <r>
    <x v="489"/>
    <s v="THE GUINEAS SHOW"/>
    <s v="Help America's favorite dysfunctional immigrant family THE GUINEAS launch the first season of their animated web series."/>
    <n v="74997"/>
    <n v="215"/>
    <x v="2"/>
    <s v="US"/>
    <x v="0"/>
    <n v="1325763180"/>
    <n v="1323084816"/>
    <b v="0"/>
    <n v="3"/>
    <b v="0"/>
    <s v="film &amp; video/animation"/>
    <n v="2.8667813379201833E-3"/>
    <n v="71.666666666666671"/>
    <s v="film &amp; video"/>
    <s v="/animation"/>
  </r>
  <r>
    <x v="490"/>
    <s v="PROJECT IS CANCELLED"/>
    <s v="Cancelled"/>
    <n v="1000"/>
    <n v="0"/>
    <x v="2"/>
    <s v="US"/>
    <x v="0"/>
    <n v="1345677285"/>
    <n v="1343085285"/>
    <b v="0"/>
    <n v="0"/>
    <b v="0"/>
    <s v="film &amp; video/animation"/>
    <n v="0"/>
    <n v="0"/>
    <s v="film &amp; video"/>
    <s v="/animation"/>
  </r>
  <r>
    <x v="491"/>
    <s v="Guess What? Gus"/>
    <s v="&quot;Guess What? Gus&quot; is a magical animated comedy that follow a new kid who playful antics for attention make the news."/>
    <n v="10000"/>
    <n v="0"/>
    <x v="2"/>
    <s v="US"/>
    <x v="0"/>
    <n v="1453937699"/>
    <n v="1451345699"/>
    <b v="0"/>
    <n v="0"/>
    <b v="0"/>
    <s v="film &amp; video/animation"/>
    <n v="0"/>
    <n v="0"/>
    <s v="film &amp; video"/>
    <s v="/animation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x v="9"/>
    <n v="1476319830"/>
    <n v="1471135830"/>
    <b v="0"/>
    <n v="0"/>
    <b v="0"/>
    <s v="film &amp; video/animation"/>
    <n v="0"/>
    <n v="0"/>
    <s v="film &amp; video"/>
    <s v="/animation"/>
  </r>
  <r>
    <x v="493"/>
    <s v="Joc Barrera The Chupacabra Hunter"/>
    <s v="The Chupacabra is not a myth and one man is on a mission to prove its existence no matter what, his name is Joc Barrera."/>
    <n v="30000"/>
    <n v="0"/>
    <x v="2"/>
    <s v="GB"/>
    <x v="1"/>
    <n v="1432142738"/>
    <n v="1429550738"/>
    <b v="0"/>
    <n v="0"/>
    <b v="0"/>
    <s v="film &amp; video/animation"/>
    <n v="0"/>
    <n v="0"/>
    <s v="film &amp; video"/>
    <s v="/animation"/>
  </r>
  <r>
    <x v="494"/>
    <s v="The Grigori"/>
    <s v="Angels come to Earth in human disguise to deceive mankind, rule the Earth as gods, create a hybrid army &amp; destroy all who oppose them."/>
    <n v="20000"/>
    <n v="31"/>
    <x v="2"/>
    <s v="US"/>
    <x v="0"/>
    <n v="1404356400"/>
    <n v="1402343765"/>
    <b v="0"/>
    <n v="3"/>
    <b v="0"/>
    <s v="film &amp; video/animation"/>
    <n v="1.5499999999999999E-3"/>
    <n v="10.333333333333334"/>
    <s v="film &amp; video"/>
    <s v="/animation"/>
  </r>
  <r>
    <x v="495"/>
    <s v="Average Heroes pilot"/>
    <s v="two friends set out to conquer and reach the level cap of the quest watch, how will they do it when they're 2 teenage idiots"/>
    <n v="7000"/>
    <n v="0"/>
    <x v="2"/>
    <s v="US"/>
    <x v="0"/>
    <n v="1437076305"/>
    <n v="1434484305"/>
    <b v="0"/>
    <n v="0"/>
    <b v="0"/>
    <s v="film &amp; video/animation"/>
    <n v="0"/>
    <n v="0"/>
    <s v="film &amp; video"/>
    <s v="/animation"/>
  </r>
  <r>
    <x v="496"/>
    <s v="Airships and Anatasia: The Movie"/>
    <s v="The movie is about the adventures of Ethan, Danna, The mysterious inventor and more."/>
    <n v="60000"/>
    <n v="1"/>
    <x v="2"/>
    <s v="US"/>
    <x v="0"/>
    <n v="1392070874"/>
    <n v="1386886874"/>
    <b v="0"/>
    <n v="1"/>
    <b v="0"/>
    <s v="film &amp; video/animation"/>
    <n v="1.6666666666666667E-5"/>
    <n v="1"/>
    <s v="film &amp; video"/>
    <s v="/animation"/>
  </r>
  <r>
    <x v="497"/>
    <s v="Galaxy Probe Kids"/>
    <s v="live-action/animated series pilot."/>
    <n v="4480"/>
    <n v="30"/>
    <x v="2"/>
    <s v="US"/>
    <x v="0"/>
    <n v="1419483600"/>
    <n v="1414889665"/>
    <b v="0"/>
    <n v="3"/>
    <b v="0"/>
    <s v="film &amp; video/animation"/>
    <n v="6.6964285714285711E-3"/>
    <n v="10"/>
    <s v="film &amp; video"/>
    <s v="/animation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s v="US"/>
    <x v="0"/>
    <n v="1324664249"/>
    <n v="1321035449"/>
    <b v="0"/>
    <n v="22"/>
    <b v="0"/>
    <s v="film &amp; video/animation"/>
    <n v="4.5985132395404561E-2"/>
    <n v="136.09090909090909"/>
    <s v="film &amp; video"/>
    <s v="/animation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x v="0"/>
    <n v="1255381140"/>
    <n v="1250630968"/>
    <b v="0"/>
    <n v="26"/>
    <b v="0"/>
    <s v="film &amp; video/animation"/>
    <n v="9.5500000000000002E-2"/>
    <n v="73.461538461538467"/>
    <s v="film &amp; video"/>
    <s v="/animation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x v="0"/>
    <n v="1273356960"/>
    <n v="1268255751"/>
    <b v="0"/>
    <n v="4"/>
    <b v="0"/>
    <s v="film &amp; video/animation"/>
    <n v="3.307692307692308E-2"/>
    <n v="53.75"/>
    <s v="film &amp; video"/>
    <s v="/animation"/>
  </r>
  <r>
    <x v="501"/>
    <s v="World War 4"/>
    <s v="Based on the invention portfolio of a patented inventor World War Four is a look into the future of warfare and humanity as a whole"/>
    <n v="10000"/>
    <n v="0"/>
    <x v="2"/>
    <s v="US"/>
    <x v="0"/>
    <n v="1310189851"/>
    <n v="1307597851"/>
    <b v="0"/>
    <n v="0"/>
    <b v="0"/>
    <s v="film &amp; video/animation"/>
    <n v="0"/>
    <n v="0"/>
    <s v="film &amp; video"/>
    <s v="/animation"/>
  </r>
  <r>
    <x v="502"/>
    <s v="Strawberry Bowl"/>
    <s v="This Strawberry Bowl concept is the 1st of many episodes.  These episodes will be released in accordance with the harvest of the month."/>
    <n v="20000"/>
    <n v="230"/>
    <x v="2"/>
    <s v="US"/>
    <x v="0"/>
    <n v="1332073025"/>
    <n v="1329484625"/>
    <b v="0"/>
    <n v="4"/>
    <b v="0"/>
    <s v="film &amp; video/animation"/>
    <n v="1.15E-2"/>
    <n v="57.5"/>
    <s v="film &amp; video"/>
    <s v="/animation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s v="GB"/>
    <x v="1"/>
    <n v="1421498303"/>
    <n v="1418906303"/>
    <b v="0"/>
    <n v="9"/>
    <b v="0"/>
    <s v="film &amp; video/animation"/>
    <n v="1.7538461538461537E-2"/>
    <n v="12.666666666666666"/>
    <s v="film &amp; video"/>
    <s v="/animation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x v="0"/>
    <n v="1334097387"/>
    <n v="1328916987"/>
    <b v="0"/>
    <n v="5"/>
    <b v="0"/>
    <s v="film &amp; video/animation"/>
    <n v="1.3673469387755101E-2"/>
    <n v="67"/>
    <s v="film &amp; video"/>
    <s v="/animation"/>
  </r>
  <r>
    <x v="505"/>
    <s v="MY4FACES THE ANIMATED MOVIE"/>
    <s v="This wonderful movie will tells the story of two adorable aliens who crash land into a familyâ€™s backyard, and travel the Earth."/>
    <n v="12000"/>
    <n v="52"/>
    <x v="2"/>
    <s v="US"/>
    <x v="0"/>
    <n v="1451010086"/>
    <n v="1447122086"/>
    <b v="0"/>
    <n v="14"/>
    <b v="0"/>
    <s v="film &amp; video/animation"/>
    <n v="4.3333333333333331E-3"/>
    <n v="3.7142857142857144"/>
    <s v="film &amp; video"/>
    <s v="/animation"/>
  </r>
  <r>
    <x v="506"/>
    <s v="Age of Spirit: The Battle in Heaven"/>
    <s v="A feature-length 3D animation that depicts what happened when the Son of the Morning rebelled against God."/>
    <n v="200000"/>
    <n v="250"/>
    <x v="2"/>
    <s v="US"/>
    <x v="0"/>
    <n v="1376140520"/>
    <n v="1373548520"/>
    <b v="0"/>
    <n v="1"/>
    <b v="0"/>
    <s v="film &amp; video/animation"/>
    <n v="1.25E-3"/>
    <n v="250"/>
    <s v="film &amp; video"/>
    <s v="/animation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s v="US"/>
    <x v="0"/>
    <n v="1350687657"/>
    <n v="1346799657"/>
    <b v="0"/>
    <n v="10"/>
    <b v="0"/>
    <s v="film &amp; video/animation"/>
    <n v="3.2000000000000001E-2"/>
    <n v="64"/>
    <s v="film &amp; video"/>
    <s v="/animation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s v="US"/>
    <x v="0"/>
    <n v="1337955240"/>
    <n v="1332808501"/>
    <b v="0"/>
    <n v="3"/>
    <b v="0"/>
    <s v="film &amp; video/animation"/>
    <n v="8.0000000000000002E-3"/>
    <n v="133.33333333333334"/>
    <s v="film &amp; video"/>
    <s v="/animation"/>
  </r>
  <r>
    <x v="509"/>
    <s v="Indian in Chelsea - Web Animated series"/>
    <s v="A hilarious comedy podcast being turned into an animated series  about an indian servant and his boss."/>
    <n v="5000"/>
    <n v="10"/>
    <x v="2"/>
    <s v="GB"/>
    <x v="1"/>
    <n v="1435504170"/>
    <n v="1432912170"/>
    <b v="0"/>
    <n v="1"/>
    <b v="0"/>
    <s v="film &amp; video/animation"/>
    <n v="2E-3"/>
    <n v="10"/>
    <s v="film &amp; video"/>
    <s v="/animation"/>
  </r>
  <r>
    <x v="510"/>
    <s v="TPI Episode 2: Doomsday Dean"/>
    <s v="A mile below the Franco-Swiss border Dean manages to break the Large Hadron Collider and triggers the end of the world."/>
    <n v="14000"/>
    <n v="0"/>
    <x v="2"/>
    <s v="US"/>
    <x v="0"/>
    <n v="1456805639"/>
    <n v="1454213639"/>
    <b v="0"/>
    <n v="0"/>
    <b v="0"/>
    <s v="film &amp; video/animation"/>
    <n v="0"/>
    <n v="0"/>
    <s v="film &amp; video"/>
    <s v="/animation"/>
  </r>
  <r>
    <x v="511"/>
    <s v="Stuck On An Eyeland"/>
    <s v="A project that incorporates animation and comic art into a relevant story. 4 boys, 1 eyeland, and a whole lot of drama!!!"/>
    <n v="5000"/>
    <n v="150"/>
    <x v="2"/>
    <s v="US"/>
    <x v="0"/>
    <n v="1365228982"/>
    <n v="1362640582"/>
    <b v="0"/>
    <n v="5"/>
    <b v="0"/>
    <s v="film &amp; video/animation"/>
    <n v="0.03"/>
    <n v="30"/>
    <s v="film &amp; video"/>
    <s v="/animation"/>
  </r>
  <r>
    <x v="512"/>
    <s v="Otherkin The Animated Series"/>
    <s v="We have a fully developed 2D animated series that requires more professional animation. Our first 2 home-animated eps are up online."/>
    <n v="8000"/>
    <n v="11"/>
    <x v="2"/>
    <s v="US"/>
    <x v="0"/>
    <n v="1479667727"/>
    <n v="1475776127"/>
    <b v="0"/>
    <n v="2"/>
    <b v="0"/>
    <s v="film &amp; video/animation"/>
    <n v="1.3749999999999999E-3"/>
    <n v="5.5"/>
    <s v="film &amp; video"/>
    <s v="/animation"/>
  </r>
  <r>
    <x v="513"/>
    <s v="Paradigm Spiral - The Animated Series"/>
    <s v="A sci-fi fantasy 2.5D anime styled series about some guys trying to save the world, probably..."/>
    <n v="50000"/>
    <n v="6962"/>
    <x v="2"/>
    <s v="US"/>
    <x v="0"/>
    <n v="1471244400"/>
    <n v="1467387705"/>
    <b v="0"/>
    <n v="68"/>
    <b v="0"/>
    <s v="film &amp; video/animation"/>
    <n v="0.13924"/>
    <n v="102.38235294117646"/>
    <s v="film &amp; video"/>
    <s v="/animation"/>
  </r>
  <r>
    <x v="514"/>
    <s v="I'm Sticking With You."/>
    <s v="A film created entirely out of paper, visual effects and found objects depicts how one man created a new life for himself."/>
    <n v="1500"/>
    <n v="50"/>
    <x v="2"/>
    <s v="CA"/>
    <x v="5"/>
    <n v="1407595447"/>
    <n v="1405003447"/>
    <b v="0"/>
    <n v="3"/>
    <b v="0"/>
    <s v="film &amp; video/animation"/>
    <n v="3.3333333333333333E-2"/>
    <n v="16.666666666666668"/>
    <s v="film &amp; video"/>
    <s v="/animation"/>
  </r>
  <r>
    <x v="515"/>
    <s v="A Tale of Faith - An Animated Short Film"/>
    <s v="A Tale of Faith is an animated short film based on the heartwarming tale by Rebbe Nachman of Breslov."/>
    <n v="97000"/>
    <n v="24651"/>
    <x v="2"/>
    <s v="US"/>
    <x v="0"/>
    <n v="1451389601"/>
    <n v="1447933601"/>
    <b v="0"/>
    <n v="34"/>
    <b v="0"/>
    <s v="film &amp; video/animation"/>
    <n v="0.25413402061855672"/>
    <n v="725.02941176470586"/>
    <s v="film &amp; video"/>
    <s v="/animation"/>
  </r>
  <r>
    <x v="516"/>
    <s v="Shipmates"/>
    <s v="A big brother style comedy animation series starring famous seafarers"/>
    <n v="5000"/>
    <n v="0"/>
    <x v="2"/>
    <s v="GB"/>
    <x v="1"/>
    <n v="1432752080"/>
    <n v="1427568080"/>
    <b v="0"/>
    <n v="0"/>
    <b v="0"/>
    <s v="film &amp; video/animation"/>
    <n v="0"/>
    <n v="0"/>
    <s v="film &amp; video"/>
    <s v="/animation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x v="0"/>
    <n v="1486046761"/>
    <n v="1483454761"/>
    <b v="0"/>
    <n v="3"/>
    <b v="0"/>
    <s v="film &amp; video/animation"/>
    <n v="1.3666666666666667E-2"/>
    <n v="68.333333333333329"/>
    <s v="film &amp; video"/>
    <s v="/animation"/>
  </r>
  <r>
    <x v="518"/>
    <s v="Somorrah"/>
    <s v="The community of Somorrah is peaceful and unblemished until &quot;The Boss&quot; power and money starts to diminish &amp; plans to gain it all back!"/>
    <n v="7175"/>
    <n v="0"/>
    <x v="2"/>
    <s v="US"/>
    <x v="0"/>
    <n v="1441550760"/>
    <n v="1438958824"/>
    <b v="0"/>
    <n v="0"/>
    <b v="0"/>
    <s v="film &amp; video/animation"/>
    <n v="0"/>
    <n v="0"/>
    <s v="film &amp; video"/>
    <s v="/animation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x v="0"/>
    <n v="1354699421"/>
    <n v="1352107421"/>
    <b v="0"/>
    <n v="70"/>
    <b v="0"/>
    <s v="film &amp; video/animation"/>
    <n v="0.22881426547787684"/>
    <n v="39.228571428571428"/>
    <s v="film &amp; video"/>
    <s v="/animation"/>
  </r>
  <r>
    <x v="520"/>
    <s v="Darktales The Play"/>
    <s v="Tim Arthur's 21st anniversary sell-out production of his 'chilling' and 'sinister' ghostly thriller returns to the Edinburgh Fringe!"/>
    <n v="5000"/>
    <n v="5105"/>
    <x v="0"/>
    <s v="GB"/>
    <x v="1"/>
    <n v="1449766261"/>
    <n v="1447174261"/>
    <b v="0"/>
    <n v="34"/>
    <b v="1"/>
    <s v="theater/plays"/>
    <n v="1.0209999999999999"/>
    <n v="150.14705882352942"/>
    <s v="theater"/>
    <s v="plays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x v="0"/>
    <n v="1477976340"/>
    <n v="1475460819"/>
    <b v="0"/>
    <n v="56"/>
    <b v="1"/>
    <s v="theater/plays"/>
    <n v="1.0464"/>
    <n v="93.428571428571431"/>
    <s v="theater"/>
    <s v="plays"/>
  </r>
  <r>
    <x v="522"/>
    <s v="COMPASS PLAYERS"/>
    <s v="*** TO MAKE DONATIONS IN THE FUTURE                                   GO TO OUR WEBSITE: www.compassplayers.com ***"/>
    <n v="3000"/>
    <n v="3440"/>
    <x v="0"/>
    <s v="US"/>
    <x v="0"/>
    <n v="1458518325"/>
    <n v="1456793925"/>
    <b v="0"/>
    <n v="31"/>
    <b v="1"/>
    <s v="theater/plays"/>
    <n v="1.1466666666666667"/>
    <n v="110.96774193548387"/>
    <s v="theater"/>
    <s v="plays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x v="0"/>
    <n v="1442805076"/>
    <n v="1440213076"/>
    <b v="0"/>
    <n v="84"/>
    <b v="1"/>
    <s v="theater/plays"/>
    <n v="1.206"/>
    <n v="71.785714285714292"/>
    <s v="theater"/>
    <s v="plays"/>
  </r>
  <r>
    <x v="524"/>
    <s v="Zero Down"/>
    <s v="Angel on the Corner need YOUR help to raise Â£3,500 to take Zero Down by Sarah Hehir to the Edinburgh Fringe Festival this August!"/>
    <n v="3500"/>
    <n v="3803.55"/>
    <x v="0"/>
    <s v="GB"/>
    <x v="1"/>
    <n v="1464801169"/>
    <n v="1462209169"/>
    <b v="0"/>
    <n v="130"/>
    <b v="1"/>
    <s v="theater/plays"/>
    <n v="1.0867285714285715"/>
    <n v="29.258076923076924"/>
    <s v="theater"/>
    <s v="plays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x v="0"/>
    <n v="1410601041"/>
    <n v="1406713041"/>
    <b v="0"/>
    <n v="12"/>
    <b v="1"/>
    <s v="theater/plays"/>
    <n v="1"/>
    <n v="1000"/>
    <s v="theater"/>
    <s v="plays"/>
  </r>
  <r>
    <x v="526"/>
    <s v="Victory by Madicken Malm"/>
    <s v="We have a brand new play. We urgently need your help to fund our production, which opens at Theatre503 on August 18th."/>
    <n v="1500"/>
    <n v="1710"/>
    <x v="0"/>
    <s v="GB"/>
    <x v="1"/>
    <n v="1438966800"/>
    <n v="1436278344"/>
    <b v="0"/>
    <n v="23"/>
    <b v="1"/>
    <s v="theater/plays"/>
    <n v="1.1399999999999999"/>
    <n v="74.347826086956516"/>
    <s v="theater"/>
    <s v="plays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s v="US"/>
    <x v="0"/>
    <n v="1487347500"/>
    <n v="1484715366"/>
    <b v="0"/>
    <n v="158"/>
    <b v="1"/>
    <s v="theater/plays"/>
    <n v="1.0085"/>
    <n v="63.829113924050631"/>
    <s v="theater"/>
    <s v="plays"/>
  </r>
  <r>
    <x v="528"/>
    <s v="Devastated No Matter What"/>
    <s v="A Festival Backed Production of a Full-Length Play."/>
    <n v="1150"/>
    <n v="1330"/>
    <x v="0"/>
    <s v="US"/>
    <x v="0"/>
    <n v="1434921600"/>
    <n v="1433109907"/>
    <b v="0"/>
    <n v="30"/>
    <b v="1"/>
    <s v="theater/plays"/>
    <n v="1.1565217391304348"/>
    <n v="44.333333333333336"/>
    <s v="theater"/>
    <s v="plays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x v="5"/>
    <n v="1484110800"/>
    <n v="1482281094"/>
    <b v="0"/>
    <n v="18"/>
    <b v="1"/>
    <s v="theater/plays"/>
    <n v="1.3041666666666667"/>
    <n v="86.944444444444443"/>
    <s v="theater"/>
    <s v="plays"/>
  </r>
  <r>
    <x v="530"/>
    <s v="Corners Grove"/>
    <s v="Corners Grove is a coming-of-age play about leaving home, gender identity and the death of Whitney Houston; will benefit Win NYC."/>
    <n v="3405"/>
    <n v="3670"/>
    <x v="0"/>
    <s v="US"/>
    <x v="0"/>
    <n v="1435111200"/>
    <n v="1433254268"/>
    <b v="0"/>
    <n v="29"/>
    <b v="1"/>
    <s v="theater/plays"/>
    <n v="1.0778267254038179"/>
    <n v="126.55172413793103"/>
    <s v="theater"/>
    <s v="plays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x v="0"/>
    <n v="1481957940"/>
    <n v="1478050429"/>
    <b v="0"/>
    <n v="31"/>
    <b v="1"/>
    <s v="theater/plays"/>
    <n v="1"/>
    <n v="129.03225806451613"/>
    <s v="theater"/>
    <s v="plays"/>
  </r>
  <r>
    <x v="532"/>
    <s v="Walken On Sunshine"/>
    <s v="A fast paced, comedic play about an anxiety-ridden filmmaker who lies to investors about having Christopher Walken in his film."/>
    <n v="10000"/>
    <n v="12325"/>
    <x v="0"/>
    <s v="US"/>
    <x v="0"/>
    <n v="1463098208"/>
    <n v="1460506208"/>
    <b v="0"/>
    <n v="173"/>
    <b v="1"/>
    <s v="theater/plays"/>
    <n v="1.2324999999999999"/>
    <n v="71.242774566473983"/>
    <s v="theater"/>
    <s v="plays"/>
  </r>
  <r>
    <x v="533"/>
    <s v="Foresight"/>
    <s v="New writing â€¢ Twisty-turny magical realist retro sci-fi â€¢ Human lives â€¢ Storytelling â€¢ The slope our society slips down..."/>
    <n v="2000"/>
    <n v="2004"/>
    <x v="0"/>
    <s v="GB"/>
    <x v="1"/>
    <n v="1463394365"/>
    <n v="1461320765"/>
    <b v="0"/>
    <n v="17"/>
    <b v="1"/>
    <s v="theater/plays"/>
    <n v="1.002"/>
    <n v="117.88235294117646"/>
    <s v="theater"/>
    <s v="plays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x v="8"/>
    <n v="1446418800"/>
    <n v="1443036470"/>
    <b v="0"/>
    <n v="48"/>
    <b v="1"/>
    <s v="theater/plays"/>
    <n v="1.0466666666666666"/>
    <n v="327.08333333333331"/>
    <s v="theater"/>
    <s v="plays"/>
  </r>
  <r>
    <x v="535"/>
    <s v="Astronauts of Hartlepool: a Brexit sci-fi for VAULT 2017"/>
    <s v="Weâ€™re producing a Northern Brexit sci-fi play for VAULT festival 2017 and we need your help!"/>
    <n v="2000"/>
    <n v="2050"/>
    <x v="0"/>
    <s v="GB"/>
    <x v="1"/>
    <n v="1483707905"/>
    <n v="1481115905"/>
    <b v="0"/>
    <n v="59"/>
    <b v="1"/>
    <s v="theater/plays"/>
    <n v="1.0249999999999999"/>
    <n v="34.745762711864408"/>
    <s v="theater"/>
    <s v="plays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x v="1"/>
    <n v="1438624800"/>
    <n v="1435133807"/>
    <b v="0"/>
    <n v="39"/>
    <b v="1"/>
    <s v="theater/plays"/>
    <n v="1.1825757575757576"/>
    <n v="100.06410256410257"/>
    <s v="theater"/>
    <s v="plays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x v="0"/>
    <n v="1446665191"/>
    <n v="1444069591"/>
    <b v="0"/>
    <n v="59"/>
    <b v="1"/>
    <s v="theater/plays"/>
    <n v="1.2050000000000001"/>
    <n v="40.847457627118644"/>
    <s v="theater"/>
    <s v="plays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x v="0"/>
    <n v="1463166263"/>
    <n v="1460574263"/>
    <b v="0"/>
    <n v="60"/>
    <b v="1"/>
    <s v="theater/plays"/>
    <n v="3.0242"/>
    <n v="252.01666666666668"/>
    <s v="theater"/>
    <s v="plays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x v="1"/>
    <n v="1467681107"/>
    <n v="1465866707"/>
    <b v="0"/>
    <n v="20"/>
    <b v="1"/>
    <s v="theater/plays"/>
    <n v="1.00644"/>
    <n v="25.161000000000001"/>
    <s v="theater"/>
    <s v="plays"/>
  </r>
  <r>
    <x v="540"/>
    <s v="hap's- Whats the program?"/>
    <s v="There are so many dilemmas in life- what to do, where to go? _x000a_Let us solve it - search our preference based entertainment calendar"/>
    <n v="15000"/>
    <n v="1"/>
    <x v="2"/>
    <s v="US"/>
    <x v="0"/>
    <n v="1423078606"/>
    <n v="1420486606"/>
    <b v="0"/>
    <n v="1"/>
    <b v="0"/>
    <s v="technology/web"/>
    <n v="6.666666666666667E-5"/>
    <n v="1"/>
    <s v="technology"/>
    <s v="logy/web"/>
  </r>
  <r>
    <x v="541"/>
    <s v="Deviations"/>
    <s v="A website dedicated to local Kink Communities; to find others with matching interests and bring them together."/>
    <n v="4500"/>
    <n v="25"/>
    <x v="2"/>
    <s v="US"/>
    <x v="0"/>
    <n v="1446080834"/>
    <n v="1443488834"/>
    <b v="0"/>
    <n v="1"/>
    <b v="0"/>
    <s v="technology/web"/>
    <n v="5.5555555555555558E-3"/>
    <n v="25"/>
    <s v="technology"/>
    <s v="logy/web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x v="0"/>
    <n v="1462293716"/>
    <n v="1457113316"/>
    <b v="0"/>
    <n v="1"/>
    <b v="0"/>
    <s v="technology/web"/>
    <n v="3.9999999999999998E-6"/>
    <n v="1"/>
    <s v="technology"/>
    <s v="logy/web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x v="2"/>
    <n v="1414807962"/>
    <n v="1412215962"/>
    <b v="0"/>
    <n v="2"/>
    <b v="0"/>
    <s v="technology/web"/>
    <n v="3.1818181818181819E-3"/>
    <n v="35"/>
    <s v="technology"/>
    <s v="logy/web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x v="0"/>
    <n v="1467647160"/>
    <n v="1465055160"/>
    <b v="0"/>
    <n v="2"/>
    <b v="0"/>
    <s v="technology/web"/>
    <n v="1.2E-2"/>
    <n v="3"/>
    <s v="technology"/>
    <s v="logy/web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x v="3"/>
    <n v="1447600389"/>
    <n v="1444140789"/>
    <b v="0"/>
    <n v="34"/>
    <b v="0"/>
    <s v="technology/web"/>
    <n v="0.27383999999999997"/>
    <n v="402.70588235294116"/>
    <s v="technology"/>
    <s v="logy/web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x v="0"/>
    <n v="1445097715"/>
    <n v="1441209715"/>
    <b v="0"/>
    <n v="2"/>
    <b v="0"/>
    <s v="technology/web"/>
    <n v="8.6666666666666663E-4"/>
    <n v="26"/>
    <s v="technology"/>
    <s v="logy/web"/>
  </r>
  <r>
    <x v="547"/>
    <s v="Secure Email and Document sharing"/>
    <s v="We are looking to build a secure email / document sharing system for companies needing to send sensitive information to clients."/>
    <n v="7500"/>
    <n v="0"/>
    <x v="2"/>
    <s v="GB"/>
    <x v="1"/>
    <n v="1455122564"/>
    <n v="1452530564"/>
    <b v="0"/>
    <n v="0"/>
    <b v="0"/>
    <s v="technology/web"/>
    <n v="0"/>
    <n v="0"/>
    <s v="technology"/>
    <s v="logy/web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x v="1"/>
    <n v="1446154848"/>
    <n v="1443562848"/>
    <b v="0"/>
    <n v="1"/>
    <b v="0"/>
    <s v="technology/web"/>
    <n v="8.9999999999999998E-4"/>
    <n v="9"/>
    <s v="technology"/>
    <s v="logy/web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x v="1"/>
    <n v="1436368622"/>
    <n v="1433776622"/>
    <b v="0"/>
    <n v="8"/>
    <b v="0"/>
    <s v="technology/web"/>
    <n v="2.7199999999999998E-2"/>
    <n v="8.5"/>
    <s v="technology"/>
    <s v="logy/web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x v="5"/>
    <n v="1485838800"/>
    <n v="1484756245"/>
    <b v="0"/>
    <n v="4"/>
    <b v="0"/>
    <s v="technology/web"/>
    <n v="7.0000000000000001E-3"/>
    <n v="8.75"/>
    <s v="technology"/>
    <s v="logy/web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x v="0"/>
    <n v="1438451580"/>
    <n v="1434609424"/>
    <b v="0"/>
    <n v="28"/>
    <b v="0"/>
    <s v="technology/web"/>
    <n v="5.0413333333333331E-2"/>
    <n v="135.03571428571428"/>
    <s v="technology"/>
    <s v="logy/web"/>
  </r>
  <r>
    <x v="552"/>
    <s v="Spinnable Social Media"/>
    <s v="Axoral is a 3d interactive social media interface, with the potential to be so much more, but we need your help!"/>
    <n v="45000"/>
    <n v="0"/>
    <x v="2"/>
    <s v="CA"/>
    <x v="5"/>
    <n v="1452350896"/>
    <n v="1447166896"/>
    <b v="0"/>
    <n v="0"/>
    <b v="0"/>
    <s v="technology/web"/>
    <n v="0"/>
    <n v="0"/>
    <s v="technology"/>
    <s v="logy/web"/>
  </r>
  <r>
    <x v="553"/>
    <s v="sellorshopusa.com"/>
    <s v="Groundbreaking New Classifieds Website Grows Into Largest Nationwide Coverage By Turning Users Into Entrepreneurs"/>
    <n v="25000"/>
    <n v="123"/>
    <x v="2"/>
    <s v="US"/>
    <x v="0"/>
    <n v="1415988991"/>
    <n v="1413393391"/>
    <b v="0"/>
    <n v="6"/>
    <b v="0"/>
    <s v="technology/web"/>
    <n v="4.9199999999999999E-3"/>
    <n v="20.5"/>
    <s v="technology"/>
    <s v="logy/web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x v="0"/>
    <n v="1413735972"/>
    <n v="1411143972"/>
    <b v="0"/>
    <n v="22"/>
    <b v="0"/>
    <s v="technology/web"/>
    <n v="0.36589147286821705"/>
    <n v="64.36363636363636"/>
    <s v="technology"/>
    <s v="logy/web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x v="1"/>
    <n v="1465720143"/>
    <n v="1463128143"/>
    <b v="0"/>
    <n v="0"/>
    <b v="0"/>
    <s v="technology/web"/>
    <n v="0"/>
    <n v="0"/>
    <s v="technology"/>
    <s v="logy/web"/>
  </r>
  <r>
    <x v="556"/>
    <s v="Braille Academy"/>
    <s v="An educational platform for learning Unified English Braille Code"/>
    <n v="8000"/>
    <n v="200"/>
    <x v="2"/>
    <s v="US"/>
    <x v="0"/>
    <n v="1452112717"/>
    <n v="1449520717"/>
    <b v="0"/>
    <n v="1"/>
    <b v="0"/>
    <s v="technology/web"/>
    <n v="2.5000000000000001E-2"/>
    <n v="200"/>
    <s v="technology"/>
    <s v="logy/web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x v="3"/>
    <n v="1480721803"/>
    <n v="1478126203"/>
    <b v="0"/>
    <n v="20"/>
    <b v="0"/>
    <s v="technology/web"/>
    <n v="9.1066666666666674E-3"/>
    <n v="68.3"/>
    <s v="technology"/>
    <s v="logy/web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x v="0"/>
    <n v="1427227905"/>
    <n v="1424639505"/>
    <b v="0"/>
    <n v="0"/>
    <b v="0"/>
    <s v="technology/web"/>
    <n v="0"/>
    <n v="0"/>
    <s v="technology"/>
    <s v="logy/web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x v="0"/>
    <n v="1449989260"/>
    <n v="1447397260"/>
    <b v="0"/>
    <n v="1"/>
    <b v="0"/>
    <s v="technology/web"/>
    <n v="2.0833333333333335E-4"/>
    <n v="50"/>
    <s v="technology"/>
    <s v="logy/web"/>
  </r>
  <r>
    <x v="560"/>
    <s v="DOWNLOAD THE INTERNET,...."/>
    <s v="In the future the possibility exists that the internet it's self could be felled, we have world seed banks, it's time for a net bank,.."/>
    <n v="100000"/>
    <n v="12"/>
    <x v="2"/>
    <s v="CA"/>
    <x v="5"/>
    <n v="1418841045"/>
    <n v="1416249045"/>
    <b v="0"/>
    <n v="3"/>
    <b v="0"/>
    <s v="technology/web"/>
    <n v="1.2E-4"/>
    <n v="4"/>
    <s v="technology"/>
    <s v="logy/web"/>
  </r>
  <r>
    <x v="561"/>
    <s v="CheckMate Careers"/>
    <s v="A marketplace for talent and employers to match. Using intuitive technology we match &amp; place talent with the best career position."/>
    <n v="15000"/>
    <n v="55"/>
    <x v="2"/>
    <s v="US"/>
    <x v="0"/>
    <n v="1445874513"/>
    <n v="1442850513"/>
    <b v="0"/>
    <n v="2"/>
    <b v="0"/>
    <s v="technology/web"/>
    <n v="3.6666666666666666E-3"/>
    <n v="27.5"/>
    <s v="technology"/>
    <s v="logy/web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x v="3"/>
    <n v="1482052815"/>
    <n v="1479460815"/>
    <b v="0"/>
    <n v="0"/>
    <b v="0"/>
    <s v="technology/web"/>
    <n v="0"/>
    <n v="0"/>
    <s v="technology"/>
    <s v="logy/web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x v="2"/>
    <n v="1424137247"/>
    <n v="1421545247"/>
    <b v="0"/>
    <n v="2"/>
    <b v="0"/>
    <s v="technology/web"/>
    <n v="9.0666666666666662E-4"/>
    <n v="34"/>
    <s v="technology"/>
    <s v="logy/web"/>
  </r>
  <r>
    <x v="564"/>
    <s v="TOC TOC TROC"/>
    <s v="Plateforme de troc gratuit et d'Ã©changes en tous genres par nature. Mieux s'entraider, Ã©changer, de donner, louer ou vendre Ã  distance."/>
    <n v="18000"/>
    <n v="1"/>
    <x v="2"/>
    <s v="FR"/>
    <x v="3"/>
    <n v="1457822275"/>
    <n v="1455230275"/>
    <b v="0"/>
    <n v="1"/>
    <b v="0"/>
    <s v="technology/web"/>
    <n v="5.5555555555555558E-5"/>
    <n v="1"/>
    <s v="technology"/>
    <s v="logy/web"/>
  </r>
  <r>
    <x v="565"/>
    <s v="EasyLearnings"/>
    <s v="Our objective is to provide a platform which helps teachers to provide courses to leaners in wide range of locations including Africa."/>
    <n v="25000"/>
    <n v="0"/>
    <x v="2"/>
    <s v="GB"/>
    <x v="1"/>
    <n v="1436554249"/>
    <n v="1433962249"/>
    <b v="0"/>
    <n v="0"/>
    <b v="0"/>
    <s v="technology/web"/>
    <n v="0"/>
    <n v="0"/>
    <s v="technology"/>
    <s v="logy/web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s v="US"/>
    <x v="0"/>
    <n v="1468513533"/>
    <n v="1465921533"/>
    <b v="0"/>
    <n v="1"/>
    <b v="0"/>
    <s v="technology/web"/>
    <n v="2.0000000000000001E-4"/>
    <n v="1"/>
    <s v="technology"/>
    <s v="logy/web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s v="US"/>
    <x v="0"/>
    <n v="1420143194"/>
    <n v="1417551194"/>
    <b v="0"/>
    <n v="0"/>
    <b v="0"/>
    <s v="technology/web"/>
    <n v="0"/>
    <n v="0"/>
    <s v="technology"/>
    <s v="logy/web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x v="4"/>
    <n v="1452942000"/>
    <n v="1449785223"/>
    <b v="0"/>
    <n v="5"/>
    <b v="0"/>
    <s v="technology/web"/>
    <n v="0.01"/>
    <n v="49"/>
    <s v="technology"/>
    <s v="logy/web"/>
  </r>
  <r>
    <x v="569"/>
    <s v="Mioti"/>
    <s v="Mioti is an indie game marketplace that doubles as a community for developers to join networks and discuss projects."/>
    <n v="2500"/>
    <n v="20"/>
    <x v="2"/>
    <s v="CA"/>
    <x v="5"/>
    <n v="1451679612"/>
    <n v="1449087612"/>
    <b v="0"/>
    <n v="1"/>
    <b v="0"/>
    <s v="technology/web"/>
    <n v="8.0000000000000002E-3"/>
    <n v="20"/>
    <s v="technology"/>
    <s v="logy/web"/>
  </r>
  <r>
    <x v="570"/>
    <s v="Relaunching in May"/>
    <s v="Humans have AM/FM/Satellite radio, kids have radio Disney, pets have DogCatRadio."/>
    <n v="85000"/>
    <n v="142"/>
    <x v="2"/>
    <s v="US"/>
    <x v="0"/>
    <n v="1455822569"/>
    <n v="1453230569"/>
    <b v="0"/>
    <n v="1"/>
    <b v="0"/>
    <s v="technology/web"/>
    <n v="1.6705882352941177E-3"/>
    <n v="142"/>
    <s v="technology"/>
    <s v="logy/web"/>
  </r>
  <r>
    <x v="571"/>
    <s v="Snag-A-Slip"/>
    <s v="Snag-A-Slip is an online platform that connects boaters with awesome marinas and available boat slips so that they can book with ease."/>
    <n v="25000"/>
    <n v="106"/>
    <x v="2"/>
    <s v="US"/>
    <x v="0"/>
    <n v="1437969540"/>
    <n v="1436297723"/>
    <b v="0"/>
    <n v="2"/>
    <b v="0"/>
    <s v="technology/web"/>
    <n v="4.2399999999999998E-3"/>
    <n v="53"/>
    <s v="technology"/>
    <s v="logy/web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s v="US"/>
    <x v="0"/>
    <n v="1446660688"/>
    <n v="1444065088"/>
    <b v="0"/>
    <n v="0"/>
    <b v="0"/>
    <s v="technology/web"/>
    <n v="0"/>
    <n v="0"/>
    <s v="technology"/>
    <s v="logy/web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x v="0"/>
    <n v="1421543520"/>
    <n v="1416445931"/>
    <b v="0"/>
    <n v="9"/>
    <b v="0"/>
    <s v="technology/web"/>
    <n v="3.892538925389254E-3"/>
    <n v="38.444444444444443"/>
    <s v="technology"/>
    <s v="logy/web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s v="GB"/>
    <x v="1"/>
    <n v="1476873507"/>
    <n v="1474281507"/>
    <b v="0"/>
    <n v="4"/>
    <b v="0"/>
    <s v="technology/web"/>
    <n v="7.1556350626118068E-3"/>
    <n v="20"/>
    <s v="technology"/>
    <s v="logy/web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x v="3"/>
    <n v="1434213443"/>
    <n v="1431621443"/>
    <b v="0"/>
    <n v="4"/>
    <b v="0"/>
    <s v="technology/web"/>
    <n v="4.3166666666666666E-3"/>
    <n v="64.75"/>
    <s v="technology"/>
    <s v="logy/web"/>
  </r>
  <r>
    <x v="576"/>
    <s v="Uthtopia"/>
    <s v="UthTopia Is a social media organization that believes in positive online usage, youth mentorship, and youth empowerment."/>
    <n v="80000"/>
    <n v="1"/>
    <x v="2"/>
    <s v="US"/>
    <x v="0"/>
    <n v="1427537952"/>
    <n v="1422357552"/>
    <b v="0"/>
    <n v="1"/>
    <b v="0"/>
    <s v="technology/web"/>
    <n v="1.2500000000000001E-5"/>
    <n v="1"/>
    <s v="technology"/>
    <s v="logy/web"/>
  </r>
  <r>
    <x v="577"/>
    <s v="everydayrelay"/>
    <s v="Emails are one of pervasively used mode of communication today. However, emails can be personal and sometimes discretion is needed."/>
    <n v="5000"/>
    <n v="10"/>
    <x v="2"/>
    <s v="US"/>
    <x v="0"/>
    <n v="1463753302"/>
    <n v="1458569302"/>
    <b v="0"/>
    <n v="1"/>
    <b v="0"/>
    <s v="technology/web"/>
    <n v="2E-3"/>
    <n v="10"/>
    <s v="technology"/>
    <s v="logy/web"/>
  </r>
  <r>
    <x v="578"/>
    <s v="weBuy Crowdsourced Shopping"/>
    <s v="weBuy trade built on technology and Crowd Sourced Power"/>
    <n v="125000"/>
    <n v="14"/>
    <x v="2"/>
    <s v="GB"/>
    <x v="1"/>
    <n v="1441633993"/>
    <n v="1439560393"/>
    <b v="0"/>
    <n v="7"/>
    <b v="0"/>
    <s v="technology/web"/>
    <n v="1.12E-4"/>
    <n v="2"/>
    <s v="technology"/>
    <s v="logy/web"/>
  </r>
  <r>
    <x v="579"/>
    <s v="Course: Learn Cryptography"/>
    <s v="Learn classic and public key cryptography with a full proof-of-concept system in JavaScript."/>
    <n v="12000"/>
    <n v="175"/>
    <x v="2"/>
    <s v="US"/>
    <x v="0"/>
    <n v="1419539223"/>
    <n v="1416947223"/>
    <b v="0"/>
    <n v="5"/>
    <b v="0"/>
    <s v="technology/web"/>
    <n v="1.4583333333333334E-2"/>
    <n v="35"/>
    <s v="technology"/>
    <s v="logy/web"/>
  </r>
  <r>
    <x v="580"/>
    <s v="Talented Minds â­ï¸"/>
    <s v="I Want To Create A Website That Helps Young Inventors Of Today Broadcast Their Talents &amp; Help Get The Reconigition They Deserve"/>
    <n v="3000"/>
    <n v="1"/>
    <x v="2"/>
    <s v="US"/>
    <x v="0"/>
    <n v="1474580867"/>
    <n v="1471988867"/>
    <b v="0"/>
    <n v="1"/>
    <b v="0"/>
    <s v="technology/web"/>
    <n v="3.3333333333333332E-4"/>
    <n v="1"/>
    <s v="technology"/>
    <s v="logy/web"/>
  </r>
  <r>
    <x v="581"/>
    <s v="A Poets Domain"/>
    <s v="Help me raise funds so that I can be able to give passionate young poets a chance to earn money weekly for their writing &amp; spoken word."/>
    <n v="400"/>
    <n v="0"/>
    <x v="2"/>
    <s v="US"/>
    <x v="0"/>
    <n v="1438474704"/>
    <n v="1435882704"/>
    <b v="0"/>
    <n v="0"/>
    <b v="0"/>
    <s v="technology/web"/>
    <n v="0"/>
    <n v="0"/>
    <s v="technology"/>
    <s v="logy/web"/>
  </r>
  <r>
    <x v="582"/>
    <s v="&quot;We the People...&quot;"/>
    <s v="A community-driven online system which promotes self-governance.  Level up by adding content; civic agendas and private associations."/>
    <n v="100000"/>
    <n v="0"/>
    <x v="2"/>
    <s v="US"/>
    <x v="0"/>
    <n v="1426442400"/>
    <n v="1424454319"/>
    <b v="0"/>
    <n v="0"/>
    <b v="0"/>
    <s v="technology/web"/>
    <n v="0"/>
    <n v="0"/>
    <s v="technology"/>
    <s v="logy/web"/>
  </r>
  <r>
    <x v="583"/>
    <s v="HackersArchive.com"/>
    <s v="HackersArchive.com will help rid the web of viruses and scams found everywhere else you look!"/>
    <n v="9000"/>
    <n v="1"/>
    <x v="2"/>
    <s v="US"/>
    <x v="0"/>
    <n v="1426800687"/>
    <n v="1424212287"/>
    <b v="0"/>
    <n v="1"/>
    <b v="0"/>
    <s v="technology/web"/>
    <n v="1.1111111111111112E-4"/>
    <n v="1"/>
    <s v="technology"/>
    <s v="logy/web"/>
  </r>
  <r>
    <x v="584"/>
    <s v="scriptCall - The Personal Presentation Platform"/>
    <s v="Script Call takes your presentation from the wall to your audience; from your device to theirs."/>
    <n v="1000"/>
    <n v="10"/>
    <x v="2"/>
    <s v="US"/>
    <x v="0"/>
    <n v="1426522316"/>
    <n v="1423933916"/>
    <b v="0"/>
    <n v="2"/>
    <b v="0"/>
    <s v="technology/web"/>
    <n v="0.01"/>
    <n v="5"/>
    <s v="technology"/>
    <s v="logy/web"/>
  </r>
  <r>
    <x v="585"/>
    <s v="Link Card"/>
    <s v="SAVE UP TO 40% WHEN YOU SPEND!_x000a__x000a_PRE-ORDER YOUR LINK CARD TODAY"/>
    <n v="9000"/>
    <n v="0"/>
    <x v="2"/>
    <s v="GB"/>
    <x v="1"/>
    <n v="1448928000"/>
    <n v="1444123377"/>
    <b v="0"/>
    <n v="0"/>
    <b v="0"/>
    <s v="technology/web"/>
    <n v="0"/>
    <n v="0"/>
    <s v="technology"/>
    <s v="logy/web"/>
  </r>
  <r>
    <x v="586"/>
    <s v="Employ College 2K"/>
    <s v="Employ College is a movement for companies to hire college graduates from their respected institutions."/>
    <n v="10000"/>
    <n v="56"/>
    <x v="2"/>
    <s v="US"/>
    <x v="0"/>
    <n v="1424032207"/>
    <n v="1421440207"/>
    <b v="0"/>
    <n v="4"/>
    <b v="0"/>
    <s v="technology/web"/>
    <n v="5.5999999999999999E-3"/>
    <n v="14"/>
    <s v="technology"/>
    <s v="logy/web"/>
  </r>
  <r>
    <x v="587"/>
    <s v="Waitresses.com"/>
    <s v="Waitresses.com is an online community devoted to servers around the world. Learn. Connect. Work. Travel. Share._x000a__x000a_Make a pledge today!"/>
    <n v="30000"/>
    <n v="2725"/>
    <x v="2"/>
    <s v="CA"/>
    <x v="5"/>
    <n v="1429207833"/>
    <n v="1426615833"/>
    <b v="0"/>
    <n v="7"/>
    <b v="0"/>
    <s v="technology/web"/>
    <n v="9.0833333333333335E-2"/>
    <n v="389.28571428571428"/>
    <s v="technology"/>
    <s v="logy/web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x v="3"/>
    <n v="1479410886"/>
    <n v="1474223286"/>
    <b v="0"/>
    <n v="2"/>
    <b v="0"/>
    <s v="technology/web"/>
    <n v="3.3444444444444443E-2"/>
    <n v="150.5"/>
    <s v="technology"/>
    <s v="logy/web"/>
  </r>
  <r>
    <x v="589"/>
    <s v="Get Neighborly"/>
    <s v="Services closer than you think..."/>
    <n v="7500"/>
    <n v="1"/>
    <x v="2"/>
    <s v="US"/>
    <x v="0"/>
    <n v="1436366699"/>
    <n v="1435070699"/>
    <b v="0"/>
    <n v="1"/>
    <b v="0"/>
    <s v="technology/web"/>
    <n v="1.3333333333333334E-4"/>
    <n v="1"/>
    <s v="technology"/>
    <s v="logy/web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x v="1"/>
    <n v="1454936460"/>
    <n v="1452259131"/>
    <b v="0"/>
    <n v="9"/>
    <b v="0"/>
    <s v="technology/web"/>
    <n v="4.4600000000000001E-2"/>
    <n v="24.777777777777779"/>
    <s v="technology"/>
    <s v="logy/web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x v="0"/>
    <n v="1437570130"/>
    <n v="1434978130"/>
    <b v="0"/>
    <n v="2"/>
    <b v="0"/>
    <s v="technology/web"/>
    <n v="6.0999999999999997E-4"/>
    <n v="30.5"/>
    <s v="technology"/>
    <s v="logy/web"/>
  </r>
  <r>
    <x v="592"/>
    <s v="Go Start A Biz"/>
    <s v="Together, we can build a FREE, business start-up system that will help aspiring entrepreneurs change their economic circumstances."/>
    <n v="7500"/>
    <n v="250"/>
    <x v="2"/>
    <s v="US"/>
    <x v="0"/>
    <n v="1417584860"/>
    <n v="1414992860"/>
    <b v="0"/>
    <n v="1"/>
    <b v="0"/>
    <s v="technology/web"/>
    <n v="3.3333333333333333E-2"/>
    <n v="250"/>
    <s v="technology"/>
    <s v="logy/web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x v="1"/>
    <n v="1428333345"/>
    <n v="1425744945"/>
    <b v="0"/>
    <n v="7"/>
    <b v="0"/>
    <s v="technology/web"/>
    <n v="0.23"/>
    <n v="16.428571428571427"/>
    <s v="technology"/>
    <s v="logy/web"/>
  </r>
  <r>
    <x v="594"/>
    <s v="Unleashed Fitness"/>
    <s v="Creating a fitness site that will change the fitness game forever!"/>
    <n v="25000"/>
    <n v="26"/>
    <x v="2"/>
    <s v="US"/>
    <x v="0"/>
    <n v="1460832206"/>
    <n v="1458240206"/>
    <b v="0"/>
    <n v="2"/>
    <b v="0"/>
    <s v="technology/web"/>
    <n v="1.0399999999999999E-3"/>
    <n v="13"/>
    <s v="technology"/>
    <s v="logy/web"/>
  </r>
  <r>
    <x v="595"/>
    <s v="MyBestInterest.org"/>
    <s v="MyBestInterest.org elminates election research by quickly identifying the candidates that will best represent your interests."/>
    <n v="100000"/>
    <n v="426"/>
    <x v="2"/>
    <s v="US"/>
    <x v="0"/>
    <n v="1430703638"/>
    <n v="1426815638"/>
    <b v="0"/>
    <n v="8"/>
    <b v="0"/>
    <s v="technology/web"/>
    <n v="4.2599999999999999E-3"/>
    <n v="53.25"/>
    <s v="technology"/>
    <s v="logy/web"/>
  </r>
  <r>
    <x v="596"/>
    <s v="DigitaliBook free library"/>
    <s v="We present digitaibook,com site which can become a free electronic library with your help,"/>
    <n v="20000"/>
    <n v="6"/>
    <x v="2"/>
    <s v="US"/>
    <x v="0"/>
    <n v="1478122292"/>
    <n v="1475530292"/>
    <b v="0"/>
    <n v="2"/>
    <b v="0"/>
    <s v="technology/web"/>
    <n v="2.9999999999999997E-4"/>
    <n v="3"/>
    <s v="technology"/>
    <s v="logy/web"/>
  </r>
  <r>
    <x v="597"/>
    <s v="Rolodex: One Contact List to Rule Them All"/>
    <s v="Rolodex is a web application that strives to nurture business to business relationships by connecting users via email."/>
    <n v="7500"/>
    <n v="20"/>
    <x v="2"/>
    <s v="US"/>
    <x v="0"/>
    <n v="1469980800"/>
    <n v="1466787335"/>
    <b v="0"/>
    <n v="2"/>
    <b v="0"/>
    <s v="technology/web"/>
    <n v="2.6666666666666666E-3"/>
    <n v="10"/>
    <s v="technology"/>
    <s v="logy/web"/>
  </r>
  <r>
    <x v="598"/>
    <s v="Goals not creeds"/>
    <s v="This is a project to create a crowd-funding site for Urantia Book readers worldwide."/>
    <n v="2500"/>
    <n v="850"/>
    <x v="2"/>
    <s v="US"/>
    <x v="0"/>
    <n v="1417737781"/>
    <n v="1415145781"/>
    <b v="0"/>
    <n v="7"/>
    <b v="0"/>
    <s v="technology/web"/>
    <n v="0.34"/>
    <n v="121.42857142857143"/>
    <s v="technology"/>
    <s v="logy/web"/>
  </r>
  <r>
    <x v="599"/>
    <s v="Mail 4 Jail"/>
    <s v="We send care packages to incarcerated individuals throughout the country that include specific items hand picked by the sender."/>
    <n v="50000"/>
    <n v="31"/>
    <x v="2"/>
    <s v="US"/>
    <x v="0"/>
    <n v="1425827760"/>
    <n v="1423769402"/>
    <b v="0"/>
    <n v="2"/>
    <b v="0"/>
    <s v="technology/web"/>
    <n v="6.2E-4"/>
    <n v="15.5"/>
    <s v="technology"/>
    <s v="logy/web"/>
  </r>
  <r>
    <x v="600"/>
    <s v="Anaheim California here we come but we need your help."/>
    <s v="Science Technology Engineering and Math + youth = a brighter tomorrow."/>
    <n v="5000"/>
    <n v="100"/>
    <x v="1"/>
    <s v="US"/>
    <x v="0"/>
    <n v="1431198562"/>
    <n v="1426014562"/>
    <b v="0"/>
    <n v="1"/>
    <b v="0"/>
    <s v="technology/web"/>
    <n v="0.02"/>
    <n v="100"/>
    <s v="technology"/>
    <s v="logy/web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x v="5"/>
    <n v="1419626139"/>
    <n v="1417034139"/>
    <b v="0"/>
    <n v="6"/>
    <b v="0"/>
    <s v="technology/web"/>
    <n v="1.4E-2"/>
    <n v="23.333333333333332"/>
    <s v="technology"/>
    <s v="logy/web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x v="0"/>
    <n v="1434654215"/>
    <n v="1432062215"/>
    <b v="0"/>
    <n v="0"/>
    <b v="0"/>
    <s v="technology/web"/>
    <n v="0"/>
    <n v="0"/>
    <s v="technology"/>
    <s v="logy/web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x v="0"/>
    <n v="1408029623"/>
    <n v="1405437623"/>
    <b v="0"/>
    <n v="13"/>
    <b v="0"/>
    <s v="technology/web"/>
    <n v="3.9334666666666664E-2"/>
    <n v="45.386153846153846"/>
    <s v="technology"/>
    <s v="logy/web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x v="0"/>
    <n v="1409187056"/>
    <n v="1406595056"/>
    <b v="0"/>
    <n v="0"/>
    <b v="0"/>
    <s v="technology/web"/>
    <n v="0"/>
    <n v="0"/>
    <s v="technology"/>
    <s v="logy/web"/>
  </r>
  <r>
    <x v="605"/>
    <s v="Teach Your Parents iPad (Canceled)"/>
    <s v="An iPad support care package for your parents / seniors."/>
    <n v="5000"/>
    <n v="131"/>
    <x v="1"/>
    <s v="US"/>
    <x v="0"/>
    <n v="1440318908"/>
    <n v="1436430908"/>
    <b v="0"/>
    <n v="8"/>
    <b v="0"/>
    <s v="technology/web"/>
    <n v="2.6200000000000001E-2"/>
    <n v="16.375"/>
    <s v="technology"/>
    <s v="logy/web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x v="3"/>
    <n v="1432479600"/>
    <n v="1428507409"/>
    <b v="0"/>
    <n v="1"/>
    <b v="0"/>
    <s v="technology/web"/>
    <n v="2E-3"/>
    <n v="10"/>
    <s v="technology"/>
    <s v="logy/web"/>
  </r>
  <r>
    <x v="607"/>
    <s v="An Online Music Venue Awaits (Canceled)"/>
    <s v="Gritty, upfront reality going the distance hard with a proven track record of insatiable artist. Broadcasted live on the Web."/>
    <n v="250"/>
    <n v="0"/>
    <x v="1"/>
    <s v="US"/>
    <x v="0"/>
    <n v="1448225336"/>
    <n v="1445629736"/>
    <b v="0"/>
    <n v="0"/>
    <b v="0"/>
    <s v="technology/web"/>
    <n v="0"/>
    <n v="0"/>
    <s v="technology"/>
    <s v="logy/web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x v="0"/>
    <n v="1434405980"/>
    <n v="1431813980"/>
    <b v="0"/>
    <n v="5"/>
    <b v="0"/>
    <s v="technology/web"/>
    <n v="9.7400000000000004E-3"/>
    <n v="292.2"/>
    <s v="technology"/>
    <s v="logy/web"/>
  </r>
  <r>
    <x v="609"/>
    <s v="Swap Anything (Canceled)"/>
    <s v="Can we swap, please? - everybody's said it. I want to create a website that enables anybody to trade their items, without money hassle."/>
    <n v="780"/>
    <n v="5"/>
    <x v="1"/>
    <s v="GB"/>
    <x v="1"/>
    <n v="1448761744"/>
    <n v="1446166144"/>
    <b v="0"/>
    <n v="1"/>
    <b v="0"/>
    <s v="technology/web"/>
    <n v="6.41025641025641E-3"/>
    <n v="5"/>
    <s v="technology"/>
    <s v="logy/web"/>
  </r>
  <r>
    <x v="610"/>
    <s v="UniteChrist (Canceled)"/>
    <s v="We are creating a Christian social network to empower, educate, and connect Christians all over the world."/>
    <n v="13803"/>
    <n v="0"/>
    <x v="1"/>
    <s v="US"/>
    <x v="0"/>
    <n v="1429732586"/>
    <n v="1427140586"/>
    <b v="0"/>
    <n v="0"/>
    <b v="0"/>
    <s v="technology/web"/>
    <n v="0"/>
    <n v="0"/>
    <s v="technology"/>
    <s v="logy/web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s v="FR"/>
    <x v="3"/>
    <n v="1453210037"/>
    <n v="1448026037"/>
    <b v="0"/>
    <n v="0"/>
    <b v="0"/>
    <s v="technology/web"/>
    <n v="0"/>
    <n v="0"/>
    <s v="technology"/>
    <s v="logy/web"/>
  </r>
  <r>
    <x v="612"/>
    <s v="Web Streaming 2.0 (Canceled)"/>
    <s v="A Fast and Reliable new Web platform to stream videos from Internet"/>
    <n v="10000"/>
    <n v="0"/>
    <x v="1"/>
    <s v="IT"/>
    <x v="3"/>
    <n v="1472777146"/>
    <n v="1470185146"/>
    <b v="0"/>
    <n v="0"/>
    <b v="0"/>
    <s v="technology/web"/>
    <n v="0"/>
    <n v="0"/>
    <s v="technology"/>
    <s v="logy/web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x v="0"/>
    <n v="1443675540"/>
    <n v="1441022120"/>
    <b v="0"/>
    <n v="121"/>
    <b v="0"/>
    <s v="technology/web"/>
    <n v="0.21363333333333334"/>
    <n v="105.93388429752066"/>
    <s v="technology"/>
    <s v="logy/web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s v="US"/>
    <x v="0"/>
    <n v="1466731740"/>
    <n v="1464139740"/>
    <b v="0"/>
    <n v="0"/>
    <b v="0"/>
    <s v="technology/web"/>
    <n v="0"/>
    <n v="0"/>
    <s v="technology"/>
    <s v="logy/web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s v="NZ"/>
    <x v="4"/>
    <n v="1443149759"/>
    <n v="1440557759"/>
    <b v="0"/>
    <n v="0"/>
    <b v="0"/>
    <s v="technology/web"/>
    <n v="0"/>
    <n v="0"/>
    <s v="technology"/>
    <s v="logy/web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s v="FR"/>
    <x v="3"/>
    <n v="1488013307"/>
    <n v="1485421307"/>
    <b v="0"/>
    <n v="0"/>
    <b v="0"/>
    <s v="technology/web"/>
    <n v="0"/>
    <n v="0"/>
    <s v="technology"/>
    <s v="logy/web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x v="1"/>
    <n v="1431072843"/>
    <n v="1427184843"/>
    <b v="0"/>
    <n v="3"/>
    <b v="0"/>
    <s v="technology/web"/>
    <n v="0.03"/>
    <n v="20"/>
    <s v="technology"/>
    <s v="logy/web"/>
  </r>
  <r>
    <x v="618"/>
    <s v="Y2Y Tutors (Canceled)"/>
    <s v="With the cost of education seemingly always on the rise, Y2Y aims to ensure that no student will be left behind through peer tutoring."/>
    <n v="400"/>
    <n v="0"/>
    <x v="1"/>
    <s v="US"/>
    <x v="0"/>
    <n v="1449689203"/>
    <n v="1447097203"/>
    <b v="0"/>
    <n v="0"/>
    <b v="0"/>
    <s v="technology/web"/>
    <n v="0"/>
    <n v="0"/>
    <s v="technology"/>
    <s v="logy/web"/>
  </r>
  <r>
    <x v="619"/>
    <s v="Big Data (Canceled)"/>
    <s v="Big Data Sets for researchers interested in improving the quality of life."/>
    <n v="2500000"/>
    <n v="1"/>
    <x v="1"/>
    <s v="US"/>
    <x v="0"/>
    <n v="1416933390"/>
    <n v="1411745790"/>
    <b v="0"/>
    <n v="1"/>
    <b v="0"/>
    <s v="technology/web"/>
    <n v="3.9999999999999998E-7"/>
    <n v="1"/>
    <s v="technology"/>
    <s v="logy/web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s v="CA"/>
    <x v="5"/>
    <n v="1408986738"/>
    <n v="1405098738"/>
    <b v="0"/>
    <n v="1"/>
    <b v="0"/>
    <s v="technology/web"/>
    <n v="0.01"/>
    <n v="300"/>
    <s v="technology"/>
    <s v="logy/web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x v="0"/>
    <n v="1467934937"/>
    <n v="1465342937"/>
    <b v="0"/>
    <n v="3"/>
    <b v="0"/>
    <s v="technology/web"/>
    <n v="1.044E-2"/>
    <n v="87"/>
    <s v="technology"/>
    <s v="logy/web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x v="0"/>
    <n v="1467398138"/>
    <n v="1465670138"/>
    <b v="0"/>
    <n v="9"/>
    <b v="0"/>
    <s v="technology/web"/>
    <n v="5.6833333333333333E-2"/>
    <n v="37.888888888888886"/>
    <s v="technology"/>
    <s v="logy/web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x v="2"/>
    <n v="1432771997"/>
    <n v="1430179997"/>
    <b v="0"/>
    <n v="0"/>
    <b v="0"/>
    <s v="technology/web"/>
    <n v="0"/>
    <n v="0"/>
    <s v="technology"/>
    <s v="logy/web"/>
  </r>
  <r>
    <x v="624"/>
    <s v="NeedSomeLoven.com (Canceled)"/>
    <s v="I am designing a fun, high tech dating website, with over 25 cool features. It is innovate as well as user friendly."/>
    <n v="5000"/>
    <n v="0"/>
    <x v="1"/>
    <s v="US"/>
    <x v="0"/>
    <n v="1431647041"/>
    <n v="1429055041"/>
    <b v="0"/>
    <n v="0"/>
    <b v="0"/>
    <s v="technology/web"/>
    <n v="0"/>
    <n v="0"/>
    <s v="technology"/>
    <s v="logy/web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x v="5"/>
    <n v="1490560177"/>
    <n v="1487971777"/>
    <b v="0"/>
    <n v="0"/>
    <b v="0"/>
    <s v="technology/web"/>
    <n v="0"/>
    <n v="0"/>
    <s v="technology"/>
    <s v="logy/web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x v="0"/>
    <n v="1439644920"/>
    <n v="1436793939"/>
    <b v="0"/>
    <n v="39"/>
    <b v="0"/>
    <s v="technology/web"/>
    <n v="0.17380000000000001"/>
    <n v="111.41025641025641"/>
    <s v="technology"/>
    <s v="logy/web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x v="9"/>
    <n v="1457996400"/>
    <n v="1452842511"/>
    <b v="0"/>
    <n v="1"/>
    <b v="0"/>
    <s v="technology/web"/>
    <n v="2.0000000000000001E-4"/>
    <n v="90"/>
    <s v="technology"/>
    <s v="logy/web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x v="0"/>
    <n v="1405269457"/>
    <n v="1402677457"/>
    <b v="0"/>
    <n v="0"/>
    <b v="0"/>
    <s v="technology/web"/>
    <n v="0"/>
    <n v="0"/>
    <s v="technology"/>
    <s v="logy/web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x v="2"/>
    <n v="1463239108"/>
    <n v="1460647108"/>
    <b v="0"/>
    <n v="3"/>
    <b v="0"/>
    <s v="technology/web"/>
    <n v="1.75E-3"/>
    <n v="116.66666666666667"/>
    <s v="technology"/>
    <s v="logy/web"/>
  </r>
  <r>
    <x v="630"/>
    <s v="Ecosteader (Canceled)"/>
    <s v="Land development network for an eco-conscious collective. Community portal features ideas on lean design, green building, urban ecology"/>
    <n v="11999"/>
    <n v="10"/>
    <x v="1"/>
    <s v="US"/>
    <x v="0"/>
    <n v="1441516200"/>
    <n v="1438959121"/>
    <b v="0"/>
    <n v="1"/>
    <b v="0"/>
    <s v="technology/web"/>
    <n v="8.3340278356529708E-4"/>
    <n v="10"/>
    <s v="technology"/>
    <s v="logy/web"/>
  </r>
  <r>
    <x v="631"/>
    <s v="Brevity: A Powerful Online Publishing Software! (Canceled)"/>
    <s v="A Powerful Multimedia-Rich Software that aims at making online publishing very simple."/>
    <n v="50000"/>
    <n v="690"/>
    <x v="1"/>
    <s v="CA"/>
    <x v="5"/>
    <n v="1464460329"/>
    <n v="1461954729"/>
    <b v="0"/>
    <n v="9"/>
    <b v="0"/>
    <s v="technology/web"/>
    <n v="1.38E-2"/>
    <n v="76.666666666666671"/>
    <s v="technology"/>
    <s v="logy/web"/>
  </r>
  <r>
    <x v="632"/>
    <s v="UniWherse.com - Bring students future (Canceled)"/>
    <s v="Our goal is to create a system, students can find universities that best match their interests."/>
    <n v="20000"/>
    <n v="0"/>
    <x v="1"/>
    <s v="NL"/>
    <x v="3"/>
    <n v="1448470165"/>
    <n v="1445874565"/>
    <b v="0"/>
    <n v="0"/>
    <b v="0"/>
    <s v="technology/web"/>
    <n v="0"/>
    <n v="0"/>
    <s v="technology"/>
    <s v="logy/web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x v="0"/>
    <n v="1466204400"/>
    <n v="1463469062"/>
    <b v="0"/>
    <n v="25"/>
    <b v="0"/>
    <s v="technology/web"/>
    <n v="0.1245"/>
    <n v="49.8"/>
    <s v="technology"/>
    <s v="logy/web"/>
  </r>
  <r>
    <x v="634"/>
    <s v="pitchtograndma (Canceled)"/>
    <s v="We help companies to explain what they do in simple, grandma-would-understand terms."/>
    <n v="5000"/>
    <n v="1"/>
    <x v="1"/>
    <s v="US"/>
    <x v="0"/>
    <n v="1424989029"/>
    <n v="1422397029"/>
    <b v="0"/>
    <n v="1"/>
    <b v="0"/>
    <s v="technology/web"/>
    <n v="2.0000000000000001E-4"/>
    <n v="1"/>
    <s v="technology"/>
    <s v="logy/web"/>
  </r>
  <r>
    <x v="635"/>
    <s v="Pleero, A Technology Team Building Website (Canceled)"/>
    <s v="Network used for building technology development teams."/>
    <n v="25000"/>
    <n v="2"/>
    <x v="1"/>
    <s v="US"/>
    <x v="0"/>
    <n v="1428804762"/>
    <n v="1426212762"/>
    <b v="0"/>
    <n v="1"/>
    <b v="0"/>
    <s v="technology/web"/>
    <n v="8.0000000000000007E-5"/>
    <n v="2"/>
    <s v="technology"/>
    <s v="logy/web"/>
  </r>
  <r>
    <x v="636"/>
    <s v="Keto Advice (Canceled)"/>
    <s v="With no central location for keto knowledge, keto advice will be a community run knowledge base."/>
    <n v="2000"/>
    <n v="4"/>
    <x v="1"/>
    <s v="GB"/>
    <x v="1"/>
    <n v="1433587620"/>
    <n v="1430996150"/>
    <b v="0"/>
    <n v="1"/>
    <b v="0"/>
    <s v="technology/web"/>
    <n v="2E-3"/>
    <n v="4"/>
    <s v="technology"/>
    <s v="logy/web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x v="1"/>
    <n v="1488063840"/>
    <n v="1485558318"/>
    <b v="0"/>
    <n v="0"/>
    <b v="0"/>
    <s v="technology/web"/>
    <n v="0"/>
    <n v="0"/>
    <s v="technology"/>
    <s v="logy/web"/>
  </r>
  <r>
    <x v="638"/>
    <s v="W (Canceled)"/>
    <s v="O0"/>
    <n v="200000"/>
    <n v="18"/>
    <x v="1"/>
    <s v="DE"/>
    <x v="3"/>
    <n v="1490447662"/>
    <n v="1485267262"/>
    <b v="0"/>
    <n v="6"/>
    <b v="0"/>
    <s v="technology/web"/>
    <n v="9.0000000000000006E-5"/>
    <n v="3"/>
    <s v="technology"/>
    <s v="logy/web"/>
  </r>
  <r>
    <x v="639"/>
    <s v="Kids Educational Social Media Site (Canceled)"/>
    <s v="Development of a Safe and Educational Social Media site for kids."/>
    <n v="1000000"/>
    <n v="1"/>
    <x v="1"/>
    <s v="US"/>
    <x v="0"/>
    <n v="1413208795"/>
    <n v="1408024795"/>
    <b v="0"/>
    <n v="1"/>
    <b v="0"/>
    <s v="technology/web"/>
    <n v="9.9999999999999995E-7"/>
    <n v="1"/>
    <s v="technology"/>
    <s v="logy/web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x v="3"/>
    <n v="1480028400"/>
    <n v="1478685915"/>
    <b v="0"/>
    <n v="2"/>
    <b v="1"/>
    <s v="technology/wearables"/>
    <n v="1.4428571428571428"/>
    <n v="50.5"/>
    <s v="technology"/>
    <s v="earables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x v="0"/>
    <n v="1439473248"/>
    <n v="1436881248"/>
    <b v="0"/>
    <n v="315"/>
    <b v="1"/>
    <s v="technology/wearables"/>
    <n v="1.1916249999999999"/>
    <n v="151.31746031746033"/>
    <s v="technology"/>
    <s v="earables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x v="3"/>
    <n v="1439998674"/>
    <n v="1436888274"/>
    <b v="0"/>
    <n v="2174"/>
    <b v="1"/>
    <s v="technology/wearables"/>
    <n v="14.604850000000001"/>
    <n v="134.3592456301748"/>
    <s v="technology"/>
    <s v="earables"/>
  </r>
  <r>
    <x v="643"/>
    <s v="Phone Silks - The best way to carry your smart phone!"/>
    <s v="Stylish new phone carrier allows instant access to your smart phone while freeing up your hands."/>
    <n v="25000"/>
    <n v="26452"/>
    <x v="0"/>
    <s v="US"/>
    <x v="0"/>
    <n v="1433085875"/>
    <n v="1428333875"/>
    <b v="0"/>
    <n v="152"/>
    <b v="1"/>
    <s v="technology/wearables"/>
    <n v="1.0580799999999999"/>
    <n v="174.02631578947367"/>
    <s v="technology"/>
    <s v="earables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x v="0"/>
    <n v="1414544400"/>
    <n v="1410883139"/>
    <b v="0"/>
    <n v="1021"/>
    <b v="1"/>
    <s v="technology/wearables"/>
    <n v="3.0011791999999997"/>
    <n v="73.486268364348675"/>
    <s v="technology"/>
    <s v="earables"/>
  </r>
  <r>
    <x v="645"/>
    <s v="Carbon Fiber Collar Stays"/>
    <s v="Ever wanted to own something made out of carbon fiber? Now you can!"/>
    <n v="2000"/>
    <n v="5574"/>
    <x v="0"/>
    <s v="US"/>
    <x v="0"/>
    <n v="1470962274"/>
    <n v="1468370274"/>
    <b v="0"/>
    <n v="237"/>
    <b v="1"/>
    <s v="technology/wearables"/>
    <n v="2.7869999999999999"/>
    <n v="23.518987341772153"/>
    <s v="technology"/>
    <s v="earables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x v="0"/>
    <n v="1407788867"/>
    <n v="1405196867"/>
    <b v="0"/>
    <n v="27"/>
    <b v="1"/>
    <s v="technology/wearables"/>
    <n v="1.3187625000000001"/>
    <n v="39.074444444444445"/>
    <s v="technology"/>
    <s v="earables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x v="5"/>
    <n v="1458235549"/>
    <n v="1455647149"/>
    <b v="0"/>
    <n v="17"/>
    <b v="1"/>
    <s v="technology/wearables"/>
    <n v="1.0705"/>
    <n v="125.94117647058823"/>
    <s v="technology"/>
    <s v="earables"/>
  </r>
  <r>
    <x v="648"/>
    <s v="Audio Jacket"/>
    <s v="Get ready for the next product that you canâ€™t live without"/>
    <n v="35000"/>
    <n v="44388"/>
    <x v="0"/>
    <s v="US"/>
    <x v="0"/>
    <n v="1413304708"/>
    <n v="1410280708"/>
    <b v="0"/>
    <n v="27"/>
    <b v="1"/>
    <s v="technology/wearables"/>
    <n v="1.2682285714285715"/>
    <n v="1644"/>
    <s v="technology"/>
    <s v="earables"/>
  </r>
  <r>
    <x v="649"/>
    <s v="VIVO Solar Bag"/>
    <s v="A backpack with a built in solar panel to charge any USB device. Includes removable battery pack, USB cable, and 7 different adapters!"/>
    <n v="2500"/>
    <n v="3499"/>
    <x v="0"/>
    <s v="US"/>
    <x v="0"/>
    <n v="1410904413"/>
    <n v="1409090013"/>
    <b v="0"/>
    <n v="82"/>
    <b v="1"/>
    <s v="technology/wearables"/>
    <n v="1.3996"/>
    <n v="42.670731707317074"/>
    <s v="technology"/>
    <s v="earables"/>
  </r>
  <r>
    <x v="650"/>
    <s v="Jake Lazarow's Eagle Project"/>
    <s v="This project is designed to obtain flash drive bracelets with a child's information on it for parents to wear in case of emergencies"/>
    <n v="1500"/>
    <n v="1686"/>
    <x v="0"/>
    <s v="US"/>
    <x v="0"/>
    <n v="1418953984"/>
    <n v="1413766384"/>
    <b v="0"/>
    <n v="48"/>
    <b v="1"/>
    <s v="technology/wearables"/>
    <n v="1.1240000000000001"/>
    <n v="35.125"/>
    <s v="technology"/>
    <s v="earables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x v="0"/>
    <n v="1418430311"/>
    <n v="1415838311"/>
    <b v="0"/>
    <n v="105"/>
    <b v="1"/>
    <s v="technology/wearables"/>
    <n v="1.00528"/>
    <n v="239.35238095238094"/>
    <s v="technology"/>
    <s v="earables"/>
  </r>
  <r>
    <x v="652"/>
    <s v="The Zossom Phone Case"/>
    <s v="Zossom is a smart phone case with a strap. Forget the days of shattered screens and scratches. The Zossom case keeps your phone safe."/>
    <n v="3000"/>
    <n v="3014"/>
    <x v="0"/>
    <s v="US"/>
    <x v="0"/>
    <n v="1480613650"/>
    <n v="1478018050"/>
    <b v="0"/>
    <n v="28"/>
    <b v="1"/>
    <s v="technology/wearables"/>
    <n v="1.0046666666666666"/>
    <n v="107.64285714285714"/>
    <s v="technology"/>
    <s v="earables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x v="0"/>
    <n v="1440082240"/>
    <n v="1436885440"/>
    <b v="0"/>
    <n v="1107"/>
    <b v="1"/>
    <s v="technology/wearables"/>
    <n v="1.4144600000000001"/>
    <n v="95.830623306233065"/>
    <s v="technology"/>
    <s v="earables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x v="0"/>
    <n v="1436396313"/>
    <n v="1433804313"/>
    <b v="0"/>
    <n v="1013"/>
    <b v="1"/>
    <s v="technology/wearables"/>
    <n v="2.6729166666666666"/>
    <n v="31.663376110562684"/>
    <s v="technology"/>
    <s v="earables"/>
  </r>
  <r>
    <x v="655"/>
    <s v="Spark: The Watch That Keeps You Awake"/>
    <s v="Meet Spark: The friendly companion that helps you stay awake during the day. Re-released with new features!"/>
    <n v="8000"/>
    <n v="11751"/>
    <x v="0"/>
    <s v="US"/>
    <x v="0"/>
    <n v="1426197512"/>
    <n v="1423609112"/>
    <b v="0"/>
    <n v="274"/>
    <b v="1"/>
    <s v="technology/wearables"/>
    <n v="1.4688749999999999"/>
    <n v="42.886861313868614"/>
    <s v="technology"/>
    <s v="earables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x v="0"/>
    <n v="1460917119"/>
    <n v="1455736719"/>
    <b v="0"/>
    <n v="87"/>
    <b v="1"/>
    <s v="technology/wearables"/>
    <n v="2.1356000000000002"/>
    <n v="122.73563218390805"/>
    <s v="technology"/>
    <s v="earables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x v="0"/>
    <n v="1450901872"/>
    <n v="1448309872"/>
    <b v="0"/>
    <n v="99"/>
    <b v="1"/>
    <s v="technology/wearables"/>
    <n v="1.2569999999999999"/>
    <n v="190.45454545454547"/>
    <s v="technology"/>
    <s v="earables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x v="0"/>
    <n v="1437933600"/>
    <n v="1435117889"/>
    <b v="0"/>
    <n v="276"/>
    <b v="1"/>
    <s v="technology/wearables"/>
    <n v="1.0446206037108834"/>
    <n v="109.33695652173913"/>
    <s v="technology"/>
    <s v="earables"/>
  </r>
  <r>
    <x v="659"/>
    <s v="Lulu Watch Designs - Apple Watch"/>
    <s v="Sync up your lifestyle"/>
    <n v="3000"/>
    <n v="3017"/>
    <x v="0"/>
    <s v="US"/>
    <x v="0"/>
    <n v="1440339295"/>
    <n v="1437747295"/>
    <b v="0"/>
    <n v="21"/>
    <b v="1"/>
    <s v="technology/wearables"/>
    <n v="1.0056666666666667"/>
    <n v="143.66666666666666"/>
    <s v="technology"/>
    <s v="earables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x v="0"/>
    <n v="1415558879"/>
    <n v="1412963279"/>
    <b v="0"/>
    <n v="18"/>
    <b v="0"/>
    <s v="technology/wearables"/>
    <n v="3.058E-2"/>
    <n v="84.944444444444443"/>
    <s v="technology"/>
    <s v="earables"/>
  </r>
  <r>
    <x v="661"/>
    <s v="AirString"/>
    <s v="AirString keeps your AirPods from getting lost by keeping the pair together with a  durable and premium quality string."/>
    <n v="10000"/>
    <n v="95"/>
    <x v="2"/>
    <s v="US"/>
    <x v="0"/>
    <n v="1477236559"/>
    <n v="1474644559"/>
    <b v="0"/>
    <n v="9"/>
    <b v="0"/>
    <s v="technology/wearables"/>
    <n v="9.4999999999999998E-3"/>
    <n v="10.555555555555555"/>
    <s v="technology"/>
    <s v="earables"/>
  </r>
  <r>
    <x v="662"/>
    <s v="LW - the cool luminescent band with a watch"/>
    <s v="A stylish, durable safety light band on your wrist or ankle holds a watch or another modular accessory."/>
    <n v="39000"/>
    <n v="156"/>
    <x v="2"/>
    <s v="US"/>
    <x v="0"/>
    <n v="1421404247"/>
    <n v="1418812247"/>
    <b v="0"/>
    <n v="4"/>
    <b v="0"/>
    <s v="technology/wearables"/>
    <n v="4.0000000000000001E-3"/>
    <n v="39"/>
    <s v="technology"/>
    <s v="earables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s v="DK"/>
    <x v="7"/>
    <n v="1437250456"/>
    <n v="1434658456"/>
    <b v="0"/>
    <n v="7"/>
    <b v="0"/>
    <s v="technology/wearables"/>
    <n v="3.5000000000000001E-3"/>
    <n v="100"/>
    <s v="technology"/>
    <s v="earables"/>
  </r>
  <r>
    <x v="664"/>
    <s v="Oregon Babyâ„¢ Diapers"/>
    <s v="Save Oregon Babyâ„¢ Diapers, a handmade business, run by awesome moms in Southern Oregon, from permanently closing!"/>
    <n v="12000"/>
    <n v="904"/>
    <x v="2"/>
    <s v="US"/>
    <x v="0"/>
    <n v="1428940775"/>
    <n v="1426348775"/>
    <b v="0"/>
    <n v="29"/>
    <b v="0"/>
    <s v="technology/wearables"/>
    <n v="7.5333333333333335E-2"/>
    <n v="31.172413793103448"/>
    <s v="technology"/>
    <s v="earables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x v="0"/>
    <n v="1484327061"/>
    <n v="1479143061"/>
    <b v="0"/>
    <n v="12"/>
    <b v="0"/>
    <s v="technology/wearables"/>
    <n v="0.18640000000000001"/>
    <n v="155.33333333333334"/>
    <s v="technology"/>
    <s v="earables"/>
  </r>
  <r>
    <x v="666"/>
    <s v="Ducky Diapers"/>
    <s v="Have you ever dreamed of having a pet duckling, but concerned about all the pooping, here is a a solution to help solve that issue."/>
    <n v="200000"/>
    <n v="8"/>
    <x v="2"/>
    <s v="US"/>
    <x v="0"/>
    <n v="1408305498"/>
    <n v="1405713498"/>
    <b v="0"/>
    <n v="4"/>
    <b v="0"/>
    <s v="technology/wearables"/>
    <n v="4.0000000000000003E-5"/>
    <n v="2"/>
    <s v="technology"/>
    <s v="earables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x v="3"/>
    <n v="1477731463"/>
    <n v="1474275463"/>
    <b v="0"/>
    <n v="28"/>
    <b v="0"/>
    <s v="technology/wearables"/>
    <n v="0.1002"/>
    <n v="178.92857142857142"/>
    <s v="technology"/>
    <s v="earables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x v="0"/>
    <n v="1431374222"/>
    <n v="1427486222"/>
    <b v="0"/>
    <n v="25"/>
    <b v="0"/>
    <s v="technology/wearables"/>
    <n v="4.5600000000000002E-2"/>
    <n v="27.36"/>
    <s v="technology"/>
    <s v="earables"/>
  </r>
  <r>
    <x v="669"/>
    <s v="Christian DiLusso Watches"/>
    <s v="Beautiful automatic watches, made for every moment._x000a_Sports, business, casual.....it fits every moment of your life."/>
    <n v="200000"/>
    <n v="43015"/>
    <x v="2"/>
    <s v="SE"/>
    <x v="9"/>
    <n v="1467817258"/>
    <n v="1465225258"/>
    <b v="0"/>
    <n v="28"/>
    <b v="0"/>
    <s v="technology/wearables"/>
    <n v="0.21507499999999999"/>
    <n v="1536.25"/>
    <s v="technology"/>
    <s v="earables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x v="3"/>
    <n v="1466323800"/>
    <n v="1463418120"/>
    <b v="0"/>
    <n v="310"/>
    <b v="0"/>
    <s v="technology/wearables"/>
    <n v="0.29276666666666668"/>
    <n v="84.99677419354839"/>
    <s v="technology"/>
    <s v="earables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x v="0"/>
    <n v="1421208000"/>
    <n v="1418315852"/>
    <b v="0"/>
    <n v="15"/>
    <b v="0"/>
    <s v="technology/wearables"/>
    <n v="0.39426666666666665"/>
    <n v="788.5333333333333"/>
    <s v="technology"/>
    <s v="earables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x v="0"/>
    <n v="1420088340"/>
    <n v="1417410964"/>
    <b v="0"/>
    <n v="215"/>
    <b v="0"/>
    <s v="technology/wearables"/>
    <n v="0.21628"/>
    <n v="50.29767441860465"/>
    <s v="technology"/>
    <s v="earables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s v="US"/>
    <x v="0"/>
    <n v="1409602217"/>
    <n v="1405714217"/>
    <b v="0"/>
    <n v="3"/>
    <b v="0"/>
    <s v="technology/wearables"/>
    <n v="2.0500000000000002E-3"/>
    <n v="68.333333333333329"/>
    <s v="technology"/>
    <s v="earables"/>
  </r>
  <r>
    <x v="674"/>
    <s v="Something To Wear For Hearing Sounds By Feeling Vibrations"/>
    <s v="Listen to sounds by feeling an array of vibrational patterns against your body."/>
    <n v="50000"/>
    <n v="15"/>
    <x v="2"/>
    <s v="US"/>
    <x v="0"/>
    <n v="1407811627"/>
    <n v="1402627627"/>
    <b v="0"/>
    <n v="2"/>
    <b v="0"/>
    <s v="technology/wearables"/>
    <n v="2.9999999999999997E-4"/>
    <n v="7.5"/>
    <s v="technology"/>
    <s v="earables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x v="0"/>
    <n v="1420095540"/>
    <n v="1417558804"/>
    <b v="0"/>
    <n v="26"/>
    <b v="0"/>
    <s v="technology/wearables"/>
    <n v="0.14849999999999999"/>
    <n v="34.269230769230766"/>
    <s v="technology"/>
    <s v="earables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x v="5"/>
    <n v="1423333581"/>
    <n v="1420741581"/>
    <b v="0"/>
    <n v="24"/>
    <b v="0"/>
    <s v="technology/wearables"/>
    <n v="1.4710000000000001E-2"/>
    <n v="61.291666666666664"/>
    <s v="technology"/>
    <s v="earables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x v="3"/>
    <n v="1467106895"/>
    <n v="1463218895"/>
    <b v="0"/>
    <n v="96"/>
    <b v="0"/>
    <s v="technology/wearables"/>
    <n v="0.25584000000000001"/>
    <n v="133.25"/>
    <s v="technology"/>
    <s v="earables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x v="0"/>
    <n v="1463821338"/>
    <n v="1461229338"/>
    <b v="0"/>
    <n v="17"/>
    <b v="0"/>
    <s v="technology/wearables"/>
    <n v="3.8206896551724136E-2"/>
    <n v="65.17647058823529"/>
    <s v="technology"/>
    <s v="earables"/>
  </r>
  <r>
    <x v="679"/>
    <s v="Monolith Posture Coach"/>
    <s v="World's first bio-feedback posture device for your entire back. Trains back, neck, thoracic &amp; ab segments by using only 30 min/day."/>
    <n v="57000"/>
    <n v="8827"/>
    <x v="2"/>
    <s v="US"/>
    <x v="0"/>
    <n v="1472920909"/>
    <n v="1467736909"/>
    <b v="0"/>
    <n v="94"/>
    <b v="0"/>
    <s v="technology/wearables"/>
    <n v="0.15485964912280703"/>
    <n v="93.90425531914893"/>
    <s v="technology"/>
    <s v="earables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x v="0"/>
    <n v="1410955331"/>
    <n v="1407931331"/>
    <b v="0"/>
    <n v="129"/>
    <b v="0"/>
    <s v="technology/wearables"/>
    <n v="0.25912000000000002"/>
    <n v="150.65116279069767"/>
    <s v="technology"/>
    <s v="earables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x v="0"/>
    <n v="1477509604"/>
    <n v="1474917604"/>
    <b v="0"/>
    <n v="1"/>
    <b v="0"/>
    <s v="technology/wearables"/>
    <n v="4.0000000000000002E-4"/>
    <n v="1"/>
    <s v="technology"/>
    <s v="earables"/>
  </r>
  <r>
    <x v="682"/>
    <s v="Deception Belt"/>
    <s v="The Deception Belt is an innovative belt with app capability, designed to assist any user gain control over their appetite."/>
    <n v="50000"/>
    <n v="53"/>
    <x v="2"/>
    <s v="US"/>
    <x v="0"/>
    <n v="1489512122"/>
    <n v="1486923722"/>
    <b v="0"/>
    <n v="4"/>
    <b v="0"/>
    <s v="technology/wearables"/>
    <n v="1.06E-3"/>
    <n v="13.25"/>
    <s v="technology"/>
    <s v="earables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s v="US"/>
    <x v="0"/>
    <n v="1477949764"/>
    <n v="1474493764"/>
    <b v="0"/>
    <n v="3"/>
    <b v="0"/>
    <s v="technology/wearables"/>
    <n v="8.5142857142857138E-3"/>
    <n v="99.333333333333329"/>
    <s v="technology"/>
    <s v="earables"/>
  </r>
  <r>
    <x v="684"/>
    <s v="Arcus Motion Analyzer | The Versatile Smart Ring"/>
    <s v="Arcus gives your fingers super powers."/>
    <n v="320000"/>
    <n v="23948"/>
    <x v="2"/>
    <s v="US"/>
    <x v="0"/>
    <n v="1406257200"/>
    <n v="1403176891"/>
    <b v="0"/>
    <n v="135"/>
    <b v="0"/>
    <s v="technology/wearables"/>
    <n v="7.4837500000000001E-2"/>
    <n v="177.39259259259259"/>
    <s v="technology"/>
    <s v="earables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x v="0"/>
    <n v="1421095672"/>
    <n v="1417207672"/>
    <b v="0"/>
    <n v="10"/>
    <b v="0"/>
    <s v="technology/wearables"/>
    <n v="0.27650000000000002"/>
    <n v="55.3"/>
    <s v="technology"/>
    <s v="earables"/>
  </r>
  <r>
    <x v="686"/>
    <s v="Vivi di Cuore - Heart Rate Watch"/>
    <s v="La tua giornata sportiva monitorata nel tuo polso??!!!_x000a_Rendiamolo possibile... VIVI DI CUORE --- All MADE in ITALY"/>
    <n v="500000"/>
    <n v="0"/>
    <x v="2"/>
    <s v="IT"/>
    <x v="3"/>
    <n v="1438618170"/>
    <n v="1436026170"/>
    <b v="0"/>
    <n v="0"/>
    <b v="0"/>
    <s v="technology/wearables"/>
    <n v="0"/>
    <n v="0"/>
    <s v="technology"/>
    <s v="earables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x v="10"/>
    <n v="1486317653"/>
    <n v="1481133653"/>
    <b v="0"/>
    <n v="6"/>
    <b v="0"/>
    <s v="technology/wearables"/>
    <n v="3.5499999999999997E-2"/>
    <n v="591.66666666666663"/>
    <s v="technology"/>
    <s v="earables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x v="0"/>
    <n v="1444876253"/>
    <n v="1442284253"/>
    <b v="0"/>
    <n v="36"/>
    <b v="0"/>
    <s v="technology/wearables"/>
    <n v="0.72989999999999999"/>
    <n v="405.5"/>
    <s v="technology"/>
    <s v="earables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x v="0"/>
    <n v="1481173140"/>
    <n v="1478016097"/>
    <b v="0"/>
    <n v="336"/>
    <b v="0"/>
    <s v="technology/wearables"/>
    <n v="0.57648750000000004"/>
    <n v="343.14732142857144"/>
    <s v="technology"/>
    <s v="earables"/>
  </r>
  <r>
    <x v="690"/>
    <s v="BLOXSHIELD"/>
    <s v="A radiation shield for your fitness tracker, smartwatch or other wearable smart device"/>
    <n v="20000"/>
    <n v="2468"/>
    <x v="2"/>
    <s v="US"/>
    <x v="0"/>
    <n v="1473400800"/>
    <n v="1469718841"/>
    <b v="0"/>
    <n v="34"/>
    <b v="0"/>
    <s v="technology/wearables"/>
    <n v="0.1234"/>
    <n v="72.588235294117652"/>
    <s v="technology"/>
    <s v="earables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s v="US"/>
    <x v="0"/>
    <n v="1435711246"/>
    <n v="1433292046"/>
    <b v="0"/>
    <n v="10"/>
    <b v="0"/>
    <s v="technology/wearables"/>
    <n v="5.1999999999999998E-3"/>
    <n v="26"/>
    <s v="technology"/>
    <s v="earables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x v="1"/>
    <n v="1482397263"/>
    <n v="1479805263"/>
    <b v="0"/>
    <n v="201"/>
    <b v="0"/>
    <s v="technology/wearables"/>
    <n v="6.5299999999999997E-2"/>
    <n v="6.4975124378109452"/>
    <s v="technology"/>
    <s v="earables"/>
  </r>
  <r>
    <x v="693"/>
    <s v="Prana: Wearable for Breathing and Posture"/>
    <s v="Prana is the first wearable combining breath and posture tracking to make your sitting time count."/>
    <n v="100000"/>
    <n v="35338"/>
    <x v="2"/>
    <s v="US"/>
    <x v="0"/>
    <n v="1430421827"/>
    <n v="1427829827"/>
    <b v="0"/>
    <n v="296"/>
    <b v="0"/>
    <s v="technology/wearables"/>
    <n v="0.35338000000000003"/>
    <n v="119.38513513513513"/>
    <s v="technology"/>
    <s v="earables"/>
  </r>
  <r>
    <x v="694"/>
    <s v="Airlock bike helmet"/>
    <s v="You can control how much air enters the helmet by opening or closing the vents. This is very useful in bad weather, or for competition."/>
    <n v="150000"/>
    <n v="590"/>
    <x v="2"/>
    <s v="US"/>
    <x v="0"/>
    <n v="1485964559"/>
    <n v="1483372559"/>
    <b v="0"/>
    <n v="7"/>
    <b v="0"/>
    <s v="technology/wearables"/>
    <n v="3.933333333333333E-3"/>
    <n v="84.285714285714292"/>
    <s v="technology"/>
    <s v="earables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s v="US"/>
    <x v="0"/>
    <n v="1414758620"/>
    <n v="1412166620"/>
    <b v="0"/>
    <n v="7"/>
    <b v="0"/>
    <s v="technology/wearables"/>
    <n v="1.06E-2"/>
    <n v="90.857142857142861"/>
    <s v="technology"/>
    <s v="earables"/>
  </r>
  <r>
    <x v="696"/>
    <s v="trustee"/>
    <s v="Show your fidelity by wearing the Trustee rings! Show where you are (at)!"/>
    <n v="175000"/>
    <n v="1"/>
    <x v="2"/>
    <s v="NL"/>
    <x v="3"/>
    <n v="1406326502"/>
    <n v="1403734502"/>
    <b v="0"/>
    <n v="1"/>
    <b v="0"/>
    <s v="technology/wearables"/>
    <n v="5.7142857142857145E-6"/>
    <n v="1"/>
    <s v="technology"/>
    <s v="earables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x v="3"/>
    <n v="1454502789"/>
    <n v="1453206789"/>
    <b v="0"/>
    <n v="114"/>
    <b v="0"/>
    <s v="technology/wearables"/>
    <n v="0.46379999999999999"/>
    <n v="20.342105263157894"/>
    <s v="technology"/>
    <s v="earables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x v="0"/>
    <n v="1411005600"/>
    <n v="1408141245"/>
    <b v="0"/>
    <n v="29"/>
    <b v="0"/>
    <s v="technology/wearables"/>
    <n v="0.15390000000000001"/>
    <n v="530.68965517241384"/>
    <s v="technology"/>
    <s v="earables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x v="0"/>
    <n v="1385136000"/>
    <n v="1381923548"/>
    <b v="0"/>
    <n v="890"/>
    <b v="0"/>
    <s v="technology/wearables"/>
    <n v="0.824221076923077"/>
    <n v="120.39184269662923"/>
    <s v="technology"/>
    <s v="earables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x v="3"/>
    <n v="1484065881"/>
    <n v="1481473881"/>
    <b v="0"/>
    <n v="31"/>
    <b v="0"/>
    <s v="technology/wearables"/>
    <n v="2.6866666666666667E-2"/>
    <n v="13"/>
    <s v="technology"/>
    <s v="earables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x v="1"/>
    <n v="1406130880"/>
    <n v="1403538880"/>
    <b v="0"/>
    <n v="21"/>
    <b v="0"/>
    <s v="technology/wearables"/>
    <n v="0.26600000000000001"/>
    <n v="291.33333333333331"/>
    <s v="technology"/>
    <s v="earables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x v="0"/>
    <n v="1480011987"/>
    <n v="1477416387"/>
    <b v="0"/>
    <n v="37"/>
    <b v="0"/>
    <s v="technology/wearables"/>
    <n v="0.30813400000000002"/>
    <n v="124.9191891891892"/>
    <s v="technology"/>
    <s v="earables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x v="0"/>
    <n v="1485905520"/>
    <n v="1481150949"/>
    <b v="0"/>
    <n v="7"/>
    <b v="0"/>
    <s v="technology/wearables"/>
    <n v="5.5800000000000002E-2"/>
    <n v="119.57142857142857"/>
    <s v="technology"/>
    <s v="earables"/>
  </r>
  <r>
    <x v="704"/>
    <s v="ZNITCH- The Evolution in Helmet Safety"/>
    <s v="Turn you helmet into the safest helmet and don't worry about a thing,you will always have the right fit!!"/>
    <n v="55000"/>
    <n v="481"/>
    <x v="2"/>
    <s v="CA"/>
    <x v="5"/>
    <n v="1487565468"/>
    <n v="1482381468"/>
    <b v="0"/>
    <n v="4"/>
    <b v="0"/>
    <s v="technology/wearables"/>
    <n v="8.7454545454545458E-3"/>
    <n v="120.25"/>
    <s v="technology"/>
    <s v="earables"/>
  </r>
  <r>
    <x v="705"/>
    <s v="SomnoScope"/>
    <s v="The closest thing ever to the Holy Grail of wearables technology"/>
    <n v="100000"/>
    <n v="977"/>
    <x v="2"/>
    <s v="NL"/>
    <x v="3"/>
    <n v="1484999278"/>
    <n v="1482407278"/>
    <b v="0"/>
    <n v="5"/>
    <b v="0"/>
    <s v="technology/wearables"/>
    <n v="9.7699999999999992E-3"/>
    <n v="195.4"/>
    <s v="technology"/>
    <s v="earables"/>
  </r>
  <r>
    <x v="706"/>
    <s v="Driver Alert System"/>
    <s v="Driver Alert System es un sistema de seguridad para el conductor, que le avisa en caso de perder la posicion vertical mientras conduce."/>
    <n v="100000"/>
    <n v="0"/>
    <x v="2"/>
    <s v="ES"/>
    <x v="3"/>
    <n v="1481740740"/>
    <n v="1478130783"/>
    <b v="0"/>
    <n v="0"/>
    <b v="0"/>
    <s v="technology/wearables"/>
    <n v="0"/>
    <n v="0"/>
    <s v="technology"/>
    <s v="earables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x v="1"/>
    <n v="1483286127"/>
    <n v="1479830127"/>
    <b v="0"/>
    <n v="456"/>
    <b v="0"/>
    <s v="technology/wearables"/>
    <n v="0.78927352941176465"/>
    <n v="117.69868421052631"/>
    <s v="technology"/>
    <s v="earables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x v="1"/>
    <n v="1410616600"/>
    <n v="1405432600"/>
    <b v="0"/>
    <n v="369"/>
    <b v="0"/>
    <s v="technology/wearables"/>
    <n v="0.22092500000000001"/>
    <n v="23.948509485094849"/>
    <s v="technology"/>
    <s v="earables"/>
  </r>
  <r>
    <x v="709"/>
    <s v="lumiglove"/>
    <s v="A &quot;handheld&quot; light, which eases the way you illuminate objects and/or paths."/>
    <n v="15000"/>
    <n v="61"/>
    <x v="2"/>
    <s v="US"/>
    <x v="0"/>
    <n v="1417741159"/>
    <n v="1415149159"/>
    <b v="0"/>
    <n v="2"/>
    <b v="0"/>
    <s v="technology/wearables"/>
    <n v="4.0666666666666663E-3"/>
    <n v="30.5"/>
    <s v="technology"/>
    <s v="earables"/>
  </r>
  <r>
    <x v="710"/>
    <s v="Hate York Shirt 2.0"/>
    <s v="Shirts, so technologically advanced, they connect mentally to their audience upon sight."/>
    <n v="1200"/>
    <n v="0"/>
    <x v="2"/>
    <s v="CA"/>
    <x v="5"/>
    <n v="1408495440"/>
    <n v="1405640302"/>
    <b v="0"/>
    <n v="0"/>
    <b v="0"/>
    <s v="technology/wearables"/>
    <n v="0"/>
    <n v="0"/>
    <s v="technology"/>
    <s v="earables"/>
  </r>
  <r>
    <x v="711"/>
    <s v="Anti Snore Wearable"/>
    <s v="Our wearable and app automates the poke you normally get from your bedpartner to make you stop snoring and making you turn to the side."/>
    <n v="100000"/>
    <n v="33791"/>
    <x v="2"/>
    <s v="NL"/>
    <x v="3"/>
    <n v="1481716868"/>
    <n v="1478257268"/>
    <b v="0"/>
    <n v="338"/>
    <b v="0"/>
    <s v="technology/wearables"/>
    <n v="0.33790999999999999"/>
    <n v="99.973372781065095"/>
    <s v="technology"/>
    <s v="earables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x v="0"/>
    <n v="1455466832"/>
    <n v="1452874832"/>
    <b v="0"/>
    <n v="4"/>
    <b v="0"/>
    <s v="technology/wearables"/>
    <n v="2.1649484536082476E-3"/>
    <n v="26.25"/>
    <s v="technology"/>
    <s v="earables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x v="3"/>
    <n v="1465130532"/>
    <n v="1462538532"/>
    <b v="0"/>
    <n v="1"/>
    <b v="0"/>
    <s v="technology/wearables"/>
    <n v="7.9600000000000001E-3"/>
    <n v="199"/>
    <s v="technology"/>
    <s v="earables"/>
  </r>
  <r>
    <x v="714"/>
    <s v="Prep Packs Survival Belt"/>
    <s v="The Prep Packs Survival Belt allows you to carry all of the essentials for outdoor survival inside your belt buckle"/>
    <n v="15000"/>
    <n v="2249"/>
    <x v="2"/>
    <s v="US"/>
    <x v="0"/>
    <n v="1488308082"/>
    <n v="1483124082"/>
    <b v="0"/>
    <n v="28"/>
    <b v="0"/>
    <s v="technology/wearables"/>
    <n v="0.14993333333333334"/>
    <n v="80.321428571428569"/>
    <s v="technology"/>
    <s v="earables"/>
  </r>
  <r>
    <x v="715"/>
    <s v="Mouse^3"/>
    <s v="Mouse^3 is the next generation of input devices. With cursor control and customized gesture recognition, its applications are endless!"/>
    <n v="27500"/>
    <n v="1389"/>
    <x v="2"/>
    <s v="US"/>
    <x v="0"/>
    <n v="1446693040"/>
    <n v="1443233440"/>
    <b v="0"/>
    <n v="12"/>
    <b v="0"/>
    <s v="technology/wearables"/>
    <n v="5.0509090909090906E-2"/>
    <n v="115.75"/>
    <s v="technology"/>
    <s v="earables"/>
  </r>
  <r>
    <x v="716"/>
    <s v="Pathfinder - Wearable Navigation for the Blind"/>
    <s v="Translate sight into touch with a wrist-mounted wearable. A revolution for visually impaired people everywhere."/>
    <n v="7000"/>
    <n v="715"/>
    <x v="2"/>
    <s v="US"/>
    <x v="0"/>
    <n v="1417392000"/>
    <n v="1414511307"/>
    <b v="0"/>
    <n v="16"/>
    <b v="0"/>
    <s v="technology/wearables"/>
    <n v="0.10214285714285715"/>
    <n v="44.6875"/>
    <s v="technology"/>
    <s v="earables"/>
  </r>
  <r>
    <x v="717"/>
    <s v="cool air belt"/>
    <s v="Cool air flowing under clothing keeps you cool."/>
    <n v="100000"/>
    <n v="305"/>
    <x v="2"/>
    <s v="US"/>
    <x v="0"/>
    <n v="1409949002"/>
    <n v="1407357002"/>
    <b v="0"/>
    <n v="4"/>
    <b v="0"/>
    <s v="technology/wearables"/>
    <n v="3.0500000000000002E-3"/>
    <n v="76.25"/>
    <s v="technology"/>
    <s v="earables"/>
  </r>
  <r>
    <x v="718"/>
    <s v="BioToo - Emergency Temporary Tattoos"/>
    <s v="When every second matters, BioToo temporary tattoos get critical information to emergency personnel to help them help you."/>
    <n v="12000"/>
    <n v="90"/>
    <x v="2"/>
    <s v="US"/>
    <x v="0"/>
    <n v="1487397540"/>
    <n v="1484684247"/>
    <b v="0"/>
    <n v="4"/>
    <b v="0"/>
    <s v="technology/wearables"/>
    <n v="7.4999999999999997E-3"/>
    <n v="22.5"/>
    <s v="technology"/>
    <s v="earables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x v="0"/>
    <n v="1456189076"/>
    <n v="1454979476"/>
    <b v="0"/>
    <n v="10"/>
    <b v="0"/>
    <s v="technology/wearables"/>
    <n v="1.2933333333333333E-2"/>
    <n v="19.399999999999999"/>
    <s v="technology"/>
    <s v="earables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x v="0"/>
    <n v="1327851291"/>
    <n v="1325432091"/>
    <b v="0"/>
    <n v="41"/>
    <b v="1"/>
    <s v="publishing/nonfiction"/>
    <n v="1.4394736842105262"/>
    <n v="66.707317073170728"/>
    <s v="publishing"/>
    <s v="nfiction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x v="0"/>
    <n v="1406900607"/>
    <n v="1403012607"/>
    <b v="0"/>
    <n v="119"/>
    <b v="1"/>
    <s v="publishing/nonfiction"/>
    <n v="1.2210975609756098"/>
    <n v="84.142857142857139"/>
    <s v="publishing"/>
    <s v="nfiction"/>
  </r>
  <r>
    <x v="722"/>
    <s v="The BANGGAI Rescue Project"/>
    <s v="BANGGAI RESCUE is a beautiful, must-read book and a project setting out to answer some critical questions about the species' future."/>
    <n v="25000"/>
    <n v="33006"/>
    <x v="0"/>
    <s v="US"/>
    <x v="0"/>
    <n v="1333909178"/>
    <n v="1331320778"/>
    <b v="0"/>
    <n v="153"/>
    <b v="1"/>
    <s v="publishing/nonfiction"/>
    <n v="1.3202400000000001"/>
    <n v="215.72549019607843"/>
    <s v="publishing"/>
    <s v="nfiction"/>
  </r>
  <r>
    <x v="723"/>
    <s v="The 2015 Pro Football Beast Book"/>
    <s v="The Definitive (and Slightly Ridiculous) Guide to Enjoying the 2015 Pro Football Season"/>
    <n v="5000"/>
    <n v="5469"/>
    <x v="0"/>
    <s v="US"/>
    <x v="0"/>
    <n v="1438228740"/>
    <n v="1435606549"/>
    <b v="0"/>
    <n v="100"/>
    <b v="1"/>
    <s v="publishing/nonfiction"/>
    <n v="1.0938000000000001"/>
    <n v="54.69"/>
    <s v="publishing"/>
    <s v="nfiction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x v="0"/>
    <n v="1309447163"/>
    <n v="1306855163"/>
    <b v="0"/>
    <n v="143"/>
    <b v="1"/>
    <s v="publishing/nonfiction"/>
    <n v="1.0547157142857144"/>
    <n v="51.62944055944056"/>
    <s v="publishing"/>
    <s v="nfiction"/>
  </r>
  <r>
    <x v="725"/>
    <s v="The Year It All Made Sense"/>
    <s v="A true story about inspiration and survival - David Alfred George turns his powerful experience into a compelling vBook."/>
    <n v="20000"/>
    <n v="20070"/>
    <x v="0"/>
    <s v="US"/>
    <x v="0"/>
    <n v="1450018912"/>
    <n v="1447426912"/>
    <b v="0"/>
    <n v="140"/>
    <b v="1"/>
    <s v="publishing/nonfiction"/>
    <n v="1.0035000000000001"/>
    <n v="143.35714285714286"/>
    <s v="publishing"/>
    <s v="nfiction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s v="US"/>
    <x v="0"/>
    <n v="1365728487"/>
    <n v="1363136487"/>
    <b v="0"/>
    <n v="35"/>
    <b v="1"/>
    <s v="publishing/nonfiction"/>
    <n v="1.014"/>
    <n v="72.428571428571431"/>
    <s v="publishing"/>
    <s v="nfiction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x v="0"/>
    <n v="1358198400"/>
    <n v="1354580949"/>
    <b v="0"/>
    <n v="149"/>
    <b v="1"/>
    <s v="publishing/nonfiction"/>
    <n v="1.5551428571428572"/>
    <n v="36.530201342281877"/>
    <s v="publishing"/>
    <s v="nfiction"/>
  </r>
  <r>
    <x v="728"/>
    <s v="The Age of the Platform: My Fourth Book"/>
    <s v="A big idea non-fiction book by an impatient three-time author and insomniac willing to bet on himself."/>
    <n v="7500"/>
    <n v="7917.45"/>
    <x v="0"/>
    <s v="US"/>
    <x v="0"/>
    <n v="1313957157"/>
    <n v="1310069157"/>
    <b v="0"/>
    <n v="130"/>
    <b v="1"/>
    <s v="publishing/nonfiction"/>
    <n v="1.05566"/>
    <n v="60.903461538461535"/>
    <s v="publishing"/>
    <s v="nfiction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s v="US"/>
    <x v="0"/>
    <n v="1348028861"/>
    <n v="1342844861"/>
    <b v="0"/>
    <n v="120"/>
    <b v="1"/>
    <s v="publishing/nonfiction"/>
    <n v="1.3065"/>
    <n v="43.55"/>
    <s v="publishing"/>
    <s v="nfiction"/>
  </r>
  <r>
    <x v="730"/>
    <s v="Encyclopedia of Surfing"/>
    <s v="A Massive but Cheerful Online Digital Archive of Surfing"/>
    <n v="20000"/>
    <n v="26438"/>
    <x v="0"/>
    <s v="US"/>
    <x v="0"/>
    <n v="1323280391"/>
    <n v="1320688391"/>
    <b v="0"/>
    <n v="265"/>
    <b v="1"/>
    <s v="publishing/nonfiction"/>
    <n v="1.3219000000000001"/>
    <n v="99.766037735849054"/>
    <s v="publishing"/>
    <s v="nfiction"/>
  </r>
  <r>
    <x v="731"/>
    <s v="Portland Boat Tours:  From Dream to Business"/>
    <s v="Be part of the excitement by supporting our first season offering unique perspectives of Portland from the water."/>
    <n v="5000"/>
    <n v="6300"/>
    <x v="0"/>
    <s v="US"/>
    <x v="0"/>
    <n v="1327212000"/>
    <n v="1322852747"/>
    <b v="0"/>
    <n v="71"/>
    <b v="1"/>
    <s v="publishing/nonfiction"/>
    <n v="1.26"/>
    <n v="88.732394366197184"/>
    <s v="publishing"/>
    <s v="nfiction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x v="1"/>
    <n v="1380449461"/>
    <n v="1375265461"/>
    <b v="0"/>
    <n v="13"/>
    <b v="1"/>
    <s v="publishing/nonfiction"/>
    <n v="1.6"/>
    <n v="4.9230769230769234"/>
    <s v="publishing"/>
    <s v="nfiction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x v="1"/>
    <n v="1387533892"/>
    <n v="1384941892"/>
    <b v="0"/>
    <n v="169"/>
    <b v="1"/>
    <s v="publishing/nonfiction"/>
    <n v="1.2048000000000001"/>
    <n v="17.822485207100591"/>
    <s v="publishing"/>
    <s v="nfiction"/>
  </r>
  <r>
    <x v="734"/>
    <s v="Sideswiped"/>
    <s v="Sideswiped is my story of growing in and trusting God through the mess and mysteries of life."/>
    <n v="8500"/>
    <n v="10670"/>
    <x v="0"/>
    <s v="CA"/>
    <x v="5"/>
    <n v="1431147600"/>
    <n v="1428465420"/>
    <b v="0"/>
    <n v="57"/>
    <b v="1"/>
    <s v="publishing/nonfiction"/>
    <n v="1.2552941176470589"/>
    <n v="187.19298245614036"/>
    <s v="publishing"/>
    <s v="nfiction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s v="US"/>
    <x v="0"/>
    <n v="1417653540"/>
    <n v="1414975346"/>
    <b v="0"/>
    <n v="229"/>
    <b v="1"/>
    <s v="publishing/nonfiction"/>
    <n v="1.1440638297872341"/>
    <n v="234.80786026200875"/>
    <s v="publishing"/>
    <s v="nfiction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s v="US"/>
    <x v="0"/>
    <n v="1385009940"/>
    <n v="1383327440"/>
    <b v="0"/>
    <n v="108"/>
    <b v="1"/>
    <s v="publishing/nonfiction"/>
    <n v="3.151388888888889"/>
    <n v="105.04629629629629"/>
    <s v="publishing"/>
    <s v="nfiction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s v="US"/>
    <x v="0"/>
    <n v="1392408000"/>
    <n v="1390890987"/>
    <b v="0"/>
    <n v="108"/>
    <b v="1"/>
    <s v="publishing/nonfiction"/>
    <n v="1.224"/>
    <n v="56.666666666666664"/>
    <s v="publishing"/>
    <s v="nfiction"/>
  </r>
  <r>
    <x v="738"/>
    <s v="Under the Sour Sun: Hunger through the Eyes of a Child"/>
    <s v="The true story of a child's struggle with hunger, poverty, and war in El Salvador."/>
    <n v="1500"/>
    <n v="1601"/>
    <x v="0"/>
    <s v="US"/>
    <x v="0"/>
    <n v="1417409940"/>
    <n v="1414765794"/>
    <b v="0"/>
    <n v="41"/>
    <b v="1"/>
    <s v="publishing/nonfiction"/>
    <n v="1.0673333333333332"/>
    <n v="39.048780487804876"/>
    <s v="publishing"/>
    <s v="nfiction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x v="0"/>
    <n v="1407758629"/>
    <n v="1404907429"/>
    <b v="0"/>
    <n v="139"/>
    <b v="1"/>
    <s v="publishing/nonfiction"/>
    <n v="1.5833333333333333"/>
    <n v="68.345323741007192"/>
    <s v="publishing"/>
    <s v="nfiction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x v="0"/>
    <n v="1434857482"/>
    <n v="1433647882"/>
    <b v="0"/>
    <n v="19"/>
    <b v="1"/>
    <s v="publishing/nonfiction"/>
    <n v="1.0740000000000001"/>
    <n v="169.57894736842104"/>
    <s v="publishing"/>
    <s v="nfiction"/>
  </r>
  <r>
    <x v="741"/>
    <s v="reVILNA: the vilna ghetto project"/>
    <s v="A revolutionary digital mapping project of the Vilna Ghetto"/>
    <n v="13000"/>
    <n v="13293.8"/>
    <x v="0"/>
    <s v="US"/>
    <x v="0"/>
    <n v="1370964806"/>
    <n v="1367940806"/>
    <b v="0"/>
    <n v="94"/>
    <b v="1"/>
    <s v="publishing/nonfiction"/>
    <n v="1.0226"/>
    <n v="141.42340425531913"/>
    <s v="publishing"/>
    <s v="nfiction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x v="0"/>
    <n v="1395435712"/>
    <n v="1392847312"/>
    <b v="0"/>
    <n v="23"/>
    <b v="1"/>
    <s v="publishing/nonfiction"/>
    <n v="1.1071428571428572"/>
    <n v="67.391304347826093"/>
    <s v="publishing"/>
    <s v="nfiction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x v="0"/>
    <n v="1334610000"/>
    <n v="1332435685"/>
    <b v="0"/>
    <n v="15"/>
    <b v="1"/>
    <s v="publishing/nonfiction"/>
    <n v="1.48"/>
    <n v="54.266666666666666"/>
    <s v="publishing"/>
    <s v="nfiction"/>
  </r>
  <r>
    <x v="744"/>
    <s v="A Revolutionary Leadership Resource Book"/>
    <s v="Join others to help create a world that is possible -- in your workplace, community and society!"/>
    <n v="5000"/>
    <n v="5116"/>
    <x v="0"/>
    <s v="US"/>
    <x v="0"/>
    <n v="1355439503"/>
    <n v="1352847503"/>
    <b v="0"/>
    <n v="62"/>
    <b v="1"/>
    <s v="publishing/nonfiction"/>
    <n v="1.0232000000000001"/>
    <n v="82.516129032258064"/>
    <s v="publishing"/>
    <s v="nfiction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x v="0"/>
    <n v="1367588645"/>
    <n v="1364996645"/>
    <b v="0"/>
    <n v="74"/>
    <b v="1"/>
    <s v="publishing/nonfiction"/>
    <n v="1.7909909909909909"/>
    <n v="53.729729729729726"/>
    <s v="publishing"/>
    <s v="nfiction"/>
  </r>
  <r>
    <x v="746"/>
    <s v="Attention: People With Body Parts"/>
    <s v="This is a book of letters. Letters to our body parts."/>
    <n v="2987"/>
    <n v="3318"/>
    <x v="0"/>
    <s v="US"/>
    <x v="0"/>
    <n v="1348372740"/>
    <n v="1346806909"/>
    <b v="0"/>
    <n v="97"/>
    <b v="1"/>
    <s v="publishing/nonfiction"/>
    <n v="1.1108135252761968"/>
    <n v="34.206185567010309"/>
    <s v="publishing"/>
    <s v="nfiction"/>
  </r>
  <r>
    <x v="747"/>
    <s v="Trash is Treasure"/>
    <s v="My creations are born in different cultural environment around the globe with Â« what is already there Â» and act as a social impulse"/>
    <n v="7000"/>
    <n v="7003"/>
    <x v="0"/>
    <s v="NL"/>
    <x v="3"/>
    <n v="1421319240"/>
    <n v="1418649019"/>
    <b v="0"/>
    <n v="55"/>
    <b v="1"/>
    <s v="publishing/nonfiction"/>
    <n v="1.0004285714285714"/>
    <n v="127.32727272727273"/>
    <s v="publishing"/>
    <s v="nfiction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s v="US"/>
    <x v="0"/>
    <n v="1407701966"/>
    <n v="1405109966"/>
    <b v="0"/>
    <n v="44"/>
    <b v="1"/>
    <s v="publishing/nonfiction"/>
    <n v="1.0024999999999999"/>
    <n v="45.56818181818182"/>
    <s v="publishing"/>
    <s v="nfiction"/>
  </r>
  <r>
    <x v="749"/>
    <s v="chartwellwest.com"/>
    <s v="A place for rational, fact and data based non-partisan political and societal commentary on things that matter to Americans."/>
    <n v="10000"/>
    <n v="10556"/>
    <x v="0"/>
    <s v="US"/>
    <x v="0"/>
    <n v="1485642930"/>
    <n v="1483050930"/>
    <b v="0"/>
    <n v="110"/>
    <b v="1"/>
    <s v="publishing/nonfiction"/>
    <n v="1.0556000000000001"/>
    <n v="95.963636363636368"/>
    <s v="publishing"/>
    <s v="nfiction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x v="0"/>
    <n v="1361739872"/>
    <n v="1359147872"/>
    <b v="0"/>
    <n v="59"/>
    <b v="1"/>
    <s v="publishing/nonfiction"/>
    <n v="1.0258775877587758"/>
    <n v="77.271186440677965"/>
    <s v="publishing"/>
    <s v="nfiction"/>
  </r>
  <r>
    <x v="751"/>
    <s v="Surviving the Journey: Letters from the Railroad"/>
    <s v="A young cancer survivor embarks on a cross country railroad adventure while writing her memoir through letters."/>
    <n v="3000"/>
    <n v="3555"/>
    <x v="0"/>
    <s v="US"/>
    <x v="0"/>
    <n v="1312470475"/>
    <n v="1308496075"/>
    <b v="0"/>
    <n v="62"/>
    <b v="1"/>
    <s v="publishing/nonfiction"/>
    <n v="1.1850000000000001"/>
    <n v="57.338709677419352"/>
    <s v="publishing"/>
    <s v="nfiction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x v="2"/>
    <n v="1476615600"/>
    <n v="1474884417"/>
    <b v="0"/>
    <n v="105"/>
    <b v="1"/>
    <s v="publishing/nonfiction"/>
    <n v="1.117"/>
    <n v="53.19047619047619"/>
    <s v="publishing"/>
    <s v="nfiction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x v="0"/>
    <n v="1423922991"/>
    <n v="1421330991"/>
    <b v="0"/>
    <n v="26"/>
    <b v="1"/>
    <s v="publishing/nonfiction"/>
    <n v="1.28"/>
    <n v="492.30769230769232"/>
    <s v="publishing"/>
    <s v="nfiction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x v="0"/>
    <n v="1357408721"/>
    <n v="1354816721"/>
    <b v="0"/>
    <n v="49"/>
    <b v="1"/>
    <s v="publishing/nonfiction"/>
    <n v="1.0375000000000001"/>
    <n v="42.346938775510203"/>
    <s v="publishing"/>
    <s v="nfiction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x v="0"/>
    <n v="1369010460"/>
    <n v="1366381877"/>
    <b v="0"/>
    <n v="68"/>
    <b v="1"/>
    <s v="publishing/nonfiction"/>
    <n v="1.0190760000000001"/>
    <n v="37.466029411764708"/>
    <s v="publishing"/>
    <s v="nfiction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x v="0"/>
    <n v="1303147459"/>
    <n v="1297880659"/>
    <b v="0"/>
    <n v="22"/>
    <b v="1"/>
    <s v="publishing/nonfiction"/>
    <n v="1.177142857142857"/>
    <n v="37.454545454545453"/>
    <s v="publishing"/>
    <s v="nfiction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x v="0"/>
    <n v="1354756714"/>
    <n v="1353547114"/>
    <b v="0"/>
    <n v="18"/>
    <b v="1"/>
    <s v="publishing/nonfiction"/>
    <n v="2.38"/>
    <n v="33.055555555555557"/>
    <s v="publishing"/>
    <s v="nfiction"/>
  </r>
  <r>
    <x v="758"/>
    <s v="Publish Waiting On Humanity"/>
    <s v="I am publishing my book, Waiting on Humanity and need some finishing funds to do so."/>
    <n v="2500"/>
    <n v="2550"/>
    <x v="0"/>
    <s v="US"/>
    <x v="0"/>
    <n v="1286568268"/>
    <n v="1283976268"/>
    <b v="0"/>
    <n v="19"/>
    <b v="1"/>
    <s v="publishing/nonfiction"/>
    <n v="1.02"/>
    <n v="134.21052631578948"/>
    <s v="publishing"/>
    <s v="nfiction"/>
  </r>
  <r>
    <x v="759"/>
    <s v="Wild Ruins"/>
    <s v="Help me search for the lost ruins of the UK. A unique guide to  lesser known and somewhat known ruins of Britain."/>
    <n v="5000"/>
    <n v="5096"/>
    <x v="0"/>
    <s v="GB"/>
    <x v="1"/>
    <n v="1404892539"/>
    <n v="1401436539"/>
    <b v="0"/>
    <n v="99"/>
    <b v="1"/>
    <s v="publishing/nonfiction"/>
    <n v="1.0192000000000001"/>
    <n v="51.474747474747474"/>
    <s v="publishing"/>
    <s v="nfiction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s v="US"/>
    <x v="0"/>
    <n v="1480188013"/>
    <n v="1477592413"/>
    <b v="0"/>
    <n v="0"/>
    <b v="0"/>
    <s v="publishing/fiction"/>
    <n v="0"/>
    <n v="0"/>
    <s v="publishing"/>
    <s v="/fiction"/>
  </r>
  <r>
    <x v="761"/>
    <s v="DONE WITH DEATH"/>
    <s v="The day Chuck died was the day everything changed. Now he has to save the afterlife from extinction or die again trying."/>
    <n v="5000"/>
    <n v="235"/>
    <x v="2"/>
    <s v="US"/>
    <x v="0"/>
    <n v="1391364126"/>
    <n v="1388772126"/>
    <b v="0"/>
    <n v="6"/>
    <b v="0"/>
    <s v="publishing/fiction"/>
    <n v="4.7E-2"/>
    <n v="39.166666666666664"/>
    <s v="publishing"/>
    <s v="/fiction"/>
  </r>
  <r>
    <x v="762"/>
    <s v="Where we used to live - eBook (PROJECT 80%)"/>
    <s v="An original-well-done eBook. Mainly about fiction, action, adventure, and mystery. A story that you've never read!"/>
    <n v="3500"/>
    <n v="0"/>
    <x v="2"/>
    <s v="MX"/>
    <x v="10"/>
    <n v="1480831200"/>
    <n v="1479328570"/>
    <b v="0"/>
    <n v="0"/>
    <b v="0"/>
    <s v="publishing/fiction"/>
    <n v="0"/>
    <n v="0"/>
    <s v="publishing"/>
    <s v="/fiction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s v="GB"/>
    <x v="1"/>
    <n v="1376563408"/>
    <n v="1373971408"/>
    <b v="0"/>
    <n v="1"/>
    <b v="0"/>
    <s v="publishing/fiction"/>
    <n v="1.1655011655011655E-3"/>
    <n v="5"/>
    <s v="publishing"/>
    <s v="/fiction"/>
  </r>
  <r>
    <x v="764"/>
    <s v="[JOE]KES"/>
    <s v="[JOE]KES is a book full of over 200 original, sometimes funny, pun-ish Joekes. If you hate the book, use it as a coster!"/>
    <n v="5000"/>
    <n v="0"/>
    <x v="2"/>
    <s v="US"/>
    <x v="0"/>
    <n v="1441858161"/>
    <n v="1439266161"/>
    <b v="0"/>
    <n v="0"/>
    <b v="0"/>
    <s v="publishing/fiction"/>
    <n v="0"/>
    <n v="0"/>
    <s v="publishing"/>
    <s v="/fiction"/>
  </r>
  <r>
    <x v="765"/>
    <s v="Dirty Quiet Money"/>
    <s v="To survive, an American socialite must fight with a Mafia boss in the French Resistance, but will his underworld ruin her in the end?"/>
    <n v="7000"/>
    <n v="2521"/>
    <x v="2"/>
    <s v="US"/>
    <x v="0"/>
    <n v="1413723684"/>
    <n v="1411131684"/>
    <b v="0"/>
    <n v="44"/>
    <b v="0"/>
    <s v="publishing/fiction"/>
    <n v="0.36014285714285715"/>
    <n v="57.295454545454547"/>
    <s v="publishing"/>
    <s v="/fiction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s v="CA"/>
    <x v="5"/>
    <n v="1424112483"/>
    <n v="1421520483"/>
    <b v="0"/>
    <n v="0"/>
    <b v="0"/>
    <s v="publishing/fiction"/>
    <n v="0"/>
    <n v="0"/>
    <s v="publishing"/>
    <s v="/fiction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x v="0"/>
    <n v="1432178810"/>
    <n v="1429586810"/>
    <b v="0"/>
    <n v="3"/>
    <b v="0"/>
    <s v="publishing/fiction"/>
    <n v="3.5400000000000001E-2"/>
    <n v="59"/>
    <s v="publishing"/>
    <s v="/fiction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x v="0"/>
    <n v="1387169890"/>
    <n v="1384577890"/>
    <b v="0"/>
    <n v="0"/>
    <b v="0"/>
    <s v="publishing/fiction"/>
    <n v="0"/>
    <n v="0"/>
    <s v="publishing"/>
    <s v="/fiction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s v="US"/>
    <x v="0"/>
    <n v="1388102094"/>
    <n v="1385510094"/>
    <b v="0"/>
    <n v="52"/>
    <b v="0"/>
    <s v="publishing/fiction"/>
    <n v="0.41399999999999998"/>
    <n v="31.846153846153847"/>
    <s v="publishing"/>
    <s v="/fiction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x v="0"/>
    <n v="1361750369"/>
    <n v="1358294369"/>
    <b v="0"/>
    <n v="0"/>
    <b v="0"/>
    <s v="publishing/fiction"/>
    <n v="0"/>
    <n v="0"/>
    <s v="publishing"/>
    <s v="/fiction"/>
  </r>
  <r>
    <x v="771"/>
    <s v="Donald Trump Presidential Stress Cube"/>
    <s v="A satire gift, the stress cube has original artwork, comes on a custom mahogany stand and has a funny exercise booklet."/>
    <n v="38000"/>
    <n v="10"/>
    <x v="2"/>
    <s v="US"/>
    <x v="0"/>
    <n v="1454183202"/>
    <n v="1449863202"/>
    <b v="0"/>
    <n v="1"/>
    <b v="0"/>
    <s v="publishing/fiction"/>
    <n v="2.631578947368421E-4"/>
    <n v="10"/>
    <s v="publishing"/>
    <s v="/fiction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x v="0"/>
    <n v="1257047940"/>
    <n v="1252718519"/>
    <b v="0"/>
    <n v="1"/>
    <b v="0"/>
    <s v="publishing/fiction"/>
    <n v="3.3333333333333333E-2"/>
    <n v="50"/>
    <s v="publishing"/>
    <s v="/fiction"/>
  </r>
  <r>
    <x v="773"/>
    <s v="Expansion of The Mortis Chronicles"/>
    <s v="The Mortis Chronicles is a hard hitting, thought provoking and action packed indie published series. You know you want to read!"/>
    <n v="3759"/>
    <n v="32"/>
    <x v="2"/>
    <s v="GB"/>
    <x v="1"/>
    <n v="1431298860"/>
    <n v="1428341985"/>
    <b v="0"/>
    <n v="2"/>
    <b v="0"/>
    <s v="publishing/fiction"/>
    <n v="8.5129023676509714E-3"/>
    <n v="16"/>
    <s v="publishing"/>
    <s v="/fiction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x v="0"/>
    <n v="1393181018"/>
    <n v="1390589018"/>
    <b v="0"/>
    <n v="9"/>
    <b v="0"/>
    <s v="publishing/fiction"/>
    <n v="0.70199999999999996"/>
    <n v="39"/>
    <s v="publishing"/>
    <s v="/fiction"/>
  </r>
  <r>
    <x v="775"/>
    <s v="Scorned: A LeKrista Scott, Vampire Hunted Novel"/>
    <s v="Scorned is the first in a series that I have been working on for two years and it's time to get it published."/>
    <n v="10000"/>
    <n v="170"/>
    <x v="2"/>
    <s v="US"/>
    <x v="0"/>
    <n v="1323998795"/>
    <n v="1321406795"/>
    <b v="0"/>
    <n v="5"/>
    <b v="0"/>
    <s v="publishing/fiction"/>
    <n v="1.7000000000000001E-2"/>
    <n v="34"/>
    <s v="publishing"/>
    <s v="/fiction"/>
  </r>
  <r>
    <x v="776"/>
    <s v="Run Ragged"/>
    <s v="Would anything change if women were in charge? Book Clubs, readers, and critics herald the latest by award-winning author, Aguila."/>
    <n v="7000"/>
    <n v="3598"/>
    <x v="2"/>
    <s v="US"/>
    <x v="0"/>
    <n v="1444539600"/>
    <n v="1441297645"/>
    <b v="0"/>
    <n v="57"/>
    <b v="0"/>
    <s v="publishing/fiction"/>
    <n v="0.51400000000000001"/>
    <n v="63.122807017543863"/>
    <s v="publishing"/>
    <s v="/fiction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x v="0"/>
    <n v="1375313577"/>
    <n v="1372721577"/>
    <b v="0"/>
    <n v="3"/>
    <b v="0"/>
    <s v="publishing/fiction"/>
    <n v="7.0000000000000001E-3"/>
    <n v="7"/>
    <s v="publishing"/>
    <s v="/fiction"/>
  </r>
  <r>
    <x v="778"/>
    <s v="Summers' Love, A Cute and Funny Cinderella Love Story"/>
    <s v="Laughter, tears and good times in the warm glow of Summer s Love. The perfect recipe for the winter blahs."/>
    <n v="500"/>
    <n v="2"/>
    <x v="2"/>
    <s v="US"/>
    <x v="0"/>
    <n v="1398876680"/>
    <n v="1396284680"/>
    <b v="0"/>
    <n v="1"/>
    <b v="0"/>
    <s v="publishing/fiction"/>
    <n v="4.0000000000000001E-3"/>
    <n v="2"/>
    <s v="publishing"/>
    <s v="/fiction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s v="US"/>
    <x v="0"/>
    <n v="1287115200"/>
    <n v="1284567905"/>
    <b v="0"/>
    <n v="6"/>
    <b v="0"/>
    <s v="publishing/fiction"/>
    <n v="2.6666666666666668E-2"/>
    <n v="66.666666666666671"/>
    <s v="publishing"/>
    <s v="/fiction"/>
  </r>
  <r>
    <x v="780"/>
    <s v="Wess Meets West - Press Our New Album on CD!"/>
    <s v="We are finishing up recording our new record and we would like help with its physical CD release."/>
    <n v="1000"/>
    <n v="1040"/>
    <x v="0"/>
    <s v="US"/>
    <x v="0"/>
    <n v="1304439025"/>
    <n v="1301847025"/>
    <b v="0"/>
    <n v="27"/>
    <b v="1"/>
    <s v="music/rock"/>
    <n v="1.04"/>
    <n v="38.518518518518519"/>
    <s v="music"/>
    <s v="ock"/>
  </r>
  <r>
    <x v="781"/>
    <s v="Touring the United States This July"/>
    <s v="&quot;WE ARE ON A MISSION TO TOUR THE UNITED STATES NON-STOP. TO DO SO WE NEED TO PURCHASE A NEW VAN.&quot;"/>
    <n v="800"/>
    <n v="1065.23"/>
    <x v="0"/>
    <s v="US"/>
    <x v="0"/>
    <n v="1370649674"/>
    <n v="1368057674"/>
    <b v="0"/>
    <n v="25"/>
    <b v="1"/>
    <s v="music/rock"/>
    <n v="1.3315375"/>
    <n v="42.609200000000001"/>
    <s v="music"/>
    <s v="ock"/>
  </r>
  <r>
    <x v="782"/>
    <s v="Richie Ray finally records a new record!"/>
    <s v="After almost three years of being out of music, I've decided to finally make the solo record I've wanted to do for years."/>
    <n v="700"/>
    <n v="700"/>
    <x v="0"/>
    <s v="US"/>
    <x v="0"/>
    <n v="1345918302"/>
    <n v="1343326302"/>
    <b v="0"/>
    <n v="14"/>
    <b v="1"/>
    <s v="music/rock"/>
    <n v="1"/>
    <n v="50"/>
    <s v="music"/>
    <s v="ock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x v="0"/>
    <n v="1335564000"/>
    <n v="1332182049"/>
    <b v="0"/>
    <n v="35"/>
    <b v="1"/>
    <s v="music/rock"/>
    <n v="1.4813333333333334"/>
    <n v="63.485714285714288"/>
    <s v="music"/>
    <s v="ock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x v="0"/>
    <n v="1395023719"/>
    <n v="1391571319"/>
    <b v="0"/>
    <n v="10"/>
    <b v="1"/>
    <s v="music/rock"/>
    <n v="1.0249999999999999"/>
    <n v="102.5"/>
    <s v="music"/>
    <s v="ock"/>
  </r>
  <r>
    <x v="785"/>
    <s v="Treedom's NEW album fund!"/>
    <s v="Treedom wants to record a second album! We have a lot of new material, and we wanted to capture our new sound in a record for our fans."/>
    <n v="500"/>
    <n v="903.14"/>
    <x v="0"/>
    <s v="US"/>
    <x v="0"/>
    <n v="1362060915"/>
    <n v="1359468915"/>
    <b v="0"/>
    <n v="29"/>
    <b v="1"/>
    <s v="music/rock"/>
    <n v="1.8062799999999999"/>
    <n v="31.142758620689655"/>
    <s v="music"/>
    <s v="ock"/>
  </r>
  <r>
    <x v="786"/>
    <s v="New Album: BRICK AND MORTAR. New Book: HITLESS WONDER."/>
    <s v="In June, Columbus rock veterans, Watershed, will release and tour behind a new album, BRICK AND MORTAR."/>
    <n v="5000"/>
    <n v="7140"/>
    <x v="0"/>
    <s v="US"/>
    <x v="0"/>
    <n v="1336751220"/>
    <n v="1331774434"/>
    <b v="0"/>
    <n v="44"/>
    <b v="1"/>
    <s v="music/rock"/>
    <n v="1.4279999999999999"/>
    <n v="162.27272727272728"/>
    <s v="music"/>
    <s v="ock"/>
  </r>
  <r>
    <x v="787"/>
    <s v="Mahayla CD Pressing"/>
    <s v="We've made our goal with your help. Thanks so much! This is a great time to pre-purchase the album and get some extra perks."/>
    <n v="1200"/>
    <n v="1370"/>
    <x v="0"/>
    <s v="US"/>
    <x v="0"/>
    <n v="1383318226"/>
    <n v="1380726226"/>
    <b v="0"/>
    <n v="17"/>
    <b v="1"/>
    <s v="music/rock"/>
    <n v="1.1416666666666666"/>
    <n v="80.588235294117652"/>
    <s v="music"/>
    <s v="ock"/>
  </r>
  <r>
    <x v="788"/>
    <s v="HELP UNRB GO ON TOUR!"/>
    <s v="With all of our money going towards our new full-length album and merch, we need your help so we don't end up stranded on tour."/>
    <n v="1000"/>
    <n v="2035.05"/>
    <x v="0"/>
    <s v="US"/>
    <x v="0"/>
    <n v="1341633540"/>
    <n v="1338336588"/>
    <b v="0"/>
    <n v="34"/>
    <b v="1"/>
    <s v="music/rock"/>
    <n v="2.03505"/>
    <n v="59.85441176470588"/>
    <s v="music"/>
    <s v="ock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x v="0"/>
    <n v="1358755140"/>
    <n v="1357187280"/>
    <b v="0"/>
    <n v="14"/>
    <b v="1"/>
    <s v="music/rock"/>
    <n v="1.0941176470588236"/>
    <n v="132.85714285714286"/>
    <s v="music"/>
    <s v="ock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x v="0"/>
    <n v="1359680939"/>
    <n v="1357088939"/>
    <b v="0"/>
    <n v="156"/>
    <b v="1"/>
    <s v="music/rock"/>
    <n v="1.443746"/>
    <n v="92.547820512820508"/>
    <s v="music"/>
    <s v="ock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x v="0"/>
    <n v="1384322340"/>
    <n v="1381430646"/>
    <b v="0"/>
    <n v="128"/>
    <b v="1"/>
    <s v="music/rock"/>
    <n v="1.0386666666666666"/>
    <n v="60.859375"/>
    <s v="music"/>
    <s v="ock"/>
  </r>
  <r>
    <x v="792"/>
    <s v="&quot;Believable Lies&quot; - The Album"/>
    <s v="Rock n' Roll about the intersection of lies and belief: the Believable Lie."/>
    <n v="2500"/>
    <n v="2511.11"/>
    <x v="0"/>
    <s v="US"/>
    <x v="0"/>
    <n v="1383861483"/>
    <n v="1381265883"/>
    <b v="0"/>
    <n v="60"/>
    <b v="1"/>
    <s v="music/rock"/>
    <n v="1.0044440000000001"/>
    <n v="41.851833333333339"/>
    <s v="music"/>
    <s v="ock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x v="0"/>
    <n v="1372827540"/>
    <n v="1371491244"/>
    <b v="0"/>
    <n v="32"/>
    <b v="1"/>
    <s v="music/rock"/>
    <n v="1.0277927272727272"/>
    <n v="88.325937499999995"/>
    <s v="music"/>
    <s v="ock"/>
  </r>
  <r>
    <x v="794"/>
    <s v="Begins Again"/>
    <s v="The Brian Davis Band is a group of friends that want to share their lives and experiences through music that connects with people."/>
    <n v="8000"/>
    <n v="8425"/>
    <x v="0"/>
    <s v="US"/>
    <x v="0"/>
    <n v="1315242360"/>
    <n v="1310438737"/>
    <b v="0"/>
    <n v="53"/>
    <b v="1"/>
    <s v="music/rock"/>
    <n v="1.0531250000000001"/>
    <n v="158.96226415094338"/>
    <s v="music"/>
    <s v="ock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x v="0"/>
    <n v="1333774740"/>
    <n v="1330094566"/>
    <b v="0"/>
    <n v="184"/>
    <b v="1"/>
    <s v="music/rock"/>
    <n v="1.1178571428571429"/>
    <n v="85.054347826086953"/>
    <s v="music"/>
    <s v="ock"/>
  </r>
  <r>
    <x v="796"/>
    <s v="Madrone: New Album for 2013"/>
    <s v="Madrone is an independent band creating melodic, emotional, _x000a_alternative-rock needing your help to finish their new album."/>
    <n v="10000"/>
    <n v="10135"/>
    <x v="0"/>
    <s v="US"/>
    <x v="0"/>
    <n v="1379279400"/>
    <n v="1376687485"/>
    <b v="0"/>
    <n v="90"/>
    <b v="1"/>
    <s v="music/rock"/>
    <n v="1.0135000000000001"/>
    <n v="112.61111111111111"/>
    <s v="music"/>
    <s v="ock"/>
  </r>
  <r>
    <x v="797"/>
    <s v="Lust Control NEW CD!!!"/>
    <s v="Help Lust Control Kickstart their first cd in 20 years!!  To be mixed by Rocky Gray (Living Sacrifice, Soul Embraced, Evanescence)!!"/>
    <n v="3000"/>
    <n v="3226"/>
    <x v="0"/>
    <s v="US"/>
    <x v="0"/>
    <n v="1335672000"/>
    <n v="1332978688"/>
    <b v="0"/>
    <n v="71"/>
    <b v="1"/>
    <s v="music/rock"/>
    <n v="1.0753333333333333"/>
    <n v="45.436619718309856"/>
    <s v="music"/>
    <s v="ock"/>
  </r>
  <r>
    <x v="798"/>
    <s v="Eric Stuart Band 4 Song EP &quot;Character&quot;"/>
    <s v="We have some great new songs and want to record a special edition 4 song EP as our next Eric Stuart Band release"/>
    <n v="3500"/>
    <n v="4021"/>
    <x v="0"/>
    <s v="US"/>
    <x v="0"/>
    <n v="1412086187"/>
    <n v="1409494187"/>
    <b v="0"/>
    <n v="87"/>
    <b v="1"/>
    <s v="music/rock"/>
    <n v="1.1488571428571428"/>
    <n v="46.218390804597703"/>
    <s v="music"/>
    <s v="ock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x v="0"/>
    <n v="1335542446"/>
    <n v="1332950446"/>
    <b v="0"/>
    <n v="28"/>
    <b v="1"/>
    <s v="music/rock"/>
    <n v="1.0002"/>
    <n v="178.60714285714286"/>
    <s v="music"/>
    <s v="ock"/>
  </r>
  <r>
    <x v="800"/>
    <s v="LF4 WildFire"/>
    <s v="Scotland's premier classic rock and metal festival, 3 days, 3-4 stages, family friendly,  for people of all ages"/>
    <n v="1500"/>
    <n v="2282"/>
    <x v="0"/>
    <s v="GB"/>
    <x v="1"/>
    <n v="1410431054"/>
    <n v="1407839054"/>
    <b v="0"/>
    <n v="56"/>
    <b v="1"/>
    <s v="music/rock"/>
    <n v="1.5213333333333334"/>
    <n v="40.75"/>
    <s v="music"/>
    <s v="ock"/>
  </r>
  <r>
    <x v="801"/>
    <s v="SLUTEVER DO AMERICA TOUR"/>
    <s v="ALL WE WANT TO DO IS DRIVE AROUND AMERICA AND PLAY A BUNCH OF SHOWS, BUT WE DON'T HAVE ANY MONEY..."/>
    <n v="2000"/>
    <n v="2230.4299999999998"/>
    <x v="0"/>
    <s v="US"/>
    <x v="0"/>
    <n v="1309547120"/>
    <n v="1306955120"/>
    <b v="0"/>
    <n v="51"/>
    <b v="1"/>
    <s v="music/rock"/>
    <n v="1.1152149999999998"/>
    <n v="43.733921568627444"/>
    <s v="music"/>
    <s v="ock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x v="0"/>
    <n v="1347854700"/>
    <n v="1343867524"/>
    <b v="0"/>
    <n v="75"/>
    <b v="1"/>
    <s v="music/rock"/>
    <n v="1.0133333333333334"/>
    <n v="81.066666666666663"/>
    <s v="music"/>
    <s v="ock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x v="0"/>
    <n v="1306630800"/>
    <n v="1304376478"/>
    <b v="0"/>
    <n v="38"/>
    <b v="1"/>
    <s v="music/rock"/>
    <n v="1.232608695652174"/>
    <n v="74.60526315789474"/>
    <s v="music"/>
    <s v="ock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x v="0"/>
    <n v="1311393540"/>
    <n v="1309919526"/>
    <b v="0"/>
    <n v="18"/>
    <b v="1"/>
    <s v="music/rock"/>
    <n v="1"/>
    <n v="305.55555555555554"/>
    <s v="music"/>
    <s v="ock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x v="0"/>
    <n v="1310857200"/>
    <n v="1306525512"/>
    <b v="0"/>
    <n v="54"/>
    <b v="1"/>
    <s v="music/rock"/>
    <n v="1.05"/>
    <n v="58.333333333333336"/>
    <s v="music"/>
    <s v="ock"/>
  </r>
  <r>
    <x v="806"/>
    <s v="Golden Animals NEW Album!"/>
    <s v="Help Golden Animals finish their NEW Album!"/>
    <n v="8000"/>
    <n v="8355"/>
    <x v="0"/>
    <s v="US"/>
    <x v="0"/>
    <n v="1315413339"/>
    <n v="1312821339"/>
    <b v="0"/>
    <n v="71"/>
    <b v="1"/>
    <s v="music/rock"/>
    <n v="1.0443750000000001"/>
    <n v="117.67605633802818"/>
    <s v="music"/>
    <s v="ock"/>
  </r>
  <r>
    <x v="807"/>
    <s v="Sic Vita - New EP Release - 2017"/>
    <s v="Join the Sic Vita family and lend a hand as we create a new album!"/>
    <n v="4000"/>
    <n v="4205"/>
    <x v="0"/>
    <s v="US"/>
    <x v="0"/>
    <n v="1488333600"/>
    <n v="1485270311"/>
    <b v="0"/>
    <n v="57"/>
    <b v="1"/>
    <s v="music/rock"/>
    <n v="1.05125"/>
    <n v="73.771929824561397"/>
    <s v="music"/>
    <s v="ock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x v="5"/>
    <n v="1419224340"/>
    <n v="1416363886"/>
    <b v="0"/>
    <n v="43"/>
    <b v="1"/>
    <s v="music/rock"/>
    <n v="1"/>
    <n v="104.65116279069767"/>
    <s v="music"/>
    <s v="ock"/>
  </r>
  <r>
    <x v="809"/>
    <s v="Peter's New Album!!"/>
    <s v="Acknowledged songwriter looking to record album of new songs to secure a Publishing Contract"/>
    <n v="4000"/>
    <n v="4151"/>
    <x v="0"/>
    <s v="US"/>
    <x v="0"/>
    <n v="1390161630"/>
    <n v="1387569630"/>
    <b v="0"/>
    <n v="52"/>
    <b v="1"/>
    <s v="music/rock"/>
    <n v="1.03775"/>
    <n v="79.82692307692308"/>
    <s v="music"/>
    <s v="ock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x v="0"/>
    <n v="1346462462"/>
    <n v="1343870462"/>
    <b v="0"/>
    <n v="27"/>
    <b v="1"/>
    <s v="music/rock"/>
    <n v="1.05"/>
    <n v="58.333333333333336"/>
    <s v="music"/>
    <s v="ock"/>
  </r>
  <r>
    <x v="811"/>
    <s v="Love Water Tour"/>
    <s v="We need your financial support to cover the tour costs!  (Sound, lights, travel, stage design)"/>
    <n v="1000"/>
    <n v="1040"/>
    <x v="0"/>
    <s v="US"/>
    <x v="0"/>
    <n v="1373475120"/>
    <n v="1371569202"/>
    <b v="0"/>
    <n v="12"/>
    <b v="1"/>
    <s v="music/rock"/>
    <n v="1.04"/>
    <n v="86.666666666666671"/>
    <s v="music"/>
    <s v="ock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x v="0"/>
    <n v="1362146280"/>
    <n v="1357604752"/>
    <b v="0"/>
    <n v="33"/>
    <b v="1"/>
    <s v="music/rock"/>
    <n v="1.5183333333333333"/>
    <n v="27.606060606060606"/>
    <s v="music"/>
    <s v="ock"/>
  </r>
  <r>
    <x v="813"/>
    <s v="Rules of Civility and Decent Behavior"/>
    <s v="A pre order campaign to fund the pressing of our second full length vinyl LP"/>
    <n v="1500"/>
    <n v="2399.94"/>
    <x v="0"/>
    <s v="US"/>
    <x v="0"/>
    <n v="1342825365"/>
    <n v="1340233365"/>
    <b v="0"/>
    <n v="96"/>
    <b v="1"/>
    <s v="music/rock"/>
    <n v="1.59996"/>
    <n v="24.999375000000001"/>
    <s v="music"/>
    <s v="ock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s v="US"/>
    <x v="0"/>
    <n v="1306865040"/>
    <n v="1305568201"/>
    <b v="0"/>
    <n v="28"/>
    <b v="1"/>
    <s v="music/rock"/>
    <n v="1.2729999999999999"/>
    <n v="45.464285714285715"/>
    <s v="music"/>
    <s v="ock"/>
  </r>
  <r>
    <x v="815"/>
    <s v="Some Late Help for The Early Reset"/>
    <s v="Be a part of helping The Early Reset finish their new 7 song EP."/>
    <n v="4000"/>
    <n v="4280"/>
    <x v="0"/>
    <s v="US"/>
    <x v="0"/>
    <n v="1414879303"/>
    <n v="1412287303"/>
    <b v="0"/>
    <n v="43"/>
    <b v="1"/>
    <s v="music/rock"/>
    <n v="1.07"/>
    <n v="99.534883720930239"/>
    <s v="music"/>
    <s v="ock"/>
  </r>
  <r>
    <x v="816"/>
    <s v="Help Friends and Family Release Their Debut Album"/>
    <s v="Friends and Family have an album for you. They need your help to release it to the world."/>
    <n v="7000"/>
    <n v="8058.55"/>
    <x v="0"/>
    <s v="US"/>
    <x v="0"/>
    <n v="1365489000"/>
    <n v="1362776043"/>
    <b v="0"/>
    <n v="205"/>
    <b v="1"/>
    <s v="music/rock"/>
    <n v="1.1512214285714286"/>
    <n v="39.31"/>
    <s v="music"/>
    <s v="ock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x v="0"/>
    <n v="1331441940"/>
    <n v="1326810211"/>
    <b v="0"/>
    <n v="23"/>
    <b v="1"/>
    <s v="music/rock"/>
    <n v="1.3711066666666665"/>
    <n v="89.419999999999987"/>
    <s v="music"/>
    <s v="ock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x v="0"/>
    <n v="1344358860"/>
    <n v="1343682681"/>
    <b v="0"/>
    <n v="19"/>
    <b v="1"/>
    <s v="music/rock"/>
    <n v="1.5571428571428572"/>
    <n v="28.684210526315791"/>
    <s v="music"/>
    <s v="ock"/>
  </r>
  <r>
    <x v="819"/>
    <s v="Winter Tour"/>
    <s v="We are touring the Southeast in support of our new EP"/>
    <n v="400"/>
    <n v="435"/>
    <x v="0"/>
    <s v="US"/>
    <x v="0"/>
    <n v="1387601040"/>
    <n v="1386806254"/>
    <b v="0"/>
    <n v="14"/>
    <b v="1"/>
    <s v="music/rock"/>
    <n v="1.0874999999999999"/>
    <n v="31.071428571428573"/>
    <s v="music"/>
    <s v="ock"/>
  </r>
  <r>
    <x v="820"/>
    <s v="Wyatt Lowe &amp; the Ottomatics Summer 2014 Tour!"/>
    <s v="Wyatt Lowe &amp; the Ottomatics will be hitting the road this June on a North and Southwest Summer 2014 tour!"/>
    <n v="2000"/>
    <n v="2681"/>
    <x v="0"/>
    <s v="US"/>
    <x v="0"/>
    <n v="1402290000"/>
    <n v="1399666342"/>
    <b v="0"/>
    <n v="38"/>
    <b v="1"/>
    <s v="music/rock"/>
    <n v="1.3405"/>
    <n v="70.55263157894737"/>
    <s v="music"/>
    <s v="ock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x v="0"/>
    <n v="1430712060"/>
    <n v="1427753265"/>
    <b v="0"/>
    <n v="78"/>
    <b v="1"/>
    <s v="music/rock"/>
    <n v="1"/>
    <n v="224.12820512820514"/>
    <s v="music"/>
    <s v="ock"/>
  </r>
  <r>
    <x v="822"/>
    <s v="Soul Easy - Making music for our friends."/>
    <s v="Soul Easy recording our first full length CD.  Inspired by lots of friends and lots of good times."/>
    <n v="3000"/>
    <n v="3575"/>
    <x v="0"/>
    <s v="US"/>
    <x v="0"/>
    <n v="1349477050"/>
    <n v="1346885050"/>
    <b v="0"/>
    <n v="69"/>
    <b v="1"/>
    <s v="music/rock"/>
    <n v="1.1916666666666667"/>
    <n v="51.811594202898547"/>
    <s v="music"/>
    <s v="ock"/>
  </r>
  <r>
    <x v="823"/>
    <s v="Debut Album"/>
    <s v="Eyes For Fire is finally ready to release their Debut Album but we need YOU to help us put the final touches on it."/>
    <n v="800"/>
    <n v="1436"/>
    <x v="0"/>
    <s v="US"/>
    <x v="0"/>
    <n v="1427062852"/>
    <n v="1424474452"/>
    <b v="0"/>
    <n v="33"/>
    <b v="1"/>
    <s v="music/rock"/>
    <n v="1.7949999999999999"/>
    <n v="43.515151515151516"/>
    <s v="music"/>
    <s v="ock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x v="0"/>
    <n v="1271573940"/>
    <n v="1268459318"/>
    <b v="0"/>
    <n v="54"/>
    <b v="1"/>
    <s v="music/rock"/>
    <n v="1.3438124999999999"/>
    <n v="39.816666666666663"/>
    <s v="music"/>
    <s v="ock"/>
  </r>
  <r>
    <x v="825"/>
    <s v="KILL FREEMAN"/>
    <s v="Kickstarting Kill Freeman independently. Help fund the New Record, Video and Live Shows."/>
    <n v="12500"/>
    <n v="12554"/>
    <x v="0"/>
    <s v="US"/>
    <x v="0"/>
    <n v="1351495284"/>
    <n v="1349335284"/>
    <b v="0"/>
    <n v="99"/>
    <b v="1"/>
    <s v="music/rock"/>
    <n v="1.0043200000000001"/>
    <n v="126.8080808080808"/>
    <s v="music"/>
    <s v="ock"/>
  </r>
  <r>
    <x v="826"/>
    <s v="Protect The Dream Debut Album"/>
    <s v="Protect The Dream is preparing to record their debut album 8 years in the making. Lets make it happen Kickstarter!"/>
    <n v="5500"/>
    <n v="5580"/>
    <x v="0"/>
    <s v="US"/>
    <x v="0"/>
    <n v="1332719730"/>
    <n v="1330908930"/>
    <b v="0"/>
    <n v="49"/>
    <b v="1"/>
    <s v="music/rock"/>
    <n v="1.0145454545454546"/>
    <n v="113.87755102040816"/>
    <s v="music"/>
    <s v="ock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x v="0"/>
    <n v="1329248940"/>
    <n v="1326972107"/>
    <b v="0"/>
    <n v="11"/>
    <b v="1"/>
    <s v="music/rock"/>
    <n v="1.0333333333333334"/>
    <n v="28.181818181818183"/>
    <s v="music"/>
    <s v="ock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x v="0"/>
    <n v="1340641440"/>
    <n v="1339549982"/>
    <b v="0"/>
    <n v="38"/>
    <b v="1"/>
    <s v="music/rock"/>
    <n v="1.07"/>
    <n v="36.60526315789474"/>
    <s v="music"/>
    <s v="ock"/>
  </r>
  <r>
    <x v="829"/>
    <s v="Monk"/>
    <s v="We are a band from South East London- each member is19 years OA. We have been together for two years. Taking pride in making good music"/>
    <n v="500"/>
    <n v="520"/>
    <x v="0"/>
    <s v="GB"/>
    <x v="1"/>
    <n v="1468437240"/>
    <n v="1463253240"/>
    <b v="0"/>
    <n v="16"/>
    <b v="1"/>
    <s v="music/rock"/>
    <n v="1.04"/>
    <n v="32.5"/>
    <s v="music"/>
    <s v="ock"/>
  </r>
  <r>
    <x v="830"/>
    <s v="Dark Disco Club's new album"/>
    <s v="We're making a high energy, fist pumpin', pelvis-thrusting new Rock n Roll album and we'd love for you to be a part of it."/>
    <n v="1800"/>
    <n v="1941"/>
    <x v="0"/>
    <s v="US"/>
    <x v="0"/>
    <n v="1363952225"/>
    <n v="1361363825"/>
    <b v="0"/>
    <n v="32"/>
    <b v="1"/>
    <s v="music/rock"/>
    <n v="1.0783333333333334"/>
    <n v="60.65625"/>
    <s v="music"/>
    <s v="ock"/>
  </r>
  <r>
    <x v="831"/>
    <s v="Let The 7Horse Run!"/>
    <s v="7Horse is a new band with a self-funded album and a show they want to rock in your town!"/>
    <n v="1500"/>
    <n v="3500"/>
    <x v="0"/>
    <s v="US"/>
    <x v="0"/>
    <n v="1335540694"/>
    <n v="1332948694"/>
    <b v="0"/>
    <n v="20"/>
    <b v="1"/>
    <s v="music/rock"/>
    <n v="2.3333333333333335"/>
    <n v="175"/>
    <s v="music"/>
    <s v="ock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x v="0"/>
    <n v="1327133580"/>
    <n v="1321978335"/>
    <b v="0"/>
    <n v="154"/>
    <b v="1"/>
    <s v="music/rock"/>
    <n v="1.0060706666666666"/>
    <n v="97.993896103896105"/>
    <s v="music"/>
    <s v="ock"/>
  </r>
  <r>
    <x v="833"/>
    <s v="Ragman Rolls"/>
    <s v="This is an American rock album."/>
    <n v="6000"/>
    <n v="6100"/>
    <x v="0"/>
    <s v="US"/>
    <x v="0"/>
    <n v="1397941475"/>
    <n v="1395349475"/>
    <b v="0"/>
    <n v="41"/>
    <b v="1"/>
    <s v="music/rock"/>
    <n v="1.0166666666666666"/>
    <n v="148.78048780487805"/>
    <s v="music"/>
    <s v="ock"/>
  </r>
  <r>
    <x v="834"/>
    <s v="VANS Warped Tour or BUST!"/>
    <s v="We were selected out of 4,000 bands to play on VANS Warped Tour! Amazing opportunity, but touring costs $$$!  We REALLY need your help!"/>
    <n v="5500"/>
    <n v="7206"/>
    <x v="0"/>
    <s v="US"/>
    <x v="0"/>
    <n v="1372651140"/>
    <n v="1369770292"/>
    <b v="0"/>
    <n v="75"/>
    <b v="1"/>
    <s v="music/rock"/>
    <n v="1.3101818181818181"/>
    <n v="96.08"/>
    <s v="music"/>
    <s v="ock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x v="0"/>
    <n v="1337396400"/>
    <n v="1333709958"/>
    <b v="0"/>
    <n v="40"/>
    <b v="1"/>
    <s v="music/rock"/>
    <n v="1.1725000000000001"/>
    <n v="58.625"/>
    <s v="music"/>
    <s v="ock"/>
  </r>
  <r>
    <x v="836"/>
    <s v="DESMADRE Full Album + Press Kit"/>
    <s v="An album you can bring home to mom."/>
    <n v="5000"/>
    <n v="5046.5200000000004"/>
    <x v="0"/>
    <s v="US"/>
    <x v="0"/>
    <n v="1381108918"/>
    <n v="1378516918"/>
    <b v="0"/>
    <n v="46"/>
    <b v="1"/>
    <s v="music/rock"/>
    <n v="1.009304"/>
    <n v="109.70695652173914"/>
    <s v="music"/>
    <s v="ock"/>
  </r>
  <r>
    <x v="837"/>
    <s v="Take 147 - Nothin' to Lose CD Project"/>
    <s v="Take 147 is currently in the process of recording the debut album called, &quot;Nothin' to Lose&quot;."/>
    <n v="2500"/>
    <n v="3045"/>
    <x v="0"/>
    <s v="US"/>
    <x v="0"/>
    <n v="1398988662"/>
    <n v="1396396662"/>
    <b v="0"/>
    <n v="62"/>
    <b v="1"/>
    <s v="music/rock"/>
    <n v="1.218"/>
    <n v="49.112903225806448"/>
    <s v="music"/>
    <s v="ock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x v="0"/>
    <n v="1326835985"/>
    <n v="1324243985"/>
    <b v="0"/>
    <n v="61"/>
    <b v="1"/>
    <s v="music/rock"/>
    <n v="1.454"/>
    <n v="47.672131147540981"/>
    <s v="music"/>
    <s v="ock"/>
  </r>
  <r>
    <x v="839"/>
    <s v="The Waffle Stompers - We'll Never Die"/>
    <s v="The Waffle Stompers need your support to keep doing what we love--go on tour, make music and music videos."/>
    <n v="5000"/>
    <n v="5830.83"/>
    <x v="0"/>
    <s v="US"/>
    <x v="0"/>
    <n v="1348337956"/>
    <n v="1345745956"/>
    <b v="0"/>
    <n v="96"/>
    <b v="1"/>
    <s v="music/rock"/>
    <n v="1.166166"/>
    <n v="60.737812499999997"/>
    <s v="music"/>
    <s v="ock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s v="US"/>
    <x v="0"/>
    <n v="1474694787"/>
    <n v="1472102787"/>
    <b v="0"/>
    <n v="190"/>
    <b v="1"/>
    <s v="music/metal"/>
    <n v="1.2041660000000001"/>
    <n v="63.37715789473684"/>
    <s v="music"/>
    <s v="tal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x v="0"/>
    <n v="1415653663"/>
    <n v="1413058063"/>
    <b v="1"/>
    <n v="94"/>
    <b v="1"/>
    <s v="music/metal"/>
    <n v="1.0132000000000001"/>
    <n v="53.893617021276597"/>
    <s v="music"/>
    <s v="tal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x v="5"/>
    <n v="1381723140"/>
    <n v="1378735983"/>
    <b v="1"/>
    <n v="39"/>
    <b v="1"/>
    <s v="music/metal"/>
    <n v="1.0431999999999999"/>
    <n v="66.871794871794876"/>
    <s v="music"/>
    <s v="tal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s v="US"/>
    <x v="0"/>
    <n v="1481184000"/>
    <n v="1479708680"/>
    <b v="0"/>
    <n v="127"/>
    <b v="1"/>
    <s v="music/metal"/>
    <n v="2.6713333333333331"/>
    <n v="63.102362204724407"/>
    <s v="music"/>
    <s v="tal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x v="0"/>
    <n v="1414817940"/>
    <n v="1411489552"/>
    <b v="1"/>
    <n v="159"/>
    <b v="1"/>
    <s v="music/metal"/>
    <n v="1.9413333333333334"/>
    <n v="36.628930817610062"/>
    <s v="music"/>
    <s v="tal"/>
  </r>
  <r>
    <x v="845"/>
    <s v="Shadow and Steel: The new album from Master Sword"/>
    <s v="Help Legend of Zelda tribute band Master Sword complete their latest heavy metal album: Shadow and Steel!"/>
    <n v="5000"/>
    <n v="6019.01"/>
    <x v="0"/>
    <s v="US"/>
    <x v="0"/>
    <n v="1473047940"/>
    <n v="1469595396"/>
    <b v="0"/>
    <n v="177"/>
    <b v="1"/>
    <s v="music/metal"/>
    <n v="1.203802"/>
    <n v="34.005706214689269"/>
    <s v="music"/>
    <s v="tal"/>
  </r>
  <r>
    <x v="846"/>
    <s v="CURVE: The debut album from Miroist needs awesome merch"/>
    <s v="Pre-order and help me fund new merchandise so we can make the album release something amazing."/>
    <n v="1100"/>
    <n v="1342.01"/>
    <x v="0"/>
    <s v="GB"/>
    <x v="1"/>
    <n v="1394460000"/>
    <n v="1393233855"/>
    <b v="0"/>
    <n v="47"/>
    <b v="1"/>
    <s v="music/metal"/>
    <n v="1.2200090909090908"/>
    <n v="28.553404255319148"/>
    <s v="music"/>
    <s v="tal"/>
  </r>
  <r>
    <x v="847"/>
    <s v="CENTROPYMUSIC"/>
    <s v="MUSIC WITH MEANING!  MUSIC THAT MATTERS!!!"/>
    <n v="10"/>
    <n v="10"/>
    <x v="0"/>
    <s v="US"/>
    <x v="0"/>
    <n v="1436555376"/>
    <n v="1433963376"/>
    <b v="0"/>
    <n v="1"/>
    <b v="1"/>
    <s v="music/metal"/>
    <n v="1"/>
    <n v="10"/>
    <s v="music"/>
    <s v="tal"/>
  </r>
  <r>
    <x v="848"/>
    <s v="God Am"/>
    <s v="God Am, a Grunge/Doom metal band, who have been trying to fund the production of our EP to bring you a unique aural assault."/>
    <n v="300"/>
    <n v="300"/>
    <x v="0"/>
    <s v="US"/>
    <x v="0"/>
    <n v="1429038033"/>
    <n v="1426446033"/>
    <b v="0"/>
    <n v="16"/>
    <b v="1"/>
    <s v="music/metal"/>
    <n v="1"/>
    <n v="18.75"/>
    <s v="music"/>
    <s v="tal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x v="0"/>
    <n v="1426473264"/>
    <n v="1424057664"/>
    <b v="0"/>
    <n v="115"/>
    <b v="1"/>
    <s v="music/metal"/>
    <n v="1.1990000000000001"/>
    <n v="41.704347826086959"/>
    <s v="music"/>
    <s v="tal"/>
  </r>
  <r>
    <x v="850"/>
    <s v="Yet Further: Sioum's Second Full-Length Album"/>
    <s v="Help Chicago-based instrumental group Sioum complete the production of their 2nd full-length album."/>
    <n v="4000"/>
    <n v="6207"/>
    <x v="0"/>
    <s v="US"/>
    <x v="0"/>
    <n v="1461560340"/>
    <n v="1458762717"/>
    <b v="0"/>
    <n v="133"/>
    <b v="1"/>
    <s v="music/metal"/>
    <n v="1.55175"/>
    <n v="46.669172932330824"/>
    <s v="music"/>
    <s v="tal"/>
  </r>
  <r>
    <x v="851"/>
    <s v="M.F.Crew, 1er Album &quot;First Ride&quot;"/>
    <s v="Salut, nous c'est M.F.Crew, on a besoin de vous pour produire notre premier album &quot;First Ride&quot; ! :)"/>
    <n v="2000"/>
    <n v="2609"/>
    <x v="0"/>
    <s v="FR"/>
    <x v="3"/>
    <n v="1469994300"/>
    <n v="1464815253"/>
    <b v="0"/>
    <n v="70"/>
    <b v="1"/>
    <s v="music/metal"/>
    <n v="1.3045"/>
    <n v="37.271428571428572"/>
    <s v="music"/>
    <s v="tal"/>
  </r>
  <r>
    <x v="852"/>
    <s v="Covers Album - Limited Vinyl Pressing"/>
    <s v="Limited edition 2x12&quot; vinyl pressing of our latest album &quot;Who Do You Think We Are?&quot;"/>
    <n v="3500"/>
    <n v="3674"/>
    <x v="0"/>
    <s v="US"/>
    <x v="0"/>
    <n v="1477342800"/>
    <n v="1476386395"/>
    <b v="0"/>
    <n v="62"/>
    <b v="1"/>
    <s v="music/metal"/>
    <n v="1.0497142857142858"/>
    <n v="59.258064516129032"/>
    <s v="music"/>
    <s v="tal"/>
  </r>
  <r>
    <x v="853"/>
    <s v="sloggoth"/>
    <s v="Help release a CD of sloggoth's first album &quot;sloggoth&quot;.  All contributors of $5 or more get a CD when the goal is met!"/>
    <n v="300"/>
    <n v="300"/>
    <x v="0"/>
    <s v="US"/>
    <x v="0"/>
    <n v="1424116709"/>
    <n v="1421524709"/>
    <b v="0"/>
    <n v="10"/>
    <b v="1"/>
    <s v="music/metal"/>
    <n v="1"/>
    <n v="30"/>
    <s v="music"/>
    <s v="tal"/>
  </r>
  <r>
    <x v="854"/>
    <s v="Westfield Massacre - Sophomore Album &amp; Tour"/>
    <s v="Writing and Recording Sophomore record, and funding Tour to support Spring 2017 album release."/>
    <n v="27800"/>
    <n v="32865.300000000003"/>
    <x v="0"/>
    <s v="US"/>
    <x v="0"/>
    <n v="1482901546"/>
    <n v="1480309546"/>
    <b v="0"/>
    <n v="499"/>
    <b v="1"/>
    <s v="music/metal"/>
    <n v="1.1822050359712231"/>
    <n v="65.8623246492986"/>
    <s v="music"/>
    <s v="tal"/>
  </r>
  <r>
    <x v="855"/>
    <s v="AtteroTerra's Sophomore Album - Pray for Apocalypse"/>
    <s v="AtteroTerra's &quot;Pray for Apocalypse&quot; is fully completed, and only being held up by funding."/>
    <n v="1450"/>
    <n v="1500"/>
    <x v="0"/>
    <s v="US"/>
    <x v="0"/>
    <n v="1469329217"/>
    <n v="1466737217"/>
    <b v="0"/>
    <n v="47"/>
    <b v="1"/>
    <s v="music/metal"/>
    <n v="1.0344827586206897"/>
    <n v="31.914893617021278"/>
    <s v="music"/>
    <s v="tal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x v="3"/>
    <n v="1477422000"/>
    <n v="1472282956"/>
    <b v="0"/>
    <n v="28"/>
    <b v="1"/>
    <s v="music/metal"/>
    <n v="2.1800000000000002"/>
    <n v="19.464285714285715"/>
    <s v="music"/>
    <s v="tal"/>
  </r>
  <r>
    <x v="857"/>
    <s v="A Reason To Breathe - DEBUT ALBUM"/>
    <s v="Modern Post-Hardcore/Electro music (Hardstyle, EDM, Trap, Dubstep, Dembow, House)."/>
    <n v="1200"/>
    <n v="1200"/>
    <x v="0"/>
    <s v="ES"/>
    <x v="3"/>
    <n v="1448463431"/>
    <n v="1444831031"/>
    <b v="0"/>
    <n v="24"/>
    <b v="1"/>
    <s v="music/metal"/>
    <n v="1"/>
    <n v="50"/>
    <s v="music"/>
    <s v="tal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x v="1"/>
    <n v="1429138740"/>
    <n v="1426528418"/>
    <b v="0"/>
    <n v="76"/>
    <b v="1"/>
    <s v="music/metal"/>
    <n v="1.4400583333333332"/>
    <n v="22.737763157894737"/>
    <s v="music"/>
    <s v="tal"/>
  </r>
  <r>
    <x v="859"/>
    <s v="Rise With Us Campaign"/>
    <s v="We are heading to the studio to create our second album and we want you to be right there with us!"/>
    <n v="4000"/>
    <n v="4187"/>
    <x v="0"/>
    <s v="US"/>
    <x v="0"/>
    <n v="1433376000"/>
    <n v="1430768468"/>
    <b v="0"/>
    <n v="98"/>
    <b v="1"/>
    <s v="music/metal"/>
    <n v="1.0467500000000001"/>
    <n v="42.724489795918366"/>
    <s v="music"/>
    <s v="tal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x v="0"/>
    <n v="1385123713"/>
    <n v="1382528113"/>
    <b v="0"/>
    <n v="48"/>
    <b v="0"/>
    <s v="music/jazz"/>
    <n v="0.18142857142857144"/>
    <n v="52.916666666666664"/>
    <s v="music"/>
    <s v="azz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x v="0"/>
    <n v="1474067404"/>
    <n v="1471475404"/>
    <b v="0"/>
    <n v="2"/>
    <b v="0"/>
    <s v="music/jazz"/>
    <n v="2.2444444444444444E-2"/>
    <n v="50.5"/>
    <s v="music"/>
    <s v="azz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s v="GB"/>
    <x v="1"/>
    <n v="1384179548"/>
    <n v="1381583948"/>
    <b v="0"/>
    <n v="4"/>
    <b v="0"/>
    <s v="music/jazz"/>
    <n v="3.3999999999999998E-3"/>
    <n v="42.5"/>
    <s v="music"/>
    <s v="azz"/>
  </r>
  <r>
    <x v="863"/>
    <s v="Help Fund Jason's Debut Jazz CD &quot;Exodus&quot;"/>
    <s v="I'm making the move from a side man in local groups to the leader with this debut jazz CD project."/>
    <n v="2000"/>
    <n v="90"/>
    <x v="2"/>
    <s v="US"/>
    <x v="0"/>
    <n v="1329014966"/>
    <n v="1326422966"/>
    <b v="0"/>
    <n v="5"/>
    <b v="0"/>
    <s v="music/jazz"/>
    <n v="4.4999999999999998E-2"/>
    <n v="18"/>
    <s v="music"/>
    <s v="azz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x v="0"/>
    <n v="1381917540"/>
    <n v="1379990038"/>
    <b v="0"/>
    <n v="79"/>
    <b v="0"/>
    <s v="music/jazz"/>
    <n v="0.41538461538461541"/>
    <n v="34.177215189873415"/>
    <s v="music"/>
    <s v="azz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x v="0"/>
    <n v="1358361197"/>
    <n v="1353177197"/>
    <b v="0"/>
    <n v="2"/>
    <b v="0"/>
    <s v="music/jazz"/>
    <n v="2.0454545454545454E-2"/>
    <n v="22.5"/>
    <s v="music"/>
    <s v="azz"/>
  </r>
  <r>
    <x v="866"/>
    <s v="California Dreamin' Tour 2015"/>
    <s v="Drivetime heads to Cali for summer tour supported by @Smoothjazz.com &amp; @JJZPhilly  #Spaghettini #The Roxy"/>
    <n v="3500"/>
    <n v="640"/>
    <x v="2"/>
    <s v="US"/>
    <x v="0"/>
    <n v="1425136200"/>
    <n v="1421853518"/>
    <b v="0"/>
    <n v="11"/>
    <b v="0"/>
    <s v="music/jazz"/>
    <n v="0.18285714285714286"/>
    <n v="58.18181818181818"/>
    <s v="music"/>
    <s v="azz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x v="0"/>
    <n v="1259643540"/>
    <n v="1254450706"/>
    <b v="0"/>
    <n v="11"/>
    <b v="0"/>
    <s v="music/jazz"/>
    <n v="0.2402"/>
    <n v="109.18181818181819"/>
    <s v="music"/>
    <s v="azz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x v="0"/>
    <n v="1389055198"/>
    <n v="1386463198"/>
    <b v="0"/>
    <n v="1"/>
    <b v="0"/>
    <s v="music/jazz"/>
    <n v="1.1111111111111111E-3"/>
    <n v="50"/>
    <s v="music"/>
    <s v="azz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s v="US"/>
    <x v="0"/>
    <n v="1365448657"/>
    <n v="1362860257"/>
    <b v="0"/>
    <n v="3"/>
    <b v="0"/>
    <s v="music/jazz"/>
    <n v="0.11818181818181818"/>
    <n v="346.66666666666669"/>
    <s v="music"/>
    <s v="azz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x v="1"/>
    <n v="1377995523"/>
    <n v="1375403523"/>
    <b v="0"/>
    <n v="5"/>
    <b v="0"/>
    <s v="music/jazz"/>
    <n v="3.0999999999999999E-3"/>
    <n v="12.4"/>
    <s v="music"/>
    <s v="azz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x v="0"/>
    <n v="1385735295"/>
    <n v="1383139695"/>
    <b v="0"/>
    <n v="12"/>
    <b v="0"/>
    <s v="music/jazz"/>
    <n v="5.4166666666666669E-2"/>
    <n v="27.083333333333332"/>
    <s v="music"/>
    <s v="azz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s v="US"/>
    <x v="0"/>
    <n v="1299786527"/>
    <n v="1295898527"/>
    <b v="0"/>
    <n v="2"/>
    <b v="0"/>
    <s v="music/jazz"/>
    <n v="8.1250000000000003E-3"/>
    <n v="32.5"/>
    <s v="music"/>
    <s v="azz"/>
  </r>
  <r>
    <x v="873"/>
    <s v="The Dreamer-An Original Jazz CD"/>
    <s v="Fall in love with &quot;The Dreamer&quot;, new original music from trumpeter Freddie Dunn!"/>
    <n v="3500"/>
    <n v="45"/>
    <x v="2"/>
    <s v="US"/>
    <x v="0"/>
    <n v="1352610040"/>
    <n v="1349150440"/>
    <b v="0"/>
    <n v="5"/>
    <b v="0"/>
    <s v="music/jazz"/>
    <n v="1.2857142857142857E-2"/>
    <n v="9"/>
    <s v="music"/>
    <s v="azz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x v="0"/>
    <n v="1367676034"/>
    <n v="1365084034"/>
    <b v="0"/>
    <n v="21"/>
    <b v="0"/>
    <s v="music/jazz"/>
    <n v="0.24333333333333335"/>
    <n v="34.761904761904759"/>
    <s v="music"/>
    <s v="azz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x v="0"/>
    <n v="1442856131"/>
    <n v="1441128131"/>
    <b v="0"/>
    <n v="0"/>
    <b v="0"/>
    <s v="music/jazz"/>
    <n v="0"/>
    <n v="0"/>
    <s v="music"/>
    <s v="azz"/>
  </r>
  <r>
    <x v="876"/>
    <s v="Sound Of Dobells"/>
    <s v="What was the greatest record shop ever?  DOBELLS!"/>
    <n v="3152"/>
    <n v="1286"/>
    <x v="2"/>
    <s v="GB"/>
    <x v="1"/>
    <n v="1359978927"/>
    <n v="1357127727"/>
    <b v="0"/>
    <n v="45"/>
    <b v="0"/>
    <s v="music/jazz"/>
    <n v="0.40799492385786801"/>
    <n v="28.577777777777779"/>
    <s v="music"/>
    <s v="azz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s v="US"/>
    <x v="0"/>
    <n v="1387479360"/>
    <n v="1384887360"/>
    <b v="0"/>
    <n v="29"/>
    <b v="0"/>
    <s v="music/jazz"/>
    <n v="0.67549999999999999"/>
    <n v="46.586206896551722"/>
    <s v="music"/>
    <s v="azz"/>
  </r>
  <r>
    <x v="878"/>
    <s v="Justin Cron's Sax Debut Album"/>
    <s v="Join in and help me make my first jazz album. I would really like to make a Christmas album and a smooth jazz CD. Want a FREE CD?"/>
    <n v="5000"/>
    <n v="65"/>
    <x v="2"/>
    <s v="US"/>
    <x v="0"/>
    <n v="1293082524"/>
    <n v="1290490524"/>
    <b v="0"/>
    <n v="2"/>
    <b v="0"/>
    <s v="music/jazz"/>
    <n v="1.2999999999999999E-2"/>
    <n v="32.5"/>
    <s v="music"/>
    <s v="azz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x v="0"/>
    <n v="1338321305"/>
    <n v="1336506905"/>
    <b v="0"/>
    <n v="30"/>
    <b v="0"/>
    <s v="music/jazz"/>
    <n v="0.30666666666666664"/>
    <n v="21.466666666666665"/>
    <s v="music"/>
    <s v="azz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s v="US"/>
    <x v="0"/>
    <n v="1351582938"/>
    <n v="1348731738"/>
    <b v="0"/>
    <n v="8"/>
    <b v="0"/>
    <s v="music/indie rock"/>
    <n v="2.9894179894179893E-2"/>
    <n v="14.125"/>
    <s v="music"/>
    <s v="ock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x v="0"/>
    <n v="1326520886"/>
    <n v="1322632886"/>
    <b v="0"/>
    <n v="1"/>
    <b v="0"/>
    <s v="music/indie rock"/>
    <n v="8.0000000000000002E-3"/>
    <n v="30"/>
    <s v="music"/>
    <s v="ock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x v="0"/>
    <n v="1315341550"/>
    <n v="1312490350"/>
    <b v="0"/>
    <n v="14"/>
    <b v="0"/>
    <s v="music/indie rock"/>
    <n v="0.20133333333333334"/>
    <n v="21.571428571428573"/>
    <s v="music"/>
    <s v="ock"/>
  </r>
  <r>
    <x v="883"/>
    <s v="Dana Lawrence Music NEW EP"/>
    <s v="Seeking supporters to help me break the 15 year streak since my last record.  Dana Lawrence Music is ready to go back into the studio!"/>
    <n v="5000"/>
    <n v="2001"/>
    <x v="2"/>
    <s v="US"/>
    <x v="0"/>
    <n v="1456957635"/>
    <n v="1451773635"/>
    <b v="0"/>
    <n v="24"/>
    <b v="0"/>
    <s v="music/indie rock"/>
    <n v="0.4002"/>
    <n v="83.375"/>
    <s v="music"/>
    <s v="ock"/>
  </r>
  <r>
    <x v="884"/>
    <s v="Angwish &quot;I Wanna Be Your Monkey&quot; Music Video"/>
    <s v="We need to hire an animal trainer to have a chimpanzee actor perform in our music video with us!"/>
    <n v="2000"/>
    <n v="20"/>
    <x v="2"/>
    <s v="US"/>
    <x v="0"/>
    <n v="1336789860"/>
    <n v="1331666146"/>
    <b v="0"/>
    <n v="2"/>
    <b v="0"/>
    <s v="music/indie rock"/>
    <n v="0.01"/>
    <n v="10"/>
    <s v="music"/>
    <s v="ock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s v="US"/>
    <x v="0"/>
    <n v="1483137311"/>
    <n v="1481322911"/>
    <b v="0"/>
    <n v="21"/>
    <b v="0"/>
    <s v="music/indie rock"/>
    <n v="0.75"/>
    <n v="35.714285714285715"/>
    <s v="music"/>
    <s v="ock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s v="US"/>
    <x v="0"/>
    <n v="1473972813"/>
    <n v="1471812813"/>
    <b v="0"/>
    <n v="7"/>
    <b v="0"/>
    <s v="music/indie rock"/>
    <n v="0.41"/>
    <n v="29.285714285714285"/>
    <s v="music"/>
    <s v="ock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x v="0"/>
    <n v="1338159655"/>
    <n v="1335567655"/>
    <b v="0"/>
    <n v="0"/>
    <b v="0"/>
    <s v="music/indie rock"/>
    <n v="0"/>
    <n v="0"/>
    <s v="music"/>
    <s v="ock"/>
  </r>
  <r>
    <x v="888"/>
    <s v="Ginger Binge's first album"/>
    <s v="Support Ginger Binge sounds. We're an independent 'cosmic Americana' band. We love to play music for you. We are grateful for your help"/>
    <n v="1000"/>
    <n v="72"/>
    <x v="2"/>
    <s v="US"/>
    <x v="0"/>
    <n v="1314856800"/>
    <n v="1311789885"/>
    <b v="0"/>
    <n v="4"/>
    <b v="0"/>
    <s v="music/indie rock"/>
    <n v="7.1999999999999995E-2"/>
    <n v="18"/>
    <s v="music"/>
    <s v="ock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x v="0"/>
    <n v="1412534943"/>
    <n v="1409942943"/>
    <b v="0"/>
    <n v="32"/>
    <b v="0"/>
    <s v="music/indie rock"/>
    <n v="9.4412800000000005E-2"/>
    <n v="73.760000000000005"/>
    <s v="music"/>
    <s v="ock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x v="0"/>
    <n v="1385055979"/>
    <n v="1382460379"/>
    <b v="0"/>
    <n v="4"/>
    <b v="0"/>
    <s v="music/indie rock"/>
    <n v="4.1666666666666664E-2"/>
    <n v="31.25"/>
    <s v="music"/>
    <s v="ock"/>
  </r>
  <r>
    <x v="891"/>
    <s v="Den-Mate: New EP and Tour"/>
    <s v="Along with a new EP production and release, it's time to bring Den-Mate, LIVE, to a location near you - East Coast and Beyond!"/>
    <n v="8000"/>
    <n v="260"/>
    <x v="2"/>
    <s v="US"/>
    <x v="0"/>
    <n v="1408581930"/>
    <n v="1405989930"/>
    <b v="0"/>
    <n v="9"/>
    <b v="0"/>
    <s v="music/indie rock"/>
    <n v="3.2500000000000001E-2"/>
    <n v="28.888888888888889"/>
    <s v="music"/>
    <s v="ock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x v="0"/>
    <n v="1280635200"/>
    <n v="1273121283"/>
    <b v="0"/>
    <n v="17"/>
    <b v="0"/>
    <s v="music/indie rock"/>
    <n v="0.40749999999999997"/>
    <n v="143.8235294117647"/>
    <s v="music"/>
    <s v="ock"/>
  </r>
  <r>
    <x v="893"/>
    <s v="The Big Band Theory Music Festival"/>
    <s v="The Philly music scene is full of amazing talent. This annual music festival is to celebrate those gems within that scene!"/>
    <n v="2000"/>
    <n v="200"/>
    <x v="2"/>
    <s v="US"/>
    <x v="0"/>
    <n v="1427920363"/>
    <n v="1425331963"/>
    <b v="0"/>
    <n v="5"/>
    <b v="0"/>
    <s v="music/indie rock"/>
    <n v="0.1"/>
    <n v="40"/>
    <s v="music"/>
    <s v="ock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x v="0"/>
    <n v="1465169610"/>
    <n v="1462577610"/>
    <b v="0"/>
    <n v="53"/>
    <b v="0"/>
    <s v="music/indie rock"/>
    <n v="0.39169999999999999"/>
    <n v="147.81132075471697"/>
    <s v="music"/>
    <s v="ock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x v="0"/>
    <n v="1287975829"/>
    <n v="1284087829"/>
    <b v="0"/>
    <n v="7"/>
    <b v="0"/>
    <s v="music/indie rock"/>
    <n v="2.4375000000000001E-2"/>
    <n v="27.857142857142858"/>
    <s v="music"/>
    <s v="ock"/>
  </r>
  <r>
    <x v="896"/>
    <s v="Hardsoul Poets New Album!"/>
    <s v="The people have spoken...the stars have aligned...Hardsoul Poets are making a new record and we want our fans on the front lines."/>
    <n v="8000"/>
    <n v="3200"/>
    <x v="2"/>
    <s v="US"/>
    <x v="0"/>
    <n v="1440734400"/>
    <n v="1438549026"/>
    <b v="0"/>
    <n v="72"/>
    <b v="0"/>
    <s v="music/indie rock"/>
    <n v="0.4"/>
    <n v="44.444444444444443"/>
    <s v="music"/>
    <s v="ock"/>
  </r>
  <r>
    <x v="897"/>
    <s v="Park XXVII Album Release"/>
    <s v="Park XXVII is putting together an album of up and coming Georgia bands. We need money to fund the recording/production costs of this cd"/>
    <n v="3000"/>
    <n v="0"/>
    <x v="2"/>
    <s v="US"/>
    <x v="0"/>
    <n v="1354123908"/>
    <n v="1351528308"/>
    <b v="0"/>
    <n v="0"/>
    <b v="0"/>
    <s v="music/indie rock"/>
    <n v="0"/>
    <n v="0"/>
    <s v="music"/>
    <s v="ock"/>
  </r>
  <r>
    <x v="898"/>
    <s v="Foundations: 12 Songs in 2012"/>
    <s v="For each month in 2012, Sonnet will be releasing a Jesus-celebrating, grave-shattering, ear-tickling, mind-provoking song!"/>
    <n v="2500"/>
    <n v="70"/>
    <x v="2"/>
    <s v="US"/>
    <x v="0"/>
    <n v="1326651110"/>
    <n v="1322763110"/>
    <b v="0"/>
    <n v="2"/>
    <b v="0"/>
    <s v="music/indie rock"/>
    <n v="2.8000000000000001E-2"/>
    <n v="35"/>
    <s v="music"/>
    <s v="ock"/>
  </r>
  <r>
    <x v="899"/>
    <s v="Lets get 48/14 pressed!!!"/>
    <s v="Lets get 48/14 pressed and in your cd players,ipods,blogs, and facebook status'. Lets get it everywhere!"/>
    <n v="750"/>
    <n v="280"/>
    <x v="2"/>
    <s v="US"/>
    <x v="0"/>
    <n v="1306549362"/>
    <n v="1302661362"/>
    <b v="0"/>
    <n v="8"/>
    <b v="0"/>
    <s v="music/indie rock"/>
    <n v="0.37333333333333335"/>
    <n v="35"/>
    <s v="music"/>
    <s v="ock"/>
  </r>
  <r>
    <x v="900"/>
    <s v="Project Revive: Protecting the Creative Impulse"/>
    <s v="With Project Revive, I aim to protect and nurture the creative impulse through music."/>
    <n v="5000"/>
    <n v="21"/>
    <x v="2"/>
    <s v="US"/>
    <x v="0"/>
    <n v="1459365802"/>
    <n v="1456777402"/>
    <b v="0"/>
    <n v="2"/>
    <b v="0"/>
    <s v="music/jazz"/>
    <n v="4.1999999999999997E-3"/>
    <n v="10.5"/>
    <s v="music"/>
    <s v="azz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x v="0"/>
    <n v="1276024260"/>
    <n v="1272050914"/>
    <b v="0"/>
    <n v="0"/>
    <b v="0"/>
    <s v="music/jazz"/>
    <n v="0"/>
    <n v="0"/>
    <s v="music"/>
    <s v="azz"/>
  </r>
  <r>
    <x v="902"/>
    <s v="MISTER BROWN"/>
    <s v="I'VE STARTED A BRAND NEW ALBUM THAT WILL FEATURE ACID JAZZ, FUNK, ROCK, AND DANCE WITH THE PROMISE OF TOURING NEXT YEAR IN THE USA"/>
    <n v="30000"/>
    <n v="90"/>
    <x v="2"/>
    <s v="US"/>
    <x v="0"/>
    <n v="1409412600"/>
    <n v="1404947422"/>
    <b v="0"/>
    <n v="3"/>
    <b v="0"/>
    <s v="music/jazz"/>
    <n v="3.0000000000000001E-3"/>
    <n v="30"/>
    <s v="music"/>
    <s v="azz"/>
  </r>
  <r>
    <x v="903"/>
    <s v="U City Jazz Festival, St. Louis, MO"/>
    <s v="The U City Jazz Festival is offered for free to the community and features the best jazz talent from the midwest."/>
    <n v="5000"/>
    <n v="160"/>
    <x v="2"/>
    <s v="US"/>
    <x v="0"/>
    <n v="1348367100"/>
    <n v="1346180780"/>
    <b v="0"/>
    <n v="4"/>
    <b v="0"/>
    <s v="music/jazz"/>
    <n v="3.2000000000000001E-2"/>
    <n v="40"/>
    <s v="music"/>
    <s v="azz"/>
  </r>
  <r>
    <x v="904"/>
    <s v="The Woodlands Jazz Fest"/>
    <s v="Support the preservation of Jazz and help us become a national Jazz Festival with the best music, food, and fun for all ages!"/>
    <n v="50000"/>
    <n v="151"/>
    <x v="2"/>
    <s v="US"/>
    <x v="0"/>
    <n v="1451786137"/>
    <n v="1449194137"/>
    <b v="0"/>
    <n v="3"/>
    <b v="0"/>
    <s v="music/jazz"/>
    <n v="3.0200000000000001E-3"/>
    <n v="50.333333333333336"/>
    <s v="music"/>
    <s v="azz"/>
  </r>
  <r>
    <x v="905"/>
    <s v="Jazz For Everyone!"/>
    <s v="Working hard to get into the studio to record, produce, and edit my break out CD. I hope to realize my vision!"/>
    <n v="6500"/>
    <n v="196"/>
    <x v="2"/>
    <s v="US"/>
    <x v="0"/>
    <n v="1295847926"/>
    <n v="1290663926"/>
    <b v="0"/>
    <n v="6"/>
    <b v="0"/>
    <s v="music/jazz"/>
    <n v="3.0153846153846153E-2"/>
    <n v="32.666666666666664"/>
    <s v="music"/>
    <s v="azz"/>
  </r>
  <r>
    <x v="906"/>
    <s v="24th Music Presents Channeling Motown (Live)"/>
    <s v="The DMV's most respected saxophonist pay tribute to Motown."/>
    <n v="15000"/>
    <n v="0"/>
    <x v="2"/>
    <s v="US"/>
    <x v="0"/>
    <n v="1394681590"/>
    <n v="1392093190"/>
    <b v="0"/>
    <n v="0"/>
    <b v="0"/>
    <s v="music/jazz"/>
    <n v="0"/>
    <n v="0"/>
    <s v="music"/>
    <s v="azz"/>
  </r>
  <r>
    <x v="907"/>
    <s v="Greg Chambers Saxophone CD"/>
    <s v="Greg Chambers' self-titled CD needs support for post production, replication, and promotion."/>
    <n v="2900"/>
    <n v="0"/>
    <x v="2"/>
    <s v="US"/>
    <x v="0"/>
    <n v="1315715823"/>
    <n v="1313123823"/>
    <b v="0"/>
    <n v="0"/>
    <b v="0"/>
    <s v="music/jazz"/>
    <n v="0"/>
    <n v="0"/>
    <s v="music"/>
    <s v="azz"/>
  </r>
  <r>
    <x v="908"/>
    <s v="Help Tony Copeland and get free cd's and mp3's"/>
    <s v="This project is designed to help protect the environment by using Eco-friendly product packaging."/>
    <n v="2500"/>
    <n v="0"/>
    <x v="2"/>
    <s v="US"/>
    <x v="0"/>
    <n v="1280206740"/>
    <n v="1276283655"/>
    <b v="0"/>
    <n v="0"/>
    <b v="0"/>
    <s v="music/jazz"/>
    <n v="0"/>
    <n v="0"/>
    <s v="music"/>
    <s v="azz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x v="0"/>
    <n v="1343016000"/>
    <n v="1340296440"/>
    <b v="0"/>
    <n v="8"/>
    <b v="0"/>
    <s v="music/jazz"/>
    <n v="3.2500000000000001E-2"/>
    <n v="65"/>
    <s v="music"/>
    <s v="azz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s v="GB"/>
    <x v="1"/>
    <n v="1488546319"/>
    <n v="1483362319"/>
    <b v="0"/>
    <n v="5"/>
    <b v="0"/>
    <s v="music/jazz"/>
    <n v="0.22363636363636363"/>
    <n v="24.6"/>
    <s v="music"/>
    <s v="azz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x v="0"/>
    <n v="1390522045"/>
    <n v="1388707645"/>
    <b v="0"/>
    <n v="0"/>
    <b v="0"/>
    <s v="music/jazz"/>
    <n v="0"/>
    <n v="0"/>
    <s v="music"/>
    <s v="azz"/>
  </r>
  <r>
    <x v="912"/>
    <s v="Triad a new album by James Murrell"/>
    <s v="My new album will be called Triad, an album of original music performed by me &amp; guest musical artists."/>
    <n v="3500"/>
    <n v="30"/>
    <x v="2"/>
    <s v="US"/>
    <x v="0"/>
    <n v="1355197047"/>
    <n v="1350009447"/>
    <b v="0"/>
    <n v="2"/>
    <b v="0"/>
    <s v="music/jazz"/>
    <n v="8.5714285714285719E-3"/>
    <n v="15"/>
    <s v="music"/>
    <s v="azz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x v="0"/>
    <n v="1336188019"/>
    <n v="1333596019"/>
    <b v="0"/>
    <n v="24"/>
    <b v="0"/>
    <s v="music/jazz"/>
    <n v="6.6066666666666662E-2"/>
    <n v="82.583333333333329"/>
    <s v="music"/>
    <s v="azz"/>
  </r>
  <r>
    <x v="914"/>
    <s v="Soul Of Man Video Project"/>
    <s v="This project is for the making of a music video. All funds will go towards production costs for this event only."/>
    <n v="1500"/>
    <n v="0"/>
    <x v="2"/>
    <s v="US"/>
    <x v="0"/>
    <n v="1345918747"/>
    <n v="1343326747"/>
    <b v="0"/>
    <n v="0"/>
    <b v="0"/>
    <s v="music/jazz"/>
    <n v="0"/>
    <n v="0"/>
    <s v="music"/>
    <s v="azz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x v="0"/>
    <n v="1330577940"/>
    <n v="1327853914"/>
    <b v="0"/>
    <n v="9"/>
    <b v="0"/>
    <s v="music/jazz"/>
    <n v="5.7692307692307696E-2"/>
    <n v="41.666666666666664"/>
    <s v="music"/>
    <s v="azz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x v="0"/>
    <n v="1287723600"/>
    <n v="1284409734"/>
    <b v="0"/>
    <n v="0"/>
    <b v="0"/>
    <s v="music/jazz"/>
    <n v="0"/>
    <n v="0"/>
    <s v="music"/>
    <s v="azz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x v="0"/>
    <n v="1405305000"/>
    <n v="1402612730"/>
    <b v="0"/>
    <n v="1"/>
    <b v="0"/>
    <s v="music/jazz"/>
    <n v="6.0000000000000001E-3"/>
    <n v="30"/>
    <s v="music"/>
    <s v="azz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x v="1"/>
    <n v="1417474761"/>
    <n v="1414879161"/>
    <b v="0"/>
    <n v="10"/>
    <b v="0"/>
    <s v="music/jazz"/>
    <n v="5.0256410256410255E-2"/>
    <n v="19.600000000000001"/>
    <s v="music"/>
    <s v="azz"/>
  </r>
  <r>
    <x v="919"/>
    <s v="Jazz CD:  Out of The Blue"/>
    <s v="Cool jazz with a New Orleans flavor."/>
    <n v="20000"/>
    <n v="100"/>
    <x v="2"/>
    <s v="US"/>
    <x v="0"/>
    <n v="1355930645"/>
    <n v="1352906645"/>
    <b v="0"/>
    <n v="1"/>
    <b v="0"/>
    <s v="music/jazz"/>
    <n v="5.0000000000000001E-3"/>
    <n v="100"/>
    <s v="music"/>
    <s v="azz"/>
  </r>
  <r>
    <x v="920"/>
    <s v="MIAMI JAZZ PROJECT: TEST OF TIME RECORDING"/>
    <s v="Miami club band records powerhouse fusion album. You don't have to be a musician to understand the sound of jazz."/>
    <n v="5500"/>
    <n v="0"/>
    <x v="2"/>
    <s v="US"/>
    <x v="0"/>
    <n v="1384448822"/>
    <n v="1381853222"/>
    <b v="0"/>
    <n v="0"/>
    <b v="0"/>
    <s v="music/jazz"/>
    <n v="0"/>
    <n v="0"/>
    <s v="music"/>
    <s v="azz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x v="0"/>
    <n v="1323666376"/>
    <n v="1320033976"/>
    <b v="0"/>
    <n v="20"/>
    <b v="0"/>
    <s v="music/jazz"/>
    <n v="0.309"/>
    <n v="231.75"/>
    <s v="music"/>
    <s v="azz"/>
  </r>
  <r>
    <x v="922"/>
    <s v="THE JOEY MORANT PROJECT:   JAZZIFIED R'nB"/>
    <s v="Our goal is to help educate the world about jazz and its components; how it relates to love, romance, and success."/>
    <n v="27000"/>
    <n v="5680"/>
    <x v="2"/>
    <s v="US"/>
    <x v="0"/>
    <n v="1412167393"/>
    <n v="1409143393"/>
    <b v="0"/>
    <n v="30"/>
    <b v="0"/>
    <s v="music/jazz"/>
    <n v="0.21037037037037037"/>
    <n v="189.33333333333334"/>
    <s v="music"/>
    <s v="azz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x v="0"/>
    <n v="1416614523"/>
    <n v="1414018923"/>
    <b v="0"/>
    <n v="6"/>
    <b v="0"/>
    <s v="music/jazz"/>
    <n v="2.1999999999999999E-2"/>
    <n v="55"/>
    <s v="music"/>
    <s v="azz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x v="0"/>
    <n v="1360795069"/>
    <n v="1358203069"/>
    <b v="0"/>
    <n v="15"/>
    <b v="0"/>
    <s v="music/jazz"/>
    <n v="0.109"/>
    <n v="21.8"/>
    <s v="music"/>
    <s v="azz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x v="0"/>
    <n v="1385590111"/>
    <n v="1382994511"/>
    <b v="0"/>
    <n v="5"/>
    <b v="0"/>
    <s v="music/jazz"/>
    <n v="2.6666666666666668E-2"/>
    <n v="32"/>
    <s v="music"/>
    <s v="azz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x v="0"/>
    <n v="1278628800"/>
    <n v="1276043330"/>
    <b v="0"/>
    <n v="0"/>
    <b v="0"/>
    <s v="music/jazz"/>
    <n v="0"/>
    <n v="0"/>
    <s v="music"/>
    <s v="azz"/>
  </r>
  <r>
    <x v="927"/>
    <s v="JETRO DA SILVA FUNK PROJECT"/>
    <s v="Studio CD/DVD Solo project of Pianist &amp; Keyboardist Jetro da Silva"/>
    <n v="20000"/>
    <n v="0"/>
    <x v="2"/>
    <s v="US"/>
    <x v="0"/>
    <n v="1337024695"/>
    <n v="1334432695"/>
    <b v="0"/>
    <n v="0"/>
    <b v="0"/>
    <s v="music/jazz"/>
    <n v="0"/>
    <n v="0"/>
    <s v="music"/>
    <s v="azz"/>
  </r>
  <r>
    <x v="928"/>
    <s v="In a Jazzy Motown"/>
    <s v="A real Motown Backup singer on 22 gold and platinum albums headlines her own Jazz CD of Motown songs."/>
    <n v="14500"/>
    <n v="1575"/>
    <x v="2"/>
    <s v="US"/>
    <x v="0"/>
    <n v="1353196800"/>
    <n v="1348864913"/>
    <b v="0"/>
    <n v="28"/>
    <b v="0"/>
    <s v="music/jazz"/>
    <n v="0.10862068965517241"/>
    <n v="56.25"/>
    <s v="music"/>
    <s v="azz"/>
  </r>
  <r>
    <x v="929"/>
    <s v="EXPERIMENTAL JAZZ STUDIO RECORDING"/>
    <s v="I am searching for monetary funding to go into a good recording studio and record experimental intuitive improv jazz."/>
    <n v="500"/>
    <n v="0"/>
    <x v="2"/>
    <s v="US"/>
    <x v="0"/>
    <n v="1333946569"/>
    <n v="1331358169"/>
    <b v="0"/>
    <n v="0"/>
    <b v="0"/>
    <s v="music/jazz"/>
    <n v="0"/>
    <n v="0"/>
    <s v="music"/>
    <s v="azz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x v="0"/>
    <n v="1277501520"/>
    <n v="1273874306"/>
    <b v="0"/>
    <n v="5"/>
    <b v="0"/>
    <s v="music/jazz"/>
    <n v="0.38333333333333336"/>
    <n v="69"/>
    <s v="music"/>
    <s v="azz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x v="1"/>
    <n v="1395007200"/>
    <n v="1392021502"/>
    <b v="0"/>
    <n v="7"/>
    <b v="0"/>
    <s v="music/jazz"/>
    <n v="6.5500000000000003E-2"/>
    <n v="18.714285714285715"/>
    <s v="music"/>
    <s v="azz"/>
  </r>
  <r>
    <x v="932"/>
    <s v="Mandy Harvey Christmas Album"/>
    <s v="Help me to create my 3rd album, a Christmas CD with 16 Holiday/Original favorites!"/>
    <n v="9500"/>
    <n v="1381"/>
    <x v="2"/>
    <s v="US"/>
    <x v="0"/>
    <n v="1363990545"/>
    <n v="1360106145"/>
    <b v="0"/>
    <n v="30"/>
    <b v="0"/>
    <s v="music/jazz"/>
    <n v="0.14536842105263159"/>
    <n v="46.033333333333331"/>
    <s v="music"/>
    <s v="azz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x v="0"/>
    <n v="1399867409"/>
    <n v="1394683409"/>
    <b v="0"/>
    <n v="2"/>
    <b v="0"/>
    <s v="music/jazz"/>
    <n v="0.06"/>
    <n v="60"/>
    <s v="music"/>
    <s v="azz"/>
  </r>
  <r>
    <x v="934"/>
    <s v="Kyle Krysa debut EP Ground Effect"/>
    <s v="Ground Effect is my first solo EP project intended to help promote Fusion and creative music music in Saskatchewan and Canada."/>
    <n v="5000"/>
    <n v="1520"/>
    <x v="2"/>
    <s v="CA"/>
    <x v="5"/>
    <n v="1399183200"/>
    <n v="1396633284"/>
    <b v="0"/>
    <n v="30"/>
    <b v="0"/>
    <s v="music/jazz"/>
    <n v="0.30399999999999999"/>
    <n v="50.666666666666664"/>
    <s v="music"/>
    <s v="azz"/>
  </r>
  <r>
    <x v="935"/>
    <s v="The Art of You Too"/>
    <s v="This vocal music and spoken word project uses the  gift of life,love,hope &amp; peace to enable people to see themselves as a masterpiece!"/>
    <n v="3500"/>
    <n v="50"/>
    <x v="2"/>
    <s v="US"/>
    <x v="0"/>
    <n v="1454054429"/>
    <n v="1451462429"/>
    <b v="0"/>
    <n v="2"/>
    <b v="0"/>
    <s v="music/jazz"/>
    <n v="1.4285714285714285E-2"/>
    <n v="25"/>
    <s v="music"/>
    <s v="azz"/>
  </r>
  <r>
    <x v="936"/>
    <s v="Jazz Singer, Marti Mendenhall Live Concert Recording"/>
    <s v="A CD of a live Jazz concert featuring Marti Mendenhall, George Mitchell, Scott Steed and Todd Strait."/>
    <n v="1400"/>
    <n v="0"/>
    <x v="2"/>
    <s v="US"/>
    <x v="0"/>
    <n v="1326916800"/>
    <n v="1323131689"/>
    <b v="0"/>
    <n v="0"/>
    <b v="0"/>
    <s v="music/jazz"/>
    <n v="0"/>
    <n v="0"/>
    <s v="music"/>
    <s v="azz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x v="0"/>
    <n v="1383509357"/>
    <n v="1380913757"/>
    <b v="0"/>
    <n v="2"/>
    <b v="0"/>
    <s v="music/jazz"/>
    <n v="1.1428571428571429E-2"/>
    <n v="20"/>
    <s v="music"/>
    <s v="azz"/>
  </r>
  <r>
    <x v="938"/>
    <s v="Celebrating American Jazz &amp; Soul Music"/>
    <s v="Creating new avenues of exposure for young Jazz &amp; Soul artists_x000a_to express their Art of Music."/>
    <n v="7000"/>
    <n v="25"/>
    <x v="2"/>
    <s v="US"/>
    <x v="0"/>
    <n v="1346585448"/>
    <n v="1343993448"/>
    <b v="0"/>
    <n v="1"/>
    <b v="0"/>
    <s v="music/jazz"/>
    <n v="3.5714285714285713E-3"/>
    <n v="25"/>
    <s v="music"/>
    <s v="azz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x v="0"/>
    <n v="1372622280"/>
    <n v="1369246738"/>
    <b v="0"/>
    <n v="2"/>
    <b v="0"/>
    <s v="music/jazz"/>
    <n v="1.4545454545454545E-2"/>
    <n v="20"/>
    <s v="music"/>
    <s v="azz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x v="0"/>
    <n v="1439251926"/>
    <n v="1435363926"/>
    <b v="0"/>
    <n v="14"/>
    <b v="0"/>
    <s v="technology/wearables"/>
    <n v="0.17155555555555554"/>
    <n v="110.28571428571429"/>
    <s v="technology"/>
    <s v="earables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x v="0"/>
    <n v="1486693145"/>
    <n v="1484101145"/>
    <b v="0"/>
    <n v="31"/>
    <b v="0"/>
    <s v="technology/wearables"/>
    <n v="2.3220000000000001E-2"/>
    <n v="37.451612903225808"/>
    <s v="technology"/>
    <s v="earables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x v="0"/>
    <n v="1455826460"/>
    <n v="1452716060"/>
    <b v="0"/>
    <n v="16"/>
    <b v="0"/>
    <s v="technology/wearables"/>
    <n v="8.9066666666666669E-2"/>
    <n v="41.75"/>
    <s v="technology"/>
    <s v="earables"/>
  </r>
  <r>
    <x v="943"/>
    <s v="SleepMode"/>
    <s v="A mask for home or travel that will give you the best, undisturbed sleep of your life."/>
    <n v="3000"/>
    <n v="289"/>
    <x v="2"/>
    <s v="US"/>
    <x v="0"/>
    <n v="1480438905"/>
    <n v="1477843305"/>
    <b v="0"/>
    <n v="12"/>
    <b v="0"/>
    <s v="technology/wearables"/>
    <n v="9.633333333333334E-2"/>
    <n v="24.083333333333332"/>
    <s v="technology"/>
    <s v="earables"/>
  </r>
  <r>
    <x v="944"/>
    <s v="RoamingTails, The Connected Pet Tag"/>
    <s v="Find your pet when it's missing, digitally store pet-related information, and locate pet friend establishments and services."/>
    <n v="50000"/>
    <n v="6663"/>
    <x v="2"/>
    <s v="US"/>
    <x v="0"/>
    <n v="1460988000"/>
    <n v="1458050450"/>
    <b v="0"/>
    <n v="96"/>
    <b v="0"/>
    <s v="technology/wearables"/>
    <n v="0.13325999999999999"/>
    <n v="69.40625"/>
    <s v="technology"/>
    <s v="earables"/>
  </r>
  <r>
    <x v="945"/>
    <s v="CT BAND"/>
    <s v="Make your watch Smart ! CT Band is an ultra-thin, high-tech smart watch-strap awarded twice at CES 2017 las vegas"/>
    <n v="100000"/>
    <n v="2484"/>
    <x v="2"/>
    <s v="FR"/>
    <x v="3"/>
    <n v="1487462340"/>
    <n v="1482958626"/>
    <b v="0"/>
    <n v="16"/>
    <b v="0"/>
    <s v="technology/wearables"/>
    <n v="2.4840000000000001E-2"/>
    <n v="155.25"/>
    <s v="technology"/>
    <s v="earables"/>
  </r>
  <r>
    <x v="946"/>
    <s v="OmniTrade Apron"/>
    <s v="Soft edged-Hard working. The perfect wearable organization for the home and professional shop."/>
    <n v="15000"/>
    <n v="286"/>
    <x v="2"/>
    <s v="US"/>
    <x v="0"/>
    <n v="1473444048"/>
    <n v="1470852048"/>
    <b v="0"/>
    <n v="5"/>
    <b v="0"/>
    <s v="technology/wearables"/>
    <n v="1.9066666666666666E-2"/>
    <n v="57.2"/>
    <s v="technology"/>
    <s v="earables"/>
  </r>
  <r>
    <x v="947"/>
    <s v="PAKPOWER, The CCP Pack"/>
    <s v="The CCP Pack is a bag that charges your smartphones and tablets on the go! Also holds small important items. &quot;Never Without Power&quot;."/>
    <n v="850"/>
    <n v="0"/>
    <x v="2"/>
    <s v="US"/>
    <x v="0"/>
    <n v="1467312306"/>
    <n v="1462128306"/>
    <b v="0"/>
    <n v="0"/>
    <b v="0"/>
    <s v="technology/wearables"/>
    <n v="0"/>
    <n v="0"/>
    <s v="technology"/>
    <s v="earables"/>
  </r>
  <r>
    <x v="948"/>
    <s v="Led Shirt - WiFi Controlled"/>
    <s v="T-Shirt with Led panel controlled by Android app over WiFi. _x000a_Multiple shirts, games, text, video effects support,"/>
    <n v="4000"/>
    <n v="480"/>
    <x v="2"/>
    <s v="NL"/>
    <x v="3"/>
    <n v="1457812364"/>
    <n v="1455220364"/>
    <b v="0"/>
    <n v="8"/>
    <b v="0"/>
    <s v="technology/wearables"/>
    <n v="0.12"/>
    <n v="60"/>
    <s v="technology"/>
    <s v="earables"/>
  </r>
  <r>
    <x v="949"/>
    <s v="INBED"/>
    <s v="Der INBED ist ein innovatives Multisensor-Wearable fÃ¼r die SturzprÃ¤vention motorisch eingeschrÃ¤nkter Personen."/>
    <n v="20000"/>
    <n v="273"/>
    <x v="2"/>
    <s v="DE"/>
    <x v="3"/>
    <n v="1456016576"/>
    <n v="1450832576"/>
    <b v="0"/>
    <n v="7"/>
    <b v="0"/>
    <s v="technology/wearables"/>
    <n v="1.3650000000000001E-2"/>
    <n v="39"/>
    <s v="technology"/>
    <s v="earables"/>
  </r>
  <r>
    <x v="950"/>
    <s v="EZC Smartlight"/>
    <s v="Rider worn tail light brake light. Adheres to virtually any coat, jacket or vest. Stays on even when you get off."/>
    <n v="5000"/>
    <n v="1402"/>
    <x v="2"/>
    <s v="CA"/>
    <x v="5"/>
    <n v="1453053661"/>
    <n v="1450461661"/>
    <b v="0"/>
    <n v="24"/>
    <b v="0"/>
    <s v="technology/wearables"/>
    <n v="0.28039999999999998"/>
    <n v="58.416666666666664"/>
    <s v="technology"/>
    <s v="earables"/>
  </r>
  <r>
    <x v="951"/>
    <s v="Smart Harness"/>
    <s v="Revolutionizing the way we walk our dogs!"/>
    <n v="50000"/>
    <n v="19195"/>
    <x v="2"/>
    <s v="US"/>
    <x v="0"/>
    <n v="1465054872"/>
    <n v="1461166872"/>
    <b v="0"/>
    <n v="121"/>
    <b v="0"/>
    <s v="technology/wearables"/>
    <n v="0.38390000000000002"/>
    <n v="158.63636363636363"/>
    <s v="technology"/>
    <s v="earables"/>
  </r>
  <r>
    <x v="952"/>
    <s v="Audionoggin - Join the Earvolution"/>
    <s v="Audionoggin: Wireless personal surround sound for the athlete in everyone."/>
    <n v="49000"/>
    <n v="19572"/>
    <x v="2"/>
    <s v="US"/>
    <x v="0"/>
    <n v="1479483812"/>
    <n v="1476888212"/>
    <b v="0"/>
    <n v="196"/>
    <b v="0"/>
    <s v="technology/wearables"/>
    <n v="0.39942857142857141"/>
    <n v="99.857142857142861"/>
    <s v="technology"/>
    <s v="earables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x v="0"/>
    <n v="1422158199"/>
    <n v="1419566199"/>
    <b v="0"/>
    <n v="5"/>
    <b v="0"/>
    <s v="technology/wearables"/>
    <n v="8.3999999999999995E-3"/>
    <n v="25.2"/>
    <s v="technology"/>
    <s v="earables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x v="0"/>
    <n v="1440100839"/>
    <n v="1436472039"/>
    <b v="0"/>
    <n v="73"/>
    <b v="0"/>
    <s v="technology/wearables"/>
    <n v="0.43406666666666666"/>
    <n v="89.191780821917803"/>
    <s v="technology"/>
    <s v="earables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x v="0"/>
    <n v="1473750300"/>
    <n v="1470294300"/>
    <b v="0"/>
    <n v="93"/>
    <b v="0"/>
    <s v="technology/wearables"/>
    <n v="5.6613333333333335E-2"/>
    <n v="182.6236559139785"/>
    <s v="technology"/>
    <s v="earables"/>
  </r>
  <r>
    <x v="956"/>
    <s v="SemiYours"/>
    <s v="You can rent out your Car with Uber. _x000a_You can rent out your Home with Airbnb. _x000a_Now you can rent out your CLOSET with SemiYOURS!"/>
    <n v="50000"/>
    <n v="861"/>
    <x v="2"/>
    <s v="US"/>
    <x v="0"/>
    <n v="1430081759"/>
    <n v="1424901359"/>
    <b v="0"/>
    <n v="17"/>
    <b v="0"/>
    <s v="technology/wearables"/>
    <n v="1.7219999999999999E-2"/>
    <n v="50.647058823529413"/>
    <s v="technology"/>
    <s v="earables"/>
  </r>
  <r>
    <x v="957"/>
    <s v="DUALBAND, the Leather NFC Smart Watch Band"/>
    <s v="A Leather Smart watch Band, that NEVER needs to be charged for only $37!"/>
    <n v="12000"/>
    <n v="233"/>
    <x v="2"/>
    <s v="US"/>
    <x v="0"/>
    <n v="1479392133"/>
    <n v="1476710133"/>
    <b v="0"/>
    <n v="7"/>
    <b v="0"/>
    <s v="technology/wearables"/>
    <n v="1.9416666666666665E-2"/>
    <n v="33.285714285714285"/>
    <s v="technology"/>
    <s v="earables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x v="0"/>
    <n v="1428641940"/>
    <n v="1426792563"/>
    <b v="0"/>
    <n v="17"/>
    <b v="0"/>
    <s v="technology/wearables"/>
    <n v="0.11328275684711328"/>
    <n v="51.823529411764703"/>
    <s v="technology"/>
    <s v="earables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x v="0"/>
    <n v="1421640665"/>
    <n v="1419048665"/>
    <b v="0"/>
    <n v="171"/>
    <b v="0"/>
    <s v="technology/wearables"/>
    <n v="0.3886"/>
    <n v="113.62573099415205"/>
    <s v="technology"/>
    <s v="earables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x v="0"/>
    <n v="1489500155"/>
    <n v="1485874955"/>
    <b v="0"/>
    <n v="188"/>
    <b v="0"/>
    <s v="technology/wearables"/>
    <n v="0.46100628930817611"/>
    <n v="136.46276595744681"/>
    <s v="technology"/>
    <s v="earables"/>
  </r>
  <r>
    <x v="961"/>
    <s v="The first personal trainer and diet coach for your dog!"/>
    <s v="Active, happy &amp; healthy together! _x000a_Thatâ€™s our mission for all dogs and their parents."/>
    <n v="95000"/>
    <n v="40079"/>
    <x v="2"/>
    <s v="US"/>
    <x v="0"/>
    <n v="1487617200"/>
    <n v="1483634335"/>
    <b v="0"/>
    <n v="110"/>
    <b v="0"/>
    <s v="technology/wearables"/>
    <n v="0.42188421052631581"/>
    <n v="364.35454545454547"/>
    <s v="technology"/>
    <s v="earables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x v="0"/>
    <n v="1455210353"/>
    <n v="1451927153"/>
    <b v="0"/>
    <n v="37"/>
    <b v="0"/>
    <s v="technology/wearables"/>
    <n v="0.2848"/>
    <n v="19.243243243243242"/>
    <s v="technology"/>
    <s v="earables"/>
  </r>
  <r>
    <x v="963"/>
    <s v="The Ultimate Learning Center"/>
    <s v="WE are molding an educated, motivated, non violent GENERATION!"/>
    <n v="35000"/>
    <n v="377"/>
    <x v="2"/>
    <s v="US"/>
    <x v="0"/>
    <n v="1476717319"/>
    <n v="1473693319"/>
    <b v="0"/>
    <n v="9"/>
    <b v="0"/>
    <s v="technology/wearables"/>
    <n v="1.0771428571428571E-2"/>
    <n v="41.888888888888886"/>
    <s v="technology"/>
    <s v="earables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x v="5"/>
    <n v="1441119919"/>
    <n v="1437663919"/>
    <b v="0"/>
    <n v="29"/>
    <b v="0"/>
    <s v="technology/wearables"/>
    <n v="7.9909090909090902E-3"/>
    <n v="30.310344827586206"/>
    <s v="technology"/>
    <s v="earables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x v="0"/>
    <n v="1477454340"/>
    <n v="1474676646"/>
    <b v="0"/>
    <n v="6"/>
    <b v="0"/>
    <s v="technology/wearables"/>
    <n v="1.192E-2"/>
    <n v="49.666666666666664"/>
    <s v="technology"/>
    <s v="earables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x v="0"/>
    <n v="1475766932"/>
    <n v="1473174932"/>
    <b v="0"/>
    <n v="30"/>
    <b v="0"/>
    <s v="technology/wearables"/>
    <n v="0.14799999999999999"/>
    <n v="59.2"/>
    <s v="technology"/>
    <s v="earables"/>
  </r>
  <r>
    <x v="967"/>
    <s v="Better Beanie"/>
    <s v="Better Beanie is the new therapeutic wearable designed to assist you while keeping your hands free."/>
    <n v="20000"/>
    <n v="3562"/>
    <x v="2"/>
    <s v="US"/>
    <x v="0"/>
    <n v="1461301574"/>
    <n v="1456121174"/>
    <b v="0"/>
    <n v="81"/>
    <b v="0"/>
    <s v="technology/wearables"/>
    <n v="0.17810000000000001"/>
    <n v="43.97530864197531"/>
    <s v="technology"/>
    <s v="earables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x v="0"/>
    <n v="1408134034"/>
    <n v="1405542034"/>
    <b v="0"/>
    <n v="4"/>
    <b v="0"/>
    <s v="technology/wearables"/>
    <n v="1.325E-2"/>
    <n v="26.5"/>
    <s v="technology"/>
    <s v="earables"/>
  </r>
  <r>
    <x v="969"/>
    <s v="Make 100 | Geek &amp; Chic: Smart Safety Jewelry."/>
    <s v="Geek &amp; Chic Smart Jewelry Collection, Wearables Meet Style!"/>
    <n v="30000"/>
    <n v="14000"/>
    <x v="2"/>
    <s v="MX"/>
    <x v="10"/>
    <n v="1486624607"/>
    <n v="1483773407"/>
    <b v="0"/>
    <n v="11"/>
    <b v="0"/>
    <s v="technology/wearables"/>
    <n v="0.46666666666666667"/>
    <n v="1272.7272727272727"/>
    <s v="technology"/>
    <s v="earables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x v="5"/>
    <n v="1485147540"/>
    <n v="1481951853"/>
    <b v="0"/>
    <n v="14"/>
    <b v="0"/>
    <s v="technology/wearables"/>
    <n v="0.4592"/>
    <n v="164"/>
    <s v="technology"/>
    <s v="earables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x v="0"/>
    <n v="1433178060"/>
    <n v="1429290060"/>
    <b v="0"/>
    <n v="5"/>
    <b v="0"/>
    <s v="technology/wearables"/>
    <n v="2.2599999999999999E-3"/>
    <n v="45.2"/>
    <s v="technology"/>
    <s v="earables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x v="0"/>
    <n v="1409813940"/>
    <n v="1407271598"/>
    <b v="0"/>
    <n v="45"/>
    <b v="0"/>
    <s v="technology/wearables"/>
    <n v="0.34625"/>
    <n v="153.88888888888889"/>
    <s v="technology"/>
    <s v="earables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x v="0"/>
    <n v="1447032093"/>
    <n v="1441844493"/>
    <b v="0"/>
    <n v="8"/>
    <b v="0"/>
    <s v="technology/wearables"/>
    <n v="2.0549999999999999E-2"/>
    <n v="51.375"/>
    <s v="technology"/>
    <s v="earables"/>
  </r>
  <r>
    <x v="974"/>
    <s v="KneeJack"/>
    <s v="The device that allows those with artificial knees or arthritic knees to kneel down without putting pressure on their knees."/>
    <n v="50000"/>
    <n v="280"/>
    <x v="2"/>
    <s v="US"/>
    <x v="0"/>
    <n v="1458925156"/>
    <n v="1456336756"/>
    <b v="0"/>
    <n v="3"/>
    <b v="0"/>
    <s v="technology/wearables"/>
    <n v="5.5999999999999999E-3"/>
    <n v="93.333333333333329"/>
    <s v="technology"/>
    <s v="earables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x v="0"/>
    <n v="1467132185"/>
    <n v="1461948185"/>
    <b v="0"/>
    <n v="24"/>
    <b v="0"/>
    <s v="technology/wearables"/>
    <n v="2.6069999999999999E-2"/>
    <n v="108.625"/>
    <s v="technology"/>
    <s v="earables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x v="2"/>
    <n v="1439515497"/>
    <n v="1435627497"/>
    <b v="0"/>
    <n v="18"/>
    <b v="0"/>
    <s v="technology/wearables"/>
    <n v="1.9259999999999999E-2"/>
    <n v="160.5"/>
    <s v="technology"/>
    <s v="earables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x v="3"/>
    <n v="1456094197"/>
    <n v="1453502197"/>
    <b v="0"/>
    <n v="12"/>
    <b v="0"/>
    <s v="technology/wearables"/>
    <n v="0.33666666666666667"/>
    <n v="75.75"/>
    <s v="technology"/>
    <s v="earables"/>
  </r>
  <r>
    <x v="978"/>
    <s v="hidn tempo - a wearable stress coach"/>
    <s v="hidn tempo is an intelligent watch band that allows you to monitor your stress and manage it anywhere, anytime."/>
    <n v="172889"/>
    <n v="97273"/>
    <x v="2"/>
    <s v="SE"/>
    <x v="9"/>
    <n v="1456385101"/>
    <n v="1453793101"/>
    <b v="0"/>
    <n v="123"/>
    <b v="0"/>
    <s v="technology/wearables"/>
    <n v="0.5626326718299024"/>
    <n v="790.83739837398377"/>
    <s v="technology"/>
    <s v="earables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x v="0"/>
    <n v="1466449140"/>
    <n v="1463392828"/>
    <b v="0"/>
    <n v="96"/>
    <b v="0"/>
    <s v="technology/wearables"/>
    <n v="0.82817600000000002"/>
    <n v="301.93916666666667"/>
    <s v="technology"/>
    <s v="earables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x v="0"/>
    <n v="1417387322"/>
    <n v="1413495722"/>
    <b v="0"/>
    <n v="31"/>
    <b v="0"/>
    <s v="technology/wearables"/>
    <n v="0.14860000000000001"/>
    <n v="47.935483870967744"/>
    <s v="technology"/>
    <s v="earables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x v="0"/>
    <n v="1407624222"/>
    <n v="1405032222"/>
    <b v="0"/>
    <n v="4"/>
    <b v="0"/>
    <s v="technology/wearables"/>
    <n v="1.2375123751237513E-4"/>
    <n v="2.75"/>
    <s v="technology"/>
    <s v="earables"/>
  </r>
  <r>
    <x v="982"/>
    <s v="Smart 2-in-1 I-PHONE HANDLE/WALLETtm"/>
    <s v="revolutonary ultra-slim 2-in-1 Smart  2-in-1 I-PHONE handle/WALLETtm with 360 rotatiion"/>
    <n v="17500"/>
    <n v="3"/>
    <x v="2"/>
    <s v="US"/>
    <x v="0"/>
    <n v="1475431486"/>
    <n v="1472839486"/>
    <b v="0"/>
    <n v="3"/>
    <b v="0"/>
    <s v="technology/wearables"/>
    <n v="1.7142857142857143E-4"/>
    <n v="1"/>
    <s v="technology"/>
    <s v="earables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x v="3"/>
    <n v="1471985640"/>
    <n v="1469289685"/>
    <b v="0"/>
    <n v="179"/>
    <b v="0"/>
    <s v="technology/wearables"/>
    <n v="0.2950613611721471"/>
    <n v="171.79329608938548"/>
    <s v="technology"/>
    <s v="earables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x v="0"/>
    <n v="1427507208"/>
    <n v="1424918808"/>
    <b v="0"/>
    <n v="3"/>
    <b v="0"/>
    <s v="technology/wearables"/>
    <n v="1.06E-2"/>
    <n v="35.333333333333336"/>
    <s v="technology"/>
    <s v="earables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x v="3"/>
    <n v="1451602800"/>
    <n v="1449011610"/>
    <b v="0"/>
    <n v="23"/>
    <b v="0"/>
    <s v="technology/wearables"/>
    <n v="6.2933333333333327E-2"/>
    <n v="82.086956521739125"/>
    <s v="technology"/>
    <s v="earables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x v="1"/>
    <n v="1452384000"/>
    <n v="1447698300"/>
    <b v="0"/>
    <n v="23"/>
    <b v="0"/>
    <s v="technology/wearables"/>
    <n v="0.1275"/>
    <n v="110.8695652173913"/>
    <s v="technology"/>
    <s v="earables"/>
  </r>
  <r>
    <x v="987"/>
    <s v="Kidswatcher"/>
    <s v="Always know where your precious children are. Let them explore the world freely and in a secure way by using the Kidswatcher."/>
    <n v="50000"/>
    <n v="6610"/>
    <x v="2"/>
    <s v="NL"/>
    <x v="3"/>
    <n v="1403507050"/>
    <n v="1400051050"/>
    <b v="0"/>
    <n v="41"/>
    <b v="0"/>
    <s v="technology/wearables"/>
    <n v="0.13220000000000001"/>
    <n v="161.21951219512195"/>
    <s v="technology"/>
    <s v="earables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x v="3"/>
    <n v="1475310825"/>
    <n v="1472718825"/>
    <b v="0"/>
    <n v="0"/>
    <b v="0"/>
    <s v="technology/wearables"/>
    <n v="0"/>
    <n v="0"/>
    <s v="technology"/>
    <s v="earables"/>
  </r>
  <r>
    <x v="989"/>
    <s v="Power Rope"/>
    <s v="The most useful phone charger you will ever buy"/>
    <n v="10000"/>
    <n v="1677"/>
    <x v="2"/>
    <s v="US"/>
    <x v="0"/>
    <n v="1475101495"/>
    <n v="1472509495"/>
    <b v="0"/>
    <n v="32"/>
    <b v="0"/>
    <s v="technology/wearables"/>
    <n v="0.16769999999999999"/>
    <n v="52.40625"/>
    <s v="technology"/>
    <s v="earables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x v="0"/>
    <n v="1409770164"/>
    <n v="1407178164"/>
    <b v="0"/>
    <n v="2"/>
    <b v="0"/>
    <s v="technology/wearables"/>
    <n v="1.0399999999999999E-3"/>
    <n v="13"/>
    <s v="technology"/>
    <s v="earables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x v="1"/>
    <n v="1468349460"/>
    <n v="1466186988"/>
    <b v="0"/>
    <n v="7"/>
    <b v="0"/>
    <s v="technology/wearables"/>
    <n v="4.24E-2"/>
    <n v="30.285714285714285"/>
    <s v="technology"/>
    <s v="earables"/>
  </r>
  <r>
    <x v="992"/>
    <s v="WairConditioning"/>
    <s v="The HOTTEST and COOLEST thing yet! WairConditioning... an entirely new level of comfortability!"/>
    <n v="100000"/>
    <n v="467"/>
    <x v="2"/>
    <s v="US"/>
    <x v="0"/>
    <n v="1462655519"/>
    <n v="1457475119"/>
    <b v="0"/>
    <n v="4"/>
    <b v="0"/>
    <s v="technology/wearables"/>
    <n v="4.6699999999999997E-3"/>
    <n v="116.75"/>
    <s v="technology"/>
    <s v="earables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x v="0"/>
    <n v="1478926800"/>
    <n v="1476054568"/>
    <b v="0"/>
    <n v="196"/>
    <b v="0"/>
    <s v="technology/wearables"/>
    <n v="0.25087142857142858"/>
    <n v="89.59693877551021"/>
    <s v="technology"/>
    <s v="earables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x v="0"/>
    <n v="1417388340"/>
    <n v="1412835530"/>
    <b v="0"/>
    <n v="11"/>
    <b v="0"/>
    <s v="technology/wearables"/>
    <n v="2.3345000000000001E-2"/>
    <n v="424.45454545454544"/>
    <s v="technology"/>
    <s v="earables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x v="0"/>
    <n v="1417276800"/>
    <n v="1415140480"/>
    <b v="0"/>
    <n v="9"/>
    <b v="0"/>
    <s v="technology/wearables"/>
    <n v="7.2599999999999998E-2"/>
    <n v="80.666666666666671"/>
    <s v="technology"/>
    <s v="earables"/>
  </r>
  <r>
    <x v="996"/>
    <s v="Social behavior in technical communities"/>
    <s v="Study the behaviour of technical communities by tracking their movement  through wearables"/>
    <n v="4000"/>
    <n v="65"/>
    <x v="2"/>
    <s v="US"/>
    <x v="0"/>
    <n v="1406474820"/>
    <n v="1403902060"/>
    <b v="0"/>
    <n v="5"/>
    <b v="0"/>
    <s v="technology/wearables"/>
    <n v="1.6250000000000001E-2"/>
    <n v="13"/>
    <s v="technology"/>
    <s v="earables"/>
  </r>
  <r>
    <x v="997"/>
    <s v="iPhanny"/>
    <s v="The iPhanny keeps your iPhone 6 safe from bending in those dangerous pants pockets."/>
    <n v="5000"/>
    <n v="65"/>
    <x v="2"/>
    <s v="US"/>
    <x v="0"/>
    <n v="1417145297"/>
    <n v="1414549697"/>
    <b v="0"/>
    <n v="8"/>
    <b v="0"/>
    <s v="technology/wearables"/>
    <n v="1.2999999999999999E-2"/>
    <n v="8.125"/>
    <s v="technology"/>
    <s v="earables"/>
  </r>
  <r>
    <x v="998"/>
    <s v="Ollinfit: The Wearable Personal Trainer"/>
    <s v="Ollinfit is the first wearable fitness trainer with 3 sensors for superior accuracy, feedback and results."/>
    <n v="60000"/>
    <n v="35135"/>
    <x v="2"/>
    <s v="CA"/>
    <x v="5"/>
    <n v="1447909401"/>
    <n v="1444017801"/>
    <b v="0"/>
    <n v="229"/>
    <b v="0"/>
    <s v="technology/wearables"/>
    <n v="0.58558333333333334"/>
    <n v="153.42794759825327"/>
    <s v="technology"/>
    <s v="earables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s v="CA"/>
    <x v="5"/>
    <n v="1415865720"/>
    <n v="1413270690"/>
    <b v="0"/>
    <n v="40"/>
    <b v="0"/>
    <s v="technology/wearables"/>
    <n v="7.7886666666666673E-2"/>
    <n v="292.07499999999999"/>
    <s v="technology"/>
    <s v="earables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x v="0"/>
    <n v="1489537560"/>
    <n v="1484357160"/>
    <b v="0"/>
    <n v="6"/>
    <b v="0"/>
    <s v="technology/wearables"/>
    <n v="2.2157147647256063E-2"/>
    <n v="3304"/>
    <s v="technology"/>
    <s v="earables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x v="1"/>
    <n v="1485796613"/>
    <n v="1481908613"/>
    <b v="0"/>
    <n v="4"/>
    <b v="0"/>
    <s v="technology/wearables"/>
    <n v="1.04"/>
    <n v="1300"/>
    <s v="technology"/>
    <s v="earables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x v="0"/>
    <n v="1450331940"/>
    <n v="1447777514"/>
    <b v="0"/>
    <n v="22"/>
    <b v="0"/>
    <s v="technology/wearables"/>
    <n v="0.29602960296029601"/>
    <n v="134.54545454545453"/>
    <s v="technology"/>
    <s v="earables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s v="FR"/>
    <x v="3"/>
    <n v="1489680061"/>
    <n v="1487091661"/>
    <b v="0"/>
    <n v="15"/>
    <b v="0"/>
    <s v="technology/wearables"/>
    <n v="0.16055"/>
    <n v="214.06666666666666"/>
    <s v="technology"/>
    <s v="earables"/>
  </r>
  <r>
    <x v="1004"/>
    <s v="AllerGuarder: Bluetooth wristband helps food-allergy kids"/>
    <s v="Harnessing wearable technology as a powerful defense for food-allergy children."/>
    <n v="25000"/>
    <n v="20552"/>
    <x v="1"/>
    <s v="US"/>
    <x v="0"/>
    <n v="1455814827"/>
    <n v="1453222827"/>
    <b v="0"/>
    <n v="95"/>
    <b v="0"/>
    <s v="technology/wearables"/>
    <n v="0.82208000000000003"/>
    <n v="216.33684210526314"/>
    <s v="technology"/>
    <s v="earables"/>
  </r>
  <r>
    <x v="1005"/>
    <s v="Forcite Alpine - World's First smart helmet for snow sports"/>
    <s v="The Forcite Alpine helmet records 4K footage and keeps you connected all in one sleek design."/>
    <n v="200000"/>
    <n v="150102"/>
    <x v="1"/>
    <s v="US"/>
    <x v="0"/>
    <n v="1446217183"/>
    <n v="1443538783"/>
    <b v="0"/>
    <n v="161"/>
    <b v="0"/>
    <s v="technology/wearables"/>
    <n v="0.75051000000000001"/>
    <n v="932.31055900621118"/>
    <s v="technology"/>
    <s v="earables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s v="US"/>
    <x v="0"/>
    <n v="1418368260"/>
    <n v="1417654672"/>
    <b v="0"/>
    <n v="8"/>
    <b v="0"/>
    <s v="technology/wearables"/>
    <n v="5.8500000000000003E-2"/>
    <n v="29.25"/>
    <s v="technology"/>
    <s v="earables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s v="US"/>
    <x v="0"/>
    <n v="1481727623"/>
    <n v="1478095223"/>
    <b v="0"/>
    <n v="76"/>
    <b v="0"/>
    <s v="technology/wearables"/>
    <n v="0.44319999999999998"/>
    <n v="174.94736842105263"/>
    <s v="technology"/>
    <s v="earables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x v="10"/>
    <n v="1482953115"/>
    <n v="1480361115"/>
    <b v="0"/>
    <n v="1"/>
    <b v="0"/>
    <s v="technology/wearables"/>
    <n v="2.6737967914438501E-3"/>
    <n v="250"/>
    <s v="technology"/>
    <s v="earables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x v="0"/>
    <n v="1466346646"/>
    <n v="1463754646"/>
    <b v="0"/>
    <n v="101"/>
    <b v="0"/>
    <s v="technology/wearables"/>
    <n v="0.1313"/>
    <n v="65"/>
    <s v="technology"/>
    <s v="earables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x v="0"/>
    <n v="1473044340"/>
    <n v="1468180462"/>
    <b v="0"/>
    <n v="4"/>
    <b v="0"/>
    <s v="technology/wearables"/>
    <n v="1.9088937093275488E-3"/>
    <n v="55"/>
    <s v="technology"/>
    <s v="earables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x v="0"/>
    <n v="1418938395"/>
    <n v="1415050395"/>
    <b v="0"/>
    <n v="1"/>
    <b v="0"/>
    <s v="technology/wearables"/>
    <n v="3.7499999999999999E-3"/>
    <n v="75"/>
    <s v="technology"/>
    <s v="earables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x v="0"/>
    <n v="1485254052"/>
    <n v="1481366052"/>
    <b v="0"/>
    <n v="775"/>
    <b v="0"/>
    <s v="technology/wearables"/>
    <n v="215.35021"/>
    <n v="1389.3561935483872"/>
    <s v="technology"/>
    <s v="earables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x v="0"/>
    <n v="1451419200"/>
    <n v="1449000056"/>
    <b v="0"/>
    <n v="90"/>
    <b v="0"/>
    <s v="technology/wearables"/>
    <n v="0.34527999999999998"/>
    <n v="95.911111111111111"/>
    <s v="technology"/>
    <s v="earables"/>
  </r>
  <r>
    <x v="1014"/>
    <s v="CHEMION: The World's First Smart Glasses (Canceled)"/>
    <s v="CHEMION is an eyewear device that lets you show your creativity to the world."/>
    <n v="10000"/>
    <n v="3060"/>
    <x v="1"/>
    <s v="US"/>
    <x v="0"/>
    <n v="1420070615"/>
    <n v="1415750615"/>
    <b v="0"/>
    <n v="16"/>
    <b v="0"/>
    <s v="technology/wearables"/>
    <n v="0.30599999999999999"/>
    <n v="191.25"/>
    <s v="technology"/>
    <s v="earables"/>
  </r>
  <r>
    <x v="1015"/>
    <s v="SKIN - Wearable music remote control for your mobile phone"/>
    <s v="SKIN - The wearable music remote control which makes your fitness lifestyle a bit easier"/>
    <n v="9000"/>
    <n v="240"/>
    <x v="1"/>
    <s v="CH"/>
    <x v="11"/>
    <n v="1448489095"/>
    <n v="1445893495"/>
    <b v="0"/>
    <n v="6"/>
    <b v="0"/>
    <s v="technology/wearables"/>
    <n v="2.6666666666666668E-2"/>
    <n v="40"/>
    <s v="technology"/>
    <s v="earables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x v="0"/>
    <n v="1459992856"/>
    <n v="1456108456"/>
    <b v="0"/>
    <n v="38"/>
    <b v="0"/>
    <s v="technology/wearables"/>
    <n v="2.8420000000000001E-2"/>
    <n v="74.78947368421052"/>
    <s v="technology"/>
    <s v="earables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x v="0"/>
    <n v="1448125935"/>
    <n v="1444666335"/>
    <b v="0"/>
    <n v="355"/>
    <b v="0"/>
    <s v="technology/wearables"/>
    <n v="0.22878799999999999"/>
    <n v="161.11830985915492"/>
    <s v="technology"/>
    <s v="earables"/>
  </r>
  <r>
    <x v="1018"/>
    <s v="Owl (Canceled)"/>
    <s v="Owl is a fitness tracker along with an accompanying iOS app, that is both fun and interactive for children."/>
    <n v="20000"/>
    <n v="621"/>
    <x v="1"/>
    <s v="US"/>
    <x v="0"/>
    <n v="1468496933"/>
    <n v="1465904933"/>
    <b v="0"/>
    <n v="7"/>
    <b v="0"/>
    <s v="technology/wearables"/>
    <n v="3.1050000000000001E-2"/>
    <n v="88.714285714285708"/>
    <s v="technology"/>
    <s v="earables"/>
  </r>
  <r>
    <x v="1019"/>
    <s v="Tempi - The Smart Way to Monitor Temperature and Humidity"/>
    <s v="Tempi Is a Wearable Bluetooth Device That Gives Accurate Temperature and Humidity Readings."/>
    <n v="45000"/>
    <n v="21300"/>
    <x v="1"/>
    <s v="US"/>
    <x v="0"/>
    <n v="1423092149"/>
    <n v="1420500149"/>
    <b v="0"/>
    <n v="400"/>
    <b v="0"/>
    <s v="technology/wearables"/>
    <n v="0.47333333333333333"/>
    <n v="53.25"/>
    <s v="technology"/>
    <s v="earables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x v="5"/>
    <n v="1433206020"/>
    <n v="1430617209"/>
    <b v="0"/>
    <n v="30"/>
    <b v="1"/>
    <s v="music/electronic music"/>
    <n v="2.0554838709677421"/>
    <n v="106.2"/>
    <s v="music"/>
    <s v="sic"/>
  </r>
  <r>
    <x v="1021"/>
    <s v="Rick and Morty Album &amp; Music Video"/>
    <s v="Rick and Morty concept album written by Allie Goertz + music video directed by Paul B. Cummings!"/>
    <n v="3000"/>
    <n v="10554.11"/>
    <x v="0"/>
    <s v="US"/>
    <x v="0"/>
    <n v="1445054400"/>
    <n v="1443074571"/>
    <b v="1"/>
    <n v="478"/>
    <b v="1"/>
    <s v="music/electronic music"/>
    <n v="3.5180366666666667"/>
    <n v="22.079728033472804"/>
    <s v="music"/>
    <s v="sic"/>
  </r>
  <r>
    <x v="1022"/>
    <s v="Sammy Bananas - Bootlegs Vol. 2!!"/>
    <s v="Help get four new bootlegs onto vinyl in the second installment of my series!"/>
    <n v="2000"/>
    <n v="2298"/>
    <x v="0"/>
    <s v="US"/>
    <x v="0"/>
    <n v="1431876677"/>
    <n v="1429284677"/>
    <b v="1"/>
    <n v="74"/>
    <b v="1"/>
    <s v="music/electronic music"/>
    <n v="1.149"/>
    <n v="31.054054054054053"/>
    <s v="music"/>
    <s v="sic"/>
  </r>
  <r>
    <x v="1023"/>
    <s v="'Pathfinder' - a High Five Spaceship album"/>
    <s v="A collaborative, electronic journey helmed by producer Christopher Bingham and guitarist Carlos Montero."/>
    <n v="2000"/>
    <n v="4743"/>
    <x v="0"/>
    <s v="GB"/>
    <x v="1"/>
    <n v="1434837861"/>
    <n v="1432245861"/>
    <b v="0"/>
    <n v="131"/>
    <b v="1"/>
    <s v="music/electronic music"/>
    <n v="2.3715000000000002"/>
    <n v="36.206106870229007"/>
    <s v="music"/>
    <s v="sic"/>
  </r>
  <r>
    <x v="1024"/>
    <s v="The Last Art Fact Album Ever"/>
    <s v="Art Fact is a legendary Swedish synth pop act from the 80's. This album will contain updated remakes of their greatest songs."/>
    <n v="20000"/>
    <n v="23727.55"/>
    <x v="0"/>
    <s v="SE"/>
    <x v="9"/>
    <n v="1454248563"/>
    <n v="1451656563"/>
    <b v="1"/>
    <n v="61"/>
    <b v="1"/>
    <s v="music/electronic music"/>
    <n v="1.1863774999999999"/>
    <n v="388.9762295081967"/>
    <s v="music"/>
    <s v="sic"/>
  </r>
  <r>
    <x v="1025"/>
    <s v="[NUREN] The New Renaissance"/>
    <s v="Jake Kaufman and Jessie Seely present THE WORLD'S FIRST VIRTUAL REALITY ROCK OPERA."/>
    <n v="70000"/>
    <n v="76949.820000000007"/>
    <x v="0"/>
    <s v="US"/>
    <x v="0"/>
    <n v="1426532437"/>
    <n v="1423944037"/>
    <b v="1"/>
    <n v="1071"/>
    <b v="1"/>
    <s v="music/electronic music"/>
    <n v="1.099283142857143"/>
    <n v="71.848571428571432"/>
    <s v="music"/>
    <s v="sic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x v="1"/>
    <n v="1459414016"/>
    <n v="1456480016"/>
    <b v="1"/>
    <n v="122"/>
    <b v="1"/>
    <s v="music/electronic music"/>
    <n v="1.0000828571428571"/>
    <n v="57.381803278688523"/>
    <s v="music"/>
    <s v="sic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x v="0"/>
    <n v="1414025347"/>
    <n v="1411433347"/>
    <b v="1"/>
    <n v="111"/>
    <b v="1"/>
    <s v="music/electronic music"/>
    <n v="1.0309292094387414"/>
    <n v="69.666666666666671"/>
    <s v="music"/>
    <s v="sic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x v="1"/>
    <n v="1488830400"/>
    <n v="1484924605"/>
    <b v="1"/>
    <n v="255"/>
    <b v="1"/>
    <s v="music/electronic music"/>
    <n v="1.1727000000000001"/>
    <n v="45.988235294117644"/>
    <s v="music"/>
    <s v="sic"/>
  </r>
  <r>
    <x v="1029"/>
    <s v="StrobeHouse presents Valborg 2015"/>
    <s v="We want to recreate last years massive Valborgparty in Lund but this time even bigger!"/>
    <n v="10000"/>
    <n v="11176"/>
    <x v="0"/>
    <s v="SE"/>
    <x v="9"/>
    <n v="1428184740"/>
    <n v="1423501507"/>
    <b v="0"/>
    <n v="141"/>
    <b v="1"/>
    <s v="music/electronic music"/>
    <n v="1.1175999999999999"/>
    <n v="79.262411347517727"/>
    <s v="music"/>
    <s v="sic"/>
  </r>
  <r>
    <x v="1030"/>
    <s v="The Gothsicles - I FEEL SICLE"/>
    <s v="Help fund the latest Gothsicles mega-album, I FEEL SICLE!"/>
    <n v="2000"/>
    <n v="6842"/>
    <x v="0"/>
    <s v="US"/>
    <x v="0"/>
    <n v="1473680149"/>
    <n v="1472470549"/>
    <b v="0"/>
    <n v="159"/>
    <b v="1"/>
    <s v="music/electronic music"/>
    <n v="3.4209999999999998"/>
    <n v="43.031446540880502"/>
    <s v="music"/>
    <s v="sic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s v="US"/>
    <x v="0"/>
    <n v="1450290010"/>
    <n v="1447698010"/>
    <b v="0"/>
    <n v="99"/>
    <b v="1"/>
    <s v="music/electronic music"/>
    <n v="1.0740000000000001"/>
    <n v="108.48484848484848"/>
    <s v="music"/>
    <s v="sic"/>
  </r>
  <r>
    <x v="1032"/>
    <s v="Phantom Ship / Coastal (Album Preorder)"/>
    <s v="Ideal for living rooms and open spaces."/>
    <n v="5400"/>
    <n v="5858.84"/>
    <x v="0"/>
    <s v="US"/>
    <x v="0"/>
    <n v="1466697625"/>
    <n v="1464105625"/>
    <b v="0"/>
    <n v="96"/>
    <b v="1"/>
    <s v="music/electronic music"/>
    <n v="1.0849703703703704"/>
    <n v="61.029583333333335"/>
    <s v="music"/>
    <s v="sic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x v="1"/>
    <n v="1481564080"/>
    <n v="1479144880"/>
    <b v="0"/>
    <n v="27"/>
    <b v="1"/>
    <s v="music/electronic music"/>
    <n v="1.0286144578313252"/>
    <n v="50.592592592592595"/>
    <s v="music"/>
    <s v="sic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x v="0"/>
    <n v="1470369540"/>
    <n v="1467604804"/>
    <b v="0"/>
    <n v="166"/>
    <b v="1"/>
    <s v="music/electronic music"/>
    <n v="1.3000180000000001"/>
    <n v="39.157168674698795"/>
    <s v="music"/>
    <s v="sic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x v="0"/>
    <n v="1423668220"/>
    <n v="1421076220"/>
    <b v="0"/>
    <n v="76"/>
    <b v="1"/>
    <s v="music/electronic music"/>
    <n v="1.0765217391304347"/>
    <n v="65.15789473684211"/>
    <s v="music"/>
    <s v="sic"/>
  </r>
  <r>
    <x v="1036"/>
    <s v="Bring Kyrstyn's Album to Life!"/>
    <s v="Help this Soulful &amp; Cinematic Glitch-Pop Songwriter Bring her Music to the World!  (And your Ears:)"/>
    <n v="4500"/>
    <n v="5056.22"/>
    <x v="0"/>
    <s v="US"/>
    <x v="0"/>
    <n v="1357545600"/>
    <n v="1354790790"/>
    <b v="0"/>
    <n v="211"/>
    <b v="1"/>
    <s v="music/electronic music"/>
    <n v="1.1236044444444444"/>
    <n v="23.963127962085309"/>
    <s v="music"/>
    <s v="sic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x v="0"/>
    <n v="1431925200"/>
    <n v="1429991062"/>
    <b v="0"/>
    <n v="21"/>
    <b v="1"/>
    <s v="music/electronic music"/>
    <n v="1.0209999999999999"/>
    <n v="48.61904761904762"/>
    <s v="music"/>
    <s v="sic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x v="0"/>
    <n v="1458362023"/>
    <n v="1455773623"/>
    <b v="0"/>
    <n v="61"/>
    <b v="1"/>
    <s v="music/electronic music"/>
    <n v="1.4533333333333334"/>
    <n v="35.73770491803279"/>
    <s v="music"/>
    <s v="sic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x v="0"/>
    <n v="1481615940"/>
    <n v="1479436646"/>
    <b v="0"/>
    <n v="30"/>
    <b v="1"/>
    <s v="music/electronic music"/>
    <n v="1.282"/>
    <n v="21.366666666666667"/>
    <s v="music"/>
    <s v="sic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x v="0"/>
    <n v="1472317209"/>
    <n v="1469725209"/>
    <b v="0"/>
    <n v="1"/>
    <b v="0"/>
    <s v="journalism/audio"/>
    <n v="2.9411764705882353E-3"/>
    <n v="250"/>
    <s v="journalism"/>
    <s v="sm/audio"/>
  </r>
  <r>
    <x v="1041"/>
    <s v="Industry Success Project (Canceled)"/>
    <s v="I am trying to document what it is like to plunge head first into the music/audio industry as an intern."/>
    <n v="50"/>
    <n v="0"/>
    <x v="1"/>
    <s v="US"/>
    <x v="0"/>
    <n v="1406769992"/>
    <n v="1405041992"/>
    <b v="0"/>
    <n v="0"/>
    <b v="0"/>
    <s v="journalism/audio"/>
    <n v="0"/>
    <n v="0"/>
    <s v="journalism"/>
    <s v="sm/audio"/>
  </r>
  <r>
    <x v="1042"/>
    <s v="Ben's Top 5 podcast (Canceled)"/>
    <s v="Hello! I'm Ben and I have been wanting to start a podcast for a while. I am looking to kickstart the process and get into the game!"/>
    <n v="650"/>
    <n v="10"/>
    <x v="1"/>
    <s v="US"/>
    <x v="0"/>
    <n v="1410516000"/>
    <n v="1406824948"/>
    <b v="0"/>
    <n v="1"/>
    <b v="0"/>
    <s v="journalism/audio"/>
    <n v="1.5384615384615385E-2"/>
    <n v="10"/>
    <s v="journalism"/>
    <s v="sm/audio"/>
  </r>
  <r>
    <x v="1043"/>
    <s v="Printing TONE Audio 10th Anniversary Edition! (Canceled)"/>
    <s v="We're seeking funding for a special 10th Anniversary PRINT EDITION! Receive your own copy for only $8"/>
    <n v="100000"/>
    <n v="8537"/>
    <x v="1"/>
    <s v="US"/>
    <x v="0"/>
    <n v="1432101855"/>
    <n v="1429509855"/>
    <b v="0"/>
    <n v="292"/>
    <b v="0"/>
    <s v="journalism/audio"/>
    <n v="8.5370000000000001E-2"/>
    <n v="29.236301369863014"/>
    <s v="journalism"/>
    <s v="sm/audio"/>
  </r>
  <r>
    <x v="1044"/>
    <s v="Podcast for fun! (Canceled)"/>
    <s v="Hi. I'm looking to raise some funds to get some microphones, some interfaces to hook XLR to my iPad/iPhone/iMac. Plus some other stuff."/>
    <n v="7000"/>
    <n v="6"/>
    <x v="1"/>
    <s v="US"/>
    <x v="0"/>
    <n v="1425587220"/>
    <n v="1420668801"/>
    <b v="0"/>
    <n v="2"/>
    <b v="0"/>
    <s v="journalism/audio"/>
    <n v="8.571428571428571E-4"/>
    <n v="3"/>
    <s v="journalism"/>
    <s v="sm/audio"/>
  </r>
  <r>
    <x v="1045"/>
    <s v="In Case Of Emergency (Canceled)"/>
    <s v="In Case Of Emergency is a radio talk show for preppers, beginning preppers, and with preparedness in mind."/>
    <n v="10000"/>
    <n v="266"/>
    <x v="1"/>
    <s v="US"/>
    <x v="0"/>
    <n v="1408827550"/>
    <n v="1406235550"/>
    <b v="0"/>
    <n v="8"/>
    <b v="0"/>
    <s v="journalism/audio"/>
    <n v="2.6599999999999999E-2"/>
    <n v="33.25"/>
    <s v="journalism"/>
    <s v="sm/audio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s v="DE"/>
    <x v="3"/>
    <n v="1451161560"/>
    <n v="1447273560"/>
    <b v="0"/>
    <n v="0"/>
    <b v="0"/>
    <s v="journalism/audio"/>
    <n v="0"/>
    <n v="0"/>
    <s v="journalism"/>
    <s v="sm/audio"/>
  </r>
  <r>
    <x v="1047"/>
    <s v="Start a New Podcast (Canceled)"/>
    <s v="I wish to start a new podcast called Voices of Texas, and I want to interview interesting people of Texas each week."/>
    <n v="2000"/>
    <n v="1"/>
    <x v="1"/>
    <s v="US"/>
    <x v="0"/>
    <n v="1415219915"/>
    <n v="1412624315"/>
    <b v="0"/>
    <n v="1"/>
    <b v="0"/>
    <s v="journalism/audio"/>
    <n v="5.0000000000000001E-4"/>
    <n v="1"/>
    <s v="journalism"/>
    <s v="sm/audio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x v="0"/>
    <n v="1474766189"/>
    <n v="1471310189"/>
    <b v="0"/>
    <n v="4"/>
    <b v="0"/>
    <s v="journalism/audio"/>
    <n v="1.4133333333333333E-2"/>
    <n v="53"/>
    <s v="journalism"/>
    <s v="sm/audio"/>
  </r>
  <r>
    <x v="1049"/>
    <s v="J1 (Canceled)"/>
    <s v="------"/>
    <n v="12000"/>
    <n v="0"/>
    <x v="1"/>
    <s v="US"/>
    <x v="0"/>
    <n v="1455272445"/>
    <n v="1452680445"/>
    <b v="0"/>
    <n v="0"/>
    <b v="0"/>
    <s v="journalism/audio"/>
    <n v="0"/>
    <n v="0"/>
    <s v="journalism"/>
    <s v="sm/audio"/>
  </r>
  <r>
    <x v="1050"/>
    <s v="The (Secular) Barbershop Podcast (Canceled)"/>
    <s v="Secularism is on the rise and I hear you.Talk to me."/>
    <n v="2500"/>
    <n v="0"/>
    <x v="1"/>
    <s v="US"/>
    <x v="0"/>
    <n v="1442257677"/>
    <n v="1439665677"/>
    <b v="0"/>
    <n v="0"/>
    <b v="0"/>
    <s v="journalism/audio"/>
    <n v="0"/>
    <n v="0"/>
    <s v="journalism"/>
    <s v="sm/audio"/>
  </r>
  <r>
    <x v="1051"/>
    <s v="Now You Know Podcast (Canceled)"/>
    <s v="Inspired by some great podcasters as well as my desire to learn from many people about many topics, plus just to inform people."/>
    <n v="500"/>
    <n v="0"/>
    <x v="1"/>
    <s v="US"/>
    <x v="0"/>
    <n v="1409098825"/>
    <n v="1406679625"/>
    <b v="0"/>
    <n v="0"/>
    <b v="0"/>
    <s v="journalism/audio"/>
    <n v="0"/>
    <n v="0"/>
    <s v="journalism"/>
    <s v="sm/audio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x v="0"/>
    <n v="1465243740"/>
    <n v="1461438495"/>
    <b v="0"/>
    <n v="0"/>
    <b v="0"/>
    <s v="journalism/audio"/>
    <n v="0"/>
    <n v="0"/>
    <s v="journalism"/>
    <s v="sm/audio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x v="0"/>
    <n v="1488773332"/>
    <n v="1486613332"/>
    <b v="0"/>
    <n v="1"/>
    <b v="0"/>
    <s v="journalism/audio"/>
    <n v="0.01"/>
    <n v="15"/>
    <s v="journalism"/>
    <s v="sm/audio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x v="0"/>
    <n v="1407708000"/>
    <n v="1405110399"/>
    <b v="0"/>
    <n v="0"/>
    <b v="0"/>
    <s v="journalism/audio"/>
    <n v="0"/>
    <n v="0"/>
    <s v="journalism"/>
    <s v="sm/audio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s v="US"/>
    <x v="0"/>
    <n v="1457394545"/>
    <n v="1454802545"/>
    <b v="0"/>
    <n v="0"/>
    <b v="0"/>
    <s v="journalism/audio"/>
    <n v="0"/>
    <n v="0"/>
    <s v="journalism"/>
    <s v="sm/audio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x v="0"/>
    <n v="1429892177"/>
    <n v="1424711777"/>
    <b v="0"/>
    <n v="0"/>
    <b v="0"/>
    <s v="journalism/audio"/>
    <n v="0"/>
    <n v="0"/>
    <s v="journalism"/>
    <s v="sm/audio"/>
  </r>
  <r>
    <x v="1057"/>
    <s v="Support Independent Media (Canceled)"/>
    <s v="Sayin it Plain is a Independent Radio Show created to inform the public and empower the community."/>
    <n v="10000"/>
    <n v="0"/>
    <x v="1"/>
    <s v="US"/>
    <x v="0"/>
    <n v="1480888483"/>
    <n v="1478292883"/>
    <b v="0"/>
    <n v="0"/>
    <b v="0"/>
    <s v="journalism/audio"/>
    <n v="0"/>
    <n v="0"/>
    <s v="journalism"/>
    <s v="sm/audio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s v="US"/>
    <x v="0"/>
    <n v="1427328000"/>
    <n v="1423777043"/>
    <b v="0"/>
    <n v="0"/>
    <b v="0"/>
    <s v="journalism/audio"/>
    <n v="0"/>
    <n v="0"/>
    <s v="journalism"/>
    <s v="sm/audio"/>
  </r>
  <r>
    <x v="1059"/>
    <s v="Voice Over Artist (Canceled)"/>
    <s v="Turning myself into a vocal artist."/>
    <n v="1100"/>
    <n v="0"/>
    <x v="1"/>
    <s v="US"/>
    <x v="0"/>
    <n v="1426269456"/>
    <n v="1423681056"/>
    <b v="0"/>
    <n v="0"/>
    <b v="0"/>
    <s v="journalism/audio"/>
    <n v="0"/>
    <n v="0"/>
    <s v="journalism"/>
    <s v="sm/audio"/>
  </r>
  <r>
    <x v="1060"/>
    <s v="Reality  Check (Canceled)"/>
    <s v="Reality Check is a weekly Internet Radio Show. Along with my co-host and engineer we discuss the issues of the day relevant to you!."/>
    <n v="5000"/>
    <n v="50"/>
    <x v="1"/>
    <s v="US"/>
    <x v="0"/>
    <n v="1429134893"/>
    <n v="1426542893"/>
    <b v="0"/>
    <n v="1"/>
    <b v="0"/>
    <s v="journalism/audio"/>
    <n v="0.01"/>
    <n v="50"/>
    <s v="journalism"/>
    <s v="sm/audio"/>
  </r>
  <r>
    <x v="1061"/>
    <s v="Chat Box 23 (Canceled)"/>
    <s v="T.O., Adi &amp; Mercedes discuss their point of views, women's issues &amp; Hollywood Hotties."/>
    <n v="4000"/>
    <n v="0"/>
    <x v="1"/>
    <s v="US"/>
    <x v="0"/>
    <n v="1462150800"/>
    <n v="1456987108"/>
    <b v="0"/>
    <n v="0"/>
    <b v="0"/>
    <s v="journalism/audio"/>
    <n v="0"/>
    <n v="0"/>
    <s v="journalism"/>
    <s v="sm/audio"/>
  </r>
  <r>
    <x v="1062"/>
    <s v="RETURNING AT A LATER DATE"/>
    <s v="SEE US ON PATREON www.badgirlartwork.com"/>
    <n v="199"/>
    <n v="190"/>
    <x v="1"/>
    <s v="US"/>
    <x v="0"/>
    <n v="1468351341"/>
    <n v="1467746541"/>
    <b v="0"/>
    <n v="4"/>
    <b v="0"/>
    <s v="journalism/audio"/>
    <n v="0.95477386934673369"/>
    <n v="47.5"/>
    <s v="journalism"/>
    <s v="sm/audio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x v="0"/>
    <n v="1472604262"/>
    <n v="1470012262"/>
    <b v="0"/>
    <n v="0"/>
    <b v="0"/>
    <s v="journalism/audio"/>
    <n v="0"/>
    <n v="0"/>
    <s v="journalism"/>
    <s v="sm/audio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x v="0"/>
    <n v="1373174903"/>
    <n v="1369286903"/>
    <b v="0"/>
    <n v="123"/>
    <b v="0"/>
    <s v="games/video games"/>
    <n v="8.9744444444444446E-2"/>
    <n v="65.666666666666671"/>
    <s v="games"/>
    <s v="mes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x v="2"/>
    <n v="1392800922"/>
    <n v="1390381722"/>
    <b v="0"/>
    <n v="5"/>
    <b v="0"/>
    <s v="games/video games"/>
    <n v="2.7E-2"/>
    <n v="16.2"/>
    <s v="games"/>
    <s v="mes"/>
  </r>
  <r>
    <x v="1066"/>
    <s v="So I'm A Dark Lord"/>
    <s v="A parody of old school RPGs where you are a new Dark Lord on a quest to amass monsters and allies on your side."/>
    <n v="150000"/>
    <n v="5051"/>
    <x v="2"/>
    <s v="US"/>
    <x v="0"/>
    <n v="1375657582"/>
    <n v="1371769582"/>
    <b v="0"/>
    <n v="148"/>
    <b v="0"/>
    <s v="games/video games"/>
    <n v="3.3673333333333333E-2"/>
    <n v="34.128378378378379"/>
    <s v="games"/>
    <s v="mes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s v="US"/>
    <x v="0"/>
    <n v="1387657931"/>
    <n v="1385065931"/>
    <b v="0"/>
    <n v="10"/>
    <b v="0"/>
    <s v="games/video games"/>
    <n v="0.26"/>
    <n v="13"/>
    <s v="games"/>
    <s v="mes"/>
  </r>
  <r>
    <x v="1068"/>
    <s v="The Quest To Save Hip Hop"/>
    <s v="THE QUEST TO SAVE HIP HOP is an old school beat em up st game that has a focus on old school hip hop and new age hip hop coming to pc."/>
    <n v="30000"/>
    <n v="45"/>
    <x v="2"/>
    <s v="US"/>
    <x v="0"/>
    <n v="1460274864"/>
    <n v="1457686464"/>
    <b v="0"/>
    <n v="4"/>
    <b v="0"/>
    <s v="games/video games"/>
    <n v="1.5E-3"/>
    <n v="11.25"/>
    <s v="games"/>
    <s v="mes"/>
  </r>
  <r>
    <x v="1069"/>
    <s v="Until The End (PC, Mac, and Linux)"/>
    <s v="A run-n-gun zombie survival game where you scavenge for items to make the night a little less scary."/>
    <n v="2200"/>
    <n v="850"/>
    <x v="2"/>
    <s v="US"/>
    <x v="0"/>
    <n v="1385447459"/>
    <n v="1382679059"/>
    <b v="0"/>
    <n v="21"/>
    <b v="0"/>
    <s v="games/video games"/>
    <n v="0.38636363636363635"/>
    <n v="40.476190476190474"/>
    <s v="games"/>
    <s v="mes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x v="0"/>
    <n v="1349050622"/>
    <n v="1347322622"/>
    <b v="0"/>
    <n v="2"/>
    <b v="0"/>
    <s v="games/video games"/>
    <n v="7.0000000000000001E-3"/>
    <n v="35"/>
    <s v="games"/>
    <s v="mes"/>
  </r>
  <r>
    <x v="1071"/>
    <s v="DJ's Bane"/>
    <s v="I'm making a game where you choose how you want to kill the DJ, so you yourself can decide what music will be played at the party."/>
    <n v="100"/>
    <n v="0"/>
    <x v="2"/>
    <s v="NO"/>
    <x v="8"/>
    <n v="1447787093"/>
    <n v="1445191493"/>
    <b v="0"/>
    <n v="0"/>
    <b v="0"/>
    <s v="games/video games"/>
    <n v="0"/>
    <n v="0"/>
    <s v="games"/>
    <s v="mes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s v="US"/>
    <x v="0"/>
    <n v="1391630297"/>
    <n v="1389038297"/>
    <b v="0"/>
    <n v="4"/>
    <b v="0"/>
    <s v="games/video games"/>
    <n v="6.8000000000000005E-4"/>
    <n v="12.75"/>
    <s v="games"/>
    <s v="mes"/>
  </r>
  <r>
    <x v="1073"/>
    <s v="Rainbow Ball to the Iphone"/>
    <s v="We want to bring our Game Rainbow Ball to the iphone and to do that we need a little help"/>
    <n v="750"/>
    <n v="10"/>
    <x v="2"/>
    <s v="US"/>
    <x v="0"/>
    <n v="1318806541"/>
    <n v="1316214541"/>
    <b v="0"/>
    <n v="1"/>
    <b v="0"/>
    <s v="games/video games"/>
    <n v="1.3333333333333334E-2"/>
    <n v="10"/>
    <s v="games"/>
    <s v="mes"/>
  </r>
  <r>
    <x v="1074"/>
    <s v="Kingdom Espionage"/>
    <s v="An ambitious multiplayer game set in fantastical medieval world where you must defend your castle while attacking others to gain ranks!"/>
    <n v="54000"/>
    <n v="3407"/>
    <x v="2"/>
    <s v="US"/>
    <x v="0"/>
    <n v="1388808545"/>
    <n v="1386216545"/>
    <b v="0"/>
    <n v="30"/>
    <b v="0"/>
    <s v="games/video games"/>
    <n v="6.3092592592592589E-2"/>
    <n v="113.56666666666666"/>
    <s v="games"/>
    <s v="mes"/>
  </r>
  <r>
    <x v="1075"/>
    <s v="Towers Of The Apocalypse"/>
    <s v="Fully 3D, post Apocalyptic themed tower defense video game. New take on the genre."/>
    <n v="1000"/>
    <n v="45"/>
    <x v="2"/>
    <s v="US"/>
    <x v="0"/>
    <n v="1336340516"/>
    <n v="1333748516"/>
    <b v="0"/>
    <n v="3"/>
    <b v="0"/>
    <s v="games/video games"/>
    <n v="4.4999999999999998E-2"/>
    <n v="15"/>
    <s v="games"/>
    <s v="mes"/>
  </r>
  <r>
    <x v="1076"/>
    <s v="Kaptain Brawe 2: A Space Travesty"/>
    <s v="A comical point and click adventure by veteran team of Broken Sword and Monkey Island fame - Steve Ince and Bill Tiller"/>
    <n v="75000"/>
    <n v="47074"/>
    <x v="2"/>
    <s v="US"/>
    <x v="0"/>
    <n v="1410426250"/>
    <n v="1405674250"/>
    <b v="0"/>
    <n v="975"/>
    <b v="0"/>
    <s v="games/video games"/>
    <n v="0.62765333333333329"/>
    <n v="48.281025641025643"/>
    <s v="games"/>
    <s v="mes"/>
  </r>
  <r>
    <x v="1077"/>
    <s v="Legends of Callasia [Demo Available NOW!]"/>
    <s v="An epic strategy game of world conquest with simultaneous turn-based multiplayer gameplay and no hotseat waiting"/>
    <n v="25000"/>
    <n v="7344"/>
    <x v="2"/>
    <s v="US"/>
    <x v="0"/>
    <n v="1452744011"/>
    <n v="1450152011"/>
    <b v="0"/>
    <n v="167"/>
    <b v="0"/>
    <s v="games/video games"/>
    <n v="0.29376000000000002"/>
    <n v="43.976047904191617"/>
    <s v="games"/>
    <s v="mes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x v="0"/>
    <n v="1311309721"/>
    <n v="1307421721"/>
    <b v="0"/>
    <n v="5"/>
    <b v="0"/>
    <s v="games/video games"/>
    <n v="7.4999999999999997E-2"/>
    <n v="9"/>
    <s v="games"/>
    <s v="mes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s v="DE"/>
    <x v="3"/>
    <n v="1463232936"/>
    <n v="1461072936"/>
    <b v="0"/>
    <n v="18"/>
    <b v="0"/>
    <s v="games/video games"/>
    <n v="2.6076923076923077E-2"/>
    <n v="37.666666666666664"/>
    <s v="games"/>
    <s v="mes"/>
  </r>
  <r>
    <x v="1080"/>
    <s v="Skullforge: The Hunt"/>
    <s v="A fantasy action RPG which follows an elven ex-slave on a journey of magic, revenge, intrigue, and deceit."/>
    <n v="20000"/>
    <n v="1821"/>
    <x v="2"/>
    <s v="US"/>
    <x v="0"/>
    <n v="1399778333"/>
    <n v="1397186333"/>
    <b v="0"/>
    <n v="98"/>
    <b v="0"/>
    <s v="games/video games"/>
    <n v="9.1050000000000006E-2"/>
    <n v="18.581632653061224"/>
    <s v="games"/>
    <s v="mes"/>
  </r>
  <r>
    <x v="1081"/>
    <s v="The Creature"/>
    <s v="Finishing your last job before you retire until a disaster strikes the cargo ship can you survive The Creature?"/>
    <n v="68000"/>
    <n v="12"/>
    <x v="2"/>
    <s v="US"/>
    <x v="0"/>
    <n v="1422483292"/>
    <n v="1419891292"/>
    <b v="0"/>
    <n v="4"/>
    <b v="0"/>
    <s v="games/video games"/>
    <n v="1.7647058823529413E-4"/>
    <n v="3"/>
    <s v="games"/>
    <s v="mes"/>
  </r>
  <r>
    <x v="1082"/>
    <s v="T-Fighter: Code Name M - Mobile Edition"/>
    <s v="Challenge your trivia skills in this action oriented game against several opponents across time."/>
    <n v="10000"/>
    <n v="56"/>
    <x v="2"/>
    <s v="US"/>
    <x v="0"/>
    <n v="1344635088"/>
    <n v="1342043088"/>
    <b v="0"/>
    <n v="3"/>
    <b v="0"/>
    <s v="games/video games"/>
    <n v="5.5999999999999999E-3"/>
    <n v="18.666666666666668"/>
    <s v="games"/>
    <s v="mes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x v="5"/>
    <n v="1406994583"/>
    <n v="1401810583"/>
    <b v="0"/>
    <n v="1"/>
    <b v="0"/>
    <s v="games/video games"/>
    <n v="8.2000000000000007E-3"/>
    <n v="410"/>
    <s v="games"/>
    <s v="mes"/>
  </r>
  <r>
    <x v="1084"/>
    <s v="My own channel"/>
    <s v="I want to start my own channel for gaming"/>
    <n v="550"/>
    <n v="0"/>
    <x v="2"/>
    <s v="US"/>
    <x v="0"/>
    <n v="1407534804"/>
    <n v="1404942804"/>
    <b v="0"/>
    <n v="0"/>
    <b v="0"/>
    <s v="games/video games"/>
    <n v="0"/>
    <n v="0"/>
    <s v="games"/>
    <s v="mes"/>
  </r>
  <r>
    <x v="1085"/>
    <s v="Sun Dryd Studios"/>
    <s v="The new kid on the block. Re-imagining old games and creating new ones. Ship, Lazer, Rock is first."/>
    <n v="30000"/>
    <n v="1026"/>
    <x v="2"/>
    <s v="CA"/>
    <x v="5"/>
    <n v="1457967975"/>
    <n v="1455379575"/>
    <b v="0"/>
    <n v="9"/>
    <b v="0"/>
    <s v="games/video games"/>
    <n v="3.4200000000000001E-2"/>
    <n v="114"/>
    <s v="games"/>
    <s v="mes"/>
  </r>
  <r>
    <x v="1086"/>
    <s v="Cyber Universe Online"/>
    <s v="Humanity's future in the Galaxy"/>
    <n v="18000"/>
    <n v="15"/>
    <x v="2"/>
    <s v="US"/>
    <x v="0"/>
    <n v="1408913291"/>
    <n v="1406321291"/>
    <b v="0"/>
    <n v="2"/>
    <b v="0"/>
    <s v="games/video games"/>
    <n v="8.3333333333333339E-4"/>
    <n v="7.5"/>
    <s v="games"/>
    <s v="mes"/>
  </r>
  <r>
    <x v="1087"/>
    <s v="Idle Gamers"/>
    <s v="Idle gamers are the group of gamers worth watching play video games. We have a back log of video ideas and want to entertain you."/>
    <n v="1100"/>
    <n v="0"/>
    <x v="2"/>
    <s v="US"/>
    <x v="0"/>
    <n v="1402852087"/>
    <n v="1400260087"/>
    <b v="0"/>
    <n v="0"/>
    <b v="0"/>
    <s v="games/video games"/>
    <n v="0"/>
    <n v="0"/>
    <s v="games"/>
    <s v="mes"/>
  </r>
  <r>
    <x v="1088"/>
    <s v="Still Alive"/>
    <s v="A fresh twist on survival games. Intense, high-stakes 30 minute rounds for up to 10 players."/>
    <n v="45000"/>
    <n v="6382.34"/>
    <x v="2"/>
    <s v="US"/>
    <x v="0"/>
    <n v="1398366667"/>
    <n v="1395774667"/>
    <b v="0"/>
    <n v="147"/>
    <b v="0"/>
    <s v="games/video games"/>
    <n v="0.14182977777777778"/>
    <n v="43.41727891156463"/>
    <s v="games"/>
    <s v="mes"/>
  </r>
  <r>
    <x v="1089"/>
    <s v="Farabel"/>
    <s v="Farabel is a single player turn-based fantasy strategy game for Mac/PC/Linux"/>
    <n v="15000"/>
    <n v="1174"/>
    <x v="2"/>
    <s v="FR"/>
    <x v="3"/>
    <n v="1435293175"/>
    <n v="1432701175"/>
    <b v="0"/>
    <n v="49"/>
    <b v="0"/>
    <s v="games/video games"/>
    <n v="7.8266666666666665E-2"/>
    <n v="23.959183673469386"/>
    <s v="games"/>
    <s v="mes"/>
  </r>
  <r>
    <x v="1090"/>
    <s v="Help Jumpy Punch Prosper!!"/>
    <s v="A sci-fi platformer game inspired by a certain blue hedgehog and Italian plumber. Jump, fight, dodge and sprint your way to victory."/>
    <n v="12999"/>
    <n v="5"/>
    <x v="2"/>
    <s v="AU"/>
    <x v="2"/>
    <n v="1432873653"/>
    <n v="1430281653"/>
    <b v="0"/>
    <n v="1"/>
    <b v="0"/>
    <s v="games/video games"/>
    <n v="3.8464497269020693E-4"/>
    <n v="5"/>
    <s v="games"/>
    <s v="mes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x v="1"/>
    <n v="1460313672"/>
    <n v="1457725272"/>
    <b v="0"/>
    <n v="2"/>
    <b v="0"/>
    <s v="games/video games"/>
    <n v="0.125"/>
    <n v="12.5"/>
    <s v="games"/>
    <s v="mes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x v="0"/>
    <n v="1357432638"/>
    <n v="1354840638"/>
    <b v="0"/>
    <n v="7"/>
    <b v="0"/>
    <s v="games/video games"/>
    <n v="1.0500000000000001E-2"/>
    <n v="3"/>
    <s v="games"/>
    <s v="mes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x v="5"/>
    <n v="1455232937"/>
    <n v="1453936937"/>
    <b v="0"/>
    <n v="4"/>
    <b v="0"/>
    <s v="games/video games"/>
    <n v="0.14083333333333334"/>
    <n v="10.5625"/>
    <s v="games"/>
    <s v="mes"/>
  </r>
  <r>
    <x v="1094"/>
    <s v="Sprocket Junkie"/>
    <s v="An action racing game for iOS. Set in a steampunk world, players battle their way to the finish line on customizable rocket engines!"/>
    <n v="18000"/>
    <n v="3294.01"/>
    <x v="2"/>
    <s v="US"/>
    <x v="0"/>
    <n v="1318180033"/>
    <n v="1315588033"/>
    <b v="0"/>
    <n v="27"/>
    <b v="0"/>
    <s v="games/video games"/>
    <n v="0.18300055555555556"/>
    <n v="122.00037037037038"/>
    <s v="games"/>
    <s v="mes"/>
  </r>
  <r>
    <x v="1095"/>
    <s v="Project Snowstorm"/>
    <s v="MMORPG with Real-Time Pet Battles, Expansive 3D World and Ranked Individual &amp; Guild PvP arenas all on your mobile device!"/>
    <n v="500000"/>
    <n v="25174"/>
    <x v="2"/>
    <s v="US"/>
    <x v="0"/>
    <n v="1377867220"/>
    <n v="1375275220"/>
    <b v="0"/>
    <n v="94"/>
    <b v="0"/>
    <s v="games/video games"/>
    <n v="5.0347999999999997E-2"/>
    <n v="267.80851063829789"/>
    <s v="games"/>
    <s v="mes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x v="0"/>
    <n v="1412393400"/>
    <n v="1409747154"/>
    <b v="0"/>
    <n v="29"/>
    <b v="0"/>
    <s v="games/video games"/>
    <n v="0.17933333333333334"/>
    <n v="74.206896551724142"/>
    <s v="games"/>
    <s v="mes"/>
  </r>
  <r>
    <x v="1097"/>
    <s v="Rabbly"/>
    <s v="Rabbly is action-adventure game. Is about a scientist going on an adventure, to find rare materials in another galaxy."/>
    <n v="100000"/>
    <n v="47"/>
    <x v="2"/>
    <s v="US"/>
    <x v="0"/>
    <n v="1393786877"/>
    <n v="1390330877"/>
    <b v="0"/>
    <n v="7"/>
    <b v="0"/>
    <s v="games/video games"/>
    <n v="4.6999999999999999E-4"/>
    <n v="6.7142857142857144"/>
    <s v="games"/>
    <s v="mes"/>
  </r>
  <r>
    <x v="1098"/>
    <s v="Kick, Punch... Fireball"/>
    <s v="Kick, Punch... Fireball is an FPS type arena game set inside the fantasy world."/>
    <n v="25000"/>
    <n v="1803"/>
    <x v="2"/>
    <s v="US"/>
    <x v="0"/>
    <n v="1397413095"/>
    <n v="1394821095"/>
    <b v="0"/>
    <n v="22"/>
    <b v="0"/>
    <s v="games/video games"/>
    <n v="7.2120000000000004E-2"/>
    <n v="81.954545454545453"/>
    <s v="games"/>
    <s v="mes"/>
  </r>
  <r>
    <x v="1099"/>
    <s v="Xeno - A Sci-Fi FPS"/>
    <s v="Xeno is an FPS which combines all the best elements of old school and modern games to create a fresh and unique gameplay experience."/>
    <n v="5000"/>
    <n v="25"/>
    <x v="2"/>
    <s v="GB"/>
    <x v="1"/>
    <n v="1431547468"/>
    <n v="1428955468"/>
    <b v="0"/>
    <n v="1"/>
    <b v="0"/>
    <s v="games/video games"/>
    <n v="5.0000000000000001E-3"/>
    <n v="25"/>
    <s v="games"/>
    <s v="mes"/>
  </r>
  <r>
    <x v="1100"/>
    <s v="Aeldengald Saga Book I"/>
    <s v="A retro style puzzle rpg with a dark story. Your decisions will influence the world and decide the outcome of the story."/>
    <n v="4000"/>
    <n v="100"/>
    <x v="2"/>
    <s v="DE"/>
    <x v="3"/>
    <n v="1455417571"/>
    <n v="1452825571"/>
    <b v="0"/>
    <n v="10"/>
    <b v="0"/>
    <s v="games/video games"/>
    <n v="2.5000000000000001E-2"/>
    <n v="10"/>
    <s v="games"/>
    <s v="mes"/>
  </r>
  <r>
    <x v="1101"/>
    <s v="Strain Wars"/>
    <s v="Different strains of marijuana leafs battling to the death to see which one is the top strain."/>
    <n v="100000"/>
    <n v="41"/>
    <x v="2"/>
    <s v="US"/>
    <x v="0"/>
    <n v="1468519920"/>
    <n v="1466188338"/>
    <b v="0"/>
    <n v="6"/>
    <b v="0"/>
    <s v="games/video games"/>
    <n v="4.0999999999999999E-4"/>
    <n v="6.833333333333333"/>
    <s v="games"/>
    <s v="mes"/>
  </r>
  <r>
    <x v="1102"/>
    <s v="Runers"/>
    <s v="Runers is a top-down rogue-like shooter where as you advance you create more powerful spells and fight fierce monsters and bosses."/>
    <n v="8000"/>
    <n v="425"/>
    <x v="2"/>
    <s v="US"/>
    <x v="0"/>
    <n v="1386568740"/>
    <n v="1383095125"/>
    <b v="0"/>
    <n v="24"/>
    <b v="0"/>
    <s v="games/video games"/>
    <n v="5.3124999999999999E-2"/>
    <n v="17.708333333333332"/>
    <s v="games"/>
    <s v="mes"/>
  </r>
  <r>
    <x v="1103"/>
    <s v="The Morgue"/>
    <s v="&quot;I go to work... I classify the bodies and store them accordingly... Sometimes I here noises... Other times is see her..."/>
    <n v="15000"/>
    <n v="243"/>
    <x v="2"/>
    <s v="US"/>
    <x v="0"/>
    <n v="1466227190"/>
    <n v="1461043190"/>
    <b v="0"/>
    <n v="15"/>
    <b v="0"/>
    <s v="games/video games"/>
    <n v="1.6199999999999999E-2"/>
    <n v="16.2"/>
    <s v="games"/>
    <s v="mes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x v="1"/>
    <n v="1402480221"/>
    <n v="1399888221"/>
    <b v="0"/>
    <n v="37"/>
    <b v="0"/>
    <s v="games/video games"/>
    <n v="4.9516666666666667E-2"/>
    <n v="80.297297297297291"/>
    <s v="games"/>
    <s v="mes"/>
  </r>
  <r>
    <x v="1105"/>
    <s v="Nightmare Zombies"/>
    <s v="Nightmare Zombies is the first Oculus Rift Only immersive zombie simulator in the Post-Apocalypse urban environment of New York City."/>
    <n v="900000"/>
    <n v="1431"/>
    <x v="2"/>
    <s v="US"/>
    <x v="0"/>
    <n v="1395627327"/>
    <n v="1393038927"/>
    <b v="0"/>
    <n v="20"/>
    <b v="0"/>
    <s v="games/video games"/>
    <n v="1.5900000000000001E-3"/>
    <n v="71.55"/>
    <s v="games"/>
    <s v="mes"/>
  </r>
  <r>
    <x v="1106"/>
    <s v="Backyard Zombies"/>
    <s v="Collect coins and save civilians while you blast your way through tons of zombies! Unlock new characters and levels!"/>
    <n v="400"/>
    <n v="165"/>
    <x v="2"/>
    <s v="US"/>
    <x v="0"/>
    <n v="1333557975"/>
    <n v="1330969575"/>
    <b v="0"/>
    <n v="7"/>
    <b v="0"/>
    <s v="games/video games"/>
    <n v="0.41249999999999998"/>
    <n v="23.571428571428573"/>
    <s v="games"/>
    <s v="mes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x v="0"/>
    <n v="1406148024"/>
    <n v="1403556024"/>
    <b v="0"/>
    <n v="0"/>
    <b v="0"/>
    <s v="games/video games"/>
    <n v="0"/>
    <n v="0"/>
    <s v="games"/>
    <s v="mes"/>
  </r>
  <r>
    <x v="1108"/>
    <s v="Urbania: Create the future"/>
    <s v="Environmental awareness using social games where players are challenged to pursue sustainable development in the city of the future."/>
    <n v="25000"/>
    <n v="732.5"/>
    <x v="2"/>
    <s v="US"/>
    <x v="0"/>
    <n v="1334326635"/>
    <n v="1329146235"/>
    <b v="0"/>
    <n v="21"/>
    <b v="0"/>
    <s v="games/video games"/>
    <n v="2.93E-2"/>
    <n v="34.88095238095238"/>
    <s v="games"/>
    <s v="mes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x v="0"/>
    <n v="1479495790"/>
    <n v="1476900190"/>
    <b v="0"/>
    <n v="3"/>
    <b v="0"/>
    <s v="games/video games"/>
    <n v="4.4999999999999997E-3"/>
    <n v="15"/>
    <s v="games"/>
    <s v="mes"/>
  </r>
  <r>
    <x v="1110"/>
    <s v="PSI - Role Playing Game"/>
    <s v="PSI is a game about a group of people dealing with the effects of Nightmares becoming reality, life will never be the same."/>
    <n v="50000"/>
    <n v="255"/>
    <x v="2"/>
    <s v="US"/>
    <x v="0"/>
    <n v="1354919022"/>
    <n v="1352327022"/>
    <b v="0"/>
    <n v="11"/>
    <b v="0"/>
    <s v="games/video games"/>
    <n v="5.1000000000000004E-3"/>
    <n v="23.181818181818183"/>
    <s v="games"/>
    <s v="mes"/>
  </r>
  <r>
    <x v="1111"/>
    <s v="Funding HyperLight Studios"/>
    <s v="We are bringing a new gaming experience to the field. One that will connect a community of people and servers from around the world."/>
    <n v="2500"/>
    <n v="1"/>
    <x v="2"/>
    <s v="US"/>
    <x v="0"/>
    <n v="1452228790"/>
    <n v="1449636790"/>
    <b v="0"/>
    <n v="1"/>
    <b v="0"/>
    <s v="games/video games"/>
    <n v="4.0000000000000002E-4"/>
    <n v="1"/>
    <s v="games"/>
    <s v="mes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x v="0"/>
    <n v="1421656200"/>
    <n v="1416507211"/>
    <b v="0"/>
    <n v="312"/>
    <b v="0"/>
    <s v="games/video games"/>
    <n v="0.35537409090909089"/>
    <n v="100.23371794871794"/>
    <s v="games"/>
    <s v="mes"/>
  </r>
  <r>
    <x v="1113"/>
    <s v="A YouTube Gaming Channel"/>
    <s v="A start up YouTube PC Gaming channel named ''Jeansie''. Comprised of witty banter and slightly above average  gaming skills :)"/>
    <n v="1000"/>
    <n v="5"/>
    <x v="2"/>
    <s v="GB"/>
    <x v="1"/>
    <n v="1408058820"/>
    <n v="1405466820"/>
    <b v="0"/>
    <n v="1"/>
    <b v="0"/>
    <s v="games/video games"/>
    <n v="5.0000000000000001E-3"/>
    <n v="5"/>
    <s v="games"/>
    <s v="mes"/>
  </r>
  <r>
    <x v="1114"/>
    <s v="TeleRide"/>
    <s v="SciFi racing game for Android &amp; iOS platforms. Player gets a unique weapon which introduces an additional dimension to the competition."/>
    <n v="6000"/>
    <n v="10"/>
    <x v="2"/>
    <s v="GB"/>
    <x v="1"/>
    <n v="1381306687"/>
    <n v="1378714687"/>
    <b v="0"/>
    <n v="3"/>
    <b v="0"/>
    <s v="games/video games"/>
    <n v="1.6666666666666668E-3"/>
    <n v="3.3333333333333335"/>
    <s v="games"/>
    <s v="mes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x v="0"/>
    <n v="1459352495"/>
    <n v="1456764095"/>
    <b v="0"/>
    <n v="4"/>
    <b v="0"/>
    <s v="games/video games"/>
    <n v="1.325E-3"/>
    <n v="13.25"/>
    <s v="games"/>
    <s v="mes"/>
  </r>
  <r>
    <x v="1116"/>
    <s v="Quest Remnants of Chaos"/>
    <s v="A medieval, post apocolyptic, Online, MMORPG. Class morphing, character customization game."/>
    <n v="500000"/>
    <n v="178.52"/>
    <x v="2"/>
    <s v="US"/>
    <x v="0"/>
    <n v="1339273208"/>
    <n v="1334089208"/>
    <b v="0"/>
    <n v="10"/>
    <b v="0"/>
    <s v="games/video games"/>
    <n v="3.5704000000000004E-4"/>
    <n v="17.852"/>
    <s v="games"/>
    <s v="mes"/>
  </r>
  <r>
    <x v="1117"/>
    <s v="Medieval Village"/>
    <s v="Experience the Medieval in your own village. Increase your village into a city and walk through the streets."/>
    <n v="1000"/>
    <n v="83"/>
    <x v="2"/>
    <s v="DE"/>
    <x v="3"/>
    <n v="1451053313"/>
    <n v="1448461313"/>
    <b v="0"/>
    <n v="8"/>
    <b v="0"/>
    <s v="games/video games"/>
    <n v="8.3000000000000004E-2"/>
    <n v="10.375"/>
    <s v="games"/>
    <s v="mes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x v="2"/>
    <n v="1396666779"/>
    <n v="1394078379"/>
    <b v="0"/>
    <n v="3"/>
    <b v="0"/>
    <s v="games/video games"/>
    <n v="2.4222222222222221E-2"/>
    <n v="36.333333333333336"/>
    <s v="games"/>
    <s v="mes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x v="0"/>
    <n v="1396810864"/>
    <n v="1395687664"/>
    <b v="0"/>
    <n v="1"/>
    <b v="0"/>
    <s v="games/video games"/>
    <n v="2.3809523809523812E-3"/>
    <n v="5"/>
    <s v="games"/>
    <s v="mes"/>
  </r>
  <r>
    <x v="1120"/>
    <s v="PlanEt Ninjahwah"/>
    <s v="Planet Ninjahwah is a highly anticipated futuristic action adventure game that will blow your mind!!"/>
    <n v="25000"/>
    <n v="0"/>
    <x v="2"/>
    <s v="US"/>
    <x v="0"/>
    <n v="1319835400"/>
    <n v="1315947400"/>
    <b v="0"/>
    <n v="0"/>
    <b v="0"/>
    <s v="games/video games"/>
    <n v="0"/>
    <n v="0"/>
    <s v="games"/>
    <s v="mes"/>
  </r>
  <r>
    <x v="1121"/>
    <s v="Pwincess"/>
    <s v="An action packed, side scrolling, platform jumping, laser shooting ADVENTURE that will be fun for everyone."/>
    <n v="250000"/>
    <n v="29"/>
    <x v="2"/>
    <s v="US"/>
    <x v="0"/>
    <n v="1457904316"/>
    <n v="1455315916"/>
    <b v="0"/>
    <n v="5"/>
    <b v="0"/>
    <s v="games/video games"/>
    <n v="1.16E-4"/>
    <n v="5.8"/>
    <s v="games"/>
    <s v="mes"/>
  </r>
  <r>
    <x v="1122"/>
    <s v="Funny Monsters (Mobile Game)"/>
    <s v="Mobile game featuring lots of funny little monsters on the run from their mad creator. Lots of gameplay elements will keep user bussy."/>
    <n v="3200"/>
    <n v="0"/>
    <x v="2"/>
    <s v="GB"/>
    <x v="1"/>
    <n v="1369932825"/>
    <n v="1368723225"/>
    <b v="0"/>
    <n v="0"/>
    <b v="0"/>
    <s v="games/video games"/>
    <n v="0"/>
    <n v="0"/>
    <s v="games"/>
    <s v="mes"/>
  </r>
  <r>
    <x v="1123"/>
    <s v="Droplets"/>
    <s v="Fast paced mobile game where you control a rain drop by tilting your screen. Absorb other rain drops to go faster, but avoid clouds."/>
    <n v="5000"/>
    <n v="11"/>
    <x v="2"/>
    <s v="US"/>
    <x v="0"/>
    <n v="1397910848"/>
    <n v="1395318848"/>
    <b v="0"/>
    <n v="3"/>
    <b v="0"/>
    <s v="games/video games"/>
    <n v="2.2000000000000001E-3"/>
    <n v="3.6666666666666665"/>
    <s v="games"/>
    <s v="mes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x v="0"/>
    <n v="1430409651"/>
    <n v="1427817651"/>
    <b v="0"/>
    <n v="7"/>
    <b v="0"/>
    <s v="games/mobile games"/>
    <n v="4.7222222222222223E-3"/>
    <n v="60.714285714285715"/>
    <s v="games"/>
    <s v="mes"/>
  </r>
  <r>
    <x v="1125"/>
    <s v="Ultimate Supremacy"/>
    <s v="Ultimate Supremacy will be the ultimate in mobile gaming, if you love fighting and strategy games, you will love Ultimate Supremacy."/>
    <n v="3000"/>
    <n v="0"/>
    <x v="2"/>
    <s v="GB"/>
    <x v="1"/>
    <n v="1443193130"/>
    <n v="1438009130"/>
    <b v="0"/>
    <n v="0"/>
    <b v="0"/>
    <s v="games/mobile games"/>
    <n v="0"/>
    <n v="0"/>
    <s v="games"/>
    <s v="mes"/>
  </r>
  <r>
    <x v="1126"/>
    <s v="GAMING TO LEARN"/>
    <s v="Imagine a science class where the teacher walks in a says &quot;Take out your cell phone and play a game.&quot;"/>
    <n v="2000"/>
    <n v="10"/>
    <x v="2"/>
    <s v="US"/>
    <x v="0"/>
    <n v="1468482694"/>
    <n v="1465890694"/>
    <b v="0"/>
    <n v="2"/>
    <b v="0"/>
    <s v="games/mobile games"/>
    <n v="5.0000000000000001E-3"/>
    <n v="5"/>
    <s v="games"/>
    <s v="mes"/>
  </r>
  <r>
    <x v="1127"/>
    <s v="ABRAcaPOCUS!!"/>
    <s v="A fast-paced, creepy/cute mobile puzzle game where you draw series of magic symbols to summon &amp; collect demons, monsters, gods, &amp; myths"/>
    <n v="35000"/>
    <n v="585"/>
    <x v="2"/>
    <s v="US"/>
    <x v="0"/>
    <n v="1416000600"/>
    <n v="1413318600"/>
    <b v="0"/>
    <n v="23"/>
    <b v="0"/>
    <s v="games/mobile games"/>
    <n v="1.6714285714285713E-2"/>
    <n v="25.434782608695652"/>
    <s v="games"/>
    <s v="mes"/>
  </r>
  <r>
    <x v="1128"/>
    <s v="Flying Turds"/>
    <s v="#havingfunFTW"/>
    <n v="1000"/>
    <n v="1"/>
    <x v="2"/>
    <s v="GB"/>
    <x v="1"/>
    <n v="1407425717"/>
    <n v="1404833717"/>
    <b v="0"/>
    <n v="1"/>
    <b v="0"/>
    <s v="games/mobile games"/>
    <n v="1E-3"/>
    <n v="1"/>
    <s v="games"/>
    <s v="mes"/>
  </r>
  <r>
    <x v="1129"/>
    <s v="Angry words with Friends"/>
    <s v="This app will provide you with the ability to use your most favorite profanities while playing a game with your friends."/>
    <n v="20000"/>
    <n v="21"/>
    <x v="2"/>
    <s v="US"/>
    <x v="0"/>
    <n v="1465107693"/>
    <n v="1462515693"/>
    <b v="0"/>
    <n v="2"/>
    <b v="0"/>
    <s v="games/mobile games"/>
    <n v="1.0499999999999999E-3"/>
    <n v="10.5"/>
    <s v="games"/>
    <s v="mes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s v="US"/>
    <x v="0"/>
    <n v="1416963300"/>
    <n v="1411775700"/>
    <b v="0"/>
    <n v="3"/>
    <b v="0"/>
    <s v="games/mobile games"/>
    <n v="2.2000000000000001E-3"/>
    <n v="3.6666666666666665"/>
    <s v="games"/>
    <s v="mes"/>
  </r>
  <r>
    <x v="1131"/>
    <s v="Hot Potato - The App"/>
    <s v="Don't drop it like it's hot..Hot Potato is a battle between friends. Compete to keep Mr Potato off the ground. Who will drop him first?"/>
    <n v="40000"/>
    <n v="0"/>
    <x v="2"/>
    <s v="AU"/>
    <x v="2"/>
    <n v="1450993668"/>
    <n v="1448401668"/>
    <b v="0"/>
    <n v="0"/>
    <b v="0"/>
    <s v="games/mobile games"/>
    <n v="0"/>
    <n v="0"/>
    <s v="games"/>
    <s v="mes"/>
  </r>
  <r>
    <x v="1132"/>
    <s v="One"/>
    <s v="One is a simple mobile game about exploring the connections between all living things. Featuring hand-painted art."/>
    <n v="10000"/>
    <n v="1438"/>
    <x v="2"/>
    <s v="CA"/>
    <x v="5"/>
    <n v="1483238771"/>
    <n v="1480646771"/>
    <b v="0"/>
    <n v="13"/>
    <b v="0"/>
    <s v="games/mobile games"/>
    <n v="0.14380000000000001"/>
    <n v="110.61538461538461"/>
    <s v="games"/>
    <s v="mes"/>
  </r>
  <r>
    <x v="1133"/>
    <s v="Ping"/>
    <s v="Ping is a simple game currently in the design process, where the player lives off of the power of their connection to the internet."/>
    <n v="3000"/>
    <n v="20"/>
    <x v="2"/>
    <s v="GB"/>
    <x v="1"/>
    <n v="1406799981"/>
    <n v="1404207981"/>
    <b v="0"/>
    <n v="1"/>
    <b v="0"/>
    <s v="games/mobile games"/>
    <n v="6.6666666666666671E-3"/>
    <n v="20"/>
    <s v="games"/>
    <s v="mes"/>
  </r>
  <r>
    <x v="1134"/>
    <s v="New Mario Bro's style game!"/>
    <s v="We are creating a new Mario Bro's style game called KFK:Original. It's challenging, fun and totally awesome!!!"/>
    <n v="25000"/>
    <n v="1"/>
    <x v="2"/>
    <s v="AU"/>
    <x v="2"/>
    <n v="1417235580"/>
    <n v="1416034228"/>
    <b v="0"/>
    <n v="1"/>
    <b v="0"/>
    <s v="games/mobile games"/>
    <n v="4.0000000000000003E-5"/>
    <n v="1"/>
    <s v="games"/>
    <s v="mes"/>
  </r>
  <r>
    <x v="1135"/>
    <s v="Trumperama"/>
    <s v="&quot;Trumperama&quot; ist ein Jump 'n' Run Spiel im 8-Bit Stil fÃ¼r Android._x000a_Donald Trump gewinnt die Wahlen und muss gestoppt werden!"/>
    <n v="1000"/>
    <n v="50"/>
    <x v="2"/>
    <s v="DE"/>
    <x v="3"/>
    <n v="1470527094"/>
    <n v="1467935094"/>
    <b v="0"/>
    <n v="1"/>
    <b v="0"/>
    <s v="games/mobile games"/>
    <n v="0.05"/>
    <n v="50"/>
    <s v="games"/>
    <s v="mes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x v="3"/>
    <n v="1450541229"/>
    <n v="1447949229"/>
    <b v="0"/>
    <n v="6"/>
    <b v="0"/>
    <s v="games/mobile games"/>
    <n v="6.4439140811455853E-2"/>
    <n v="45"/>
    <s v="games"/>
    <s v="mes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x v="0"/>
    <n v="1461440421"/>
    <n v="1458848421"/>
    <b v="0"/>
    <n v="39"/>
    <b v="0"/>
    <s v="games/mobile games"/>
    <n v="0.39500000000000002"/>
    <n v="253.2051282051282"/>
    <s v="games"/>
    <s v="mes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x v="0"/>
    <n v="1485035131"/>
    <n v="1483307131"/>
    <b v="0"/>
    <n v="4"/>
    <b v="0"/>
    <s v="games/mobile games"/>
    <n v="3.5714285714285713E-3"/>
    <n v="31.25"/>
    <s v="games"/>
    <s v="mes"/>
  </r>
  <r>
    <x v="1139"/>
    <s v="Soulwalker"/>
    <s v="Take control of the Void and bend it to your will as you perfect your strategy and amass your deck. The light gathers, your power grows"/>
    <n v="8000"/>
    <n v="5"/>
    <x v="2"/>
    <s v="US"/>
    <x v="0"/>
    <n v="1420100426"/>
    <n v="1417508426"/>
    <b v="0"/>
    <n v="1"/>
    <b v="0"/>
    <s v="games/mobile games"/>
    <n v="6.2500000000000001E-4"/>
    <n v="5"/>
    <s v="games"/>
    <s v="mes"/>
  </r>
  <r>
    <x v="1140"/>
    <s v="Medieval Empire by Bear Games"/>
    <s v="We are creating the next epic Massive Multiplayer Online-Real Time Strategy game and we want you to be a part of it!"/>
    <n v="5000"/>
    <n v="0"/>
    <x v="2"/>
    <s v="GB"/>
    <x v="1"/>
    <n v="1438859121"/>
    <n v="1436267121"/>
    <b v="0"/>
    <n v="0"/>
    <b v="0"/>
    <s v="games/mobile games"/>
    <n v="0"/>
    <n v="0"/>
    <s v="games"/>
    <s v="mes"/>
  </r>
  <r>
    <x v="1141"/>
    <s v="Arena Z - Zombie Survival"/>
    <s v="I think this will be a great game!"/>
    <n v="500"/>
    <n v="0"/>
    <x v="2"/>
    <s v="DE"/>
    <x v="3"/>
    <n v="1436460450"/>
    <n v="1433868450"/>
    <b v="0"/>
    <n v="0"/>
    <b v="0"/>
    <s v="games/mobile games"/>
    <n v="0"/>
    <n v="0"/>
    <s v="games"/>
    <s v="mes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s v="US"/>
    <x v="0"/>
    <n v="1424131727"/>
    <n v="1421539727"/>
    <b v="0"/>
    <n v="0"/>
    <b v="0"/>
    <s v="games/mobile games"/>
    <n v="0"/>
    <n v="0"/>
    <s v="games"/>
    <s v="mes"/>
  </r>
  <r>
    <x v="1143"/>
    <s v="Convergence: Rift Wars"/>
    <s v="Convergence: RiftWars is a easy to approach competitive turn-based strategy game, featuring quick game play and military tactics."/>
    <n v="45000"/>
    <n v="186"/>
    <x v="2"/>
    <s v="US"/>
    <x v="0"/>
    <n v="1450327126"/>
    <n v="1447735126"/>
    <b v="0"/>
    <n v="8"/>
    <b v="0"/>
    <s v="games/mobile games"/>
    <n v="4.1333333333333335E-3"/>
    <n v="23.25"/>
    <s v="games"/>
    <s v="mes"/>
  </r>
  <r>
    <x v="1144"/>
    <s v="We Need Your Help to Finish Our BBQ Food Truck"/>
    <s v="We need your help to finish our food truck. We are building a BBQ Food Truck to serve competition style BBQ."/>
    <n v="9300"/>
    <n v="0"/>
    <x v="2"/>
    <s v="US"/>
    <x v="0"/>
    <n v="1430281320"/>
    <n v="1427689320"/>
    <b v="0"/>
    <n v="0"/>
    <b v="0"/>
    <s v="food/food trucks"/>
    <n v="0"/>
    <n v="0"/>
    <s v="food"/>
    <s v="ks"/>
  </r>
  <r>
    <x v="1145"/>
    <s v="A FORK IN THE ROAD food truck"/>
    <s v="Emphasizing locally and responsibly raised ingredients, serving delicious food! I need your help."/>
    <n v="80000"/>
    <n v="100"/>
    <x v="2"/>
    <s v="US"/>
    <x v="0"/>
    <n v="1412272592"/>
    <n v="1407088592"/>
    <b v="0"/>
    <n v="1"/>
    <b v="0"/>
    <s v="food/food trucks"/>
    <n v="1.25E-3"/>
    <n v="100"/>
    <s v="food"/>
    <s v="ks"/>
  </r>
  <r>
    <x v="1146"/>
    <s v="Sleepy PIg Barbecue: Auburn's First BBQ Food Truck"/>
    <s v="Bringing the flavor of competition BBQ to small town Auburn with the ease of a big city food truck."/>
    <n v="6000"/>
    <n v="530"/>
    <x v="2"/>
    <s v="US"/>
    <x v="0"/>
    <n v="1399071173"/>
    <n v="1395787973"/>
    <b v="0"/>
    <n v="12"/>
    <b v="0"/>
    <s v="food/food trucks"/>
    <n v="8.8333333333333333E-2"/>
    <n v="44.166666666666664"/>
    <s v="food"/>
    <s v="ks"/>
  </r>
  <r>
    <x v="1147"/>
    <s v="baked pugtato"/>
    <s v="amazing gourmet baked potato truck with variable options for everyone, its always been my dream, help me make it come true :)."/>
    <n v="25000"/>
    <n v="0"/>
    <x v="2"/>
    <s v="CA"/>
    <x v="5"/>
    <n v="1413760783"/>
    <n v="1408576783"/>
    <b v="0"/>
    <n v="0"/>
    <b v="0"/>
    <s v="food/food trucks"/>
    <n v="0"/>
    <n v="0"/>
    <s v="food"/>
    <s v="ks"/>
  </r>
  <r>
    <x v="1148"/>
    <s v="Warren's / Adilyn's Rollin' Bistro"/>
    <s v="New local (Louisville, KY.) food truck with a refreshing spin on rolling kitchens."/>
    <n v="15000"/>
    <n v="73"/>
    <x v="2"/>
    <s v="US"/>
    <x v="0"/>
    <n v="1480568781"/>
    <n v="1477973181"/>
    <b v="0"/>
    <n v="3"/>
    <b v="0"/>
    <s v="food/food trucks"/>
    <n v="4.8666666666666667E-3"/>
    <n v="24.333333333333332"/>
    <s v="food"/>
    <s v="ks"/>
  </r>
  <r>
    <x v="1149"/>
    <s v="The Floridian Food Truck"/>
    <s v="Bringing culturally diverse Floridian cuisine to the people!"/>
    <n v="50000"/>
    <n v="75"/>
    <x v="2"/>
    <s v="US"/>
    <x v="0"/>
    <n v="1466096566"/>
    <n v="1463504566"/>
    <b v="0"/>
    <n v="2"/>
    <b v="0"/>
    <s v="food/food trucks"/>
    <n v="1.5E-3"/>
    <n v="37.5"/>
    <s v="food"/>
    <s v="ks"/>
  </r>
  <r>
    <x v="1150"/>
    <s v="Chef Po's Food Truck"/>
    <s v="Bringing delicious authentic and fusion Taiwanese Food to the West Coast."/>
    <n v="2500"/>
    <n v="252"/>
    <x v="2"/>
    <s v="US"/>
    <x v="0"/>
    <n v="1452293675"/>
    <n v="1447109675"/>
    <b v="0"/>
    <n v="6"/>
    <b v="0"/>
    <s v="food/food trucks"/>
    <n v="0.1008"/>
    <n v="42"/>
    <s v="food"/>
    <s v="ks"/>
  </r>
  <r>
    <x v="1151"/>
    <s v="Blaze'n Pontiac Grill"/>
    <s v="Basically home style foods as huge sandwiches, burgers, and apps. Limitited to NOTHING. Irish,Mexican, cajÃ£n, southern bqq even veggies"/>
    <n v="25000"/>
    <n v="0"/>
    <x v="2"/>
    <s v="US"/>
    <x v="0"/>
    <n v="1441592863"/>
    <n v="1439000863"/>
    <b v="0"/>
    <n v="0"/>
    <b v="0"/>
    <s v="food/food trucks"/>
    <n v="0"/>
    <n v="0"/>
    <s v="food"/>
    <s v="ks"/>
  </r>
  <r>
    <x v="1152"/>
    <s v="Peruvian King Food Truck"/>
    <s v="Peruvian food truck with an LA twist."/>
    <n v="16000"/>
    <n v="911"/>
    <x v="2"/>
    <s v="US"/>
    <x v="0"/>
    <n v="1431709312"/>
    <n v="1429117312"/>
    <b v="0"/>
    <n v="15"/>
    <b v="0"/>
    <s v="food/food trucks"/>
    <n v="5.6937500000000002E-2"/>
    <n v="60.733333333333334"/>
    <s v="food"/>
    <s v="ks"/>
  </r>
  <r>
    <x v="1153"/>
    <s v="The Cold Spot Mobile Trailer"/>
    <s v="A mobile concession trailer for snow cones, ice cream, smoothies and more"/>
    <n v="8000"/>
    <n v="50"/>
    <x v="2"/>
    <s v="US"/>
    <x v="0"/>
    <n v="1434647305"/>
    <n v="1432055305"/>
    <b v="0"/>
    <n v="1"/>
    <b v="0"/>
    <s v="food/food trucks"/>
    <n v="6.2500000000000003E-3"/>
    <n v="50"/>
    <s v="food"/>
    <s v="ks"/>
  </r>
  <r>
    <x v="1154"/>
    <s v="Food Truck Funding"/>
    <s v="We're about to launch our first ever food truck to share our amazing food and we need your help! Be a part of our truck!"/>
    <n v="5000"/>
    <n v="325"/>
    <x v="2"/>
    <s v="US"/>
    <x v="0"/>
    <n v="1441507006"/>
    <n v="1438915006"/>
    <b v="0"/>
    <n v="3"/>
    <b v="0"/>
    <s v="food/food trucks"/>
    <n v="6.5000000000000002E-2"/>
    <n v="108.33333333333333"/>
    <s v="food"/>
    <s v="ks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s v="US"/>
    <x v="0"/>
    <n v="1408040408"/>
    <n v="1405448408"/>
    <b v="0"/>
    <n v="8"/>
    <b v="0"/>
    <s v="food/food trucks"/>
    <n v="7.5199999999999998E-3"/>
    <n v="23.5"/>
    <s v="food"/>
    <s v="ks"/>
  </r>
  <r>
    <x v="1156"/>
    <s v="Harley Hawg Dogs, Inc"/>
    <s v="A Food Truck featuring Deep Fried Natural Casing Beef/Pork mix Hot Dogs, New York Style Rippers. Also serving Fresh Cut Fries."/>
    <n v="6500"/>
    <n v="0"/>
    <x v="2"/>
    <s v="US"/>
    <x v="0"/>
    <n v="1424742162"/>
    <n v="1422150162"/>
    <b v="0"/>
    <n v="0"/>
    <b v="0"/>
    <s v="food/food trucks"/>
    <n v="0"/>
    <n v="0"/>
    <s v="food"/>
    <s v="ks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x v="0"/>
    <n v="1417795480"/>
    <n v="1412607880"/>
    <b v="0"/>
    <n v="3"/>
    <b v="0"/>
    <s v="food/food trucks"/>
    <n v="1.5100000000000001E-2"/>
    <n v="50.333333333333336"/>
    <s v="food"/>
    <s v="ks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x v="0"/>
    <n v="1418091128"/>
    <n v="1415499128"/>
    <b v="0"/>
    <n v="3"/>
    <b v="0"/>
    <s v="food/food trucks"/>
    <n v="4.6666666666666671E-3"/>
    <n v="11.666666666666666"/>
    <s v="food"/>
    <s v="ks"/>
  </r>
  <r>
    <x v="1159"/>
    <s v="Skewed Up Food Truck"/>
    <s v="Skewed Up food truck is my dream and need help getting it started, presenting some to the bank for my loan, spice up logo, etc."/>
    <n v="6750"/>
    <n v="0"/>
    <x v="2"/>
    <s v="US"/>
    <x v="0"/>
    <n v="1435679100"/>
    <n v="1433006765"/>
    <b v="0"/>
    <n v="0"/>
    <b v="0"/>
    <s v="food/food trucks"/>
    <n v="0"/>
    <n v="0"/>
    <s v="food"/>
    <s v="ks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x v="0"/>
    <n v="1427510586"/>
    <n v="1424922186"/>
    <b v="0"/>
    <n v="19"/>
    <b v="0"/>
    <s v="food/food trucks"/>
    <n v="3.85E-2"/>
    <n v="60.789473684210527"/>
    <s v="food"/>
    <s v="ks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x v="0"/>
    <n v="1432047989"/>
    <n v="1430233589"/>
    <b v="0"/>
    <n v="0"/>
    <b v="0"/>
    <s v="food/food trucks"/>
    <n v="0"/>
    <n v="0"/>
    <s v="food"/>
    <s v="ks"/>
  </r>
  <r>
    <x v="1162"/>
    <s v="Super Natural Kooking"/>
    <s v="Solar Powered, Recycled Fryer Oil for Truck Fuel, Locally Grown Organic &amp; Hormone Free Foods, Pop-up Bands, Private Party and Functions"/>
    <n v="60000"/>
    <n v="35"/>
    <x v="2"/>
    <s v="US"/>
    <x v="0"/>
    <n v="1411662264"/>
    <n v="1408983864"/>
    <b v="0"/>
    <n v="2"/>
    <b v="0"/>
    <s v="food/food trucks"/>
    <n v="5.8333333333333338E-4"/>
    <n v="17.5"/>
    <s v="food"/>
    <s v="ks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x v="0"/>
    <n v="1407604920"/>
    <n v="1405012920"/>
    <b v="0"/>
    <n v="0"/>
    <b v="0"/>
    <s v="food/food trucks"/>
    <n v="0"/>
    <n v="0"/>
    <s v="food"/>
    <s v="ks"/>
  </r>
  <r>
    <x v="1164"/>
    <s v="Bayou Classic BBQ"/>
    <s v="Bayou Classic BBQ will be  Mansura,LA _x000a_newest and best mobile food truck_x000a_serving delicious BBQ Georgia style slow_x000a_smoke BBQ!"/>
    <n v="10000"/>
    <n v="0"/>
    <x v="2"/>
    <s v="US"/>
    <x v="0"/>
    <n v="1466270582"/>
    <n v="1463678582"/>
    <b v="0"/>
    <n v="0"/>
    <b v="0"/>
    <s v="food/food trucks"/>
    <n v="0"/>
    <n v="0"/>
    <s v="food"/>
    <s v="ks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x v="0"/>
    <n v="1404623330"/>
    <n v="1401685730"/>
    <b v="0"/>
    <n v="25"/>
    <b v="0"/>
    <s v="food/food trucks"/>
    <n v="0.20705000000000001"/>
    <n v="82.82"/>
    <s v="food"/>
    <s v="ks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x v="0"/>
    <n v="1435291200"/>
    <n v="1432640342"/>
    <b v="0"/>
    <n v="8"/>
    <b v="0"/>
    <s v="food/food trucks"/>
    <n v="0.19139999999999999"/>
    <n v="358.875"/>
    <s v="food"/>
    <s v="ks"/>
  </r>
  <r>
    <x v="1167"/>
    <s v="Empanada Express Food Truck"/>
    <s v="A mobile food truck serving up a Latino-inspired fusion cuisine using fresh, local, &amp; organic ingredients!"/>
    <n v="60000"/>
    <n v="979"/>
    <x v="2"/>
    <s v="US"/>
    <x v="0"/>
    <n v="1410543495"/>
    <n v="1407865095"/>
    <b v="0"/>
    <n v="16"/>
    <b v="0"/>
    <s v="food/food trucks"/>
    <n v="1.6316666666666667E-2"/>
    <n v="61.1875"/>
    <s v="food"/>
    <s v="ks"/>
  </r>
  <r>
    <x v="1168"/>
    <s v="SiMpLy FreSH fOoD TrUck"/>
    <s v="Simply fresh farm to table on wheels working close with local farms to ensure the highest of quality of product ."/>
    <n v="18000"/>
    <n v="1020"/>
    <x v="2"/>
    <s v="US"/>
    <x v="0"/>
    <n v="1474507065"/>
    <n v="1471915065"/>
    <b v="0"/>
    <n v="3"/>
    <b v="0"/>
    <s v="food/food trucks"/>
    <n v="5.6666666666666664E-2"/>
    <n v="340"/>
    <s v="food"/>
    <s v="ks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x v="0"/>
    <n v="1424593763"/>
    <n v="1422001763"/>
    <b v="0"/>
    <n v="3"/>
    <b v="0"/>
    <s v="food/food trucks"/>
    <n v="1.6999999999999999E-3"/>
    <n v="5.666666666666667"/>
    <s v="food"/>
    <s v="ks"/>
  </r>
  <r>
    <x v="1170"/>
    <s v="Its A Rib Thing"/>
    <s v="They are sweet, sticky and incredibly addictive. People are left with a huge smile and a full stomach but still ask for more!!!"/>
    <n v="25000"/>
    <n v="100"/>
    <x v="2"/>
    <s v="GB"/>
    <x v="1"/>
    <n v="1433021171"/>
    <n v="1430429171"/>
    <b v="0"/>
    <n v="2"/>
    <b v="0"/>
    <s v="food/food trucks"/>
    <n v="4.0000000000000001E-3"/>
    <n v="50"/>
    <s v="food"/>
    <s v="ks"/>
  </r>
  <r>
    <x v="1171"/>
    <s v="The Mean Green Purple Machine"/>
    <s v="Tulsa's first true biodiesel, alternative energy powered food truck! Oh yeah, and delicious food!"/>
    <n v="25000"/>
    <n v="25"/>
    <x v="2"/>
    <s v="US"/>
    <x v="0"/>
    <n v="1415909927"/>
    <n v="1414351127"/>
    <b v="0"/>
    <n v="1"/>
    <b v="0"/>
    <s v="food/food trucks"/>
    <n v="1E-3"/>
    <n v="25"/>
    <s v="food"/>
    <s v="ks"/>
  </r>
  <r>
    <x v="1172"/>
    <s v="let your dayz take you to the dogs."/>
    <s v="Bringing YOUR favorite dog recipes to the streets."/>
    <n v="9000"/>
    <n v="0"/>
    <x v="2"/>
    <s v="US"/>
    <x v="0"/>
    <n v="1408551752"/>
    <n v="1405959752"/>
    <b v="0"/>
    <n v="0"/>
    <b v="0"/>
    <s v="food/food trucks"/>
    <n v="0"/>
    <n v="0"/>
    <s v="food"/>
    <s v="ks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x v="0"/>
    <n v="1438576057"/>
    <n v="1435552057"/>
    <b v="0"/>
    <n v="1"/>
    <b v="0"/>
    <s v="food/food trucks"/>
    <n v="2.4000000000000001E-4"/>
    <n v="30"/>
    <s v="food"/>
    <s v="ks"/>
  </r>
  <r>
    <x v="1174"/>
    <s v="Give The Black Burro a Stable Stable"/>
    <s v="Help me purchase a parking space to be the Burro's permanant home, I need your help to raise $15,000!"/>
    <n v="15000"/>
    <n v="886"/>
    <x v="2"/>
    <s v="US"/>
    <x v="0"/>
    <n v="1462738327"/>
    <n v="1460146327"/>
    <b v="0"/>
    <n v="19"/>
    <b v="0"/>
    <s v="food/food trucks"/>
    <n v="5.906666666666667E-2"/>
    <n v="46.631578947368418"/>
    <s v="food"/>
    <s v="ks"/>
  </r>
  <r>
    <x v="1175"/>
    <s v="Bad To The Cone Food Service ATX"/>
    <s v="&quot;Create-Your-Cone&quot;. Freshly made waffle cones stuffed with your choice of yummy ingredients, or frozen yogurt!"/>
    <n v="20000"/>
    <n v="585"/>
    <x v="2"/>
    <s v="US"/>
    <x v="0"/>
    <n v="1436981339"/>
    <n v="1434389339"/>
    <b v="0"/>
    <n v="9"/>
    <b v="0"/>
    <s v="food/food trucks"/>
    <n v="2.9250000000000002E-2"/>
    <n v="65"/>
    <s v="food"/>
    <s v="ks"/>
  </r>
  <r>
    <x v="1176"/>
    <s v="Mirlin's Sushi"/>
    <s v="Mirlins Sushi!_x000a_Find us on Facebook!_x000a_(Gives backers a voice, and a direct link to us! No kickstarter disappearing act here!)"/>
    <n v="175000"/>
    <n v="10"/>
    <x v="2"/>
    <s v="AU"/>
    <x v="2"/>
    <n v="1488805200"/>
    <n v="1484094498"/>
    <b v="0"/>
    <n v="1"/>
    <b v="0"/>
    <s v="food/food trucks"/>
    <n v="5.7142857142857142E-5"/>
    <n v="10"/>
    <s v="food"/>
    <s v="ks"/>
  </r>
  <r>
    <x v="1177"/>
    <s v="Funnel Cakes come to the UK!"/>
    <s v="Its CRAZY the UK is still in the dark about funnel cakes! We want to convert a trailer and show the country what they've been missing!"/>
    <n v="6000"/>
    <n v="0"/>
    <x v="2"/>
    <s v="GB"/>
    <x v="1"/>
    <n v="1413388296"/>
    <n v="1410796296"/>
    <b v="0"/>
    <n v="0"/>
    <b v="0"/>
    <s v="food/food trucks"/>
    <n v="0"/>
    <n v="0"/>
    <s v="food"/>
    <s v="ks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x v="0"/>
    <n v="1408225452"/>
    <n v="1405633452"/>
    <b v="0"/>
    <n v="1"/>
    <b v="0"/>
    <s v="food/food trucks"/>
    <n v="6.666666666666667E-5"/>
    <n v="5"/>
    <s v="food"/>
    <s v="ks"/>
  </r>
  <r>
    <x v="1179"/>
    <s v="El Camion Roja"/>
    <s v="Mexican Style Food Truck, run by a Red Seal Chef, in a town with NO MEXICAN FOOD! That is a culinary emergency situation!"/>
    <n v="60000"/>
    <n v="3200"/>
    <x v="2"/>
    <s v="CA"/>
    <x v="5"/>
    <n v="1446052627"/>
    <n v="1443460627"/>
    <b v="0"/>
    <n v="5"/>
    <b v="0"/>
    <s v="food/food trucks"/>
    <n v="5.3333333333333337E-2"/>
    <n v="640"/>
    <s v="food"/>
    <s v="ks"/>
  </r>
  <r>
    <x v="1180"/>
    <s v="Hogzilla S.O.W. (Squeals On Wheels) A Veteran Owned Company"/>
    <s v="We would like to start a military-themed food truck to serve the Battle Creek/Kalamazoo area."/>
    <n v="50000"/>
    <n v="5875"/>
    <x v="2"/>
    <s v="US"/>
    <x v="0"/>
    <n v="1403983314"/>
    <n v="1400786514"/>
    <b v="0"/>
    <n v="85"/>
    <b v="0"/>
    <s v="food/food trucks"/>
    <n v="0.11749999999999999"/>
    <n v="69.117647058823536"/>
    <s v="food"/>
    <s v="ks"/>
  </r>
  <r>
    <x v="1181"/>
    <s v="Gringo Loco Tacos Food Truck"/>
    <s v="Bringing the best tacos to the streets of Chicago!"/>
    <n v="50000"/>
    <n v="4"/>
    <x v="2"/>
    <s v="US"/>
    <x v="0"/>
    <n v="1425197321"/>
    <n v="1422605321"/>
    <b v="0"/>
    <n v="3"/>
    <b v="0"/>
    <s v="food/food trucks"/>
    <n v="8.0000000000000007E-5"/>
    <n v="1.3333333333333333"/>
    <s v="food"/>
    <s v="ks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x v="0"/>
    <n v="1484239320"/>
    <n v="1482609088"/>
    <b v="0"/>
    <n v="4"/>
    <b v="0"/>
    <s v="food/food trucks"/>
    <n v="4.2000000000000003E-2"/>
    <n v="10.5"/>
    <s v="food"/>
    <s v="ks"/>
  </r>
  <r>
    <x v="1183"/>
    <s v="Freshie's Donuts Food Trailer"/>
    <s v="Help Freshie keep her dream alive by pledging to get a donut truck! She will be able to do events as well as cater to the community"/>
    <n v="2500"/>
    <n v="100"/>
    <x v="2"/>
    <s v="US"/>
    <x v="0"/>
    <n v="1478059140"/>
    <n v="1476391223"/>
    <b v="0"/>
    <n v="3"/>
    <b v="0"/>
    <s v="food/food trucks"/>
    <n v="0.04"/>
    <n v="33.333333333333336"/>
    <s v="food"/>
    <s v="ks"/>
  </r>
  <r>
    <x v="1184"/>
    <s v="2016/2017 Cyclocross Album"/>
    <s v="This coffee table album is the chronicle of the 2016/2017 cyclocross season, the latest edition of the renowned cyclephotos books."/>
    <n v="22000"/>
    <n v="23086"/>
    <x v="0"/>
    <s v="GB"/>
    <x v="1"/>
    <n v="1486391011"/>
    <n v="1483712611"/>
    <b v="0"/>
    <n v="375"/>
    <b v="1"/>
    <s v="photography/photobooks"/>
    <n v="1.0493636363636363"/>
    <n v="61.562666666666665"/>
    <s v="photography"/>
    <s v="hotobooks"/>
  </r>
  <r>
    <x v="1185"/>
    <s v="Katrina  Reflections"/>
    <s v="A photo exhibition and book showcasing images and stories of our time in New Orleans, commemorating Katrinaâ€™s ten year anniversary."/>
    <n v="12500"/>
    <n v="13180"/>
    <x v="0"/>
    <s v="US"/>
    <x v="0"/>
    <n v="1433736000"/>
    <n v="1430945149"/>
    <b v="0"/>
    <n v="111"/>
    <b v="1"/>
    <s v="photography/photobooks"/>
    <n v="1.0544"/>
    <n v="118.73873873873873"/>
    <s v="photography"/>
    <s v="hotobooks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x v="1"/>
    <n v="1433198520"/>
    <n v="1430340195"/>
    <b v="0"/>
    <n v="123"/>
    <b v="1"/>
    <s v="photography/photobooks"/>
    <n v="1.0673333333333332"/>
    <n v="65.081300813008127"/>
    <s v="photography"/>
    <s v="hotobooks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x v="0"/>
    <n v="1431885600"/>
    <n v="1429133323"/>
    <b v="0"/>
    <n v="70"/>
    <b v="1"/>
    <s v="photography/photobooks"/>
    <n v="1.0412571428571429"/>
    <n v="130.15714285714284"/>
    <s v="photography"/>
    <s v="hotobooks"/>
  </r>
  <r>
    <x v="1188"/>
    <s v="Because Dance."/>
    <s v="A photobook of young dancers and their inspiring stories, photographed in beautiful and unique locations."/>
    <n v="2000"/>
    <n v="3211"/>
    <x v="0"/>
    <s v="CA"/>
    <x v="5"/>
    <n v="1482943740"/>
    <n v="1481129340"/>
    <b v="0"/>
    <n v="85"/>
    <b v="1"/>
    <s v="photography/photobooks"/>
    <n v="1.6054999999999999"/>
    <n v="37.776470588235291"/>
    <s v="photography"/>
    <s v="hotobooks"/>
  </r>
  <r>
    <x v="1189"/>
    <s v="Road Ramblers"/>
    <s v="A couple of experienced road trippers setting out for the big one. Six months traveling in a converted bus with a book at the end."/>
    <n v="9000"/>
    <n v="9700"/>
    <x v="0"/>
    <s v="US"/>
    <x v="0"/>
    <n v="1467242995"/>
    <n v="1465428595"/>
    <b v="0"/>
    <n v="86"/>
    <b v="1"/>
    <s v="photography/photobooks"/>
    <n v="1.0777777777777777"/>
    <n v="112.79069767441861"/>
    <s v="photography"/>
    <s v="hotobooks"/>
  </r>
  <r>
    <x v="1190"/>
    <s v="The Reality Of Chronic Illness - The Book"/>
    <s v="A pairing of self portraiture and writing to shed light on the reality of life with chronic illness."/>
    <n v="500"/>
    <n v="675"/>
    <x v="0"/>
    <s v="US"/>
    <x v="0"/>
    <n v="1409500725"/>
    <n v="1406908725"/>
    <b v="0"/>
    <n v="13"/>
    <b v="1"/>
    <s v="photography/photobooks"/>
    <n v="1.35"/>
    <n v="51.92307692307692"/>
    <s v="photography"/>
    <s v="hotobooks"/>
  </r>
  <r>
    <x v="1191"/>
    <s v="Good Morning Japan"/>
    <s v="A photo journal capturing 30 days of sweetness in Kyoto, Tokyo, and more. Join me to see the cutest &amp; prettiest images of Japan :)"/>
    <n v="2700"/>
    <n v="2945"/>
    <x v="0"/>
    <s v="US"/>
    <x v="0"/>
    <n v="1458480560"/>
    <n v="1455892160"/>
    <b v="0"/>
    <n v="33"/>
    <b v="1"/>
    <s v="photography/photobooks"/>
    <n v="1.0907407407407408"/>
    <n v="89.242424242424249"/>
    <s v="photography"/>
    <s v="hotobooks"/>
  </r>
  <r>
    <x v="1192"/>
    <s v="Other Worlds - A Make 100 Project"/>
    <s v="A macro landscape photography art book &amp; limited edition prints. A Make 100 project."/>
    <n v="100"/>
    <n v="290"/>
    <x v="0"/>
    <s v="GB"/>
    <x v="1"/>
    <n v="1486814978"/>
    <n v="1484222978"/>
    <b v="0"/>
    <n v="15"/>
    <b v="1"/>
    <s v="photography/photobooks"/>
    <n v="2.9"/>
    <n v="19.333333333333332"/>
    <s v="photography"/>
    <s v="hotobooks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x v="0"/>
    <n v="1460223453"/>
    <n v="1455043053"/>
    <b v="0"/>
    <n v="273"/>
    <b v="1"/>
    <s v="photography/photobooks"/>
    <n v="1.0395714285714286"/>
    <n v="79.967032967032964"/>
    <s v="photography"/>
    <s v="hotobooks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x v="3"/>
    <n v="1428493379"/>
    <n v="1425901379"/>
    <b v="0"/>
    <n v="714"/>
    <b v="1"/>
    <s v="photography/photobooks"/>
    <n v="3.2223999999999999"/>
    <n v="56.414565826330531"/>
    <s v="photography"/>
    <s v="hotobooks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x v="3"/>
    <n v="1450602000"/>
    <n v="1445415653"/>
    <b v="0"/>
    <n v="170"/>
    <b v="1"/>
    <s v="photography/photobooks"/>
    <n v="1.35"/>
    <n v="79.411764705882348"/>
    <s v="photography"/>
    <s v="hotobooks"/>
  </r>
  <r>
    <x v="1196"/>
    <s v="NAKED IBIZA - A Large Scale Photography Book by Dylan Rosser"/>
    <s v="A book of male nudes photographed on location in Ibiza over the last 4 years."/>
    <n v="14500"/>
    <n v="39137"/>
    <x v="0"/>
    <s v="GB"/>
    <x v="1"/>
    <n v="1450467539"/>
    <n v="1447875539"/>
    <b v="0"/>
    <n v="512"/>
    <b v="1"/>
    <s v="photography/photobooks"/>
    <n v="2.6991034482758622"/>
    <n v="76.439453125"/>
    <s v="photography"/>
    <s v="hotobooks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x v="0"/>
    <n v="1465797540"/>
    <n v="1463155034"/>
    <b v="0"/>
    <n v="314"/>
    <b v="1"/>
    <s v="photography/photobooks"/>
    <n v="2.5329333333333333"/>
    <n v="121"/>
    <s v="photography"/>
    <s v="hotobooks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x v="0"/>
    <n v="1451530800"/>
    <n v="1448463086"/>
    <b v="0"/>
    <n v="167"/>
    <b v="1"/>
    <s v="photography/photobooks"/>
    <n v="2.6059999999999999"/>
    <n v="54.616766467065865"/>
    <s v="photography"/>
    <s v="hotobooks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x v="1"/>
    <n v="1436380200"/>
    <n v="1433615400"/>
    <b v="0"/>
    <n v="9"/>
    <b v="1"/>
    <s v="photography/photobooks"/>
    <n v="1.0131677953348381"/>
    <n v="299.22222222222223"/>
    <s v="photography"/>
    <s v="hotobooks"/>
  </r>
  <r>
    <x v="1200"/>
    <s v="Modern Nomads"/>
    <s v="Modern Nomads Journal is an 88 page magazine style publication containing photo stories about Somalis in the Horn of Africa."/>
    <n v="4800"/>
    <n v="6029"/>
    <x v="0"/>
    <s v="US"/>
    <x v="0"/>
    <n v="1429183656"/>
    <n v="1427369256"/>
    <b v="0"/>
    <n v="103"/>
    <b v="1"/>
    <s v="photography/photobooks"/>
    <n v="1.2560416666666667"/>
    <n v="58.533980582524272"/>
    <s v="photography"/>
    <s v="hotobooks"/>
  </r>
  <r>
    <x v="1201"/>
    <s v="Invisible People of Belarus"/>
    <s v="Documentary book about the lives of disabled people and Chernobyl victims living in governmental institutions called Internats"/>
    <n v="6000"/>
    <n v="6146.27"/>
    <x v="0"/>
    <s v="GB"/>
    <x v="1"/>
    <n v="1468593246"/>
    <n v="1466001246"/>
    <b v="0"/>
    <n v="111"/>
    <b v="1"/>
    <s v="photography/photobooks"/>
    <n v="1.0243783333333334"/>
    <n v="55.371801801801809"/>
    <s v="photography"/>
    <s v="hotobooks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x v="2"/>
    <n v="1435388154"/>
    <n v="1432796154"/>
    <b v="0"/>
    <n v="271"/>
    <b v="1"/>
    <s v="photography/photobooks"/>
    <n v="1.99244"/>
    <n v="183.80442804428046"/>
    <s v="photography"/>
    <s v="hotobooks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x v="0"/>
    <n v="1433083527"/>
    <n v="1430491527"/>
    <b v="0"/>
    <n v="101"/>
    <b v="1"/>
    <s v="photography/photobooks"/>
    <n v="1.0245398773006136"/>
    <n v="165.34653465346534"/>
    <s v="photography"/>
    <s v="hotobooks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x v="0"/>
    <n v="1449205200"/>
    <n v="1445363833"/>
    <b v="0"/>
    <n v="57"/>
    <b v="1"/>
    <s v="photography/photobooks"/>
    <n v="1.0294615384615384"/>
    <n v="234.78947368421052"/>
    <s v="photography"/>
    <s v="hotobooks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x v="3"/>
    <n v="1434197351"/>
    <n v="1431605351"/>
    <b v="0"/>
    <n v="62"/>
    <b v="1"/>
    <s v="photography/photobooks"/>
    <n v="1.0086153846153847"/>
    <n v="211.48387096774192"/>
    <s v="photography"/>
    <s v="hotobooks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x v="3"/>
    <n v="1489238940"/>
    <n v="1486406253"/>
    <b v="0"/>
    <n v="32"/>
    <b v="1"/>
    <s v="photography/photobooks"/>
    <n v="1.1499999999999999"/>
    <n v="32.34375"/>
    <s v="photography"/>
    <s v="hotobooks"/>
  </r>
  <r>
    <x v="1207"/>
    <s v="ITALIANA"/>
    <s v="A humanistic photo book about ancestral &amp; post-modern Italy."/>
    <n v="16700"/>
    <n v="17396"/>
    <x v="0"/>
    <s v="IT"/>
    <x v="3"/>
    <n v="1459418400"/>
    <n v="1456827573"/>
    <b v="0"/>
    <n v="141"/>
    <b v="1"/>
    <s v="photography/photobooks"/>
    <n v="1.0416766467065868"/>
    <n v="123.37588652482269"/>
    <s v="photography"/>
    <s v="hotobooks"/>
  </r>
  <r>
    <x v="1208"/>
    <s v="Into The Great White Sands"/>
    <s v="Help me complete the photography and publish a fine art book on White Sands National Monument, a uniquely significant place."/>
    <n v="10000"/>
    <n v="15530"/>
    <x v="0"/>
    <s v="US"/>
    <x v="0"/>
    <n v="1458835264"/>
    <n v="1456246864"/>
    <b v="0"/>
    <n v="75"/>
    <b v="1"/>
    <s v="photography/photobooks"/>
    <n v="1.5529999999999999"/>
    <n v="207.06666666666666"/>
    <s v="photography"/>
    <s v="hotobooks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x v="0"/>
    <n v="1488053905"/>
    <n v="1485461905"/>
    <b v="0"/>
    <n v="46"/>
    <b v="1"/>
    <s v="photography/photobooks"/>
    <n v="1.06"/>
    <n v="138.2608695652174"/>
    <s v="photography"/>
    <s v="hotobooks"/>
  </r>
  <r>
    <x v="1210"/>
    <s v="Det Andra GÃ¶teborg"/>
    <s v="En fotobok om livet i det enda andra GÃ¶teborg i vÃ¤rlden"/>
    <n v="20000"/>
    <n v="50863"/>
    <x v="0"/>
    <s v="SE"/>
    <x v="9"/>
    <n v="1433106000"/>
    <n v="1431124572"/>
    <b v="0"/>
    <n v="103"/>
    <b v="1"/>
    <s v="photography/photobooks"/>
    <n v="2.5431499999999998"/>
    <n v="493.81553398058253"/>
    <s v="photography"/>
    <s v="hotobooks"/>
  </r>
  <r>
    <x v="1211"/>
    <s v="500 Views of Japan"/>
    <s v="From 2010 to 2015, I took over 15 000 photos in Japan. Here's 500 of them. Landscape, city view, people and so much more!"/>
    <n v="1000"/>
    <n v="1011"/>
    <x v="0"/>
    <s v="CA"/>
    <x v="5"/>
    <n v="1465505261"/>
    <n v="1464209261"/>
    <b v="0"/>
    <n v="6"/>
    <b v="1"/>
    <s v="photography/photobooks"/>
    <n v="1.0109999999999999"/>
    <n v="168.5"/>
    <s v="photography"/>
    <s v="hotobooks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x v="0"/>
    <n v="1448586000"/>
    <n v="1447195695"/>
    <b v="0"/>
    <n v="83"/>
    <b v="1"/>
    <s v="photography/photobooks"/>
    <n v="1.2904"/>
    <n v="38.867469879518069"/>
    <s v="photography"/>
    <s v="hotobooks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x v="1"/>
    <n v="1485886100"/>
    <n v="1482862100"/>
    <b v="0"/>
    <n v="108"/>
    <b v="1"/>
    <s v="photography/photobooks"/>
    <n v="1.0223076923076924"/>
    <n v="61.527777777777779"/>
    <s v="photography"/>
    <s v="hotobooks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x v="0"/>
    <n v="1433880605"/>
    <n v="1428696605"/>
    <b v="0"/>
    <n v="25"/>
    <b v="1"/>
    <s v="photography/photobooks"/>
    <n v="1.3180000000000001"/>
    <n v="105.44"/>
    <s v="photography"/>
    <s v="hotobooks"/>
  </r>
  <r>
    <x v="1215"/>
    <s v="ShootTokyo: The Book"/>
    <s v="A photography book that brings you on a journey through Tokyo and beyond.   This is a collection of my best images from ShootTokyo."/>
    <n v="5000"/>
    <n v="39304.01"/>
    <x v="0"/>
    <s v="US"/>
    <x v="0"/>
    <n v="1401487756"/>
    <n v="1398895756"/>
    <b v="0"/>
    <n v="549"/>
    <b v="1"/>
    <s v="photography/photobooks"/>
    <n v="7.8608020000000005"/>
    <n v="71.592003642987251"/>
    <s v="photography"/>
    <s v="hotobooks"/>
  </r>
  <r>
    <x v="1216"/>
    <s v="In Training: a book of Bonsai photographs"/>
    <s v="A fine art photography book taking a new look at the art of bonsai."/>
    <n v="14000"/>
    <n v="20398"/>
    <x v="0"/>
    <s v="US"/>
    <x v="0"/>
    <n v="1443826980"/>
    <n v="1441032457"/>
    <b v="0"/>
    <n v="222"/>
    <b v="1"/>
    <s v="photography/photobooks"/>
    <n v="1.4570000000000001"/>
    <n v="91.882882882882882"/>
    <s v="photography"/>
    <s v="hotobooks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x v="0"/>
    <n v="1468524340"/>
    <n v="1465932340"/>
    <b v="0"/>
    <n v="183"/>
    <b v="1"/>
    <s v="photography/photobooks"/>
    <n v="1.026"/>
    <n v="148.57377049180329"/>
    <s v="photography"/>
    <s v="hotobooks"/>
  </r>
  <r>
    <x v="1218"/>
    <s v="The Alaska Range"/>
    <s v="The Mountaineers Books and I, Carl Battreall, have teamed up to create the first photography book of the legendary Alaska Range."/>
    <n v="9000"/>
    <n v="15505"/>
    <x v="0"/>
    <s v="US"/>
    <x v="0"/>
    <n v="1446346800"/>
    <n v="1443714800"/>
    <b v="0"/>
    <n v="89"/>
    <b v="1"/>
    <s v="photography/photobooks"/>
    <n v="1.7227777777777777"/>
    <n v="174.2134831460674"/>
    <s v="photography"/>
    <s v="hotobooks"/>
  </r>
  <r>
    <x v="1219"/>
    <s v="The Box"/>
    <s v="The Box is a fine art book of Ron Amato's innovative and seductive photography project."/>
    <n v="16350"/>
    <n v="26024"/>
    <x v="0"/>
    <s v="US"/>
    <x v="0"/>
    <n v="1476961513"/>
    <n v="1474369513"/>
    <b v="0"/>
    <n v="253"/>
    <b v="1"/>
    <s v="photography/photobooks"/>
    <n v="1.5916819571865444"/>
    <n v="102.86166007905139"/>
    <s v="photography"/>
    <s v="hotobooks"/>
  </r>
  <r>
    <x v="1220"/>
    <s v="All The People"/>
    <s v="A beautiful photo art book of portraits and conversations with people that may expand your idea of gender."/>
    <n v="15000"/>
    <n v="15565"/>
    <x v="0"/>
    <s v="DE"/>
    <x v="3"/>
    <n v="1440515112"/>
    <n v="1437923112"/>
    <b v="0"/>
    <n v="140"/>
    <b v="1"/>
    <s v="photography/photobooks"/>
    <n v="1.0376666666666667"/>
    <n v="111.17857142857143"/>
    <s v="photography"/>
    <s v="hotobooks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x v="1"/>
    <n v="1480809600"/>
    <n v="1478431488"/>
    <b v="0"/>
    <n v="103"/>
    <b v="1"/>
    <s v="photography/photobooks"/>
    <n v="1.1140954545454547"/>
    <n v="23.796213592233013"/>
    <s v="photography"/>
    <s v="hotobooks"/>
  </r>
  <r>
    <x v="1222"/>
    <s v="Project Pilgrim"/>
    <s v="Project Pilgrim is my effort to work towards normalizing mental health."/>
    <n v="4000"/>
    <n v="11215"/>
    <x v="0"/>
    <s v="CA"/>
    <x v="5"/>
    <n v="1459483200"/>
    <n v="1456852647"/>
    <b v="0"/>
    <n v="138"/>
    <b v="1"/>
    <s v="photography/photobooks"/>
    <n v="2.80375"/>
    <n v="81.268115942028984"/>
    <s v="photography"/>
    <s v="hotobooks"/>
  </r>
  <r>
    <x v="1223"/>
    <s v="YOSEMITE PEOPLE"/>
    <s v="A photography book focusing on the people rather than the nature at Yosemite National Park."/>
    <n v="19800"/>
    <n v="22197"/>
    <x v="0"/>
    <s v="US"/>
    <x v="0"/>
    <n v="1478754909"/>
    <n v="1476159309"/>
    <b v="0"/>
    <n v="191"/>
    <b v="1"/>
    <s v="photography/photobooks"/>
    <n v="1.1210606060606061"/>
    <n v="116.21465968586388"/>
    <s v="photography"/>
    <s v="hotobooks"/>
  </r>
  <r>
    <x v="1224"/>
    <s v="&quot;I Dreamed Last Night&quot; Album (Canceled)"/>
    <s v="Modern Celtic influenced CD.  Help me finish what I started before the stroke."/>
    <n v="15000"/>
    <n v="1060"/>
    <x v="1"/>
    <s v="US"/>
    <x v="0"/>
    <n v="1402060302"/>
    <n v="1396876302"/>
    <b v="0"/>
    <n v="18"/>
    <b v="0"/>
    <s v="music/world music"/>
    <n v="7.0666666666666669E-2"/>
    <n v="58.888888888888886"/>
    <s v="music"/>
    <s v="sic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x v="0"/>
    <n v="1382478278"/>
    <n v="1377294278"/>
    <b v="0"/>
    <n v="3"/>
    <b v="0"/>
    <s v="music/world music"/>
    <n v="4.3999999999999997E-2"/>
    <n v="44"/>
    <s v="music"/>
    <s v="sic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s v="US"/>
    <x v="0"/>
    <n v="1398042000"/>
    <n v="1395089981"/>
    <b v="0"/>
    <n v="40"/>
    <b v="0"/>
    <s v="music/world music"/>
    <n v="3.8739999999999997E-2"/>
    <n v="48.424999999999997"/>
    <s v="music"/>
    <s v="sic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x v="0"/>
    <n v="1407394800"/>
    <n v="1404770616"/>
    <b v="0"/>
    <n v="0"/>
    <b v="0"/>
    <s v="music/world music"/>
    <n v="0"/>
    <n v="0"/>
    <s v="music"/>
    <s v="sic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x v="0"/>
    <n v="1317231008"/>
    <n v="1312047008"/>
    <b v="0"/>
    <n v="24"/>
    <b v="0"/>
    <s v="music/world music"/>
    <n v="0.29299999999999998"/>
    <n v="61.041666666666664"/>
    <s v="music"/>
    <s v="sic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x v="0"/>
    <n v="1334592000"/>
    <n v="1331982127"/>
    <b v="0"/>
    <n v="1"/>
    <b v="0"/>
    <s v="music/world music"/>
    <n v="9.0909090909090905E-3"/>
    <n v="25"/>
    <s v="music"/>
    <s v="sic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x v="0"/>
    <n v="1298589630"/>
    <n v="1295997630"/>
    <b v="0"/>
    <n v="0"/>
    <b v="0"/>
    <s v="music/world music"/>
    <n v="0"/>
    <n v="0"/>
    <s v="music"/>
    <s v="sic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x v="0"/>
    <n v="1440723600"/>
    <n v="1436394968"/>
    <b v="0"/>
    <n v="0"/>
    <b v="0"/>
    <s v="music/world music"/>
    <n v="0"/>
    <n v="0"/>
    <s v="music"/>
    <s v="sic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x v="0"/>
    <n v="1381090870"/>
    <n v="1377030070"/>
    <b v="0"/>
    <n v="1"/>
    <b v="0"/>
    <s v="music/world music"/>
    <n v="8.0000000000000002E-3"/>
    <n v="40"/>
    <s v="music"/>
    <s v="sic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x v="0"/>
    <n v="1329864374"/>
    <n v="1328049974"/>
    <b v="0"/>
    <n v="6"/>
    <b v="0"/>
    <s v="music/world music"/>
    <n v="0.11600000000000001"/>
    <n v="19.333333333333332"/>
    <s v="music"/>
    <s v="sic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s v="GB"/>
    <x v="1"/>
    <n v="1422903342"/>
    <n v="1420311342"/>
    <b v="0"/>
    <n v="0"/>
    <b v="0"/>
    <s v="music/world music"/>
    <n v="0"/>
    <n v="0"/>
    <s v="music"/>
    <s v="sic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x v="0"/>
    <n v="1387077299"/>
    <n v="1383621299"/>
    <b v="0"/>
    <n v="6"/>
    <b v="0"/>
    <s v="music/world music"/>
    <n v="2.787363950092912E-2"/>
    <n v="35"/>
    <s v="music"/>
    <s v="sic"/>
  </r>
  <r>
    <x v="1236"/>
    <s v="&quot;Volando&quot; CD Release (Canceled)"/>
    <s v="Raising money to give the musicians their due."/>
    <n v="2500"/>
    <n v="0"/>
    <x v="1"/>
    <s v="US"/>
    <x v="0"/>
    <n v="1343491200"/>
    <n v="1342801164"/>
    <b v="0"/>
    <n v="0"/>
    <b v="0"/>
    <s v="music/world music"/>
    <n v="0"/>
    <n v="0"/>
    <s v="music"/>
    <s v="sic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x v="0"/>
    <n v="1345790865"/>
    <n v="1344062865"/>
    <b v="0"/>
    <n v="0"/>
    <b v="0"/>
    <s v="music/world music"/>
    <n v="0"/>
    <n v="0"/>
    <s v="music"/>
    <s v="sic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x v="0"/>
    <n v="1312641536"/>
    <n v="1310049536"/>
    <b v="0"/>
    <n v="3"/>
    <b v="0"/>
    <s v="music/world music"/>
    <n v="0.17799999999999999"/>
    <n v="59.333333333333336"/>
    <s v="music"/>
    <s v="sic"/>
  </r>
  <r>
    <x v="1239"/>
    <s v="Help Calmenco! finance new CD and Tour (Canceled)"/>
    <s v="Please consider helping us with our new CD and Riverdance Tour"/>
    <n v="2500"/>
    <n v="0"/>
    <x v="1"/>
    <s v="US"/>
    <x v="0"/>
    <n v="1325804767"/>
    <n v="1323212767"/>
    <b v="0"/>
    <n v="0"/>
    <b v="0"/>
    <s v="music/world music"/>
    <n v="0"/>
    <n v="0"/>
    <s v="music"/>
    <s v="sic"/>
  </r>
  <r>
    <x v="1240"/>
    <s v="Message of Peace, Love &amp; Unity (Canceled)"/>
    <s v="Sharing positive vibes of Peace, Love &amp; Unity with the World through conscious Reggae Music!"/>
    <n v="8000"/>
    <n v="241"/>
    <x v="1"/>
    <s v="US"/>
    <x v="0"/>
    <n v="1373665860"/>
    <n v="1368579457"/>
    <b v="0"/>
    <n v="8"/>
    <b v="0"/>
    <s v="music/world music"/>
    <n v="3.0124999999999999E-2"/>
    <n v="30.125"/>
    <s v="music"/>
    <s v="sic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x v="0"/>
    <n v="1414994340"/>
    <n v="1413057980"/>
    <b v="0"/>
    <n v="34"/>
    <b v="0"/>
    <s v="music/world music"/>
    <n v="0.50739999999999996"/>
    <n v="74.617647058823536"/>
    <s v="music"/>
    <s v="sic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s v="US"/>
    <x v="0"/>
    <n v="1315747080"/>
    <n v="1314417502"/>
    <b v="0"/>
    <n v="1"/>
    <b v="0"/>
    <s v="music/world music"/>
    <n v="5.4884742041712408E-3"/>
    <n v="5"/>
    <s v="music"/>
    <s v="sic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x v="0"/>
    <n v="1310158800"/>
    <n v="1304888771"/>
    <b v="0"/>
    <n v="38"/>
    <b v="0"/>
    <s v="music/world music"/>
    <n v="0.14091666666666666"/>
    <n v="44.5"/>
    <s v="music"/>
    <s v="sic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x v="0"/>
    <n v="1366664400"/>
    <n v="1363981723"/>
    <b v="1"/>
    <n v="45"/>
    <b v="1"/>
    <s v="music/rock"/>
    <n v="1.038"/>
    <n v="46.133333333333333"/>
    <s v="music"/>
    <s v="ock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x v="0"/>
    <n v="1402755834"/>
    <n v="1400163834"/>
    <b v="1"/>
    <n v="17"/>
    <b v="1"/>
    <s v="music/rock"/>
    <n v="1.2024999999999999"/>
    <n v="141.47058823529412"/>
    <s v="music"/>
    <s v="ock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x v="0"/>
    <n v="1323136949"/>
    <n v="1319245349"/>
    <b v="1"/>
    <n v="31"/>
    <b v="1"/>
    <s v="music/rock"/>
    <n v="1.17"/>
    <n v="75.483870967741936"/>
    <s v="music"/>
    <s v="ock"/>
  </r>
  <r>
    <x v="1247"/>
    <s v="BRAIN DEAD to record debut EP with SLAYER producer!"/>
    <s v="BRAIN DEAD is going to record their debut EP and they need your help, Bozos!"/>
    <n v="3500"/>
    <n v="4275"/>
    <x v="0"/>
    <s v="US"/>
    <x v="0"/>
    <n v="1367823655"/>
    <n v="1365231655"/>
    <b v="1"/>
    <n v="50"/>
    <b v="1"/>
    <s v="music/rock"/>
    <n v="1.2214285714285715"/>
    <n v="85.5"/>
    <s v="music"/>
    <s v="ock"/>
  </r>
  <r>
    <x v="1248"/>
    <s v="The Vandies // Full length album!"/>
    <s v="The Vandies make pop rock in glorious Portland, Oregon. Help us fund our first full length album!"/>
    <n v="2500"/>
    <n v="3791"/>
    <x v="0"/>
    <s v="US"/>
    <x v="0"/>
    <n v="1402642740"/>
    <n v="1399563953"/>
    <b v="1"/>
    <n v="59"/>
    <b v="1"/>
    <s v="music/rock"/>
    <n v="1.5164"/>
    <n v="64.254237288135599"/>
    <s v="music"/>
    <s v="ock"/>
  </r>
  <r>
    <x v="1249"/>
    <s v="Matt Stansberry &amp; The Romance - Debut EP"/>
    <s v="&quot;Let's Brighten It Up&quot; will be a seven song EP of originals heavily inspired by music from the 50s and 60s"/>
    <n v="5000"/>
    <n v="5222"/>
    <x v="0"/>
    <s v="US"/>
    <x v="0"/>
    <n v="1341683211"/>
    <n v="1339091211"/>
    <b v="1"/>
    <n v="81"/>
    <b v="1"/>
    <s v="music/rock"/>
    <n v="1.0444"/>
    <n v="64.46913580246914"/>
    <s v="music"/>
    <s v="ock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x v="0"/>
    <n v="1410017131"/>
    <n v="1406129131"/>
    <b v="1"/>
    <n v="508"/>
    <b v="1"/>
    <s v="music/rock"/>
    <n v="2.0015333333333332"/>
    <n v="118.2007874015748"/>
    <s v="music"/>
    <s v="ock"/>
  </r>
  <r>
    <x v="1251"/>
    <s v="Jack Oblivian Harlan t Bobo Limes european tour"/>
    <s v="A tour of europe with 3 memphis artist, Jack Oblivian, Harlan T Bobo and Shawn Cripps."/>
    <n v="6000"/>
    <n v="6108"/>
    <x v="0"/>
    <s v="US"/>
    <x v="0"/>
    <n v="1316979167"/>
    <n v="1311795167"/>
    <b v="1"/>
    <n v="74"/>
    <b v="1"/>
    <s v="music/rock"/>
    <n v="1.018"/>
    <n v="82.540540540540547"/>
    <s v="music"/>
    <s v="ock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x v="0"/>
    <n v="1382658169"/>
    <n v="1380238969"/>
    <b v="1"/>
    <n v="141"/>
    <b v="1"/>
    <s v="music/rock"/>
    <n v="1.3765714285714286"/>
    <n v="34.170212765957444"/>
    <s v="music"/>
    <s v="ock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s v="US"/>
    <x v="0"/>
    <n v="1409770107"/>
    <n v="1407178107"/>
    <b v="1"/>
    <n v="711"/>
    <b v="1"/>
    <s v="music/rock"/>
    <n v="3038.3319999999999"/>
    <n v="42.73322081575246"/>
    <s v="music"/>
    <s v="ock"/>
  </r>
  <r>
    <x v="1254"/>
    <s v="Album4"/>
    <s v="Fresh off the heels of, &quot;Let the Waves Come in Threes,&quot; (#6 National Folk Chart) we're making a new record. Huge thanks for your help!"/>
    <n v="6700"/>
    <n v="13323"/>
    <x v="0"/>
    <s v="US"/>
    <x v="0"/>
    <n v="1293857940"/>
    <n v="1288968886"/>
    <b v="1"/>
    <n v="141"/>
    <b v="1"/>
    <s v="music/rock"/>
    <n v="1.9885074626865671"/>
    <n v="94.489361702127653"/>
    <s v="music"/>
    <s v="ock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x v="0"/>
    <n v="1385932652"/>
    <n v="1383337052"/>
    <b v="1"/>
    <n v="109"/>
    <b v="1"/>
    <s v="music/rock"/>
    <n v="2.0236666666666667"/>
    <n v="55.697247706422019"/>
    <s v="music"/>
    <s v="ock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x v="0"/>
    <n v="1329084231"/>
    <n v="1326492231"/>
    <b v="1"/>
    <n v="361"/>
    <b v="1"/>
    <s v="music/rock"/>
    <n v="1.1796376666666666"/>
    <n v="98.030831024930734"/>
    <s v="music"/>
    <s v="ock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x v="0"/>
    <n v="1301792590"/>
    <n v="1297562590"/>
    <b v="1"/>
    <n v="176"/>
    <b v="1"/>
    <s v="music/rock"/>
    <n v="2.9472727272727273"/>
    <n v="92.102272727272734"/>
    <s v="music"/>
    <s v="ock"/>
  </r>
  <r>
    <x v="1258"/>
    <s v="Mustard Plug New Record!"/>
    <s v="Mustard Plug needs help funding their new record.  Please help the Grand Rapids, MI band put out their 7th record!"/>
    <n v="12000"/>
    <n v="25577.56"/>
    <x v="0"/>
    <s v="US"/>
    <x v="0"/>
    <n v="1377960012"/>
    <n v="1375368012"/>
    <b v="1"/>
    <n v="670"/>
    <b v="1"/>
    <s v="music/rock"/>
    <n v="2.1314633333333335"/>
    <n v="38.175462686567165"/>
    <s v="music"/>
    <s v="ock"/>
  </r>
  <r>
    <x v="1259"/>
    <s v="Help Falling From One complete their CD!!!"/>
    <s v="Falling From One is currently in the studio recording their first CD and they need your help!"/>
    <n v="2500"/>
    <n v="2606"/>
    <x v="0"/>
    <s v="US"/>
    <x v="0"/>
    <n v="1402286340"/>
    <n v="1399504664"/>
    <b v="1"/>
    <n v="96"/>
    <b v="1"/>
    <s v="music/rock"/>
    <n v="1.0424"/>
    <n v="27.145833333333332"/>
    <s v="music"/>
    <s v="ock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x v="0"/>
    <n v="1393445620"/>
    <n v="1390853620"/>
    <b v="1"/>
    <n v="74"/>
    <b v="1"/>
    <s v="music/rock"/>
    <n v="1.1366666666666667"/>
    <n v="50.689189189189186"/>
    <s v="music"/>
    <s v="ock"/>
  </r>
  <r>
    <x v="1261"/>
    <s v="The Puget EP's Vinyl Release"/>
    <s v="We just recorded a stellar EP and we're trying to put it out on vinyl.  Can you help these punx out?"/>
    <n v="2000"/>
    <n v="2025"/>
    <x v="0"/>
    <s v="US"/>
    <x v="0"/>
    <n v="1390983227"/>
    <n v="1388391227"/>
    <b v="1"/>
    <n v="52"/>
    <b v="1"/>
    <s v="music/rock"/>
    <n v="1.0125"/>
    <n v="38.942307692307693"/>
    <s v="music"/>
    <s v="ock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x v="5"/>
    <n v="1392574692"/>
    <n v="1389982692"/>
    <b v="1"/>
    <n v="105"/>
    <b v="1"/>
    <s v="music/rock"/>
    <n v="1.2541538461538462"/>
    <n v="77.638095238095232"/>
    <s v="music"/>
    <s v="ock"/>
  </r>
  <r>
    <x v="1263"/>
    <s v="New Tropic Bombs EP ~ &quot;Return to Bomber Bay&quot;"/>
    <s v="A fresh batch of chaos from Toledo, Ohio's reggae-rockers, Tropic Bombs!"/>
    <n v="1500"/>
    <n v="1785"/>
    <x v="0"/>
    <s v="US"/>
    <x v="0"/>
    <n v="1396054800"/>
    <n v="1393034470"/>
    <b v="1"/>
    <n v="41"/>
    <b v="1"/>
    <s v="music/rock"/>
    <n v="1.19"/>
    <n v="43.536585365853661"/>
    <s v="music"/>
    <s v="ock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x v="0"/>
    <n v="1383062083"/>
    <n v="1380556483"/>
    <b v="1"/>
    <n v="34"/>
    <b v="1"/>
    <s v="music/rock"/>
    <n v="1.6646153846153846"/>
    <n v="31.823529411764707"/>
    <s v="music"/>
    <s v="ock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x v="0"/>
    <n v="1291131815"/>
    <n v="1287071015"/>
    <b v="1"/>
    <n v="66"/>
    <b v="1"/>
    <s v="music/rock"/>
    <n v="1.1914771428571429"/>
    <n v="63.184393939393942"/>
    <s v="music"/>
    <s v="ock"/>
  </r>
  <r>
    <x v="1266"/>
    <s v="Sensory Station's First EP"/>
    <s v="We are looking to record our first EP produced by Aaron Harris (ISIS/Palms) at Studio West."/>
    <n v="9500"/>
    <n v="9545"/>
    <x v="0"/>
    <s v="US"/>
    <x v="0"/>
    <n v="1389474145"/>
    <n v="1386882145"/>
    <b v="1"/>
    <n v="50"/>
    <b v="1"/>
    <s v="music/rock"/>
    <n v="1.0047368421052632"/>
    <n v="190.9"/>
    <s v="music"/>
    <s v="ock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x v="0"/>
    <n v="1374674558"/>
    <n v="1372082558"/>
    <b v="1"/>
    <n v="159"/>
    <b v="1"/>
    <s v="music/rock"/>
    <n v="1.018"/>
    <n v="140.85534591194968"/>
    <s v="music"/>
    <s v="ock"/>
  </r>
  <r>
    <x v="1268"/>
    <s v="Full Devil Jacket 2nd Album Release"/>
    <s v="Full Devil Jacket Is releasing their first record in over 12 yrs and we want you to be a part of it!"/>
    <n v="12000"/>
    <n v="14000"/>
    <x v="0"/>
    <s v="US"/>
    <x v="0"/>
    <n v="1379708247"/>
    <n v="1377116247"/>
    <b v="1"/>
    <n v="182"/>
    <b v="1"/>
    <s v="music/rock"/>
    <n v="1.1666666666666667"/>
    <n v="76.92307692307692"/>
    <s v="music"/>
    <s v="ock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x v="0"/>
    <n v="1460764800"/>
    <n v="1458157512"/>
    <b v="1"/>
    <n v="206"/>
    <b v="1"/>
    <s v="music/rock"/>
    <n v="1.0864893617021276"/>
    <n v="99.15533980582525"/>
    <s v="music"/>
    <s v="ock"/>
  </r>
  <r>
    <x v="1270"/>
    <s v="Resolution15 records their next album, Svaha"/>
    <s v="We make awake metal using violins in place of guitars and want to record a full length album."/>
    <n v="10000"/>
    <n v="11472"/>
    <x v="0"/>
    <s v="US"/>
    <x v="0"/>
    <n v="1332704042"/>
    <n v="1327523642"/>
    <b v="1"/>
    <n v="169"/>
    <b v="1"/>
    <s v="music/rock"/>
    <n v="1.1472"/>
    <n v="67.881656804733723"/>
    <s v="music"/>
    <s v="ock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x v="0"/>
    <n v="1384363459"/>
    <n v="1381767859"/>
    <b v="1"/>
    <n v="31"/>
    <b v="1"/>
    <s v="music/rock"/>
    <n v="1.018"/>
    <n v="246.29032258064515"/>
    <s v="music"/>
    <s v="ock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x v="0"/>
    <n v="1276574400"/>
    <n v="1270576379"/>
    <b v="1"/>
    <n v="28"/>
    <b v="1"/>
    <s v="music/rock"/>
    <n v="1.06"/>
    <n v="189.28571428571428"/>
    <s v="music"/>
    <s v="ock"/>
  </r>
  <r>
    <x v="1273"/>
    <s v="Run Coyote &quot;Youth Haunts&quot; - Vinyl LP and CD"/>
    <s v="Run Coyote is raising funds to produce their debut album - &quot;Youth Haunts&quot; - on vinyl LP and CD"/>
    <n v="4000"/>
    <n v="4140"/>
    <x v="0"/>
    <s v="CA"/>
    <x v="5"/>
    <n v="1409506291"/>
    <n v="1406914291"/>
    <b v="1"/>
    <n v="54"/>
    <b v="1"/>
    <s v="music/rock"/>
    <n v="1.0349999999999999"/>
    <n v="76.666666666666671"/>
    <s v="music"/>
    <s v="ock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x v="0"/>
    <n v="1346344425"/>
    <n v="1343320425"/>
    <b v="1"/>
    <n v="467"/>
    <b v="1"/>
    <s v="music/rock"/>
    <n v="1.5497535999999998"/>
    <n v="82.963254817987149"/>
    <s v="music"/>
    <s v="ock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s v="US"/>
    <x v="0"/>
    <n v="1375908587"/>
    <n v="1372884587"/>
    <b v="1"/>
    <n v="389"/>
    <b v="1"/>
    <s v="music/rock"/>
    <n v="1.6214066666666667"/>
    <n v="62.522107969151669"/>
    <s v="music"/>
    <s v="ock"/>
  </r>
  <r>
    <x v="1276"/>
    <s v="MR. DREAM GOES TO JAIL"/>
    <s v="Sponsor this Brooklyn punk band's debut seven-inch, MR. DREAM GOES TO JAIL."/>
    <n v="3000"/>
    <n v="3132.63"/>
    <x v="0"/>
    <s v="US"/>
    <x v="0"/>
    <n v="1251777600"/>
    <n v="1247504047"/>
    <b v="1"/>
    <n v="68"/>
    <b v="1"/>
    <s v="music/rock"/>
    <n v="1.0442100000000001"/>
    <n v="46.06808823529412"/>
    <s v="music"/>
    <s v="ock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s v="US"/>
    <x v="0"/>
    <n v="1346765347"/>
    <n v="1343741347"/>
    <b v="1"/>
    <n v="413"/>
    <b v="1"/>
    <s v="music/rock"/>
    <n v="1.0612433333333333"/>
    <n v="38.543946731234868"/>
    <s v="music"/>
    <s v="ock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x v="0"/>
    <n v="1403661600"/>
    <n v="1401196766"/>
    <b v="1"/>
    <n v="190"/>
    <b v="1"/>
    <s v="music/rock"/>
    <n v="1.5493846153846154"/>
    <n v="53.005263157894738"/>
    <s v="music"/>
    <s v="ock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x v="0"/>
    <n v="1395624170"/>
    <n v="1392171770"/>
    <b v="1"/>
    <n v="189"/>
    <b v="1"/>
    <s v="music/rock"/>
    <n v="1.1077157238734421"/>
    <n v="73.355396825396824"/>
    <s v="music"/>
    <s v="ock"/>
  </r>
  <r>
    <x v="1280"/>
    <s v="Nothing More's New Album"/>
    <s v="Nothing More is recording their forthcoming record and needs to join forces with you to make this album HUGE! "/>
    <n v="15000"/>
    <n v="16636.78"/>
    <x v="0"/>
    <s v="US"/>
    <x v="0"/>
    <n v="1299003054"/>
    <n v="1291227054"/>
    <b v="1"/>
    <n v="130"/>
    <b v="1"/>
    <s v="music/rock"/>
    <n v="1.1091186666666666"/>
    <n v="127.97523076923076"/>
    <s v="music"/>
    <s v="ock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x v="0"/>
    <n v="1375033836"/>
    <n v="1373305836"/>
    <b v="1"/>
    <n v="74"/>
    <b v="1"/>
    <s v="music/rock"/>
    <n v="1.1071428571428572"/>
    <n v="104.72972972972973"/>
    <s v="music"/>
    <s v="ock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x v="0"/>
    <n v="1386565140"/>
    <n v="1383909855"/>
    <b v="1"/>
    <n v="274"/>
    <b v="1"/>
    <s v="music/rock"/>
    <n v="1.2361333333333333"/>
    <n v="67.671532846715323"/>
    <s v="music"/>
    <s v="ock"/>
  </r>
  <r>
    <x v="1283"/>
    <s v="Sketching In Stereo 3rd Album!"/>
    <s v="Our 3rd album is halfway complete, but we need your help to record, mix and master the final product!"/>
    <n v="1000"/>
    <n v="2110.5"/>
    <x v="0"/>
    <s v="US"/>
    <x v="0"/>
    <n v="1362974400"/>
    <n v="1360948389"/>
    <b v="1"/>
    <n v="22"/>
    <b v="1"/>
    <s v="music/rock"/>
    <n v="2.1105"/>
    <n v="95.931818181818187"/>
    <s v="music"/>
    <s v="ock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s v="US"/>
    <x v="0"/>
    <n v="1483203540"/>
    <n v="1481175482"/>
    <b v="0"/>
    <n v="31"/>
    <b v="1"/>
    <s v="theater/plays"/>
    <n v="1.01"/>
    <n v="65.161290322580641"/>
    <s v="theater"/>
    <s v="plays"/>
  </r>
  <r>
    <x v="1285"/>
    <s v="We just keep going"/>
    <s v="The world premiere of hysterically funny and heartbreaking story about family, unconditional love and facing the unfaceable"/>
    <n v="2000"/>
    <n v="2033"/>
    <x v="0"/>
    <s v="GB"/>
    <x v="1"/>
    <n v="1434808775"/>
    <n v="1433512775"/>
    <b v="0"/>
    <n v="63"/>
    <b v="1"/>
    <s v="theater/plays"/>
    <n v="1.0165"/>
    <n v="32.269841269841272"/>
    <s v="theater"/>
    <s v="plays"/>
  </r>
  <r>
    <x v="1286"/>
    <s v="The Diary of a Nobody"/>
    <s v="A touring production of FRED's modern adaptation of the classic Victorian comic novel, reaching out to new audiences."/>
    <n v="1500"/>
    <n v="1625"/>
    <x v="0"/>
    <s v="GB"/>
    <x v="1"/>
    <n v="1424181600"/>
    <n v="1423041227"/>
    <b v="0"/>
    <n v="20"/>
    <b v="1"/>
    <s v="theater/plays"/>
    <n v="1.0833333333333333"/>
    <n v="81.25"/>
    <s v="theater"/>
    <s v="plays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x v="1"/>
    <n v="1434120856"/>
    <n v="1428936856"/>
    <b v="0"/>
    <n v="25"/>
    <b v="1"/>
    <s v="theater/plays"/>
    <n v="2.42"/>
    <n v="24.2"/>
    <s v="theater"/>
    <s v="plays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x v="0"/>
    <n v="1470801600"/>
    <n v="1468122163"/>
    <b v="0"/>
    <n v="61"/>
    <b v="1"/>
    <s v="theater/plays"/>
    <n v="1.0044999999999999"/>
    <n v="65.868852459016395"/>
    <s v="theater"/>
    <s v="plays"/>
  </r>
  <r>
    <x v="1289"/>
    <s v="No Brains for Dinner"/>
    <s v="A chilling original Edwardian Comedy of errors and foolishness made for the Patrick Henry College stage."/>
    <n v="1500"/>
    <n v="1876"/>
    <x v="0"/>
    <s v="US"/>
    <x v="0"/>
    <n v="1483499645"/>
    <n v="1480907645"/>
    <b v="0"/>
    <n v="52"/>
    <b v="1"/>
    <s v="theater/plays"/>
    <n v="1.2506666666666666"/>
    <n v="36.07692307692308"/>
    <s v="theater"/>
    <s v="plays"/>
  </r>
  <r>
    <x v="1290"/>
    <s v="I Died... I Came Back, ... Whatever"/>
    <s v="Sometimes your Heart has to STOP for your Life to START."/>
    <n v="3500"/>
    <n v="3800"/>
    <x v="0"/>
    <s v="US"/>
    <x v="0"/>
    <n v="1429772340"/>
    <n v="1427121931"/>
    <b v="0"/>
    <n v="86"/>
    <b v="1"/>
    <s v="theater/plays"/>
    <n v="1.0857142857142856"/>
    <n v="44.186046511627907"/>
    <s v="theater"/>
    <s v="plays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x v="0"/>
    <n v="1428390000"/>
    <n v="1425224391"/>
    <b v="0"/>
    <n v="42"/>
    <b v="1"/>
    <s v="theater/plays"/>
    <n v="1.4570000000000001"/>
    <n v="104.07142857142857"/>
    <s v="theater"/>
    <s v="plays"/>
  </r>
  <r>
    <x v="1292"/>
    <s v="Season Scandinavia"/>
    <s v="Empty Deck presents the most exciting unknown contemporary Scandinavian plays in co-production with The Other Room Theatre, Cardiff."/>
    <n v="1700"/>
    <n v="1870"/>
    <x v="0"/>
    <s v="GB"/>
    <x v="1"/>
    <n v="1444172340"/>
    <n v="1441822828"/>
    <b v="0"/>
    <n v="52"/>
    <b v="1"/>
    <s v="theater/plays"/>
    <n v="1.1000000000000001"/>
    <n v="35.96153846153846"/>
    <s v="theater"/>
    <s v="plays"/>
  </r>
  <r>
    <x v="1293"/>
    <s v="WORSE THAN TIGERS"/>
    <s v="Invest in the world premiere of WORSE THAN TIGERS at ACT, and in the future of Seattle's newest, female-led theatre company: RED STAGE."/>
    <n v="15000"/>
    <n v="15335"/>
    <x v="0"/>
    <s v="US"/>
    <x v="0"/>
    <n v="1447523371"/>
    <n v="1444927771"/>
    <b v="0"/>
    <n v="120"/>
    <b v="1"/>
    <s v="theater/plays"/>
    <n v="1.0223333333333333"/>
    <n v="127.79166666666667"/>
    <s v="theater"/>
    <s v="plays"/>
  </r>
  <r>
    <x v="1294"/>
    <s v="HELMER'S LOO"/>
    <s v="We have an award-winning Danish play, now we just need a bathroom set to perform it in. Spend a penny to help us build the set!"/>
    <n v="500"/>
    <n v="610"/>
    <x v="0"/>
    <s v="GB"/>
    <x v="1"/>
    <n v="1445252400"/>
    <n v="1443696797"/>
    <b v="0"/>
    <n v="22"/>
    <b v="1"/>
    <s v="theater/plays"/>
    <n v="1.22"/>
    <n v="27.727272727272727"/>
    <s v="theater"/>
    <s v="plays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x v="1"/>
    <n v="1438189200"/>
    <n v="1435585497"/>
    <b v="0"/>
    <n v="64"/>
    <b v="1"/>
    <s v="theater/plays"/>
    <n v="1.0196000000000001"/>
    <n v="39.828125"/>
    <s v="theater"/>
    <s v="plays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x v="1"/>
    <n v="1457914373"/>
    <n v="1456189973"/>
    <b v="0"/>
    <n v="23"/>
    <b v="1"/>
    <s v="theater/plays"/>
    <n v="1.411764705882353"/>
    <n v="52.173913043478258"/>
    <s v="theater"/>
    <s v="plays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x v="0"/>
    <n v="1462125358"/>
    <n v="1459533358"/>
    <b v="0"/>
    <n v="238"/>
    <b v="1"/>
    <s v="theater/plays"/>
    <n v="1.0952500000000001"/>
    <n v="92.037815126050418"/>
    <s v="theater"/>
    <s v="plays"/>
  </r>
  <r>
    <x v="1298"/>
    <s v="Dinosaur Dreams"/>
    <s v="A play that raises awareness for mental health and explores the psychological effects childhood abuse can have on an adult."/>
    <n v="2000"/>
    <n v="2093"/>
    <x v="0"/>
    <s v="GB"/>
    <x v="1"/>
    <n v="1461860432"/>
    <n v="1459268432"/>
    <b v="0"/>
    <n v="33"/>
    <b v="1"/>
    <s v="theater/plays"/>
    <n v="1.0465"/>
    <n v="63.424242424242422"/>
    <s v="theater"/>
    <s v="plays"/>
  </r>
  <r>
    <x v="1299"/>
    <s v="The (out)Siders Project"/>
    <s v="A new work inspired by the classic novel and created by Dallas teens under the direction of professional artists."/>
    <n v="3500"/>
    <n v="4340"/>
    <x v="0"/>
    <s v="US"/>
    <x v="0"/>
    <n v="1436902359"/>
    <n v="1434310359"/>
    <b v="0"/>
    <n v="32"/>
    <b v="1"/>
    <s v="theater/plays"/>
    <n v="1.24"/>
    <n v="135.625"/>
    <s v="theater"/>
    <s v="plays"/>
  </r>
  <r>
    <x v="1300"/>
    <s v="Before The Lights Go Up"/>
    <s v="What would you do with the time ticking and the pressure building to make a choice?! Find out what happens in this hilarious new play!!"/>
    <n v="3000"/>
    <n v="4050"/>
    <x v="0"/>
    <s v="US"/>
    <x v="0"/>
    <n v="1464807420"/>
    <n v="1461427938"/>
    <b v="0"/>
    <n v="24"/>
    <b v="1"/>
    <s v="theater/plays"/>
    <n v="1.35"/>
    <n v="168.75"/>
    <s v="theater"/>
    <s v="plays"/>
  </r>
  <r>
    <x v="1301"/>
    <s v="the dreamer examines his pillow"/>
    <s v="The Attic Theater Company presents John Patrick Shanley's THE DREAMER EXAMINES HIS PILLOW, the first official revival since 1986"/>
    <n v="2000"/>
    <n v="2055"/>
    <x v="0"/>
    <s v="US"/>
    <x v="0"/>
    <n v="1437447600"/>
    <n v="1436551178"/>
    <b v="0"/>
    <n v="29"/>
    <b v="1"/>
    <s v="theater/plays"/>
    <n v="1.0275000000000001"/>
    <n v="70.862068965517238"/>
    <s v="theater"/>
    <s v="plays"/>
  </r>
  <r>
    <x v="1302"/>
    <s v="Help bring Boys of a Certain Age back to NYC!"/>
    <s v="Boys of a Certain Age is a unique and special show that we're trying to remount in New York City in 2017."/>
    <n v="2500"/>
    <n v="2500"/>
    <x v="0"/>
    <s v="US"/>
    <x v="0"/>
    <n v="1480559011"/>
    <n v="1477963411"/>
    <b v="0"/>
    <n v="50"/>
    <b v="1"/>
    <s v="theater/plays"/>
    <n v="1"/>
    <n v="50"/>
    <s v="theater"/>
    <s v="plays"/>
  </r>
  <r>
    <x v="1303"/>
    <s v="Forward Arena Theatre Company: Summer Season"/>
    <s v="Groundbreaking queer theatre."/>
    <n v="3500"/>
    <n v="4559.13"/>
    <x v="0"/>
    <s v="GB"/>
    <x v="1"/>
    <n v="1469962800"/>
    <n v="1468578920"/>
    <b v="0"/>
    <n v="108"/>
    <b v="1"/>
    <s v="theater/plays"/>
    <n v="1.3026085714285716"/>
    <n v="42.214166666666671"/>
    <s v="theater"/>
    <s v="plays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x v="1"/>
    <n v="1489376405"/>
    <n v="1484196005"/>
    <b v="0"/>
    <n v="104"/>
    <b v="0"/>
    <s v="technology/wearables"/>
    <n v="0.39627499999999999"/>
    <n v="152.41346153846155"/>
    <s v="technology"/>
    <s v="earables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x v="0"/>
    <n v="1469122200"/>
    <n v="1466611108"/>
    <b v="0"/>
    <n v="86"/>
    <b v="0"/>
    <s v="technology/wearables"/>
    <n v="0.25976666666666665"/>
    <n v="90.616279069767444"/>
    <s v="technology"/>
    <s v="earables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x v="0"/>
    <n v="1417690734"/>
    <n v="1415098734"/>
    <b v="0"/>
    <n v="356"/>
    <b v="0"/>
    <s v="technology/wearables"/>
    <n v="0.65246363636363636"/>
    <n v="201.60393258426967"/>
    <s v="technology"/>
    <s v="earables"/>
  </r>
  <r>
    <x v="1307"/>
    <s v="VR Card - Customized Virtual Reality Viewer (Canceled)"/>
    <s v="Get VR to Everyone with Mailable, Ready to Use Viewers"/>
    <n v="50000"/>
    <n v="5757"/>
    <x v="1"/>
    <s v="US"/>
    <x v="0"/>
    <n v="1455710679"/>
    <n v="1453118679"/>
    <b v="0"/>
    <n v="45"/>
    <b v="0"/>
    <s v="technology/wearables"/>
    <n v="0.11514000000000001"/>
    <n v="127.93333333333334"/>
    <s v="technology"/>
    <s v="earables"/>
  </r>
  <r>
    <x v="1308"/>
    <s v="Boost Band: Wristband Phone Charger (Canceled)"/>
    <s v="Boost Band, a wristband that charges any device"/>
    <n v="10000"/>
    <n v="1136"/>
    <x v="1"/>
    <s v="US"/>
    <x v="0"/>
    <n v="1475937812"/>
    <n v="1472481812"/>
    <b v="0"/>
    <n v="38"/>
    <b v="0"/>
    <s v="technology/wearables"/>
    <n v="0.11360000000000001"/>
    <n v="29.894736842105264"/>
    <s v="technology"/>
    <s v="earables"/>
  </r>
  <r>
    <x v="1309"/>
    <s v="CORE : Roam (Canceled)"/>
    <s v="Wicked fun and built for excitement, CORE is the safest and most versatile speaker you've ever worn."/>
    <n v="11500"/>
    <n v="12879"/>
    <x v="1"/>
    <s v="US"/>
    <x v="0"/>
    <n v="1444943468"/>
    <n v="1441919468"/>
    <b v="0"/>
    <n v="35"/>
    <b v="0"/>
    <s v="technology/wearables"/>
    <n v="1.1199130434782609"/>
    <n v="367.97142857142859"/>
    <s v="technology"/>
    <s v="earables"/>
  </r>
  <r>
    <x v="1310"/>
    <s v="k5-jkt.by kiger (Canceled)"/>
    <s v="An essential hoodie that holds all sized smart phones and keep your headphone wires tangle free."/>
    <n v="20000"/>
    <n v="3100"/>
    <x v="1"/>
    <s v="US"/>
    <x v="0"/>
    <n v="1471622450"/>
    <n v="1467734450"/>
    <b v="0"/>
    <n v="24"/>
    <b v="0"/>
    <s v="technology/wearables"/>
    <n v="0.155"/>
    <n v="129.16666666666666"/>
    <s v="technology"/>
    <s v="earables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x v="0"/>
    <n v="1480536919"/>
    <n v="1477509319"/>
    <b v="0"/>
    <n v="100"/>
    <b v="0"/>
    <s v="technology/wearables"/>
    <n v="0.32028000000000001"/>
    <n v="800.7"/>
    <s v="technology"/>
    <s v="earables"/>
  </r>
  <r>
    <x v="1312"/>
    <s v="GoSolo Hat for GoPro (Canceled)"/>
    <s v="People loved the original Black and Gray GoSolo hats and asked for more. So we received sample for 3 more colors!"/>
    <n v="4600"/>
    <n v="28"/>
    <x v="1"/>
    <s v="US"/>
    <x v="0"/>
    <n v="1429375922"/>
    <n v="1426783922"/>
    <b v="0"/>
    <n v="1"/>
    <b v="0"/>
    <s v="technology/wearables"/>
    <n v="6.0869565217391303E-3"/>
    <n v="28"/>
    <s v="technology"/>
    <s v="earables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x v="0"/>
    <n v="1457024514"/>
    <n v="1454432514"/>
    <b v="0"/>
    <n v="122"/>
    <b v="0"/>
    <s v="technology/wearables"/>
    <n v="0.31114999999999998"/>
    <n v="102.01639344262296"/>
    <s v="technology"/>
    <s v="earables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x v="0"/>
    <n v="1477065860"/>
    <n v="1471881860"/>
    <b v="0"/>
    <n v="11"/>
    <b v="0"/>
    <s v="technology/wearables"/>
    <n v="1.1266666666666666E-2"/>
    <n v="184.36363636363637"/>
    <s v="technology"/>
    <s v="earables"/>
  </r>
  <r>
    <x v="1315"/>
    <s v="World's First Amphibious Heart Rate &amp; Fitness Wearable"/>
    <s v="Zoom will happen - THANK YOU! Received outside funding due amazing early success!"/>
    <n v="100000"/>
    <n v="40404"/>
    <x v="1"/>
    <s v="US"/>
    <x v="0"/>
    <n v="1446771600"/>
    <n v="1443700648"/>
    <b v="0"/>
    <n v="248"/>
    <b v="0"/>
    <s v="technology/wearables"/>
    <n v="0.40404000000000001"/>
    <n v="162.91935483870967"/>
    <s v="technology"/>
    <s v="earables"/>
  </r>
  <r>
    <x v="1316"/>
    <s v="Future Belt (Canceled)"/>
    <s v="Future Belt comes in just 3 sizes, but yet, is designed to fit waists ranging from 25-55 inches. No batteries, no gimmicks."/>
    <n v="75000"/>
    <n v="1"/>
    <x v="1"/>
    <s v="US"/>
    <x v="0"/>
    <n v="1456700709"/>
    <n v="1453676709"/>
    <b v="0"/>
    <n v="1"/>
    <b v="0"/>
    <s v="technology/wearables"/>
    <n v="1.3333333333333333E-5"/>
    <n v="1"/>
    <s v="technology"/>
    <s v="earables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x v="7"/>
    <n v="1469109600"/>
    <n v="1464586746"/>
    <b v="0"/>
    <n v="19"/>
    <b v="0"/>
    <s v="technology/wearables"/>
    <n v="5.7334999999999997E-2"/>
    <n v="603.52631578947364"/>
    <s v="technology"/>
    <s v="earables"/>
  </r>
  <r>
    <x v="1318"/>
    <s v="Lucky Tag: A Smart Dog Wearable That Cares (Canceled)"/>
    <s v="Your Dog's Best Friend._x000a_Revolutionize the way you care about your pups and brings you peace of mind."/>
    <n v="40000"/>
    <n v="6130"/>
    <x v="1"/>
    <s v="US"/>
    <x v="0"/>
    <n v="1420938172"/>
    <n v="1418346172"/>
    <b v="0"/>
    <n v="135"/>
    <b v="0"/>
    <s v="technology/wearables"/>
    <n v="0.15325"/>
    <n v="45.407407407407405"/>
    <s v="technology"/>
    <s v="earables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s v="GB"/>
    <x v="1"/>
    <n v="1405094400"/>
    <n v="1403810965"/>
    <b v="0"/>
    <n v="9"/>
    <b v="0"/>
    <s v="technology/wearables"/>
    <n v="0.15103448275862069"/>
    <n v="97.333333333333329"/>
    <s v="technology"/>
    <s v="earables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x v="3"/>
    <n v="1483138800"/>
    <n v="1480610046"/>
    <b v="0"/>
    <n v="3"/>
    <b v="0"/>
    <s v="technology/wearables"/>
    <n v="5.0299999999999997E-3"/>
    <n v="167.66666666666666"/>
    <s v="technology"/>
    <s v="earables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x v="9"/>
    <n v="1482515937"/>
    <n v="1479923937"/>
    <b v="0"/>
    <n v="7"/>
    <b v="0"/>
    <s v="technology/wearables"/>
    <n v="1.3028138528138528E-2"/>
    <n v="859.85714285714289"/>
    <s v="technology"/>
    <s v="earables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x v="1"/>
    <n v="1432223125"/>
    <n v="1429631125"/>
    <b v="0"/>
    <n v="4"/>
    <b v="0"/>
    <s v="technology/wearables"/>
    <n v="3.0285714285714286E-3"/>
    <n v="26.5"/>
    <s v="technology"/>
    <s v="earables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x v="0"/>
    <n v="1461653700"/>
    <n v="1458665146"/>
    <b v="0"/>
    <n v="44"/>
    <b v="0"/>
    <s v="technology/wearables"/>
    <n v="8.8800000000000004E-2"/>
    <n v="30.272727272727273"/>
    <s v="technology"/>
    <s v="earables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x v="0"/>
    <n v="1476371552"/>
    <n v="1473779552"/>
    <b v="0"/>
    <n v="90"/>
    <b v="0"/>
    <s v="technology/wearables"/>
    <n v="9.8400000000000001E-2"/>
    <n v="54.666666666666664"/>
    <s v="technology"/>
    <s v="earables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x v="0"/>
    <n v="1483063435"/>
    <n v="1480471435"/>
    <b v="0"/>
    <n v="8"/>
    <b v="0"/>
    <s v="technology/wearables"/>
    <n v="2.4299999999999999E-2"/>
    <n v="60.75"/>
    <s v="technology"/>
    <s v="earables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x v="0"/>
    <n v="1421348428"/>
    <n v="1417460428"/>
    <b v="0"/>
    <n v="11"/>
    <b v="0"/>
    <s v="technology/wearables"/>
    <n v="1.1299999999999999E-2"/>
    <n v="102.72727272727273"/>
    <s v="technology"/>
    <s v="earables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x v="0"/>
    <n v="1432916235"/>
    <n v="1430324235"/>
    <b v="0"/>
    <n v="41"/>
    <b v="0"/>
    <s v="technology/wearables"/>
    <n v="3.5520833333333335E-2"/>
    <n v="41.585365853658537"/>
    <s v="technology"/>
    <s v="earables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x v="0"/>
    <n v="1476458734"/>
    <n v="1472570734"/>
    <b v="0"/>
    <n v="15"/>
    <b v="0"/>
    <s v="technology/wearables"/>
    <n v="2.3306666666666667E-2"/>
    <n v="116.53333333333333"/>
    <s v="technology"/>
    <s v="earables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x v="0"/>
    <n v="1417501145"/>
    <n v="1414041545"/>
    <b v="0"/>
    <n v="9"/>
    <b v="0"/>
    <s v="technology/wearables"/>
    <n v="8.1600000000000006E-3"/>
    <n v="45.333333333333336"/>
    <s v="technology"/>
    <s v="earables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x v="0"/>
    <n v="1467432000"/>
    <n v="1464763109"/>
    <b v="0"/>
    <n v="50"/>
    <b v="0"/>
    <s v="technology/wearables"/>
    <n v="0.22494285714285714"/>
    <n v="157.46"/>
    <s v="technology"/>
    <s v="earables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x v="0"/>
    <n v="1471435554"/>
    <n v="1468843554"/>
    <b v="0"/>
    <n v="34"/>
    <b v="0"/>
    <s v="technology/wearables"/>
    <n v="1.3668E-2"/>
    <n v="100.5"/>
    <s v="technology"/>
    <s v="earables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x v="11"/>
    <n v="1485480408"/>
    <n v="1482888408"/>
    <b v="0"/>
    <n v="0"/>
    <b v="0"/>
    <s v="technology/wearables"/>
    <n v="0"/>
    <n v="0"/>
    <s v="technology"/>
    <s v="earables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x v="2"/>
    <n v="1405478025"/>
    <n v="1402886025"/>
    <b v="0"/>
    <n v="0"/>
    <b v="0"/>
    <s v="technology/wearables"/>
    <n v="0"/>
    <n v="0"/>
    <s v="technology"/>
    <s v="earables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s v="US"/>
    <x v="0"/>
    <n v="1457721287"/>
    <n v="1455129287"/>
    <b v="0"/>
    <n v="276"/>
    <b v="0"/>
    <s v="technology/wearables"/>
    <n v="0.10754135338345865"/>
    <n v="51.822463768115945"/>
    <s v="technology"/>
    <s v="earables"/>
  </r>
  <r>
    <x v="1335"/>
    <s v="UB Fit (Canceled)"/>
    <s v="Dial up your performance with UB Fit: 1st wearable resistance technology that allows you to tone muscles while doing a cardio workout"/>
    <n v="25000"/>
    <n v="4940"/>
    <x v="1"/>
    <s v="US"/>
    <x v="0"/>
    <n v="1449354502"/>
    <n v="1446762502"/>
    <b v="0"/>
    <n v="16"/>
    <b v="0"/>
    <s v="technology/wearables"/>
    <n v="0.1976"/>
    <n v="308.75"/>
    <s v="technology"/>
    <s v="earables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x v="0"/>
    <n v="1418849028"/>
    <n v="1415825028"/>
    <b v="0"/>
    <n v="224"/>
    <b v="0"/>
    <s v="technology/wearables"/>
    <n v="0.84946999999999995"/>
    <n v="379.22767857142856"/>
    <s v="technology"/>
    <s v="earables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x v="0"/>
    <n v="1488549079"/>
    <n v="1485957079"/>
    <b v="0"/>
    <n v="140"/>
    <b v="0"/>
    <s v="technology/wearables"/>
    <n v="0.49381999999999998"/>
    <n v="176.36428571428573"/>
    <s v="technology"/>
    <s v="earables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x v="0"/>
    <n v="1438543033"/>
    <n v="1435951033"/>
    <b v="0"/>
    <n v="15"/>
    <b v="0"/>
    <s v="technology/wearables"/>
    <n v="3.3033333333333331E-2"/>
    <n v="66.066666666666663"/>
    <s v="technology"/>
    <s v="earables"/>
  </r>
  <r>
    <x v="1339"/>
    <s v="Linkoo (Canceled)"/>
    <s v="World's Smallest customizable Phone &amp; GPS Watch for kids !"/>
    <n v="50000"/>
    <n v="3317"/>
    <x v="1"/>
    <s v="US"/>
    <x v="0"/>
    <n v="1418056315"/>
    <n v="1414164715"/>
    <b v="0"/>
    <n v="37"/>
    <b v="0"/>
    <s v="technology/wearables"/>
    <n v="6.6339999999999996E-2"/>
    <n v="89.648648648648646"/>
    <s v="technology"/>
    <s v="earables"/>
  </r>
  <r>
    <x v="1340"/>
    <s v="Glass Designs (Canceled)"/>
    <s v="I would like to make nicer, more stylish looking frames for the Google Glass using 3D printing technology."/>
    <n v="1680"/>
    <n v="0"/>
    <x v="1"/>
    <s v="US"/>
    <x v="0"/>
    <n v="1408112253"/>
    <n v="1405520253"/>
    <b v="0"/>
    <n v="0"/>
    <b v="0"/>
    <s v="technology/wearables"/>
    <n v="0"/>
    <n v="0"/>
    <s v="technology"/>
    <s v="earables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x v="1"/>
    <n v="1475333917"/>
    <n v="1472569117"/>
    <b v="0"/>
    <n v="46"/>
    <b v="0"/>
    <s v="technology/wearables"/>
    <n v="0.7036"/>
    <n v="382.39130434782606"/>
    <s v="technology"/>
    <s v="earables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x v="0"/>
    <n v="1437161739"/>
    <n v="1434569739"/>
    <b v="0"/>
    <n v="1"/>
    <b v="0"/>
    <s v="technology/wearables"/>
    <n v="2E-3"/>
    <n v="100"/>
    <s v="technology"/>
    <s v="earables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x v="0"/>
    <n v="1471579140"/>
    <n v="1466512683"/>
    <b v="0"/>
    <n v="323"/>
    <b v="0"/>
    <s v="technology/wearables"/>
    <n v="1.02298"/>
    <n v="158.35603715170279"/>
    <s v="technology"/>
    <s v="earables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x v="5"/>
    <n v="1467313039"/>
    <n v="1464807439"/>
    <b v="0"/>
    <n v="139"/>
    <b v="1"/>
    <s v="publishing/nonfiction"/>
    <n v="3.7773333333333334"/>
    <n v="40.762589928057551"/>
    <s v="publishing"/>
    <s v="nfiction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x v="0"/>
    <n v="1405366359"/>
    <n v="1402342359"/>
    <b v="0"/>
    <n v="7"/>
    <b v="1"/>
    <s v="publishing/nonfiction"/>
    <n v="1.25"/>
    <n v="53.571428571428569"/>
    <s v="publishing"/>
    <s v="nfiction"/>
  </r>
  <r>
    <x v="1346"/>
    <s v="Anthology of Stories from LGBT Nepal"/>
    <s v="An anthology of nonfiction stories written by Nepal's Lesbian, Gay, Bisexual, and Transgender (LGBT) community."/>
    <n v="4900"/>
    <n v="7219"/>
    <x v="0"/>
    <s v="US"/>
    <x v="0"/>
    <n v="1372297751"/>
    <n v="1369705751"/>
    <b v="0"/>
    <n v="149"/>
    <b v="1"/>
    <s v="publishing/nonfiction"/>
    <n v="1.473265306122449"/>
    <n v="48.449664429530202"/>
    <s v="publishing"/>
    <s v="nfiction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x v="0"/>
    <n v="1425741525"/>
    <n v="1423149525"/>
    <b v="0"/>
    <n v="31"/>
    <b v="1"/>
    <s v="publishing/nonfiction"/>
    <n v="1.022"/>
    <n v="82.41935483870968"/>
    <s v="publishing"/>
    <s v="nfiction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x v="0"/>
    <n v="1418904533"/>
    <n v="1416485333"/>
    <b v="0"/>
    <n v="26"/>
    <b v="1"/>
    <s v="publishing/nonfiction"/>
    <n v="1.018723404255319"/>
    <n v="230.19230769230768"/>
    <s v="publishing"/>
    <s v="nfiction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x v="5"/>
    <n v="1450249140"/>
    <n v="1447055935"/>
    <b v="0"/>
    <n v="172"/>
    <b v="1"/>
    <s v="publishing/nonfiction"/>
    <n v="2.0419999999999998"/>
    <n v="59.360465116279073"/>
    <s v="publishing"/>
    <s v="nfiction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x v="0"/>
    <n v="1451089134"/>
    <n v="1448497134"/>
    <b v="0"/>
    <n v="78"/>
    <b v="1"/>
    <s v="publishing/nonfiction"/>
    <n v="1.0405"/>
    <n v="66.698717948717942"/>
    <s v="publishing"/>
    <s v="nfiction"/>
  </r>
  <r>
    <x v="1351"/>
    <s v="Purpose: Your Journey To Find Meaning"/>
    <s v="Discover your purpose, live a more fulfilling life, leave a positive footprint on society."/>
    <n v="20000"/>
    <n v="20253"/>
    <x v="0"/>
    <s v="US"/>
    <x v="0"/>
    <n v="1455299144"/>
    <n v="1452707144"/>
    <b v="0"/>
    <n v="120"/>
    <b v="1"/>
    <s v="publishing/nonfiction"/>
    <n v="1.0126500000000001"/>
    <n v="168.77500000000001"/>
    <s v="publishing"/>
    <s v="nfiction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s v="US"/>
    <x v="0"/>
    <n v="1441425540"/>
    <n v="1436968366"/>
    <b v="0"/>
    <n v="227"/>
    <b v="1"/>
    <s v="publishing/nonfiction"/>
    <n v="1.3613999999999999"/>
    <n v="59.973568281938327"/>
    <s v="publishing"/>
    <s v="nfiction"/>
  </r>
  <r>
    <x v="1353"/>
    <s v="Finish The Script! - A College Writing Course in Book Form"/>
    <s v="A book that teaches aspiring writers how to get from a basic idea to a fully rewritten screenplay."/>
    <n v="1000"/>
    <n v="1336"/>
    <x v="0"/>
    <s v="US"/>
    <x v="0"/>
    <n v="1362960000"/>
    <n v="1359946188"/>
    <b v="0"/>
    <n v="42"/>
    <b v="1"/>
    <s v="publishing/nonfiction"/>
    <n v="1.3360000000000001"/>
    <n v="31.80952380952381"/>
    <s v="publishing"/>
    <s v="nfiction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x v="1"/>
    <n v="1465672979"/>
    <n v="1463080979"/>
    <b v="0"/>
    <n v="64"/>
    <b v="1"/>
    <s v="publishing/nonfiction"/>
    <n v="1.3025"/>
    <n v="24.421875"/>
    <s v="publishing"/>
    <s v="nfiction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x v="1"/>
    <n v="1354269600"/>
    <n v="1351663605"/>
    <b v="0"/>
    <n v="121"/>
    <b v="1"/>
    <s v="publishing/nonfiction"/>
    <n v="1.2267999999999999"/>
    <n v="25.347107438016529"/>
    <s v="publishing"/>
    <s v="nfiction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x v="0"/>
    <n v="1372985760"/>
    <n v="1370393760"/>
    <b v="0"/>
    <n v="87"/>
    <b v="1"/>
    <s v="publishing/nonfiction"/>
    <n v="1.8281058823529412"/>
    <n v="71.443218390804603"/>
    <s v="publishing"/>
    <s v="nfiction"/>
  </r>
  <r>
    <x v="1357"/>
    <s v="Becoming Alicia"/>
    <s v="The search for identity leads one young woman to Mexico, where she follows her grandfather's journey back to America."/>
    <n v="2000"/>
    <n v="2506"/>
    <x v="0"/>
    <s v="US"/>
    <x v="0"/>
    <n v="1362117540"/>
    <n v="1359587137"/>
    <b v="0"/>
    <n v="65"/>
    <b v="1"/>
    <s v="publishing/nonfiction"/>
    <n v="1.2529999999999999"/>
    <n v="38.553846153846152"/>
    <s v="publishing"/>
    <s v="nfiction"/>
  </r>
  <r>
    <x v="1358"/>
    <s v="The Masada Story Project"/>
    <s v="I am working on a book about what people do when they visit Masada, an ancient fortress in the Judean desert."/>
    <n v="3000"/>
    <n v="3350"/>
    <x v="0"/>
    <s v="US"/>
    <x v="0"/>
    <n v="1309009323"/>
    <n v="1306417323"/>
    <b v="0"/>
    <n v="49"/>
    <b v="1"/>
    <s v="publishing/nonfiction"/>
    <n v="1.1166666666666667"/>
    <n v="68.367346938775512"/>
    <s v="publishing"/>
    <s v="nfiction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x v="0"/>
    <n v="1309980790"/>
    <n v="1304623990"/>
    <b v="0"/>
    <n v="19"/>
    <b v="1"/>
    <s v="publishing/nonfiction"/>
    <n v="1.1575757575757575"/>
    <n v="40.210526315789473"/>
    <s v="publishing"/>
    <s v="nfiction"/>
  </r>
  <r>
    <x v="1360"/>
    <s v="So Bad, It's Good! - A Book of Bad Movies"/>
    <s v="So Bad, It's Good! is a guide to finding the best films for your bad movie night."/>
    <n v="1500"/>
    <n v="2598"/>
    <x v="0"/>
    <s v="US"/>
    <x v="0"/>
    <n v="1343943420"/>
    <n v="1341524220"/>
    <b v="0"/>
    <n v="81"/>
    <b v="1"/>
    <s v="publishing/nonfiction"/>
    <n v="1.732"/>
    <n v="32.074074074074076"/>
    <s v="publishing"/>
    <s v="nfiction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x v="1"/>
    <n v="1403370772"/>
    <n v="1400778772"/>
    <b v="0"/>
    <n v="264"/>
    <b v="1"/>
    <s v="publishing/nonfiction"/>
    <n v="1.2598333333333334"/>
    <n v="28.632575757575758"/>
    <s v="publishing"/>
    <s v="nfiction"/>
  </r>
  <r>
    <x v="1362"/>
    <s v="A Fantastic Affair: Karl Barth in America 1962â€“Research"/>
    <s v="The never-before-told story of Karl Barth's (first and only) journey to the United States in 1962."/>
    <n v="1000"/>
    <n v="1091"/>
    <x v="0"/>
    <s v="US"/>
    <x v="0"/>
    <n v="1378592731"/>
    <n v="1373408731"/>
    <b v="0"/>
    <n v="25"/>
    <b v="1"/>
    <s v="publishing/nonfiction"/>
    <n v="1.091"/>
    <n v="43.64"/>
    <s v="publishing"/>
    <s v="nfiction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x v="0"/>
    <n v="1455523140"/>
    <n v="1453925727"/>
    <b v="0"/>
    <n v="5"/>
    <b v="1"/>
    <s v="publishing/nonfiction"/>
    <n v="1"/>
    <n v="40"/>
    <s v="publishing"/>
    <s v="nfiction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x v="7"/>
    <n v="1420648906"/>
    <n v="1415464906"/>
    <b v="0"/>
    <n v="144"/>
    <b v="1"/>
    <s v="music/rock"/>
    <n v="1.1864285714285714"/>
    <n v="346.04166666666669"/>
    <s v="music"/>
    <s v="ock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x v="0"/>
    <n v="1426523752"/>
    <n v="1423935352"/>
    <b v="0"/>
    <n v="92"/>
    <b v="1"/>
    <s v="music/rock"/>
    <n v="1.0026666666666666"/>
    <n v="81.739130434782609"/>
    <s v="music"/>
    <s v="ock"/>
  </r>
  <r>
    <x v="1366"/>
    <s v="Kick It! A Tribute to the A.K.s"/>
    <s v="A musical memorial for Alexi Petersen."/>
    <n v="7500"/>
    <n v="9486.69"/>
    <x v="0"/>
    <s v="US"/>
    <x v="0"/>
    <n v="1417049663"/>
    <n v="1413158063"/>
    <b v="0"/>
    <n v="147"/>
    <b v="1"/>
    <s v="music/rock"/>
    <n v="1.2648920000000001"/>
    <n v="64.535306122448986"/>
    <s v="music"/>
    <s v="ock"/>
  </r>
  <r>
    <x v="1367"/>
    <s v="House of Rabbits  - &quot;Songs of Charivari&quot;"/>
    <s v="House of Rabbits are recording our full-length, debut album! Support independent music, receive great rewards!"/>
    <n v="5000"/>
    <n v="5713"/>
    <x v="0"/>
    <s v="US"/>
    <x v="0"/>
    <n v="1447463050"/>
    <n v="1444867450"/>
    <b v="0"/>
    <n v="90"/>
    <b v="1"/>
    <s v="music/rock"/>
    <n v="1.1426000000000001"/>
    <n v="63.477777777777774"/>
    <s v="music"/>
    <s v="ock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s v="US"/>
    <x v="0"/>
    <n v="1434342894"/>
    <n v="1432269294"/>
    <b v="0"/>
    <n v="87"/>
    <b v="1"/>
    <s v="music/rock"/>
    <n v="1.107"/>
    <n v="63.620689655172413"/>
    <s v="music"/>
    <s v="ock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x v="0"/>
    <n v="1397225746"/>
    <n v="1394633746"/>
    <b v="0"/>
    <n v="406"/>
    <b v="1"/>
    <s v="music/rock"/>
    <n v="1.0534805315203954"/>
    <n v="83.967068965517228"/>
    <s v="music"/>
    <s v="ock"/>
  </r>
  <r>
    <x v="1370"/>
    <s v="Food On You presents Baby's First Parental Advisory"/>
    <s v="Songs about the first year of parenthood, often inappropriate for children"/>
    <n v="1500"/>
    <n v="1555"/>
    <x v="0"/>
    <s v="US"/>
    <x v="0"/>
    <n v="1381881890"/>
    <n v="1380585890"/>
    <b v="0"/>
    <n v="20"/>
    <b v="1"/>
    <s v="music/rock"/>
    <n v="1.0366666666666666"/>
    <n v="77.75"/>
    <s v="music"/>
    <s v="ock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x v="0"/>
    <n v="1431022342"/>
    <n v="1428430342"/>
    <b v="0"/>
    <n v="70"/>
    <b v="1"/>
    <s v="music/rock"/>
    <n v="1.0708672667523933"/>
    <n v="107.07142857142857"/>
    <s v="music"/>
    <s v="ock"/>
  </r>
  <r>
    <x v="1372"/>
    <s v="Ted Lukas &amp; the Misled new CD - &quot;FEED&quot;"/>
    <s v="Please help us raise funds to press our new CD!"/>
    <n v="500"/>
    <n v="620"/>
    <x v="0"/>
    <s v="US"/>
    <x v="0"/>
    <n v="1342115132"/>
    <n v="1339523132"/>
    <b v="0"/>
    <n v="16"/>
    <b v="1"/>
    <s v="music/rock"/>
    <n v="1.24"/>
    <n v="38.75"/>
    <s v="music"/>
    <s v="ock"/>
  </r>
  <r>
    <x v="1373"/>
    <s v="Broccoli Samurai: Tour Van or Bust!"/>
    <s v="Help Broccoli Samurai raise money to get a new van and continue bringing you the jams!"/>
    <n v="10000"/>
    <n v="10501"/>
    <x v="0"/>
    <s v="US"/>
    <x v="0"/>
    <n v="1483138233"/>
    <n v="1480546233"/>
    <b v="0"/>
    <n v="52"/>
    <b v="1"/>
    <s v="music/rock"/>
    <n v="1.0501"/>
    <n v="201.94230769230768"/>
    <s v="music"/>
    <s v="ock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x v="0"/>
    <n v="1458874388"/>
    <n v="1456285988"/>
    <b v="0"/>
    <n v="66"/>
    <b v="1"/>
    <s v="music/rock"/>
    <n v="1.8946666666666667"/>
    <n v="43.060606060606062"/>
    <s v="music"/>
    <s v="ock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x v="3"/>
    <n v="1484444119"/>
    <n v="1481852119"/>
    <b v="0"/>
    <n v="109"/>
    <b v="1"/>
    <s v="music/rock"/>
    <n v="1.7132499999999999"/>
    <n v="62.871559633027523"/>
    <s v="music"/>
    <s v="ock"/>
  </r>
  <r>
    <x v="1376"/>
    <s v="Dead Pirates / HIGHMARE LP 2nd pressing"/>
    <s v="Dead Pirates are planning a second pressing of HIGHMARE LP, who wants one ?"/>
    <n v="3700"/>
    <n v="9342"/>
    <x v="0"/>
    <s v="GB"/>
    <x v="1"/>
    <n v="1480784606"/>
    <n v="1478189006"/>
    <b v="0"/>
    <n v="168"/>
    <b v="1"/>
    <s v="music/rock"/>
    <n v="2.5248648648648651"/>
    <n v="55.607142857142854"/>
    <s v="music"/>
    <s v="ock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x v="0"/>
    <n v="1486095060"/>
    <n v="1484198170"/>
    <b v="0"/>
    <n v="31"/>
    <b v="1"/>
    <s v="music/rock"/>
    <n v="1.1615384615384616"/>
    <n v="48.70967741935484"/>
    <s v="music"/>
    <s v="ock"/>
  </r>
  <r>
    <x v="1378"/>
    <s v="SIX BY SEVEN"/>
    <s v="A psychedelic post rock masterpiece!"/>
    <n v="2000"/>
    <n v="4067"/>
    <x v="0"/>
    <s v="GB"/>
    <x v="1"/>
    <n v="1470075210"/>
    <n v="1468779210"/>
    <b v="0"/>
    <n v="133"/>
    <b v="1"/>
    <s v="music/rock"/>
    <n v="2.0335000000000001"/>
    <n v="30.578947368421051"/>
    <s v="music"/>
    <s v="ock"/>
  </r>
  <r>
    <x v="1379"/>
    <s v="J. Walter Makes a Record"/>
    <s v="---------The long-awaited debut full-length from Justin Ruddy--------"/>
    <n v="10000"/>
    <n v="11160"/>
    <x v="0"/>
    <s v="US"/>
    <x v="0"/>
    <n v="1433504876"/>
    <n v="1430912876"/>
    <b v="0"/>
    <n v="151"/>
    <b v="1"/>
    <s v="music/rock"/>
    <n v="1.1160000000000001"/>
    <n v="73.907284768211923"/>
    <s v="music"/>
    <s v="ock"/>
  </r>
  <r>
    <x v="1380"/>
    <s v="BARNFEST 2015"/>
    <s v="A DIY MUSIC FESTIVAL FROM ST. LOUIS MO! Bands make their own festival, help make it legit!"/>
    <n v="25"/>
    <n v="106"/>
    <x v="0"/>
    <s v="US"/>
    <x v="0"/>
    <n v="1433815200"/>
    <n v="1431886706"/>
    <b v="0"/>
    <n v="5"/>
    <b v="1"/>
    <s v="music/rock"/>
    <n v="4.24"/>
    <n v="21.2"/>
    <s v="music"/>
    <s v="ock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x v="0"/>
    <n v="1482988125"/>
    <n v="1480396125"/>
    <b v="0"/>
    <n v="73"/>
    <b v="1"/>
    <s v="music/rock"/>
    <n v="1.071"/>
    <n v="73.356164383561648"/>
    <s v="music"/>
    <s v="ock"/>
  </r>
  <r>
    <x v="1382"/>
    <s v="The Floorwalkers New Album!"/>
    <s v="We're making a new record -- independently! We've got some great new songs we're really excited to bring to you!"/>
    <n v="8000"/>
    <n v="8349"/>
    <x v="0"/>
    <s v="US"/>
    <x v="0"/>
    <n v="1367867536"/>
    <n v="1365275536"/>
    <b v="0"/>
    <n v="148"/>
    <b v="1"/>
    <s v="music/rock"/>
    <n v="1.043625"/>
    <n v="56.412162162162161"/>
    <s v="music"/>
    <s v="ock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x v="5"/>
    <n v="1482457678"/>
    <n v="1480729678"/>
    <b v="0"/>
    <n v="93"/>
    <b v="1"/>
    <s v="music/rock"/>
    <n v="2.124090909090909"/>
    <n v="50.247311827956992"/>
    <s v="music"/>
    <s v="ock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s v="US"/>
    <x v="0"/>
    <n v="1436117922"/>
    <n v="1433525922"/>
    <b v="0"/>
    <n v="63"/>
    <b v="1"/>
    <s v="music/rock"/>
    <n v="1.2408571428571429"/>
    <n v="68.936507936507937"/>
    <s v="music"/>
    <s v="ock"/>
  </r>
  <r>
    <x v="1385"/>
    <s v="Chi Might Project"/>
    <s v="Musicians, singers &amp; songwriters from all over the world collaborate via YouTube in order to create an amazing album!"/>
    <n v="8000"/>
    <n v="8832.49"/>
    <x v="0"/>
    <s v="DE"/>
    <x v="3"/>
    <n v="1461931860"/>
    <n v="1457109121"/>
    <b v="0"/>
    <n v="134"/>
    <b v="1"/>
    <s v="music/rock"/>
    <n v="1.10406125"/>
    <n v="65.914104477611943"/>
    <s v="music"/>
    <s v="ock"/>
  </r>
  <r>
    <x v="1386"/>
    <s v="MALTESE CROSS: The First Album"/>
    <s v="We are a classic hard rock/heavy metal band just trying to keep rock alive!"/>
    <n v="400"/>
    <n v="875"/>
    <x v="0"/>
    <s v="US"/>
    <x v="0"/>
    <n v="1438183889"/>
    <n v="1435591889"/>
    <b v="0"/>
    <n v="14"/>
    <b v="1"/>
    <s v="music/rock"/>
    <n v="2.1875"/>
    <n v="62.5"/>
    <s v="music"/>
    <s v="ock"/>
  </r>
  <r>
    <x v="1387"/>
    <s v="FAMILY BUSINESS KICKSTARTER"/>
    <s v="Less than one week to PLEDGE YOUR SUPPORT for THE FAMILY BUSINESS as the band raises funds for the next full length rock album."/>
    <n v="4000"/>
    <n v="5465"/>
    <x v="0"/>
    <s v="US"/>
    <x v="0"/>
    <n v="1433305800"/>
    <n v="1430604395"/>
    <b v="0"/>
    <n v="78"/>
    <b v="1"/>
    <s v="music/rock"/>
    <n v="1.36625"/>
    <n v="70.064102564102569"/>
    <s v="music"/>
    <s v="ock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x v="0"/>
    <n v="1476720840"/>
    <n v="1474469117"/>
    <b v="0"/>
    <n v="112"/>
    <b v="1"/>
    <s v="music/rock"/>
    <n v="1.348074"/>
    <n v="60.181874999999998"/>
    <s v="music"/>
    <s v="ock"/>
  </r>
  <r>
    <x v="1389"/>
    <s v="Pre-order DANCEHALL's first record!!!"/>
    <s v="Help fund the pressing of DANCEHALL's first record by pre-ordering it in advance!!!"/>
    <n v="500"/>
    <n v="727"/>
    <x v="0"/>
    <s v="GB"/>
    <x v="1"/>
    <n v="1471087957"/>
    <n v="1468495957"/>
    <b v="0"/>
    <n v="34"/>
    <b v="1"/>
    <s v="music/rock"/>
    <n v="1.454"/>
    <n v="21.382352941176471"/>
    <s v="music"/>
    <s v="ock"/>
  </r>
  <r>
    <x v="1390"/>
    <s v="New Music Video/Artist Development"/>
    <s v="Breakout Artist Management will be working with us on a brand new music video and we need your help!"/>
    <n v="2800"/>
    <n v="3055"/>
    <x v="0"/>
    <s v="US"/>
    <x v="0"/>
    <n v="1430154720"/>
    <n v="1427224606"/>
    <b v="0"/>
    <n v="19"/>
    <b v="1"/>
    <s v="music/rock"/>
    <n v="1.0910714285714285"/>
    <n v="160.78947368421052"/>
    <s v="music"/>
    <s v="ock"/>
  </r>
  <r>
    <x v="1391"/>
    <s v="Rules and Regulations"/>
    <s v="With the money donated through this project we intend on investing in sound equipment for live shows"/>
    <n v="500"/>
    <n v="551"/>
    <x v="0"/>
    <s v="US"/>
    <x v="0"/>
    <n v="1440219540"/>
    <n v="1436369818"/>
    <b v="0"/>
    <n v="13"/>
    <b v="1"/>
    <s v="music/rock"/>
    <n v="1.1020000000000001"/>
    <n v="42.384615384615387"/>
    <s v="music"/>
    <s v="ock"/>
  </r>
  <r>
    <x v="1392"/>
    <s v="Telesomniac's Debut Album"/>
    <s v="Telesomniac is a rock band from Provo, UT releasing their debut album Thirty-One Flashes in the Dark."/>
    <n v="2500"/>
    <n v="2841"/>
    <x v="0"/>
    <s v="US"/>
    <x v="0"/>
    <n v="1456976586"/>
    <n v="1454298186"/>
    <b v="0"/>
    <n v="104"/>
    <b v="1"/>
    <s v="music/rock"/>
    <n v="1.1364000000000001"/>
    <n v="27.317307692307693"/>
    <s v="music"/>
    <s v="ock"/>
  </r>
  <r>
    <x v="1393"/>
    <s v="WolfHunt | Social Commentary Rock Project"/>
    <s v="Rock n' Roll tales of our times"/>
    <n v="10000"/>
    <n v="10235"/>
    <x v="0"/>
    <s v="US"/>
    <x v="0"/>
    <n v="1470068523"/>
    <n v="1467476523"/>
    <b v="0"/>
    <n v="52"/>
    <b v="1"/>
    <s v="music/rock"/>
    <n v="1.0235000000000001"/>
    <n v="196.82692307692307"/>
    <s v="music"/>
    <s v="ock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x v="0"/>
    <n v="1488337200"/>
    <n v="1484623726"/>
    <b v="0"/>
    <n v="17"/>
    <b v="1"/>
    <s v="music/rock"/>
    <n v="1.2213333333333334"/>
    <n v="53.882352941176471"/>
    <s v="music"/>
    <s v="ock"/>
  </r>
  <r>
    <x v="1395"/>
    <s v="Quiet Oaks Full Length Album"/>
    <s v="Help Quiet Oaks record their debut album!!!"/>
    <n v="3500"/>
    <n v="3916"/>
    <x v="0"/>
    <s v="US"/>
    <x v="0"/>
    <n v="1484430481"/>
    <n v="1481838481"/>
    <b v="0"/>
    <n v="82"/>
    <b v="1"/>
    <s v="music/rock"/>
    <n v="1.1188571428571428"/>
    <n v="47.756097560975611"/>
    <s v="music"/>
    <s v="ock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x v="0"/>
    <n v="1423871882"/>
    <n v="1421279882"/>
    <b v="0"/>
    <n v="73"/>
    <b v="1"/>
    <s v="music/rock"/>
    <n v="1.073"/>
    <n v="88.191780821917803"/>
    <s v="music"/>
    <s v="ock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x v="0"/>
    <n v="1477603140"/>
    <n v="1475013710"/>
    <b v="0"/>
    <n v="158"/>
    <b v="1"/>
    <s v="music/rock"/>
    <n v="1.1385000000000001"/>
    <n v="72.056962025316452"/>
    <s v="music"/>
    <s v="ock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x v="0"/>
    <n v="1467752334"/>
    <n v="1465160334"/>
    <b v="0"/>
    <n v="65"/>
    <b v="1"/>
    <s v="music/rock"/>
    <n v="1.0968181818181819"/>
    <n v="74.246153846153845"/>
    <s v="music"/>
    <s v="ock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x v="0"/>
    <n v="1412640373"/>
    <n v="1410048373"/>
    <b v="0"/>
    <n v="184"/>
    <b v="1"/>
    <s v="music/rock"/>
    <n v="1.2614444444444444"/>
    <n v="61.701086956521742"/>
    <s v="music"/>
    <s v="ock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x v="1"/>
    <n v="1465709400"/>
    <n v="1462695073"/>
    <b v="0"/>
    <n v="34"/>
    <b v="1"/>
    <s v="music/rock"/>
    <n v="1.6742857142857144"/>
    <n v="17.235294117647058"/>
    <s v="music"/>
    <s v="ock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x v="0"/>
    <n v="1369612474"/>
    <n v="1367798074"/>
    <b v="0"/>
    <n v="240"/>
    <b v="1"/>
    <s v="music/rock"/>
    <n v="4.9652000000000003"/>
    <n v="51.720833333333331"/>
    <s v="music"/>
    <s v="ock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x v="1"/>
    <n v="1430439411"/>
    <n v="1425259011"/>
    <b v="0"/>
    <n v="113"/>
    <b v="1"/>
    <s v="music/rock"/>
    <n v="1.0915999999999999"/>
    <n v="24.150442477876105"/>
    <s v="music"/>
    <s v="ock"/>
  </r>
  <r>
    <x v="1403"/>
    <s v="Gregorian Rock"/>
    <s v="Gregorian Rock merges Gregorian chant with modern music. It is serene, yet pummeling. It's not for everyone, but it might be for you."/>
    <n v="4000"/>
    <n v="4103"/>
    <x v="0"/>
    <s v="US"/>
    <x v="0"/>
    <n v="1374802235"/>
    <n v="1372210235"/>
    <b v="0"/>
    <n v="66"/>
    <b v="1"/>
    <s v="music/rock"/>
    <n v="1.0257499999999999"/>
    <n v="62.166666666666664"/>
    <s v="music"/>
    <s v="ock"/>
  </r>
  <r>
    <x v="1404"/>
    <s v="3 Men and a Book"/>
    <s v="Translation &amp; publication of possibly the most famous piece of English literature - Act II Scene II of Romeo and Juliet into txt-speak."/>
    <n v="14500"/>
    <n v="241"/>
    <x v="2"/>
    <s v="GB"/>
    <x v="1"/>
    <n v="1424607285"/>
    <n v="1422447285"/>
    <b v="1"/>
    <n v="5"/>
    <b v="0"/>
    <s v="publishing/translations"/>
    <n v="1.6620689655172414E-2"/>
    <n v="48.2"/>
    <s v="publishing"/>
    <s v="slations"/>
  </r>
  <r>
    <x v="1405"/>
    <s v="The Bible translated into Emoticons"/>
    <s v="Will more people read the Bible if it were translated into Emoticons?"/>
    <n v="25000"/>
    <n v="105"/>
    <x v="2"/>
    <s v="US"/>
    <x v="0"/>
    <n v="1417195201"/>
    <n v="1414599601"/>
    <b v="1"/>
    <n v="17"/>
    <b v="0"/>
    <s v="publishing/translations"/>
    <n v="4.1999999999999997E-3"/>
    <n v="6.1764705882352944"/>
    <s v="publishing"/>
    <s v="slations"/>
  </r>
  <r>
    <x v="1406"/>
    <s v="Man Down! Translation project"/>
    <s v="The White coat and the battle dress uniform"/>
    <n v="12000"/>
    <n v="15"/>
    <x v="2"/>
    <s v="IT"/>
    <x v="3"/>
    <n v="1449914400"/>
    <n v="1445336607"/>
    <b v="0"/>
    <n v="3"/>
    <b v="0"/>
    <s v="publishing/translations"/>
    <n v="1.25E-3"/>
    <n v="5"/>
    <s v="publishing"/>
    <s v="slations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x v="0"/>
    <n v="1407847978"/>
    <n v="1405687978"/>
    <b v="0"/>
    <n v="2"/>
    <b v="0"/>
    <s v="publishing/translations"/>
    <n v="5.0000000000000001E-3"/>
    <n v="7.5"/>
    <s v="publishing"/>
    <s v="slations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x v="1"/>
    <n v="1447451756"/>
    <n v="1444856156"/>
    <b v="0"/>
    <n v="6"/>
    <b v="0"/>
    <s v="publishing/translations"/>
    <n v="7.1999999999999995E-2"/>
    <n v="12"/>
    <s v="publishing"/>
    <s v="slations"/>
  </r>
  <r>
    <x v="1409"/>
    <s v="Modern Literal Torah Translation: Genesis"/>
    <s v="Modern Literal Translation of the 1st Book of the Torah in English and Russian with sub-linear and interlinear layout."/>
    <n v="4000"/>
    <n v="0"/>
    <x v="2"/>
    <s v="US"/>
    <x v="0"/>
    <n v="1420085535"/>
    <n v="1414897935"/>
    <b v="0"/>
    <n v="0"/>
    <b v="0"/>
    <s v="publishing/translations"/>
    <n v="0"/>
    <n v="0"/>
    <s v="publishing"/>
    <s v="slations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x v="3"/>
    <n v="1464939520"/>
    <n v="1461051520"/>
    <b v="0"/>
    <n v="1"/>
    <b v="0"/>
    <s v="publishing/translations"/>
    <n v="1.6666666666666666E-4"/>
    <n v="1"/>
    <s v="publishing"/>
    <s v="slations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x v="1"/>
    <n v="1423185900"/>
    <n v="1420766700"/>
    <b v="0"/>
    <n v="3"/>
    <b v="0"/>
    <s v="publishing/translations"/>
    <n v="2.3333333333333335E-3"/>
    <n v="2.3333333333333335"/>
    <s v="publishing"/>
    <s v="slations"/>
  </r>
  <r>
    <x v="1412"/>
    <s v="For overseas shogi fans! Shogi novel translation project"/>
    <s v="â€œClimbing Silver!â€- An English translation of the Young Adult Shogi novella"/>
    <n v="7000"/>
    <n v="320"/>
    <x v="2"/>
    <s v="US"/>
    <x v="0"/>
    <n v="1417656699"/>
    <n v="1415064699"/>
    <b v="0"/>
    <n v="13"/>
    <b v="0"/>
    <s v="publishing/translations"/>
    <n v="4.5714285714285714E-2"/>
    <n v="24.615384615384617"/>
    <s v="publishing"/>
    <s v="slations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x v="3"/>
    <n v="1455964170"/>
    <n v="1450780170"/>
    <b v="0"/>
    <n v="1"/>
    <b v="0"/>
    <s v="publishing/translations"/>
    <n v="0.05"/>
    <n v="100"/>
    <s v="publishing"/>
    <s v="slations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s v="US"/>
    <x v="0"/>
    <n v="1483423467"/>
    <n v="1480831467"/>
    <b v="0"/>
    <n v="1"/>
    <b v="0"/>
    <s v="publishing/translations"/>
    <n v="2E-3"/>
    <n v="1"/>
    <s v="publishing"/>
    <s v="slations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x v="0"/>
    <n v="1439741591"/>
    <n v="1436285591"/>
    <b v="0"/>
    <n v="9"/>
    <b v="0"/>
    <s v="publishing/translations"/>
    <n v="0.18181818181818182"/>
    <n v="88.888888888888886"/>
    <s v="publishing"/>
    <s v="slations"/>
  </r>
  <r>
    <x v="1416"/>
    <s v="Glenn's  little book of  quotes"/>
    <s v="glenn's  book of quotes is designed to give the readers a thought for the day , lighten the mood  and put a smile  on their faces."/>
    <n v="50000"/>
    <n v="0"/>
    <x v="2"/>
    <s v="US"/>
    <x v="0"/>
    <n v="1448147619"/>
    <n v="1445552019"/>
    <b v="0"/>
    <n v="0"/>
    <b v="0"/>
    <s v="publishing/translations"/>
    <n v="0"/>
    <n v="0"/>
    <s v="publishing"/>
    <s v="slations"/>
  </r>
  <r>
    <x v="1417"/>
    <s v="Digitizing 8 Rare Siddha Yoga Books"/>
    <s v="Digitization of 8 rare Siddha Yoga books written by a Yogi - coming in the lineage of Sri Sri Sri Sadhasiva Brahmendra himself!"/>
    <n v="4500"/>
    <n v="55"/>
    <x v="2"/>
    <s v="US"/>
    <x v="0"/>
    <n v="1442315460"/>
    <n v="1439696174"/>
    <b v="0"/>
    <n v="2"/>
    <b v="0"/>
    <s v="publishing/translations"/>
    <n v="1.2222222222222223E-2"/>
    <n v="27.5"/>
    <s v="publishing"/>
    <s v="slations"/>
  </r>
  <r>
    <x v="1418"/>
    <s v="Realidades del Hombre"/>
    <s v="Â¿Y si hubiera una camino intermedio entre ciencia y religion?_x000a_Descubre la respuesta ayudando a publicar y traducir este libro."/>
    <n v="3000"/>
    <n v="6"/>
    <x v="2"/>
    <s v="ES"/>
    <x v="3"/>
    <n v="1456397834"/>
    <n v="1453805834"/>
    <b v="0"/>
    <n v="1"/>
    <b v="0"/>
    <s v="publishing/translations"/>
    <n v="2E-3"/>
    <n v="6"/>
    <s v="publishing"/>
    <s v="slations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x v="0"/>
    <n v="1476010619"/>
    <n v="1473418619"/>
    <b v="0"/>
    <n v="10"/>
    <b v="0"/>
    <s v="publishing/translations"/>
    <n v="7.0634920634920634E-2"/>
    <n v="44.5"/>
    <s v="publishing"/>
    <s v="slations"/>
  </r>
  <r>
    <x v="1420"/>
    <s v="Shakespeare in the Hood - Romeo and Juliet"/>
    <s v="Help me butcher Shakespeare in a satirical fashion."/>
    <n v="110"/>
    <n v="3"/>
    <x v="2"/>
    <s v="US"/>
    <x v="0"/>
    <n v="1467129686"/>
    <n v="1464969686"/>
    <b v="0"/>
    <n v="3"/>
    <b v="0"/>
    <s v="publishing/translations"/>
    <n v="2.7272727272727271E-2"/>
    <n v="1"/>
    <s v="publishing"/>
    <s v="slations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x v="9"/>
    <n v="1423432709"/>
    <n v="1420840709"/>
    <b v="0"/>
    <n v="2"/>
    <b v="0"/>
    <s v="publishing/translations"/>
    <n v="1E-3"/>
    <n v="100"/>
    <s v="publishing"/>
    <s v="slations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x v="4"/>
    <n v="1474436704"/>
    <n v="1471844704"/>
    <b v="0"/>
    <n v="2"/>
    <b v="0"/>
    <s v="publishing/translations"/>
    <n v="1.0399999999999999E-3"/>
    <n v="13"/>
    <s v="publishing"/>
    <s v="slations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x v="2"/>
    <n v="1451637531"/>
    <n v="1449045531"/>
    <b v="0"/>
    <n v="1"/>
    <b v="0"/>
    <s v="publishing/translations"/>
    <n v="3.3333333333333335E-3"/>
    <n v="100"/>
    <s v="publishing"/>
    <s v="slations"/>
  </r>
  <r>
    <x v="1424"/>
    <s v="Subway Mantras"/>
    <s v="A short book of practical mantras that can be used every day of the week. Mantras are cogwheels of universal engines."/>
    <n v="7500"/>
    <n v="1527"/>
    <x v="2"/>
    <s v="US"/>
    <x v="0"/>
    <n v="1479233602"/>
    <n v="1478106802"/>
    <b v="0"/>
    <n v="14"/>
    <b v="0"/>
    <s v="publishing/translations"/>
    <n v="0.2036"/>
    <n v="109.07142857142857"/>
    <s v="publishing"/>
    <s v="slations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x v="0"/>
    <n v="1430276959"/>
    <n v="1427684959"/>
    <b v="0"/>
    <n v="0"/>
    <b v="0"/>
    <s v="publishing/translations"/>
    <n v="0"/>
    <n v="0"/>
    <s v="publishing"/>
    <s v="slations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x v="3"/>
    <n v="1440408120"/>
    <n v="1435224120"/>
    <b v="0"/>
    <n v="0"/>
    <b v="0"/>
    <s v="publishing/translations"/>
    <n v="0"/>
    <n v="0"/>
    <s v="publishing"/>
    <s v="slations"/>
  </r>
  <r>
    <x v="1427"/>
    <s v="WHAT CAN I DO?..."/>
    <s v="The book with advices that can save many lives._x000a_You will find here many case studies, extreme situations and solutions."/>
    <n v="5000"/>
    <n v="419"/>
    <x v="2"/>
    <s v="DE"/>
    <x v="3"/>
    <n v="1474230385"/>
    <n v="1471638385"/>
    <b v="0"/>
    <n v="4"/>
    <b v="0"/>
    <s v="publishing/translations"/>
    <n v="8.3799999999999999E-2"/>
    <n v="104.75"/>
    <s v="publishing"/>
    <s v="slations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x v="3"/>
    <n v="1459584417"/>
    <n v="1456996017"/>
    <b v="0"/>
    <n v="3"/>
    <b v="0"/>
    <s v="publishing/translations"/>
    <n v="4.4999999999999998E-2"/>
    <n v="15"/>
    <s v="publishing"/>
    <s v="slations"/>
  </r>
  <r>
    <x v="1429"/>
    <s v="10 P.M."/>
    <s v="A guy in his 30's tries to live his &quot;American Dream&quot;, but quickly it turns into a nightmare. (A Novel)"/>
    <n v="10000"/>
    <n v="0"/>
    <x v="2"/>
    <s v="US"/>
    <x v="0"/>
    <n v="1428629242"/>
    <n v="1426037242"/>
    <b v="0"/>
    <n v="0"/>
    <b v="0"/>
    <s v="publishing/translations"/>
    <n v="0"/>
    <n v="0"/>
    <s v="publishing"/>
    <s v="slations"/>
  </r>
  <r>
    <x v="1430"/>
    <s v="Esoteric Project Management"/>
    <s v="Profesional translation and publishing of the book on unique synthesis of project management and meditation"/>
    <n v="5000"/>
    <n v="403"/>
    <x v="2"/>
    <s v="US"/>
    <x v="0"/>
    <n v="1419017488"/>
    <n v="1416339088"/>
    <b v="0"/>
    <n v="5"/>
    <b v="0"/>
    <s v="publishing/translations"/>
    <n v="8.0600000000000005E-2"/>
    <n v="80.599999999999994"/>
    <s v="publishing"/>
    <s v="slations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x v="0"/>
    <n v="1448517816"/>
    <n v="1445922216"/>
    <b v="0"/>
    <n v="47"/>
    <b v="0"/>
    <s v="publishing/translations"/>
    <n v="0.31947058823529412"/>
    <n v="115.55319148936171"/>
    <s v="publishing"/>
    <s v="slations"/>
  </r>
  <r>
    <x v="1432"/>
    <s v="The Holy Bib-el"/>
    <s v="THE HOLY BIB-EL Translated By Leon Cook. The Creation: CHAPTER 1.  1* In the beginning Gods created The Heavens and The Planet Earth."/>
    <n v="40000"/>
    <n v="0"/>
    <x v="2"/>
    <s v="US"/>
    <x v="0"/>
    <n v="1437417828"/>
    <n v="1434825828"/>
    <b v="0"/>
    <n v="0"/>
    <b v="0"/>
    <s v="publishing/translations"/>
    <n v="0"/>
    <n v="0"/>
    <s v="publishing"/>
    <s v="slations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s v="IT"/>
    <x v="3"/>
    <n v="1481367600"/>
    <n v="1477839675"/>
    <b v="0"/>
    <n v="10"/>
    <b v="0"/>
    <s v="publishing/translations"/>
    <n v="6.7083333333333328E-2"/>
    <n v="80.5"/>
    <s v="publishing"/>
    <s v="slations"/>
  </r>
  <r>
    <x v="1434"/>
    <s v="Translation of 'SOCIALCAPITALISM' (2014)"/>
    <s v="Interest from abroad to publish my book SOCIALCAPITALISM. Need translation to English master. Help appreciated."/>
    <n v="82000"/>
    <n v="8190"/>
    <x v="2"/>
    <s v="DK"/>
    <x v="7"/>
    <n v="1433775600"/>
    <n v="1431973478"/>
    <b v="0"/>
    <n v="11"/>
    <b v="0"/>
    <s v="publishing/translations"/>
    <n v="9.987804878048781E-2"/>
    <n v="744.5454545454545"/>
    <s v="publishing"/>
    <s v="slations"/>
  </r>
  <r>
    <x v="1435"/>
    <s v="Trilogy of Crystals, book 1, translation"/>
    <s v="English translation of the first book from a sword and sorcery Fantasy trilogy, by Paolo Parente"/>
    <n v="15000"/>
    <n v="15"/>
    <x v="2"/>
    <s v="IT"/>
    <x v="3"/>
    <n v="1444589020"/>
    <n v="1441997020"/>
    <b v="0"/>
    <n v="2"/>
    <b v="0"/>
    <s v="publishing/translations"/>
    <n v="1E-3"/>
    <n v="7.5"/>
    <s v="publishing"/>
    <s v="slations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x v="3"/>
    <n v="1456043057"/>
    <n v="1453451057"/>
    <b v="0"/>
    <n v="2"/>
    <b v="0"/>
    <s v="publishing/translations"/>
    <n v="7.7000000000000002E-3"/>
    <n v="38.5"/>
    <s v="publishing"/>
    <s v="slations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s v="US"/>
    <x v="0"/>
    <n v="1405227540"/>
    <n v="1402058739"/>
    <b v="0"/>
    <n v="22"/>
    <b v="0"/>
    <s v="publishing/translations"/>
    <n v="0.26900000000000002"/>
    <n v="36.68181818181818"/>
    <s v="publishing"/>
    <s v="slations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x v="7"/>
    <n v="1461765300"/>
    <n v="1459198499"/>
    <b v="0"/>
    <n v="8"/>
    <b v="0"/>
    <s v="publishing/translations"/>
    <n v="0.03"/>
    <n v="75"/>
    <s v="publishing"/>
    <s v="slations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x v="5"/>
    <n v="1425758101"/>
    <n v="1423166101"/>
    <b v="0"/>
    <n v="6"/>
    <b v="0"/>
    <s v="publishing/translations"/>
    <n v="6.6055045871559637E-2"/>
    <n v="30"/>
    <s v="publishing"/>
    <s v="slations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x v="3"/>
    <n v="1464285463"/>
    <n v="1461693463"/>
    <b v="0"/>
    <n v="1"/>
    <b v="0"/>
    <s v="publishing/translations"/>
    <n v="7.6923076923076926E-5"/>
    <n v="1"/>
    <s v="publishing"/>
    <s v="slations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x v="1"/>
    <n v="1441995769"/>
    <n v="1436811769"/>
    <b v="0"/>
    <n v="3"/>
    <b v="0"/>
    <s v="publishing/translations"/>
    <n v="1.1222222222222222E-2"/>
    <n v="673.33333333333337"/>
    <s v="publishing"/>
    <s v="slations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x v="0"/>
    <n v="1464190158"/>
    <n v="1461598158"/>
    <b v="0"/>
    <n v="0"/>
    <b v="0"/>
    <s v="publishing/translations"/>
    <n v="0"/>
    <n v="0"/>
    <s v="publishing"/>
    <s v="slations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x v="3"/>
    <n v="1483395209"/>
    <n v="1480803209"/>
    <b v="0"/>
    <n v="0"/>
    <b v="0"/>
    <s v="publishing/translations"/>
    <n v="0"/>
    <n v="0"/>
    <s v="publishing"/>
    <s v="slations"/>
  </r>
  <r>
    <x v="1444"/>
    <s v="Expand the MillionairesLetter in the US Market!"/>
    <s v="We as a successfull german stock market newsletter publisher want expand in the US market!"/>
    <n v="4950"/>
    <n v="0"/>
    <x v="2"/>
    <s v="DE"/>
    <x v="3"/>
    <n v="1442091462"/>
    <n v="1436907462"/>
    <b v="0"/>
    <n v="0"/>
    <b v="0"/>
    <s v="publishing/translations"/>
    <n v="0"/>
    <n v="0"/>
    <s v="publishing"/>
    <s v="slations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x v="3"/>
    <n v="1434286855"/>
    <n v="1431694855"/>
    <b v="0"/>
    <n v="0"/>
    <b v="0"/>
    <s v="publishing/translations"/>
    <n v="0"/>
    <n v="0"/>
    <s v="publishing"/>
    <s v="slations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x v="3"/>
    <n v="1461235478"/>
    <n v="1459507478"/>
    <b v="0"/>
    <n v="0"/>
    <b v="0"/>
    <s v="publishing/translations"/>
    <n v="0"/>
    <n v="0"/>
    <s v="publishing"/>
    <s v="slations"/>
  </r>
  <r>
    <x v="1447"/>
    <s v="Indian Language Dictionary"/>
    <s v="I'm creating a dictionary of multiple Indian languages."/>
    <n v="500000"/>
    <n v="75"/>
    <x v="2"/>
    <s v="US"/>
    <x v="0"/>
    <n v="1467999134"/>
    <n v="1465407134"/>
    <b v="0"/>
    <n v="3"/>
    <b v="0"/>
    <s v="publishing/translations"/>
    <n v="1.4999999999999999E-4"/>
    <n v="25"/>
    <s v="publishing"/>
    <s v="slations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x v="2"/>
    <n v="1432272300"/>
    <n v="1429655318"/>
    <b v="0"/>
    <n v="0"/>
    <b v="0"/>
    <s v="publishing/translations"/>
    <n v="0"/>
    <n v="0"/>
    <s v="publishing"/>
    <s v="slations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x v="0"/>
    <n v="1431286105"/>
    <n v="1427138905"/>
    <b v="0"/>
    <n v="0"/>
    <b v="0"/>
    <s v="publishing/translations"/>
    <n v="0"/>
    <n v="0"/>
    <s v="publishing"/>
    <s v="slations"/>
  </r>
  <r>
    <x v="1450"/>
    <s v="The Art of the Dill"/>
    <s v="A book of pickle recipes narrated by a mama grizzly speaking in incomplete and run-on sentences and her orangutan friend. #Artofthedill"/>
    <n v="100000"/>
    <n v="1"/>
    <x v="2"/>
    <s v="US"/>
    <x v="0"/>
    <n v="1455941197"/>
    <n v="1453349197"/>
    <b v="0"/>
    <n v="1"/>
    <b v="0"/>
    <s v="publishing/translations"/>
    <n v="1.0000000000000001E-5"/>
    <n v="1"/>
    <s v="publishing"/>
    <s v="slations"/>
  </r>
  <r>
    <x v="1451"/>
    <s v="Modern Literal Torah Translation (Canceled)"/>
    <s v="Modern Literal Translation of the Torah in English and Russian with sub-linear and interlinear layout."/>
    <n v="18950"/>
    <n v="2"/>
    <x v="1"/>
    <s v="US"/>
    <x v="0"/>
    <n v="1416355259"/>
    <n v="1413759659"/>
    <b v="0"/>
    <n v="2"/>
    <b v="0"/>
    <s v="publishing/translations"/>
    <n v="1.0554089709762533E-4"/>
    <n v="1"/>
    <s v="publishing"/>
    <s v="slations"/>
  </r>
  <r>
    <x v="1452"/>
    <s v="The Judo Preservation Project (Canceled)"/>
    <s v="I am gathering rare, out-of-print Judo books for preservation, translation and sharing."/>
    <n v="14000"/>
    <n v="0"/>
    <x v="1"/>
    <s v="US"/>
    <x v="0"/>
    <n v="1406566363"/>
    <n v="1403974363"/>
    <b v="0"/>
    <n v="0"/>
    <b v="0"/>
    <s v="publishing/translations"/>
    <n v="0"/>
    <n v="0"/>
    <s v="publishing"/>
    <s v="slations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x v="3"/>
    <n v="1492270947"/>
    <n v="1488386547"/>
    <b v="0"/>
    <n v="0"/>
    <b v="0"/>
    <s v="publishing/translations"/>
    <n v="0"/>
    <n v="0"/>
    <s v="publishing"/>
    <s v="slations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x v="3"/>
    <n v="1461535140"/>
    <n v="1459716480"/>
    <b v="0"/>
    <n v="1"/>
    <b v="0"/>
    <s v="publishing/translations"/>
    <n v="8.5714285714285719E-3"/>
    <n v="15"/>
    <s v="publishing"/>
    <s v="slations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x v="0"/>
    <n v="1409924340"/>
    <n v="1405181320"/>
    <b v="0"/>
    <n v="7"/>
    <b v="0"/>
    <s v="publishing/translations"/>
    <n v="0.105"/>
    <n v="225"/>
    <s v="publishing"/>
    <s v="slations"/>
  </r>
  <r>
    <x v="1456"/>
    <s v="Sometimes you don't need love (Canceled)"/>
    <s v="English Version of my auto-published novel"/>
    <n v="5000"/>
    <n v="145"/>
    <x v="1"/>
    <s v="IT"/>
    <x v="3"/>
    <n v="1483459365"/>
    <n v="1480867365"/>
    <b v="0"/>
    <n v="3"/>
    <b v="0"/>
    <s v="publishing/translations"/>
    <n v="2.9000000000000001E-2"/>
    <n v="48.333333333333336"/>
    <s v="publishing"/>
    <s v="slations"/>
  </r>
  <r>
    <x v="1457"/>
    <s v="Hey! I&quot;m not invisable, I am Just Old (Canceled)"/>
    <s v="Age is more than just a number, I hope your younger than you feel."/>
    <n v="6000"/>
    <n v="0"/>
    <x v="1"/>
    <s v="US"/>
    <x v="0"/>
    <n v="1447281044"/>
    <n v="1444685444"/>
    <b v="0"/>
    <n v="0"/>
    <b v="0"/>
    <s v="publishing/translations"/>
    <n v="0"/>
    <n v="0"/>
    <s v="publishing"/>
    <s v="slations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x v="0"/>
    <n v="1407729600"/>
    <n v="1405097760"/>
    <b v="0"/>
    <n v="0"/>
    <b v="0"/>
    <s v="publishing/translations"/>
    <n v="0"/>
    <n v="0"/>
    <s v="publishing"/>
    <s v="slations"/>
  </r>
  <r>
    <x v="1459"/>
    <s v="Like all the others (Canceled)"/>
    <s v="What if you suddenly found out, that your life wasnÂ´t the life you thought you had? What if you were like all the others!"/>
    <n v="37000"/>
    <n v="0"/>
    <x v="1"/>
    <s v="DK"/>
    <x v="7"/>
    <n v="1449077100"/>
    <n v="1446612896"/>
    <b v="0"/>
    <n v="0"/>
    <b v="0"/>
    <s v="publishing/translations"/>
    <n v="0"/>
    <n v="0"/>
    <s v="publishing"/>
    <s v="slations"/>
  </r>
  <r>
    <x v="1460"/>
    <s v="KJV2015 (Canceled)"/>
    <s v="KJV2015 Easier to understand for our kids and family not leaving out one verse or changing a meaning one bit."/>
    <n v="25000000"/>
    <n v="0"/>
    <x v="1"/>
    <s v="US"/>
    <x v="0"/>
    <n v="1417391100"/>
    <n v="1412371898"/>
    <b v="0"/>
    <n v="0"/>
    <b v="0"/>
    <s v="publishing/translations"/>
    <n v="0"/>
    <n v="0"/>
    <s v="publishing"/>
    <s v="slations"/>
  </r>
  <r>
    <x v="1461"/>
    <s v="Relatively Prime Series 2"/>
    <s v="Series 2 of Relatively Prime, a podcast of stories from the Mathematical Domain"/>
    <n v="15000"/>
    <n v="15186.69"/>
    <x v="0"/>
    <s v="US"/>
    <x v="0"/>
    <n v="1413849600"/>
    <n v="1410967754"/>
    <b v="1"/>
    <n v="340"/>
    <b v="1"/>
    <s v="publishing/radio &amp; podcasts"/>
    <n v="1.012446"/>
    <n v="44.66673529411765"/>
    <s v="publishing"/>
    <s v="podcasts"/>
  </r>
  <r>
    <x v="1462"/>
    <s v="Unbound: Fiction on the Radio"/>
    <s v="A new radio show focused on short fiction produced by Louisville Public Media"/>
    <n v="4000"/>
    <n v="4340.7"/>
    <x v="0"/>
    <s v="US"/>
    <x v="0"/>
    <n v="1365609271"/>
    <n v="1363017271"/>
    <b v="1"/>
    <n v="150"/>
    <b v="1"/>
    <s v="publishing/radio &amp; podcasts"/>
    <n v="1.085175"/>
    <n v="28.937999999999999"/>
    <s v="publishing"/>
    <s v="podcasts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x v="0"/>
    <n v="1365367938"/>
    <n v="1361483538"/>
    <b v="1"/>
    <n v="25"/>
    <b v="1"/>
    <s v="publishing/radio &amp; podcasts"/>
    <n v="1.4766666666666666"/>
    <n v="35.44"/>
    <s v="publishing"/>
    <s v="podcasts"/>
  </r>
  <r>
    <x v="1464"/>
    <s v="Science Studio"/>
    <s v="The Best Science Media on the Web"/>
    <n v="5000"/>
    <n v="8160"/>
    <x v="0"/>
    <s v="US"/>
    <x v="0"/>
    <n v="1361029958"/>
    <n v="1358437958"/>
    <b v="1"/>
    <n v="234"/>
    <b v="1"/>
    <s v="publishing/radio &amp; podcasts"/>
    <n v="1.6319999999999999"/>
    <n v="34.871794871794869"/>
    <s v="publishing"/>
    <s v="podcasts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x v="0"/>
    <n v="1332385200"/>
    <n v="1329759452"/>
    <b v="1"/>
    <n v="2602"/>
    <b v="1"/>
    <s v="publishing/radio &amp; podcasts"/>
    <n v="4.5641449999999999"/>
    <n v="52.622732513451197"/>
    <s v="publishing"/>
    <s v="podcasts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s v="US"/>
    <x v="0"/>
    <n v="1452574800"/>
    <n v="1449029266"/>
    <b v="1"/>
    <n v="248"/>
    <b v="1"/>
    <s v="publishing/radio &amp; podcasts"/>
    <n v="1.0787731249999999"/>
    <n v="69.598266129032254"/>
    <s v="publishing"/>
    <s v="podcasts"/>
  </r>
  <r>
    <x v="1467"/>
    <s v="Radio Ambulante"/>
    <s v="We are a new Spanish language podcast telling uniquely Latin American stories."/>
    <n v="40000"/>
    <n v="46032"/>
    <x v="0"/>
    <s v="US"/>
    <x v="0"/>
    <n v="1332699285"/>
    <n v="1327518885"/>
    <b v="1"/>
    <n v="600"/>
    <b v="1"/>
    <s v="publishing/radio &amp; podcasts"/>
    <n v="1.1508"/>
    <n v="76.72"/>
    <s v="publishing"/>
    <s v="podcasts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x v="0"/>
    <n v="1307838049"/>
    <n v="1302654049"/>
    <b v="1"/>
    <n v="293"/>
    <b v="1"/>
    <s v="publishing/radio &amp; podcasts"/>
    <n v="1.0236842105263158"/>
    <n v="33.191126279863482"/>
    <s v="publishing"/>
    <s v="podcasts"/>
  </r>
  <r>
    <x v="1469"/>
    <s v="The Local Global Mashup Show"/>
    <s v="Get the inside edge on the stories that connect Americans to the world -- in your ear every week."/>
    <n v="44250"/>
    <n v="47978"/>
    <x v="0"/>
    <s v="US"/>
    <x v="0"/>
    <n v="1360938109"/>
    <n v="1358346109"/>
    <b v="1"/>
    <n v="321"/>
    <b v="1"/>
    <s v="publishing/radio &amp; podcasts"/>
    <n v="1.0842485875706214"/>
    <n v="149.46417445482865"/>
    <s v="publishing"/>
    <s v="podcasts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s v="US"/>
    <x v="0"/>
    <n v="1356724263"/>
    <n v="1354909863"/>
    <b v="1"/>
    <n v="81"/>
    <b v="1"/>
    <s v="publishing/radio &amp; podcasts"/>
    <n v="1.2513333333333334"/>
    <n v="23.172839506172838"/>
    <s v="publishing"/>
    <s v="podcasts"/>
  </r>
  <r>
    <x v="1471"/>
    <s v="93.5 KNCE: True Taos Radio"/>
    <s v="Help improve the equipment, signal, and reach of 93.5 KNCE True Taos Radio, a new experiment in grassroots community media."/>
    <n v="32000"/>
    <n v="33229"/>
    <x v="0"/>
    <s v="US"/>
    <x v="0"/>
    <n v="1428620334"/>
    <n v="1426028334"/>
    <b v="1"/>
    <n v="343"/>
    <b v="1"/>
    <s v="publishing/radio &amp; podcasts"/>
    <n v="1.03840625"/>
    <n v="96.877551020408163"/>
    <s v="publishing"/>
    <s v="podcasts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x v="0"/>
    <n v="1381928503"/>
    <n v="1379336503"/>
    <b v="1"/>
    <n v="336"/>
    <b v="1"/>
    <s v="publishing/radio &amp; podcasts"/>
    <n v="1.3870400000000001"/>
    <n v="103.20238095238095"/>
    <s v="publishing"/>
    <s v="podcasts"/>
  </r>
  <r>
    <x v="1473"/>
    <s v="ONE LOVES ONLY FORM"/>
    <s v="Public Radio Project"/>
    <n v="1500"/>
    <n v="1807.74"/>
    <x v="0"/>
    <s v="US"/>
    <x v="0"/>
    <n v="1330644639"/>
    <n v="1328052639"/>
    <b v="1"/>
    <n v="47"/>
    <b v="1"/>
    <s v="publishing/radio &amp; podcasts"/>
    <n v="1.20516"/>
    <n v="38.462553191489363"/>
    <s v="publishing"/>
    <s v="podcasts"/>
  </r>
  <r>
    <x v="1474"/>
    <s v="Bring the Seattle Geekly podcast back!"/>
    <s v="We ended the Seattle Geekly podcast back in mid 2011, We've been thinking of bringing it back but we need help monetarily."/>
    <n v="3000"/>
    <n v="3368"/>
    <x v="0"/>
    <s v="US"/>
    <x v="0"/>
    <n v="1379093292"/>
    <n v="1376501292"/>
    <b v="1"/>
    <n v="76"/>
    <b v="1"/>
    <s v="publishing/radio &amp; podcasts"/>
    <n v="1.1226666666666667"/>
    <n v="44.315789473684212"/>
    <s v="publishing"/>
    <s v="podcasts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s v="US"/>
    <x v="0"/>
    <n v="1419051540"/>
    <n v="1416244863"/>
    <b v="1"/>
    <n v="441"/>
    <b v="1"/>
    <s v="publishing/radio &amp; podcasts"/>
    <n v="1.8866966666666667"/>
    <n v="64.173356009070289"/>
    <s v="publishing"/>
    <s v="podcasts"/>
  </r>
  <r>
    <x v="1476"/>
    <s v="The Comedy Button Podcast"/>
    <s v="The Comedy Button is a brand new nerd pop culture podcast with weekly video sketches."/>
    <n v="6000"/>
    <n v="39693.279999999999"/>
    <x v="0"/>
    <s v="US"/>
    <x v="0"/>
    <n v="1315616422"/>
    <n v="1313024422"/>
    <b v="1"/>
    <n v="916"/>
    <b v="1"/>
    <s v="publishing/radio &amp; podcasts"/>
    <n v="6.6155466666666669"/>
    <n v="43.333275109170302"/>
    <s v="publishing"/>
    <s v="podcasts"/>
  </r>
  <r>
    <x v="1477"/>
    <s v="Keep Live Music on WMSE"/>
    <s v="WMSE, a community-funded radio station in Milwaukee, WI needs to replace its in-house digital studio to keep live music on the air."/>
    <n v="30000"/>
    <n v="33393"/>
    <x v="0"/>
    <s v="US"/>
    <x v="0"/>
    <n v="1324609200"/>
    <n v="1319467604"/>
    <b v="1"/>
    <n v="369"/>
    <b v="1"/>
    <s v="publishing/radio &amp; podcasts"/>
    <n v="1.1131"/>
    <n v="90.495934959349597"/>
    <s v="publishing"/>
    <s v="podcasts"/>
  </r>
  <r>
    <x v="1478"/>
    <s v="Planet Money T-shirt"/>
    <s v="We are a team of multimedia reporters covering the global economy. We are going to make a t-shirt and tell the story of its creation."/>
    <n v="50000"/>
    <n v="590807.11"/>
    <x v="0"/>
    <s v="US"/>
    <x v="0"/>
    <n v="1368564913"/>
    <n v="1367355313"/>
    <b v="1"/>
    <n v="20242"/>
    <b v="1"/>
    <s v="publishing/radio &amp; podcasts"/>
    <n v="11.8161422"/>
    <n v="29.187190495010373"/>
    <s v="publishing"/>
    <s v="podcasts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x v="0"/>
    <n v="1399694340"/>
    <n v="1398448389"/>
    <b v="1"/>
    <n v="71"/>
    <b v="1"/>
    <s v="publishing/radio &amp; podcasts"/>
    <n v="1.37375"/>
    <n v="30.95774647887324"/>
    <s v="publishing"/>
    <s v="podcasts"/>
  </r>
  <r>
    <x v="1480"/>
    <s v="The Stage at KDHX"/>
    <s v="The Stage at KDHX will be a beacon for artistic independence in the heart of the country, showcasing new artists and old favorites."/>
    <n v="50000"/>
    <n v="58520.2"/>
    <x v="0"/>
    <s v="US"/>
    <x v="0"/>
    <n v="1374858000"/>
    <n v="1373408699"/>
    <b v="1"/>
    <n v="635"/>
    <b v="1"/>
    <s v="publishing/radio &amp; podcasts"/>
    <n v="1.170404"/>
    <n v="92.157795275590544"/>
    <s v="publishing"/>
    <s v="podcasts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x v="5"/>
    <n v="1383430145"/>
    <n v="1380838145"/>
    <b v="0"/>
    <n v="6"/>
    <b v="0"/>
    <s v="publishing/fiction"/>
    <n v="2.1000000000000001E-2"/>
    <n v="17.5"/>
    <s v="publishing"/>
    <s v="/fiction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x v="0"/>
    <n v="1347004260"/>
    <n v="1345062936"/>
    <b v="0"/>
    <n v="1"/>
    <b v="0"/>
    <s v="publishing/fiction"/>
    <n v="1E-3"/>
    <n v="5"/>
    <s v="publishing"/>
    <s v="/fiction"/>
  </r>
  <r>
    <x v="1483"/>
    <s v="The Book Club Rebellion"/>
    <s v="When three social outcasts discover that Fictional characters are invading their world, they must form a team to stop this evil force."/>
    <n v="7000"/>
    <n v="50"/>
    <x v="2"/>
    <s v="US"/>
    <x v="0"/>
    <n v="1469162275"/>
    <n v="1467002275"/>
    <b v="0"/>
    <n v="2"/>
    <b v="0"/>
    <s v="publishing/fiction"/>
    <n v="7.1428571428571426E-3"/>
    <n v="25"/>
    <s v="publishing"/>
    <s v="/fiction"/>
  </r>
  <r>
    <x v="1484"/>
    <s v="a book called filtered down thru the stars"/>
    <s v="The mussings of an old wizard"/>
    <n v="2000"/>
    <n v="0"/>
    <x v="2"/>
    <s v="US"/>
    <x v="0"/>
    <n v="1342882260"/>
    <n v="1337834963"/>
    <b v="0"/>
    <n v="0"/>
    <b v="0"/>
    <s v="publishing/fiction"/>
    <n v="0"/>
    <n v="0"/>
    <s v="publishing"/>
    <s v="/fiction"/>
  </r>
  <r>
    <x v="1485"/>
    <s v="Covenant Kept - A Christian novel"/>
    <s v="Covenant Kept is a unique story that follows an ordinary woman through an extraordinary spiritual journey. Please help fund me."/>
    <n v="6700"/>
    <n v="150"/>
    <x v="2"/>
    <s v="US"/>
    <x v="0"/>
    <n v="1434827173"/>
    <n v="1430939173"/>
    <b v="0"/>
    <n v="3"/>
    <b v="0"/>
    <s v="publishing/fiction"/>
    <n v="2.2388059701492536E-2"/>
    <n v="50"/>
    <s v="publishing"/>
    <s v="/fiction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x v="0"/>
    <n v="1425009761"/>
    <n v="1422417761"/>
    <b v="0"/>
    <n v="3"/>
    <b v="0"/>
    <s v="publishing/fiction"/>
    <n v="2.3999999999999998E-3"/>
    <n v="16"/>
    <s v="publishing"/>
    <s v="/fiction"/>
  </r>
  <r>
    <x v="1487"/>
    <s v="You Killed Me First"/>
    <s v="A lover becomes an enemy when a line has been crossed. Torn between memories and reality, his mask of sanity is slipping."/>
    <n v="10000"/>
    <n v="0"/>
    <x v="2"/>
    <s v="US"/>
    <x v="0"/>
    <n v="1470175271"/>
    <n v="1467583271"/>
    <b v="0"/>
    <n v="0"/>
    <b v="0"/>
    <s v="publishing/fiction"/>
    <n v="0"/>
    <n v="0"/>
    <s v="publishing"/>
    <s v="/fiction"/>
  </r>
  <r>
    <x v="1488"/>
    <s v="Nanolution"/>
    <s v="A blockbuster sci-fi adventure. What would you do if one day your life changed to beyond the imaginable?"/>
    <n v="15000"/>
    <n v="360"/>
    <x v="2"/>
    <s v="AU"/>
    <x v="2"/>
    <n v="1388928660"/>
    <n v="1386336660"/>
    <b v="0"/>
    <n v="6"/>
    <b v="0"/>
    <s v="publishing/fiction"/>
    <n v="2.4E-2"/>
    <n v="60"/>
    <s v="publishing"/>
    <s v="/fiction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x v="0"/>
    <n v="1352994052"/>
    <n v="1350398452"/>
    <b v="0"/>
    <n v="0"/>
    <b v="0"/>
    <s v="publishing/fiction"/>
    <n v="0"/>
    <n v="0"/>
    <s v="publishing"/>
    <s v="/fiction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x v="0"/>
    <n v="1380720474"/>
    <n v="1378214874"/>
    <b v="0"/>
    <n v="19"/>
    <b v="0"/>
    <s v="publishing/fiction"/>
    <n v="0.30862068965517242"/>
    <n v="47.10526315789474"/>
    <s v="publishing"/>
    <s v="/fiction"/>
  </r>
  <r>
    <x v="1491"/>
    <s v="Tales of guns, gold and a beagle in the Old West"/>
    <s v="What do you get when you take outlaws, guns, gold and and old beagle in the old west? Adventure!"/>
    <n v="1200"/>
    <n v="100"/>
    <x v="2"/>
    <s v="US"/>
    <x v="0"/>
    <n v="1424014680"/>
    <n v="1418922443"/>
    <b v="0"/>
    <n v="1"/>
    <b v="0"/>
    <s v="publishing/fiction"/>
    <n v="8.3333333333333329E-2"/>
    <n v="100"/>
    <s v="publishing"/>
    <s v="/fiction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x v="0"/>
    <n v="1308431646"/>
    <n v="1305839646"/>
    <b v="0"/>
    <n v="2"/>
    <b v="0"/>
    <s v="publishing/fiction"/>
    <n v="7.4999999999999997E-3"/>
    <n v="15"/>
    <s v="publishing"/>
    <s v="/fiction"/>
  </r>
  <r>
    <x v="1493"/>
    <s v="The Great Grand Zeppelin Chase"/>
    <s v="Help illustrate the sequel to the bestselling _x000a_The Transylvania Flying Squad of Detectives"/>
    <n v="2400"/>
    <n v="0"/>
    <x v="2"/>
    <s v="US"/>
    <x v="0"/>
    <n v="1371415675"/>
    <n v="1368823675"/>
    <b v="0"/>
    <n v="0"/>
    <b v="0"/>
    <s v="publishing/fiction"/>
    <n v="0"/>
    <n v="0"/>
    <s v="publishing"/>
    <s v="/fiction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x v="0"/>
    <n v="1428075480"/>
    <n v="1425489613"/>
    <b v="0"/>
    <n v="11"/>
    <b v="0"/>
    <s v="publishing/fiction"/>
    <n v="8.8999999999999996E-2"/>
    <n v="40.454545454545453"/>
    <s v="publishing"/>
    <s v="/fiction"/>
  </r>
  <r>
    <x v="1495"/>
    <s v="A Magical Bildungsroman with a Female Heroine"/>
    <s v="The Adventures of Penelope Hawthorne. Part One: The Spellbook of Dracone."/>
    <n v="2000"/>
    <n v="0"/>
    <x v="2"/>
    <s v="US"/>
    <x v="0"/>
    <n v="1314471431"/>
    <n v="1311879431"/>
    <b v="0"/>
    <n v="0"/>
    <b v="0"/>
    <s v="publishing/fiction"/>
    <n v="0"/>
    <n v="0"/>
    <s v="publishing"/>
    <s v="/fiction"/>
  </r>
  <r>
    <x v="1496"/>
    <s v="Tainted Steel (Series 1 - 4)"/>
    <s v="Capturing the awe-inspiring magic of the likes of LoTR, Tainted Steel tells the story of one mans' struggle against Destiny."/>
    <n v="1500"/>
    <n v="0"/>
    <x v="2"/>
    <s v="US"/>
    <x v="0"/>
    <n v="1410866659"/>
    <n v="1405682659"/>
    <b v="0"/>
    <n v="0"/>
    <b v="0"/>
    <s v="publishing/fiction"/>
    <n v="0"/>
    <n v="0"/>
    <s v="publishing"/>
    <s v="/fiction"/>
  </r>
  <r>
    <x v="1497"/>
    <s v="Daddy"/>
    <s v="After 25 years apart, a father and son's reunion is less magical and more explosive as the revelations come out and the gloves come off"/>
    <n v="15000"/>
    <n v="1"/>
    <x v="2"/>
    <s v="US"/>
    <x v="0"/>
    <n v="1375299780"/>
    <n v="1371655522"/>
    <b v="0"/>
    <n v="1"/>
    <b v="0"/>
    <s v="publishing/fiction"/>
    <n v="6.666666666666667E-5"/>
    <n v="1"/>
    <s v="publishing"/>
    <s v="/fiction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x v="0"/>
    <n v="1409787378"/>
    <n v="1405899378"/>
    <b v="0"/>
    <n v="3"/>
    <b v="0"/>
    <s v="publishing/fiction"/>
    <n v="1.9E-2"/>
    <n v="19"/>
    <s v="publishing"/>
    <s v="/fiction"/>
  </r>
  <r>
    <x v="1499"/>
    <s v="The Second Renaissance"/>
    <s v="Coming soon, a new science fiction novel about human evolution and sorcery. In the near future, you are either forced to adapt or die"/>
    <n v="2000"/>
    <n v="5"/>
    <x v="2"/>
    <s v="US"/>
    <x v="0"/>
    <n v="1470355833"/>
    <n v="1465171833"/>
    <b v="0"/>
    <n v="1"/>
    <b v="0"/>
    <s v="publishing/fiction"/>
    <n v="2.5000000000000001E-3"/>
    <n v="5"/>
    <s v="publishing"/>
    <s v="/fiction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x v="0"/>
    <n v="1367444557"/>
    <n v="1364852557"/>
    <b v="0"/>
    <n v="15"/>
    <b v="0"/>
    <s v="publishing/fiction"/>
    <n v="0.25035714285714283"/>
    <n v="46.733333333333334"/>
    <s v="publishing"/>
    <s v="/fiction"/>
  </r>
  <r>
    <x v="1501"/>
    <s v="This is Nowhere"/>
    <s v="A hardcover book of surf, outdoor and nature photos from the British Columbia coast."/>
    <n v="52000"/>
    <n v="86492"/>
    <x v="0"/>
    <s v="CA"/>
    <x v="5"/>
    <n v="1436364023"/>
    <n v="1433772023"/>
    <b v="1"/>
    <n v="885"/>
    <b v="1"/>
    <s v="photography/photobooks"/>
    <n v="1.6633076923076924"/>
    <n v="97.731073446327684"/>
    <s v="photography"/>
    <s v="hotobooks"/>
  </r>
  <r>
    <x v="1502"/>
    <s v="Cosmic Surgery"/>
    <s v="Cosmic Surgery is a photo book, set in the not too distant future where the world of cosmetic surgery is about to be transformed"/>
    <n v="22000"/>
    <n v="22318"/>
    <x v="0"/>
    <s v="GB"/>
    <x v="1"/>
    <n v="1458943200"/>
    <n v="1456491680"/>
    <b v="1"/>
    <n v="329"/>
    <b v="1"/>
    <s v="photography/photobooks"/>
    <n v="1.0144545454545455"/>
    <n v="67.835866261398181"/>
    <s v="photography"/>
    <s v="hotobooks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x v="3"/>
    <n v="1477210801"/>
    <n v="1472026801"/>
    <b v="1"/>
    <n v="71"/>
    <b v="1"/>
    <s v="photography/photobooks"/>
    <n v="1.0789146666666667"/>
    <n v="56.98492957746479"/>
    <s v="photography"/>
    <s v="hotobooks"/>
  </r>
  <r>
    <x v="1504"/>
    <s v="RYU X RIO"/>
    <s v="A football photography book like no other about the 2014 World Cup in Brazil, by Ryu Voelkel."/>
    <n v="6500"/>
    <n v="18066"/>
    <x v="0"/>
    <s v="GB"/>
    <x v="1"/>
    <n v="1402389180"/>
    <n v="1399996024"/>
    <b v="1"/>
    <n v="269"/>
    <b v="1"/>
    <s v="photography/photobooks"/>
    <n v="2.7793846153846156"/>
    <n v="67.159851301115239"/>
    <s v="photography"/>
    <s v="hotobooks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x v="3"/>
    <n v="1458676860"/>
    <n v="1455446303"/>
    <b v="1"/>
    <n v="345"/>
    <b v="1"/>
    <s v="photography/photobooks"/>
    <n v="1.0358125"/>
    <n v="48.037681159420288"/>
    <s v="photography"/>
    <s v="hotobooks"/>
  </r>
  <r>
    <x v="1506"/>
    <s v="Holden Lane High School photobook"/>
    <s v="A photographic book consisting of 36 colour photographs that explore Holden Lane High School in its final state."/>
    <n v="1500"/>
    <n v="1671"/>
    <x v="0"/>
    <s v="GB"/>
    <x v="1"/>
    <n v="1406227904"/>
    <n v="1403635904"/>
    <b v="1"/>
    <n v="43"/>
    <b v="1"/>
    <s v="photography/photobooks"/>
    <n v="1.1140000000000001"/>
    <n v="38.860465116279073"/>
    <s v="photography"/>
    <s v="hotobooks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x v="0"/>
    <n v="1273911000"/>
    <n v="1268822909"/>
    <b v="1"/>
    <n v="33"/>
    <b v="1"/>
    <s v="photography/photobooks"/>
    <n v="2.15"/>
    <n v="78.181818181818187"/>
    <s v="photography"/>
    <s v="hotobooks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x v="0"/>
    <n v="1403880281"/>
    <n v="1401201881"/>
    <b v="1"/>
    <n v="211"/>
    <b v="1"/>
    <s v="photography/photobooks"/>
    <n v="1.1076216216216217"/>
    <n v="97.113744075829388"/>
    <s v="photography"/>
    <s v="hotobooks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s v="DE"/>
    <x v="3"/>
    <n v="1487113140"/>
    <n v="1484570885"/>
    <b v="1"/>
    <n v="196"/>
    <b v="1"/>
    <s v="photography/photobooks"/>
    <n v="1.2364125714285714"/>
    <n v="110.39397959183674"/>
    <s v="photography"/>
    <s v="hotobooks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x v="1"/>
    <n v="1405761278"/>
    <n v="1403169278"/>
    <b v="1"/>
    <n v="405"/>
    <b v="1"/>
    <s v="photography/photobooks"/>
    <n v="1.0103500000000001"/>
    <n v="39.91506172839506"/>
    <s v="photography"/>
    <s v="hotobooks"/>
  </r>
  <r>
    <x v="1511"/>
    <s v="Hidden Mother"/>
    <s v="A book that presents an account of my daughterâ€™s adoption through an examination of 19th-century &quot;hidden mother&quot; photographs"/>
    <n v="14000"/>
    <n v="15651"/>
    <x v="0"/>
    <s v="US"/>
    <x v="0"/>
    <n v="1447858804"/>
    <n v="1445263204"/>
    <b v="1"/>
    <n v="206"/>
    <b v="1"/>
    <s v="photography/photobooks"/>
    <n v="1.1179285714285714"/>
    <n v="75.975728155339809"/>
    <s v="photography"/>
    <s v="hotobooks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x v="0"/>
    <n v="1486311939"/>
    <n v="1483719939"/>
    <b v="1"/>
    <n v="335"/>
    <b v="1"/>
    <s v="photography/photobooks"/>
    <n v="5.5877142857142861"/>
    <n v="58.379104477611939"/>
    <s v="photography"/>
    <s v="hotobooks"/>
  </r>
  <r>
    <x v="1513"/>
    <s v="Russian Interiors"/>
    <s v="An intimate portrait of Russian women in their private spaces by late photographer Andy Rocchelli published by Cesura."/>
    <n v="8000"/>
    <n v="12001.5"/>
    <x v="0"/>
    <s v="GB"/>
    <x v="1"/>
    <n v="1405523866"/>
    <n v="1402931866"/>
    <b v="1"/>
    <n v="215"/>
    <b v="1"/>
    <s v="photography/photobooks"/>
    <n v="1.5001875"/>
    <n v="55.82093023255814"/>
    <s v="photography"/>
    <s v="hotobooks"/>
  </r>
  <r>
    <x v="1514"/>
    <s v="Racing Age"/>
    <s v="Racing Age is a documentary photography book about masters track &amp; field athletes of retirement age and older."/>
    <n v="25000"/>
    <n v="26619"/>
    <x v="0"/>
    <s v="US"/>
    <x v="0"/>
    <n v="1443363640"/>
    <n v="1439907640"/>
    <b v="1"/>
    <n v="176"/>
    <b v="1"/>
    <s v="photography/photobooks"/>
    <n v="1.0647599999999999"/>
    <n v="151.24431818181819"/>
    <s v="photography"/>
    <s v="hotobooks"/>
  </r>
  <r>
    <x v="1515"/>
    <s v="Eyes as Big as Plates"/>
    <s v="Eyes as Big as Plates - The book! Featuring over 50 portraits, field notes and behind the scenes stories from seniors around the world."/>
    <n v="300000"/>
    <n v="471567"/>
    <x v="0"/>
    <s v="NO"/>
    <x v="8"/>
    <n v="1458104697"/>
    <n v="1455516297"/>
    <b v="1"/>
    <n v="555"/>
    <b v="1"/>
    <s v="photography/photobooks"/>
    <n v="1.57189"/>
    <n v="849.67027027027029"/>
    <s v="photography"/>
    <s v="hotobooks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x v="0"/>
    <n v="1475762400"/>
    <n v="1473160292"/>
    <b v="1"/>
    <n v="116"/>
    <b v="1"/>
    <s v="photography/photobooks"/>
    <n v="1.0865882352941176"/>
    <n v="159.24137931034483"/>
    <s v="photography"/>
    <s v="hotobooks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x v="0"/>
    <n v="1417845600"/>
    <n v="1415194553"/>
    <b v="1"/>
    <n v="615"/>
    <b v="1"/>
    <s v="photography/photobooks"/>
    <n v="1.6197999999999999"/>
    <n v="39.507317073170732"/>
    <s v="photography"/>
    <s v="hotobooks"/>
  </r>
  <r>
    <x v="1518"/>
    <s v="Amelia and the Animals: Photographs by Robin Schwartz"/>
    <s v="A photobook of Robin Schwartz's ongoing series with her daughter Amelia."/>
    <n v="15000"/>
    <n v="30805"/>
    <x v="0"/>
    <s v="US"/>
    <x v="0"/>
    <n v="1401565252"/>
    <n v="1398973252"/>
    <b v="1"/>
    <n v="236"/>
    <b v="1"/>
    <s v="photography/photobooks"/>
    <n v="2.0536666666666665"/>
    <n v="130.52966101694915"/>
    <s v="photography"/>
    <s v="hotobooks"/>
  </r>
  <r>
    <x v="1519"/>
    <s v="Jesus Days, 1978-1983"/>
    <s v="A documentary photobook that captures the late 70s in evangelical America seen thru the eyes of a closeted and religious young man."/>
    <n v="9000"/>
    <n v="9302.75"/>
    <x v="0"/>
    <s v="US"/>
    <x v="0"/>
    <n v="1403301540"/>
    <n v="1400867283"/>
    <b v="1"/>
    <n v="145"/>
    <b v="1"/>
    <s v="photography/photobooks"/>
    <n v="1.033638888888889"/>
    <n v="64.156896551724131"/>
    <s v="photography"/>
    <s v="hotobooks"/>
  </r>
  <r>
    <x v="1520"/>
    <s v="TULIPS"/>
    <s v="A self-published photography book by Andrew Miksys from his new series about Belarus"/>
    <n v="18000"/>
    <n v="18625"/>
    <x v="0"/>
    <s v="US"/>
    <x v="0"/>
    <n v="1418961600"/>
    <n v="1415824513"/>
    <b v="1"/>
    <n v="167"/>
    <b v="1"/>
    <s v="photography/photobooks"/>
    <n v="1.0347222222222223"/>
    <n v="111.52694610778443"/>
    <s v="photography"/>
    <s v="hotobooks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x v="0"/>
    <n v="1465272091"/>
    <n v="1462248091"/>
    <b v="1"/>
    <n v="235"/>
    <b v="1"/>
    <s v="photography/photobooks"/>
    <n v="1.0681333333333334"/>
    <n v="170.44680851063831"/>
    <s v="photography"/>
    <s v="hotobooks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x v="0"/>
    <n v="1413575739"/>
    <n v="1410983739"/>
    <b v="1"/>
    <n v="452"/>
    <b v="1"/>
    <s v="photography/photobooks"/>
    <n v="1.3896574712643677"/>
    <n v="133.7391592920354"/>
    <s v="photography"/>
    <s v="hotobooks"/>
  </r>
  <r>
    <x v="1523"/>
    <s v="Contact by Jake Shivery"/>
    <s v="Monograph featuring PDX photographer Jake Shivery's 8x10 contact portraits; 1/2 plates and 1/2 extensive essay.  Approx. 9x12, 108 pgs."/>
    <n v="18500"/>
    <n v="23096"/>
    <x v="0"/>
    <s v="US"/>
    <x v="0"/>
    <n v="1419292800"/>
    <n v="1416592916"/>
    <b v="1"/>
    <n v="241"/>
    <b v="1"/>
    <s v="photography/photobooks"/>
    <n v="1.2484324324324325"/>
    <n v="95.834024896265561"/>
    <s v="photography"/>
    <s v="hotobooks"/>
  </r>
  <r>
    <x v="1524"/>
    <s v="Heath - Limited Edition Split Zine - Make 100"/>
    <s v="Limited edition split zine by photographers AdeY and Kersti K. 100 signed and hand numbered copies!"/>
    <n v="3000"/>
    <n v="6210"/>
    <x v="0"/>
    <s v="SE"/>
    <x v="9"/>
    <n v="1487592090"/>
    <n v="1485000090"/>
    <b v="1"/>
    <n v="28"/>
    <b v="1"/>
    <s v="photography/photobooks"/>
    <n v="2.0699999999999998"/>
    <n v="221.78571428571428"/>
    <s v="photography"/>
    <s v="hotobooks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x v="0"/>
    <n v="1471539138"/>
    <n v="1468947138"/>
    <b v="1"/>
    <n v="140"/>
    <b v="1"/>
    <s v="photography/photobooks"/>
    <n v="1.7400576923076922"/>
    <n v="32.315357142857138"/>
    <s v="photography"/>
    <s v="hotobooks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x v="0"/>
    <n v="1453185447"/>
    <n v="1448951847"/>
    <b v="1"/>
    <n v="280"/>
    <b v="1"/>
    <s v="photography/photobooks"/>
    <n v="1.2032608695652174"/>
    <n v="98.839285714285708"/>
    <s v="photography"/>
    <s v="hotobooks"/>
  </r>
  <r>
    <x v="1527"/>
    <s v="Island - Japan, from the view point of many"/>
    <s v="Eight creatives visited Japan. This is a unique photo-book of their separate but collected experiences."/>
    <n v="3500"/>
    <n v="3865.55"/>
    <x v="0"/>
    <s v="US"/>
    <x v="0"/>
    <n v="1489497886"/>
    <n v="1487082286"/>
    <b v="1"/>
    <n v="70"/>
    <b v="1"/>
    <s v="photography/photobooks"/>
    <n v="1.1044428571428573"/>
    <n v="55.222142857142863"/>
    <s v="photography"/>
    <s v="hotobooks"/>
  </r>
  <r>
    <x v="1528"/>
    <s v="Don't Go Outside: Tokyo Street Photos"/>
    <s v="A book of street photos from around Shibuya that I've made between 2011-2016."/>
    <n v="3000"/>
    <n v="8447"/>
    <x v="0"/>
    <s v="US"/>
    <x v="0"/>
    <n v="1485907200"/>
    <n v="1483292122"/>
    <b v="1"/>
    <n v="160"/>
    <b v="1"/>
    <s v="photography/photobooks"/>
    <n v="2.8156666666666665"/>
    <n v="52.793750000000003"/>
    <s v="photography"/>
    <s v="hotobooks"/>
  </r>
  <r>
    <x v="1529"/>
    <s v="&quot;(more than) dust.&quot; - a feminist photo book"/>
    <s v="An empowering photo book that transforms hurtful experiences into strength and solidarity."/>
    <n v="19000"/>
    <n v="19129"/>
    <x v="0"/>
    <s v="US"/>
    <x v="0"/>
    <n v="1426773920"/>
    <n v="1424185520"/>
    <b v="1"/>
    <n v="141"/>
    <b v="1"/>
    <s v="photography/photobooks"/>
    <n v="1.0067894736842105"/>
    <n v="135.66666666666666"/>
    <s v="photography"/>
    <s v="hotobooks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x v="0"/>
    <n v="1445624695"/>
    <n v="1443464695"/>
    <b v="1"/>
    <n v="874"/>
    <b v="1"/>
    <s v="photography/photobooks"/>
    <n v="1.3482571428571428"/>
    <n v="53.991990846681922"/>
    <s v="photography"/>
    <s v="hotobooks"/>
  </r>
  <r>
    <x v="1531"/>
    <s v="Smell the [City of] Roses"/>
    <s v="A street level, film, photographic representation of the character of the City of Roses, from a native Portlander's honest perspective."/>
    <n v="2350"/>
    <n v="4135"/>
    <x v="0"/>
    <s v="US"/>
    <x v="0"/>
    <n v="1417402800"/>
    <n v="1414610126"/>
    <b v="1"/>
    <n v="73"/>
    <b v="1"/>
    <s v="photography/photobooks"/>
    <n v="1.7595744680851064"/>
    <n v="56.643835616438359"/>
    <s v="photography"/>
    <s v="hotobooks"/>
  </r>
  <r>
    <x v="1532"/>
    <s v="Geiko and Maiko of Kyoto"/>
    <s v="Award winning photography celebrating the artistry of geiko and maiko and the exquisite traditions of their Kyoto communities."/>
    <n v="5000"/>
    <n v="24201"/>
    <x v="0"/>
    <s v="AU"/>
    <x v="2"/>
    <n v="1455548400"/>
    <n v="1453461865"/>
    <b v="1"/>
    <n v="294"/>
    <b v="1"/>
    <s v="photography/photobooks"/>
    <n v="4.8402000000000003"/>
    <n v="82.316326530612244"/>
    <s v="photography"/>
    <s v="hotobooks"/>
  </r>
  <r>
    <x v="1533"/>
    <s v="The Cancer Family Book Project"/>
    <s v="This is an intimate story about a family, focusing on their love and strength in the face of mortality."/>
    <n v="45000"/>
    <n v="65313"/>
    <x v="0"/>
    <s v="US"/>
    <x v="0"/>
    <n v="1462161540"/>
    <n v="1457913777"/>
    <b v="1"/>
    <n v="740"/>
    <b v="1"/>
    <s v="photography/photobooks"/>
    <n v="1.4514"/>
    <n v="88.26081081081081"/>
    <s v="photography"/>
    <s v="hotobooks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x v="0"/>
    <n v="1441383062"/>
    <n v="1438791062"/>
    <b v="1"/>
    <n v="369"/>
    <b v="1"/>
    <s v="photography/photobooks"/>
    <n v="4.1773333333333333"/>
    <n v="84.905149051490511"/>
    <s v="photography"/>
    <s v="hotobooks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x v="0"/>
    <n v="1464040800"/>
    <n v="1461527631"/>
    <b v="1"/>
    <n v="110"/>
    <b v="1"/>
    <s v="photography/photobooks"/>
    <n v="1.3242499999999999"/>
    <n v="48.154545454545456"/>
    <s v="photography"/>
    <s v="hotobooks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x v="0"/>
    <n v="1440702910"/>
    <n v="1438110910"/>
    <b v="1"/>
    <n v="455"/>
    <b v="1"/>
    <s v="photography/photobooks"/>
    <n v="2.5030841666666666"/>
    <n v="66.015406593406595"/>
    <s v="photography"/>
    <s v="hotobooks"/>
  </r>
  <r>
    <x v="1537"/>
    <s v="FACE TO FAITH | MOUNT KAILASH | TIBET photobook"/>
    <s v="A Photobook about one of the most fascinating places on earth -     the sacred Mount Kailash in Tibet."/>
    <n v="12000"/>
    <n v="21588"/>
    <x v="0"/>
    <s v="DE"/>
    <x v="3"/>
    <n v="1470506400"/>
    <n v="1467358427"/>
    <b v="1"/>
    <n v="224"/>
    <b v="1"/>
    <s v="photography/photobooks"/>
    <n v="1.7989999999999999"/>
    <n v="96.375"/>
    <s v="photography"/>
    <s v="hotobooks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x v="0"/>
    <n v="1421952370"/>
    <n v="1418064370"/>
    <b v="1"/>
    <n v="46"/>
    <b v="1"/>
    <s v="photography/photobooks"/>
    <n v="1.0262857142857142"/>
    <n v="156.17391304347825"/>
    <s v="photography"/>
    <s v="hotobooks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x v="0"/>
    <n v="1483481019"/>
    <n v="1480629819"/>
    <b v="0"/>
    <n v="284"/>
    <b v="1"/>
    <s v="photography/photobooks"/>
    <n v="1.359861"/>
    <n v="95.764859154929582"/>
    <s v="photography"/>
    <s v="hotobooks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x v="0"/>
    <n v="1416964500"/>
    <n v="1414368616"/>
    <b v="1"/>
    <n v="98"/>
    <b v="1"/>
    <s v="photography/photobooks"/>
    <n v="1.1786666666666668"/>
    <n v="180.40816326530611"/>
    <s v="photography"/>
    <s v="hotobooks"/>
  </r>
  <r>
    <x v="1541"/>
    <s v="The Panama Canal Bridge of the Americas"/>
    <s v="My Goal is to travel across Panama with my team and capture the beauty and wildlife throughout the canal."/>
    <n v="18000"/>
    <n v="6"/>
    <x v="2"/>
    <s v="US"/>
    <x v="0"/>
    <n v="1420045538"/>
    <n v="1417453538"/>
    <b v="0"/>
    <n v="2"/>
    <b v="0"/>
    <s v="photography/nature"/>
    <n v="3.3333333333333332E-4"/>
    <n v="3"/>
    <s v="photography"/>
    <s v="hy/nature"/>
  </r>
  <r>
    <x v="1542"/>
    <s v="From student to beekeeper"/>
    <s v="The photography project aims to show challenges &amp; successes of a  student attempting to continue his family beekeeping heritage."/>
    <n v="500"/>
    <n v="20"/>
    <x v="2"/>
    <s v="CA"/>
    <x v="5"/>
    <n v="1435708500"/>
    <n v="1434412500"/>
    <b v="0"/>
    <n v="1"/>
    <b v="0"/>
    <s v="photography/nature"/>
    <n v="0.04"/>
    <n v="20"/>
    <s v="photography"/>
    <s v="hy/nature"/>
  </r>
  <r>
    <x v="1543"/>
    <s v="Sunrises in the MidWest"/>
    <s v="I plan to take pictures of the sunrise in the MidWest every day in 2015 and compile them in a slide show for distribution."/>
    <n v="2250"/>
    <n v="10"/>
    <x v="2"/>
    <s v="US"/>
    <x v="0"/>
    <n v="1416662034"/>
    <n v="1414066434"/>
    <b v="0"/>
    <n v="1"/>
    <b v="0"/>
    <s v="photography/nature"/>
    <n v="4.4444444444444444E-3"/>
    <n v="10"/>
    <s v="photography"/>
    <s v="hy/nature"/>
  </r>
  <r>
    <x v="1544"/>
    <s v="LaFee Photography"/>
    <s v="My name is Travis LaFee, I live in beautiful McCall, Idaho. I wish to display the beauty of valley county by taking pics outdoors."/>
    <n v="1000"/>
    <n v="0"/>
    <x v="2"/>
    <s v="US"/>
    <x v="0"/>
    <n v="1427847480"/>
    <n v="1424222024"/>
    <b v="0"/>
    <n v="0"/>
    <b v="0"/>
    <s v="photography/nature"/>
    <n v="0"/>
    <n v="0"/>
    <s v="photography"/>
    <s v="hy/nature"/>
  </r>
  <r>
    <x v="1545"/>
    <s v="Nevada County Hearts"/>
    <s v="&quot;He will not be a wise man who does not study human hearts!&quot;_x000a_Hope in natural art, creation!"/>
    <n v="3000"/>
    <n v="1"/>
    <x v="2"/>
    <s v="US"/>
    <x v="0"/>
    <n v="1425330960"/>
    <n v="1422393234"/>
    <b v="0"/>
    <n v="1"/>
    <b v="0"/>
    <s v="photography/nature"/>
    <n v="3.3333333333333332E-4"/>
    <n v="1"/>
    <s v="photography"/>
    <s v="hy/nature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s v="GB"/>
    <x v="1"/>
    <n v="1410930399"/>
    <n v="1405746399"/>
    <b v="0"/>
    <n v="11"/>
    <b v="0"/>
    <s v="photography/nature"/>
    <n v="0.28899999999999998"/>
    <n v="26.272727272727273"/>
    <s v="photography"/>
    <s v="hy/nature"/>
  </r>
  <r>
    <x v="1547"/>
    <s v="Sound Photography"/>
    <s v="I have produced a limited number (100) of five 8x10 prints of mixed photography I would like to share with you."/>
    <n v="20"/>
    <n v="0"/>
    <x v="2"/>
    <s v="US"/>
    <x v="0"/>
    <n v="1487844882"/>
    <n v="1487240082"/>
    <b v="0"/>
    <n v="0"/>
    <b v="0"/>
    <s v="photography/nature"/>
    <n v="0"/>
    <n v="0"/>
    <s v="photography"/>
    <s v="hy/nature"/>
  </r>
  <r>
    <x v="1548"/>
    <s v="Change the World through Color"/>
    <s v="Beauty is in the eye of the beholder and I want to inspire conservation through color."/>
    <n v="700"/>
    <n v="60"/>
    <x v="2"/>
    <s v="US"/>
    <x v="0"/>
    <n v="1447020620"/>
    <n v="1444425020"/>
    <b v="0"/>
    <n v="1"/>
    <b v="0"/>
    <s v="photography/nature"/>
    <n v="8.5714285714285715E-2"/>
    <n v="60"/>
    <s v="photography"/>
    <s v="hy/nature"/>
  </r>
  <r>
    <x v="1549"/>
    <s v="2016 Calendar:  Wonders of Nature"/>
    <s v="A 2016 calendar collection of landscape and wildlife photographs from award winning photographer, Steve Marler."/>
    <n v="500"/>
    <n v="170"/>
    <x v="2"/>
    <s v="US"/>
    <x v="0"/>
    <n v="1446524159"/>
    <n v="1443928559"/>
    <b v="0"/>
    <n v="6"/>
    <b v="0"/>
    <s v="photography/nature"/>
    <n v="0.34"/>
    <n v="28.333333333333332"/>
    <s v="photography"/>
    <s v="hy/nature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x v="1"/>
    <n v="1463050034"/>
    <n v="1460458034"/>
    <b v="0"/>
    <n v="7"/>
    <b v="0"/>
    <s v="photography/nature"/>
    <n v="0.13466666666666666"/>
    <n v="14.428571428571429"/>
    <s v="photography"/>
    <s v="hy/nature"/>
  </r>
  <r>
    <x v="1551"/>
    <s v="Randy Hoffman Photography"/>
    <s v="I can do it but help can't hurt. Sweet Montana photos like never seen before. Be a part of Randy Hoffman Photography and our activities"/>
    <n v="3500"/>
    <n v="0"/>
    <x v="2"/>
    <s v="US"/>
    <x v="0"/>
    <n v="1432756039"/>
    <n v="1430164039"/>
    <b v="0"/>
    <n v="0"/>
    <b v="0"/>
    <s v="photography/nature"/>
    <n v="0"/>
    <n v="0"/>
    <s v="photography"/>
    <s v="hy/nature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x v="0"/>
    <n v="1412135940"/>
    <n v="1410366708"/>
    <b v="0"/>
    <n v="16"/>
    <b v="0"/>
    <s v="photography/nature"/>
    <n v="0.49186046511627907"/>
    <n v="132.1875"/>
    <s v="photography"/>
    <s v="hy/nature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x v="0"/>
    <n v="1441176447"/>
    <n v="1438584447"/>
    <b v="0"/>
    <n v="0"/>
    <b v="0"/>
    <s v="photography/nature"/>
    <n v="0"/>
    <n v="0"/>
    <s v="photography"/>
    <s v="hy/nature"/>
  </r>
  <r>
    <x v="1554"/>
    <s v="Barbara O'Donovan Designs"/>
    <s v="I create art by photographing flowers/seeds i would love to buy my own camera/computer/Photoshop and restore my old shed into my studio"/>
    <n v="20000"/>
    <n v="0"/>
    <x v="2"/>
    <s v="AU"/>
    <x v="2"/>
    <n v="1438495390"/>
    <n v="1435903390"/>
    <b v="0"/>
    <n v="0"/>
    <b v="0"/>
    <s v="photography/nature"/>
    <n v="0"/>
    <n v="0"/>
    <s v="photography"/>
    <s v="hy/nature"/>
  </r>
  <r>
    <x v="1555"/>
    <s v="Coffee Table Book of Maine"/>
    <s v="I am traveling the coastline of Maine and will be taking pictures of all the scenery and lighthouses in the area."/>
    <n v="750"/>
    <n v="0"/>
    <x v="2"/>
    <s v="US"/>
    <x v="0"/>
    <n v="1442509200"/>
    <n v="1440513832"/>
    <b v="0"/>
    <n v="0"/>
    <b v="0"/>
    <s v="photography/nature"/>
    <n v="0"/>
    <n v="0"/>
    <s v="photography"/>
    <s v="hy/nature"/>
  </r>
  <r>
    <x v="1556"/>
    <s v="West Canada - A Coffee Table Book"/>
    <s v="To gather a collection of photographs for a coffee table book that displays the beauty of Canada's west."/>
    <n v="1500"/>
    <n v="677"/>
    <x v="2"/>
    <s v="CA"/>
    <x v="5"/>
    <n v="1467603624"/>
    <n v="1465011624"/>
    <b v="0"/>
    <n v="12"/>
    <b v="0"/>
    <s v="photography/nature"/>
    <n v="0.45133333333333331"/>
    <n v="56.416666666666664"/>
    <s v="photography"/>
    <s v="hy/nature"/>
  </r>
  <r>
    <x v="1557"/>
    <s v="Reflecting Light Photo"/>
    <s v="I have always been captivated by photography, Now I am trying to set up my own company and publish my pictures."/>
    <n v="2500"/>
    <n v="100"/>
    <x v="2"/>
    <s v="US"/>
    <x v="0"/>
    <n v="1411227633"/>
    <n v="1408549233"/>
    <b v="0"/>
    <n v="1"/>
    <b v="0"/>
    <s v="photography/nature"/>
    <n v="0.04"/>
    <n v="100"/>
    <s v="photography"/>
    <s v="hy/nature"/>
  </r>
  <r>
    <x v="1558"/>
    <s v="Lucy Wood's Calendar - English Countryside 2016"/>
    <s v="A large 2016 wall-calendar (A3 when open) featuring 12 stunning photographs by Lucy Wood."/>
    <n v="750"/>
    <n v="35"/>
    <x v="2"/>
    <s v="GB"/>
    <x v="1"/>
    <n v="1440763920"/>
    <n v="1435656759"/>
    <b v="0"/>
    <n v="3"/>
    <b v="0"/>
    <s v="photography/nature"/>
    <n v="4.6666666666666669E-2"/>
    <n v="11.666666666666666"/>
    <s v="photography"/>
    <s v="hy/nature"/>
  </r>
  <r>
    <x v="1559"/>
    <s v="North Cascades Bigfoot Photo Expedition"/>
    <s v="The goal of this project is to provide scientific evidence of bigfoot in the North Cascades."/>
    <n v="15000"/>
    <n v="50"/>
    <x v="2"/>
    <s v="US"/>
    <x v="0"/>
    <n v="1430270199"/>
    <n v="1428974199"/>
    <b v="0"/>
    <n v="1"/>
    <b v="0"/>
    <s v="photography/nature"/>
    <n v="3.3333333333333335E-3"/>
    <n v="50"/>
    <s v="photography"/>
    <s v="hy/nature"/>
  </r>
  <r>
    <x v="1560"/>
    <s v="Fine Art Landscape 2015 Calendar"/>
    <s v="I would like to share my landscape photographic travels of 2014 with more than just family an friends. 12 months of images."/>
    <n v="2500"/>
    <n v="94"/>
    <x v="2"/>
    <s v="US"/>
    <x v="0"/>
    <n v="1415842193"/>
    <n v="1414110593"/>
    <b v="0"/>
    <n v="4"/>
    <b v="0"/>
    <s v="photography/nature"/>
    <n v="3.7600000000000001E-2"/>
    <n v="23.5"/>
    <s v="photography"/>
    <s v="hy/nature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x v="0"/>
    <n v="1383789603"/>
    <n v="1381194003"/>
    <b v="0"/>
    <n v="1"/>
    <b v="0"/>
    <s v="publishing/art books"/>
    <n v="6.7000000000000002E-3"/>
    <n v="67"/>
    <s v="publishing"/>
    <s v="rt books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x v="0"/>
    <n v="1259715000"/>
    <n v="1253712916"/>
    <b v="0"/>
    <n v="0"/>
    <b v="0"/>
    <s v="publishing/art books"/>
    <n v="0"/>
    <n v="0"/>
    <s v="publishing"/>
    <s v="rt books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x v="1"/>
    <n v="1394815751"/>
    <n v="1389635351"/>
    <b v="0"/>
    <n v="2"/>
    <b v="0"/>
    <s v="publishing/art books"/>
    <n v="1.4166666666666666E-2"/>
    <n v="42.5"/>
    <s v="publishing"/>
    <s v="rt books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s v="US"/>
    <x v="0"/>
    <n v="1432843500"/>
    <n v="1430124509"/>
    <b v="0"/>
    <n v="1"/>
    <b v="0"/>
    <s v="publishing/art books"/>
    <n v="1E-3"/>
    <n v="10"/>
    <s v="publishing"/>
    <s v="rt books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x v="0"/>
    <n v="1307554261"/>
    <n v="1304962261"/>
    <b v="0"/>
    <n v="1"/>
    <b v="0"/>
    <s v="publishing/art books"/>
    <n v="2.5000000000000001E-2"/>
    <n v="100"/>
    <s v="publishing"/>
    <s v="rt books"/>
  </r>
  <r>
    <x v="1566"/>
    <s v="DeVito Art Skull Island Kongstarter (Canceled)"/>
    <s v="Joe DeVito's first Art Book and original King Kong novellas available in both Limited and Deluxe Editions."/>
    <n v="30000"/>
    <n v="6375"/>
    <x v="1"/>
    <s v="US"/>
    <x v="0"/>
    <n v="1469656800"/>
    <n v="1467151204"/>
    <b v="0"/>
    <n v="59"/>
    <b v="0"/>
    <s v="publishing/art books"/>
    <n v="0.21249999999999999"/>
    <n v="108.05084745762711"/>
    <s v="publishing"/>
    <s v="rt books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x v="0"/>
    <n v="1392595200"/>
    <n v="1391293745"/>
    <b v="0"/>
    <n v="13"/>
    <b v="0"/>
    <s v="publishing/art books"/>
    <n v="4.1176470588235294E-2"/>
    <n v="26.923076923076923"/>
    <s v="publishing"/>
    <s v="rt books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x v="0"/>
    <n v="1419384585"/>
    <n v="1416360585"/>
    <b v="0"/>
    <n v="22"/>
    <b v="0"/>
    <s v="publishing/art books"/>
    <n v="0.13639999999999999"/>
    <n v="155"/>
    <s v="publishing"/>
    <s v="rt books"/>
  </r>
  <r>
    <x v="1569"/>
    <s v="to be removed (Canceled)"/>
    <s v="to be removed"/>
    <n v="30000"/>
    <n v="0"/>
    <x v="1"/>
    <s v="US"/>
    <x v="0"/>
    <n v="1369498714"/>
    <n v="1366906714"/>
    <b v="0"/>
    <n v="0"/>
    <b v="0"/>
    <s v="publishing/art books"/>
    <n v="0"/>
    <n v="0"/>
    <s v="publishing"/>
    <s v="rt books"/>
  </r>
  <r>
    <x v="1570"/>
    <s v="BEAUTIFUL DREAMERS: An Adult Coloring Book (Canceled)"/>
    <s v="A Coloring Book of Breathtaking Beauties_x000a_To Calm the Heart and Soul"/>
    <n v="6000"/>
    <n v="2484"/>
    <x v="1"/>
    <s v="US"/>
    <x v="0"/>
    <n v="1460140282"/>
    <n v="1457551882"/>
    <b v="0"/>
    <n v="52"/>
    <b v="0"/>
    <s v="publishing/art books"/>
    <n v="0.41399999999999998"/>
    <n v="47.769230769230766"/>
    <s v="publishing"/>
    <s v="rt books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x v="1"/>
    <n v="1434738483"/>
    <n v="1432146483"/>
    <b v="0"/>
    <n v="4"/>
    <b v="0"/>
    <s v="publishing/art books"/>
    <n v="6.6115702479338841E-3"/>
    <n v="20"/>
    <s v="publishing"/>
    <s v="rt books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x v="1"/>
    <n v="1456703940"/>
    <n v="1454546859"/>
    <b v="0"/>
    <n v="3"/>
    <b v="0"/>
    <s v="publishing/art books"/>
    <n v="0.05"/>
    <n v="41.666666666666664"/>
    <s v="publishing"/>
    <s v="rt books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x v="5"/>
    <n v="1491019140"/>
    <n v="1487548802"/>
    <b v="0"/>
    <n v="3"/>
    <b v="0"/>
    <s v="publishing/art books"/>
    <n v="2.4777777777777777E-2"/>
    <n v="74.333333333333329"/>
    <s v="publishing"/>
    <s v="rt books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x v="0"/>
    <n v="1424211329"/>
    <n v="1421187329"/>
    <b v="0"/>
    <n v="6"/>
    <b v="0"/>
    <s v="publishing/art books"/>
    <n v="5.0599999999999999E-2"/>
    <n v="84.333333333333329"/>
    <s v="publishing"/>
    <s v="rt books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x v="0"/>
    <n v="1404909296"/>
    <n v="1402317296"/>
    <b v="0"/>
    <n v="35"/>
    <b v="0"/>
    <s v="publishing/art books"/>
    <n v="0.2291"/>
    <n v="65.457142857142856"/>
    <s v="publishing"/>
    <s v="rt books"/>
  </r>
  <r>
    <x v="1576"/>
    <s v="The Obsessive Line Collection (Canceled)"/>
    <s v="For the publication of my first 3 books: an Art book, a graphic novel, and a coloring book"/>
    <n v="5000"/>
    <n v="650"/>
    <x v="1"/>
    <s v="US"/>
    <x v="0"/>
    <n v="1435698368"/>
    <n v="1431810368"/>
    <b v="0"/>
    <n v="10"/>
    <b v="0"/>
    <s v="publishing/art books"/>
    <n v="0.13"/>
    <n v="65"/>
    <s v="publishing"/>
    <s v="rt books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x v="0"/>
    <n v="1343161248"/>
    <n v="1337977248"/>
    <b v="0"/>
    <n v="2"/>
    <b v="0"/>
    <s v="publishing/art books"/>
    <n v="5.4999999999999997E-3"/>
    <n v="27.5"/>
    <s v="publishing"/>
    <s v="rt books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x v="0"/>
    <n v="1283392800"/>
    <n v="1281317691"/>
    <b v="0"/>
    <n v="4"/>
    <b v="0"/>
    <s v="publishing/art books"/>
    <n v="0.10806536636794939"/>
    <n v="51.25"/>
    <s v="publishing"/>
    <s v="rt books"/>
  </r>
  <r>
    <x v="1579"/>
    <s v="psyÂ·choÂ·miÂ·metÂ·ic: The EsÂ·sence of Life (Canceled)"/>
    <s v="'Compilation of visual and literary art through fine art photography, graphic art, and poetry."/>
    <n v="3333"/>
    <n v="28"/>
    <x v="1"/>
    <s v="US"/>
    <x v="0"/>
    <n v="1377734091"/>
    <n v="1374882891"/>
    <b v="0"/>
    <n v="2"/>
    <b v="0"/>
    <s v="publishing/art books"/>
    <n v="8.4008400840084006E-3"/>
    <n v="14"/>
    <s v="publishing"/>
    <s v="rt books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s v="US"/>
    <x v="0"/>
    <n v="1337562726"/>
    <n v="1332378726"/>
    <b v="0"/>
    <n v="0"/>
    <b v="0"/>
    <s v="publishing/art books"/>
    <n v="0"/>
    <n v="0"/>
    <s v="publishing"/>
    <s v="rt books"/>
  </r>
  <r>
    <x v="1581"/>
    <s v="The Sharper Image"/>
    <s v="Photographic canvas prints depicting different scenes from around the globe, including local images taken in Sussex England."/>
    <n v="1000"/>
    <n v="5"/>
    <x v="2"/>
    <s v="GB"/>
    <x v="1"/>
    <n v="1450521990"/>
    <n v="1447757190"/>
    <b v="0"/>
    <n v="1"/>
    <b v="0"/>
    <s v="photography/places"/>
    <n v="5.0000000000000001E-3"/>
    <n v="5"/>
    <s v="photography"/>
    <s v="hy/places"/>
  </r>
  <r>
    <x v="1582"/>
    <s v="Scenes from New Orleans"/>
    <s v="I create canvas prints of images from in and around New Orleans"/>
    <n v="1000"/>
    <n v="93"/>
    <x v="2"/>
    <s v="US"/>
    <x v="0"/>
    <n v="1445894400"/>
    <n v="1440961053"/>
    <b v="0"/>
    <n v="3"/>
    <b v="0"/>
    <s v="photography/places"/>
    <n v="9.2999999999999999E-2"/>
    <n v="31"/>
    <s v="photography"/>
    <s v="hy/places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x v="1"/>
    <n v="1411681391"/>
    <n v="1409089391"/>
    <b v="0"/>
    <n v="1"/>
    <b v="0"/>
    <s v="photography/places"/>
    <n v="7.5000000000000002E-4"/>
    <n v="15"/>
    <s v="photography"/>
    <s v="hy/places"/>
  </r>
  <r>
    <x v="1584"/>
    <s v="Lets see Kansas together!"/>
    <s v="25 Kansas State Parks in the next year. What a great adventure to take together. Join me. Together we can photo this beautiful state."/>
    <n v="1200"/>
    <n v="0"/>
    <x v="2"/>
    <s v="US"/>
    <x v="0"/>
    <n v="1401464101"/>
    <n v="1400600101"/>
    <b v="0"/>
    <n v="0"/>
    <b v="0"/>
    <s v="photography/places"/>
    <n v="0"/>
    <n v="0"/>
    <s v="photography"/>
    <s v="hy/places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s v="CA"/>
    <x v="5"/>
    <n v="1482663600"/>
    <n v="1480800568"/>
    <b v="0"/>
    <n v="12"/>
    <b v="0"/>
    <s v="photography/places"/>
    <n v="0.79"/>
    <n v="131.66666666666666"/>
    <s v="photography"/>
    <s v="hy/places"/>
  </r>
  <r>
    <x v="1586"/>
    <s v="Missouri In Pictures"/>
    <s v="Show the world the beauty that is in all of our back yards!"/>
    <n v="1500"/>
    <n v="0"/>
    <x v="2"/>
    <s v="US"/>
    <x v="0"/>
    <n v="1428197422"/>
    <n v="1425609022"/>
    <b v="0"/>
    <n v="0"/>
    <b v="0"/>
    <s v="photography/places"/>
    <n v="0"/>
    <n v="0"/>
    <s v="photography"/>
    <s v="hy/places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x v="0"/>
    <n v="1418510965"/>
    <n v="1415918965"/>
    <b v="0"/>
    <n v="1"/>
    <b v="0"/>
    <s v="photography/places"/>
    <n v="1.3333333333333334E-4"/>
    <n v="1"/>
    <s v="photography"/>
    <s v="hy/places"/>
  </r>
  <r>
    <x v="1588"/>
    <s v="The Right Side of Texas"/>
    <s v="Southeast Texas as seen through the lens of a cell phone camera"/>
    <n v="516"/>
    <n v="0"/>
    <x v="2"/>
    <s v="US"/>
    <x v="0"/>
    <n v="1422735120"/>
    <n v="1420091999"/>
    <b v="0"/>
    <n v="0"/>
    <b v="0"/>
    <s v="photography/places"/>
    <n v="0"/>
    <n v="0"/>
    <s v="photography"/>
    <s v="hy/places"/>
  </r>
  <r>
    <x v="1589"/>
    <s v="A Side Of The World In Canvas"/>
    <s v="I want to be able to have my own photography inside a canvas and have it be displayed everywhere."/>
    <n v="1200"/>
    <n v="0"/>
    <x v="2"/>
    <s v="US"/>
    <x v="0"/>
    <n v="1444433886"/>
    <n v="1441841886"/>
    <b v="0"/>
    <n v="0"/>
    <b v="0"/>
    <s v="photography/places"/>
    <n v="0"/>
    <n v="0"/>
    <s v="photography"/>
    <s v="hy/places"/>
  </r>
  <r>
    <x v="1590"/>
    <s v="An Italian Adventure"/>
    <s v="Discover Italy through photography."/>
    <n v="60000"/>
    <n v="1020"/>
    <x v="2"/>
    <s v="IT"/>
    <x v="3"/>
    <n v="1443040464"/>
    <n v="1440448464"/>
    <b v="0"/>
    <n v="2"/>
    <b v="0"/>
    <s v="photography/places"/>
    <n v="1.7000000000000001E-2"/>
    <n v="510"/>
    <s v="photography"/>
    <s v="hy/places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x v="1"/>
    <n v="1459700741"/>
    <n v="1457112341"/>
    <b v="0"/>
    <n v="92"/>
    <b v="0"/>
    <s v="photography/places"/>
    <n v="0.29228571428571426"/>
    <n v="44.478260869565219"/>
    <s v="photography"/>
    <s v="hy/places"/>
  </r>
  <r>
    <x v="1592"/>
    <s v="The Views of Pittsburgh"/>
    <s v="A portfolio collage of beautiful pictures of authentic Pittsburgh locations and scenery."/>
    <n v="25"/>
    <n v="0"/>
    <x v="2"/>
    <s v="US"/>
    <x v="0"/>
    <n v="1427503485"/>
    <n v="1423619085"/>
    <b v="0"/>
    <n v="0"/>
    <b v="0"/>
    <s v="photography/places"/>
    <n v="0"/>
    <n v="0"/>
    <s v="photography"/>
    <s v="hy/places"/>
  </r>
  <r>
    <x v="1593"/>
    <s v="Picturing Italy"/>
    <s v="A trip to fulfill a dream of capturing the wonders and history of ancient Italy in person."/>
    <n v="22000"/>
    <n v="3"/>
    <x v="2"/>
    <s v="US"/>
    <x v="0"/>
    <n v="1425154655"/>
    <n v="1422562655"/>
    <b v="0"/>
    <n v="3"/>
    <b v="0"/>
    <s v="photography/places"/>
    <n v="1.3636363636363637E-4"/>
    <n v="1"/>
    <s v="photography"/>
    <s v="hy/places"/>
  </r>
  <r>
    <x v="1594"/>
    <s v="Scenes and Things from New Orleans"/>
    <s v="I photograph my love of New Orleans, create canvases and share those memories with you."/>
    <n v="1000"/>
    <n v="205"/>
    <x v="2"/>
    <s v="US"/>
    <x v="0"/>
    <n v="1463329260"/>
    <n v="1458147982"/>
    <b v="0"/>
    <n v="10"/>
    <b v="0"/>
    <s v="photography/places"/>
    <n v="0.20499999999999999"/>
    <n v="20.5"/>
    <s v="photography"/>
    <s v="hy/places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s v="US"/>
    <x v="0"/>
    <n v="1403122380"/>
    <n v="1400634728"/>
    <b v="0"/>
    <n v="7"/>
    <b v="0"/>
    <s v="photography/places"/>
    <n v="2.8E-3"/>
    <n v="40"/>
    <s v="photography"/>
    <s v="hy/places"/>
  </r>
  <r>
    <x v="1596"/>
    <s v="The Town We Live In"/>
    <s v="London is beautiful. I want to create a book of stunning images from in and around our great city"/>
    <n v="3250"/>
    <n v="75"/>
    <x v="2"/>
    <s v="GB"/>
    <x v="1"/>
    <n v="1418469569"/>
    <n v="1414577969"/>
    <b v="0"/>
    <n v="3"/>
    <b v="0"/>
    <s v="photography/places"/>
    <n v="2.3076923076923078E-2"/>
    <n v="25"/>
    <s v="photography"/>
    <s v="hy/places"/>
  </r>
  <r>
    <x v="1597"/>
    <s v="Vacation Days in Big Bear"/>
    <s v="We're starting up a new an improved way to do vacation rental management, but we need some funding to kick start it!"/>
    <n v="15000"/>
    <n v="0"/>
    <x v="2"/>
    <s v="US"/>
    <x v="0"/>
    <n v="1474360197"/>
    <n v="1471768197"/>
    <b v="0"/>
    <n v="0"/>
    <b v="0"/>
    <s v="photography/places"/>
    <n v="0"/>
    <n v="0"/>
    <s v="photography"/>
    <s v="hy/places"/>
  </r>
  <r>
    <x v="1598"/>
    <s v="Dream TRIP to Tornado Alley"/>
    <s v="I want to get our there and expand my photography skills and take a trip to Tornado alley to get more shots of storms and hopefully to"/>
    <n v="800"/>
    <n v="1"/>
    <x v="2"/>
    <s v="US"/>
    <x v="0"/>
    <n v="1437926458"/>
    <n v="1432742458"/>
    <b v="0"/>
    <n v="1"/>
    <b v="0"/>
    <s v="photography/places"/>
    <n v="1.25E-3"/>
    <n v="1"/>
    <s v="photography"/>
    <s v="hy/places"/>
  </r>
  <r>
    <x v="1599"/>
    <s v="The Londoner: Prints &amp; Canvas"/>
    <s v="A London photographer trekking 5,895m up Africa's Mount Kilimanjaro to pursue and enrich a career."/>
    <n v="500"/>
    <n v="0"/>
    <x v="2"/>
    <s v="GB"/>
    <x v="1"/>
    <n v="1460116576"/>
    <n v="1457528176"/>
    <b v="0"/>
    <n v="0"/>
    <b v="0"/>
    <s v="photography/places"/>
    <n v="0"/>
    <n v="0"/>
    <s v="photography"/>
    <s v="hy/places"/>
  </r>
  <r>
    <x v="1600"/>
    <s v="Organic in India"/>
    <s v="I plan to document volunteer work on an organic farm in rural India, and photograph the people and places I encounter during the trip."/>
    <n v="5000"/>
    <n v="367"/>
    <x v="2"/>
    <s v="US"/>
    <x v="0"/>
    <n v="1405401060"/>
    <n v="1401585752"/>
    <b v="0"/>
    <n v="9"/>
    <b v="0"/>
    <s v="photography/places"/>
    <n v="7.3400000000000007E-2"/>
    <n v="40.777777777777779"/>
    <s v="photography"/>
    <s v="hy/places"/>
  </r>
  <r>
    <x v="1601"/>
    <s v="Release Soundzero's Debut Album!"/>
    <s v="We're so close to releasing our long-awaited debut album! A little help will go a long way... let's do this!"/>
    <n v="2500"/>
    <n v="2706.23"/>
    <x v="0"/>
    <s v="US"/>
    <x v="0"/>
    <n v="1304561633"/>
    <n v="1301969633"/>
    <b v="0"/>
    <n v="56"/>
    <b v="1"/>
    <s v="music/rock"/>
    <n v="1.082492"/>
    <n v="48.325535714285714"/>
    <s v="music"/>
    <s v="ock"/>
  </r>
  <r>
    <x v="1602"/>
    <s v="The Material - Let You Down music video"/>
    <s v="We need the help of fans of both music and film alike to help us create our collective vision for this song."/>
    <n v="1500"/>
    <n v="1502.5"/>
    <x v="0"/>
    <s v="US"/>
    <x v="0"/>
    <n v="1318633200"/>
    <n v="1314947317"/>
    <b v="0"/>
    <n v="32"/>
    <b v="1"/>
    <s v="music/rock"/>
    <n v="1.0016666666666667"/>
    <n v="46.953125"/>
    <s v="music"/>
    <s v="ock"/>
  </r>
  <r>
    <x v="1603"/>
    <s v="Max's First Solo Album!"/>
    <s v="An exercise in the wild and dangerous world of solo musicianship by Maxwell D Feinstein."/>
    <n v="2000"/>
    <n v="2000.66"/>
    <x v="0"/>
    <s v="US"/>
    <x v="0"/>
    <n v="1327723459"/>
    <n v="1322539459"/>
    <b v="0"/>
    <n v="30"/>
    <b v="1"/>
    <s v="music/rock"/>
    <n v="1.0003299999999999"/>
    <n v="66.688666666666663"/>
    <s v="music"/>
    <s v="ock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x v="0"/>
    <n v="1332011835"/>
    <n v="1328559435"/>
    <b v="0"/>
    <n v="70"/>
    <b v="1"/>
    <s v="music/rock"/>
    <n v="1.2210714285714286"/>
    <n v="48.842857142857142"/>
    <s v="music"/>
    <s v="ock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x v="0"/>
    <n v="1312182000"/>
    <n v="1311380313"/>
    <b v="0"/>
    <n v="44"/>
    <b v="1"/>
    <s v="music/rock"/>
    <n v="1.0069333333333335"/>
    <n v="137.30909090909091"/>
    <s v="music"/>
    <s v="ock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x v="0"/>
    <n v="1300930838"/>
    <n v="1293158438"/>
    <b v="0"/>
    <n v="92"/>
    <b v="1"/>
    <s v="music/rock"/>
    <n v="1.01004125"/>
    <n v="87.829673913043479"/>
    <s v="music"/>
    <s v="ock"/>
  </r>
  <r>
    <x v="1607"/>
    <s v="New Tour Bus for The Slants"/>
    <s v="The world's only all-Asian American dance rock band, The Slants, needs a bus to tour cons, shows, and festivals."/>
    <n v="10000"/>
    <n v="14511"/>
    <x v="0"/>
    <s v="US"/>
    <x v="0"/>
    <n v="1339701851"/>
    <n v="1337887451"/>
    <b v="0"/>
    <n v="205"/>
    <b v="1"/>
    <s v="music/rock"/>
    <n v="1.4511000000000001"/>
    <n v="70.785365853658533"/>
    <s v="music"/>
    <s v="ock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x v="0"/>
    <n v="1388553960"/>
    <n v="1385754986"/>
    <b v="0"/>
    <n v="23"/>
    <b v="1"/>
    <s v="music/rock"/>
    <n v="1.0125"/>
    <n v="52.826086956521742"/>
    <s v="music"/>
    <s v="ock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x v="0"/>
    <n v="1320220800"/>
    <n v="1315612909"/>
    <b v="0"/>
    <n v="4"/>
    <b v="1"/>
    <s v="music/rock"/>
    <n v="1.1833333333333333"/>
    <n v="443.75"/>
    <s v="music"/>
    <s v="ock"/>
  </r>
  <r>
    <x v="1610"/>
    <s v="So The Story Goes: The New Album by &quot;Just Joe&quot; Altier"/>
    <s v="So The Story Goes is the upcoming album from &quot;Just Joe&quot; Altier."/>
    <n v="2000"/>
    <n v="5437"/>
    <x v="0"/>
    <s v="US"/>
    <x v="0"/>
    <n v="1355609510"/>
    <n v="1353017510"/>
    <b v="0"/>
    <n v="112"/>
    <b v="1"/>
    <s v="music/rock"/>
    <n v="2.7185000000000001"/>
    <n v="48.544642857142854"/>
    <s v="music"/>
    <s v="ock"/>
  </r>
  <r>
    <x v="1611"/>
    <s v="Skelton-Luns CD/7&quot;             No Big Deal."/>
    <s v="Skelton-Luns CD/7&quot; No Big Deal."/>
    <n v="800"/>
    <n v="1001"/>
    <x v="0"/>
    <s v="US"/>
    <x v="0"/>
    <n v="1370390432"/>
    <n v="1368576032"/>
    <b v="0"/>
    <n v="27"/>
    <b v="1"/>
    <s v="music/rock"/>
    <n v="1.25125"/>
    <n v="37.074074074074076"/>
    <s v="music"/>
    <s v="ock"/>
  </r>
  <r>
    <x v="1612"/>
    <s v="Join AT THE WAYSIDE For The &quot;Ready...Set...Snow Tour!&quot;"/>
    <s v="Help us achieve our goal to get our van repaired, gassed up, and road-ready for our winter tour!"/>
    <n v="500"/>
    <n v="550"/>
    <x v="0"/>
    <s v="US"/>
    <x v="0"/>
    <n v="1357160384"/>
    <n v="1354568384"/>
    <b v="0"/>
    <n v="11"/>
    <b v="1"/>
    <s v="music/rock"/>
    <n v="1.1000000000000001"/>
    <n v="50"/>
    <s v="music"/>
    <s v="ock"/>
  </r>
  <r>
    <x v="1613"/>
    <s v="New  E.P. mastering and recording"/>
    <s v="Ghosts and Paper Hearts are getting ready to release their new EP and we want it to be sent everywhere. Help us out PLEASE!!!!!"/>
    <n v="1000"/>
    <n v="1015"/>
    <x v="0"/>
    <s v="US"/>
    <x v="0"/>
    <n v="1342921202"/>
    <n v="1340329202"/>
    <b v="0"/>
    <n v="26"/>
    <b v="1"/>
    <s v="music/rock"/>
    <n v="1.0149999999999999"/>
    <n v="39.03846153846154"/>
    <s v="music"/>
    <s v="ock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x v="0"/>
    <n v="1407085200"/>
    <n v="1401924769"/>
    <b v="0"/>
    <n v="77"/>
    <b v="1"/>
    <s v="music/rock"/>
    <n v="1.0269999999999999"/>
    <n v="66.688311688311686"/>
    <s v="music"/>
    <s v="ock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x v="0"/>
    <n v="1323742396"/>
    <n v="1319850796"/>
    <b v="0"/>
    <n v="136"/>
    <b v="1"/>
    <s v="music/rock"/>
    <n v="1.1412500000000001"/>
    <n v="67.132352941176464"/>
    <s v="music"/>
    <s v="ock"/>
  </r>
  <r>
    <x v="1616"/>
    <s v="Aly Jados: the New EP rOckNrOLLa"/>
    <s v="HELP! We don't have much time.....Join Aly Jados in making her new EP a reality before the world ends!!!!"/>
    <n v="10000"/>
    <n v="10420"/>
    <x v="0"/>
    <s v="US"/>
    <x v="0"/>
    <n v="1353621600"/>
    <n v="1350061821"/>
    <b v="0"/>
    <n v="157"/>
    <b v="1"/>
    <s v="music/rock"/>
    <n v="1.042"/>
    <n v="66.369426751592357"/>
    <s v="music"/>
    <s v="ock"/>
  </r>
  <r>
    <x v="1617"/>
    <s v="The Coffis Brothers 2nd Album!"/>
    <s v="The Coffis Brothers &amp;The Mountain Men are recording a brand new full length record."/>
    <n v="7000"/>
    <n v="10210"/>
    <x v="0"/>
    <s v="US"/>
    <x v="0"/>
    <n v="1383332400"/>
    <n v="1380470188"/>
    <b v="0"/>
    <n v="158"/>
    <b v="1"/>
    <s v="music/rock"/>
    <n v="1.4585714285714286"/>
    <n v="64.620253164556956"/>
    <s v="music"/>
    <s v="ock"/>
  </r>
  <r>
    <x v="1618"/>
    <s v="Janus Word Album"/>
    <s v="Janus Word combines hard rock with melodic acoustic music for a unique and awesome sound."/>
    <n v="1500"/>
    <n v="1576"/>
    <x v="0"/>
    <s v="US"/>
    <x v="0"/>
    <n v="1362757335"/>
    <n v="1359301335"/>
    <b v="0"/>
    <n v="27"/>
    <b v="1"/>
    <s v="music/rock"/>
    <n v="1.0506666666666666"/>
    <n v="58.370370370370374"/>
    <s v="music"/>
    <s v="ock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x v="0"/>
    <n v="1410755286"/>
    <n v="1408940886"/>
    <b v="0"/>
    <n v="23"/>
    <b v="1"/>
    <s v="music/rock"/>
    <n v="1.3333333333333333"/>
    <n v="86.956521739130437"/>
    <s v="music"/>
    <s v="ock"/>
  </r>
  <r>
    <x v="1620"/>
    <s v="Kickstart my music career with 300 CDs"/>
    <s v="Kickstarting my music career with 300 hard copy CDs of my first release."/>
    <n v="1000"/>
    <n v="1130"/>
    <x v="0"/>
    <s v="US"/>
    <x v="0"/>
    <n v="1361606940"/>
    <n v="1361002140"/>
    <b v="0"/>
    <n v="17"/>
    <b v="1"/>
    <s v="music/rock"/>
    <n v="1.1299999999999999"/>
    <n v="66.470588235294116"/>
    <s v="music"/>
    <s v="ock"/>
  </r>
  <r>
    <x v="1621"/>
    <s v="The First Full Length Fifth Freedom Album"/>
    <s v="Its long over due! Help us fund our debut album! We need all our friends and fans support on this! Lets make it happen!"/>
    <n v="5000"/>
    <n v="6060"/>
    <x v="0"/>
    <s v="US"/>
    <x v="0"/>
    <n v="1338177540"/>
    <n v="1333550015"/>
    <b v="0"/>
    <n v="37"/>
    <b v="1"/>
    <s v="music/rock"/>
    <n v="1.212"/>
    <n v="163.78378378378378"/>
    <s v="music"/>
    <s v="ock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x v="0"/>
    <n v="1418803140"/>
    <n v="1415343874"/>
    <b v="0"/>
    <n v="65"/>
    <b v="1"/>
    <s v="music/rock"/>
    <n v="1.0172463768115942"/>
    <n v="107.98461538461538"/>
    <s v="music"/>
    <s v="ock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x v="1"/>
    <n v="1377621089"/>
    <n v="1372437089"/>
    <b v="0"/>
    <n v="18"/>
    <b v="1"/>
    <s v="music/rock"/>
    <n v="1.0106666666666666"/>
    <n v="42.111111111111114"/>
    <s v="music"/>
    <s v="ock"/>
  </r>
  <r>
    <x v="1624"/>
    <s v="Joey De Noble needs YOUR help!"/>
    <s v="Joey De Noble is raising money to help record his latest music, and he wants YOU to be a part of it!"/>
    <n v="1000"/>
    <n v="1180"/>
    <x v="0"/>
    <s v="US"/>
    <x v="0"/>
    <n v="1357721335"/>
    <n v="1354265335"/>
    <b v="0"/>
    <n v="25"/>
    <b v="1"/>
    <s v="music/rock"/>
    <n v="1.18"/>
    <n v="47.2"/>
    <s v="music"/>
    <s v="ock"/>
  </r>
  <r>
    <x v="1625"/>
    <s v="Redemption's New DVD!"/>
    <s v="Progressive metal band Redemption is preparing to film its second live DVD at the Progpower festival in Atlanta, GA in September, 2012."/>
    <n v="7500"/>
    <n v="11650"/>
    <x v="0"/>
    <s v="US"/>
    <x v="0"/>
    <n v="1347382053"/>
    <n v="1344962853"/>
    <b v="0"/>
    <n v="104"/>
    <b v="1"/>
    <s v="music/rock"/>
    <n v="1.5533333333333332"/>
    <n v="112.01923076923077"/>
    <s v="music"/>
    <s v="ock"/>
  </r>
  <r>
    <x v="1626"/>
    <s v="The Protest's Next Album"/>
    <s v="Help Christian Rock Band &quot;The Protest&quot; fund their new album and further their mission of positively impacting lives."/>
    <n v="8000"/>
    <n v="8095"/>
    <x v="0"/>
    <s v="US"/>
    <x v="0"/>
    <n v="1385932867"/>
    <n v="1383337267"/>
    <b v="0"/>
    <n v="108"/>
    <b v="1"/>
    <s v="music/rock"/>
    <n v="1.0118750000000001"/>
    <n v="74.953703703703709"/>
    <s v="music"/>
    <s v="ock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s v="US"/>
    <x v="0"/>
    <n v="1353905940"/>
    <n v="1351011489"/>
    <b v="0"/>
    <n v="38"/>
    <b v="1"/>
    <s v="music/rock"/>
    <n v="1.17"/>
    <n v="61.578947368421055"/>
    <s v="music"/>
    <s v="ock"/>
  </r>
  <r>
    <x v="1628"/>
    <s v="&quot;Songs for Tsippora&quot; Byronâ€™s DEBUT EP"/>
    <s v="Original Jewish rock music on human relationships and identity"/>
    <n v="4000"/>
    <n v="4037"/>
    <x v="0"/>
    <s v="US"/>
    <x v="0"/>
    <n v="1403026882"/>
    <n v="1400175682"/>
    <b v="0"/>
    <n v="88"/>
    <b v="1"/>
    <s v="music/rock"/>
    <n v="1.00925"/>
    <n v="45.875"/>
    <s v="music"/>
    <s v="ock"/>
  </r>
  <r>
    <x v="1629"/>
    <s v="Off The Turnpike | A Loud New Way to Release Loud New Music"/>
    <s v="Help Off The Turnpike release new music, and set fire to everything!"/>
    <n v="6000"/>
    <n v="6220"/>
    <x v="0"/>
    <s v="US"/>
    <x v="0"/>
    <n v="1392929333"/>
    <n v="1389041333"/>
    <b v="0"/>
    <n v="82"/>
    <b v="1"/>
    <s v="music/rock"/>
    <n v="1.0366666666666666"/>
    <n v="75.853658536585371"/>
    <s v="music"/>
    <s v="ock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x v="0"/>
    <n v="1330671540"/>
    <n v="1328040375"/>
    <b v="0"/>
    <n v="126"/>
    <b v="1"/>
    <s v="music/rock"/>
    <n v="2.6524999999999999"/>
    <n v="84.206349206349202"/>
    <s v="music"/>
    <s v="ock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x v="0"/>
    <n v="1350074261"/>
    <n v="1347482261"/>
    <b v="0"/>
    <n v="133"/>
    <b v="1"/>
    <s v="music/rock"/>
    <n v="1.5590999999999999"/>
    <n v="117.22556390977444"/>
    <s v="music"/>
    <s v="ock"/>
  </r>
  <r>
    <x v="1632"/>
    <s v="Culprit needs a van!"/>
    <s v="Hey everyone! If you don't already know, we're Culprit, a 4-piece rock band from Los Angeles &amp; we are in dire need of a new tour van!"/>
    <n v="4000"/>
    <n v="4065"/>
    <x v="0"/>
    <s v="US"/>
    <x v="0"/>
    <n v="1316851854"/>
    <n v="1311667854"/>
    <b v="0"/>
    <n v="47"/>
    <b v="1"/>
    <s v="music/rock"/>
    <n v="1.0162500000000001"/>
    <n v="86.489361702127653"/>
    <s v="music"/>
    <s v="ock"/>
  </r>
  <r>
    <x v="1633"/>
    <s v="ELIZABETH REX"/>
    <s v="We are a four piece rock band that has played shows in and around NYC including Mercury Lounge.  Two of our members are now in LA."/>
    <n v="10000"/>
    <n v="10000"/>
    <x v="0"/>
    <s v="US"/>
    <x v="0"/>
    <n v="1326690000"/>
    <n v="1324329156"/>
    <b v="0"/>
    <n v="58"/>
    <b v="1"/>
    <s v="music/rock"/>
    <n v="1"/>
    <n v="172.41379310344828"/>
    <s v="music"/>
    <s v="ock"/>
  </r>
  <r>
    <x v="1634"/>
    <s v="RUBEDO: Debut Full Length Album"/>
    <s v="Recording Debut  Album w/ Producer Ikey Owens from Free Moral Agents/ The Mars Volta"/>
    <n v="2000"/>
    <n v="2010"/>
    <x v="0"/>
    <s v="US"/>
    <x v="0"/>
    <n v="1306994340"/>
    <n v="1303706001"/>
    <b v="0"/>
    <n v="32"/>
    <b v="1"/>
    <s v="music/rock"/>
    <n v="1.0049999999999999"/>
    <n v="62.8125"/>
    <s v="music"/>
    <s v="ock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x v="0"/>
    <n v="1468270261"/>
    <n v="1463086261"/>
    <b v="0"/>
    <n v="37"/>
    <b v="1"/>
    <s v="music/rock"/>
    <n v="1.2529999999999999"/>
    <n v="67.729729729729726"/>
    <s v="music"/>
    <s v="ock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s v="US"/>
    <x v="0"/>
    <n v="1307851200"/>
    <n v="1304129088"/>
    <b v="0"/>
    <n v="87"/>
    <b v="1"/>
    <s v="music/rock"/>
    <n v="1.0355555555555556"/>
    <n v="53.5632183908046"/>
    <s v="music"/>
    <s v="ock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x v="0"/>
    <n v="1262302740"/>
    <n v="1257444140"/>
    <b v="0"/>
    <n v="15"/>
    <b v="1"/>
    <s v="music/rock"/>
    <n v="1.038"/>
    <n v="34.6"/>
    <s v="music"/>
    <s v="ock"/>
  </r>
  <r>
    <x v="1638"/>
    <s v="Avenues EP 2013"/>
    <s v="Avenues will be going in to the studio to record a new EP with Matt Allison!"/>
    <n v="1000"/>
    <n v="1050"/>
    <x v="0"/>
    <s v="US"/>
    <x v="0"/>
    <n v="1362086700"/>
    <n v="1358180968"/>
    <b v="0"/>
    <n v="27"/>
    <b v="1"/>
    <s v="music/rock"/>
    <n v="1.05"/>
    <n v="38.888888888888886"/>
    <s v="music"/>
    <s v="ock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x v="0"/>
    <n v="1330789165"/>
    <n v="1328197165"/>
    <b v="0"/>
    <n v="19"/>
    <b v="1"/>
    <s v="music/rock"/>
    <n v="1"/>
    <n v="94.736842105263165"/>
    <s v="music"/>
    <s v="ock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s v="US"/>
    <x v="0"/>
    <n v="1280800740"/>
    <n v="1279603955"/>
    <b v="0"/>
    <n v="17"/>
    <b v="1"/>
    <s v="music/rock"/>
    <n v="1.6986000000000001"/>
    <n v="39.967058823529413"/>
    <s v="music"/>
    <s v="ock"/>
  </r>
  <r>
    <x v="1641"/>
    <s v="Tanya Dartson- Run for Your Life music video"/>
    <s v="Music Video For Upbeat and Inspiring Song - Run For Your Life"/>
    <n v="2500"/>
    <n v="2535"/>
    <x v="0"/>
    <s v="US"/>
    <x v="0"/>
    <n v="1418998744"/>
    <n v="1416406744"/>
    <b v="0"/>
    <n v="26"/>
    <b v="1"/>
    <s v="music/pop"/>
    <n v="1.014"/>
    <n v="97.5"/>
    <s v="music"/>
    <s v="pop"/>
  </r>
  <r>
    <x v="1642"/>
    <s v="Pop Garden Radio Presents: Season 2 CD"/>
    <s v="Pop Garden Radio Presents: The Rock on the Road Tour Season 2 CD. 23 great Pop tracks from independent Pop artists."/>
    <n v="1200"/>
    <n v="1200"/>
    <x v="0"/>
    <s v="US"/>
    <x v="0"/>
    <n v="1308011727"/>
    <n v="1306283727"/>
    <b v="0"/>
    <n v="28"/>
    <b v="1"/>
    <s v="music/pop"/>
    <n v="1"/>
    <n v="42.857142857142854"/>
    <s v="music"/>
    <s v="pop"/>
  </r>
  <r>
    <x v="1643"/>
    <s v="This Is All Now's Brand New Album!!"/>
    <s v="This Is All Now is putting out a brand new record, and we need YOUR help to do it!"/>
    <n v="5000"/>
    <n v="6235"/>
    <x v="0"/>
    <s v="US"/>
    <x v="0"/>
    <n v="1348516012"/>
    <n v="1345924012"/>
    <b v="0"/>
    <n v="37"/>
    <b v="1"/>
    <s v="music/pop"/>
    <n v="1.2470000000000001"/>
    <n v="168.51351351351352"/>
    <s v="music"/>
    <s v="pop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s v="US"/>
    <x v="0"/>
    <n v="1353551160"/>
    <n v="1348363560"/>
    <b v="0"/>
    <n v="128"/>
    <b v="1"/>
    <s v="music/pop"/>
    <n v="1.095"/>
    <n v="85.546875"/>
    <s v="music"/>
    <s v="pop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x v="0"/>
    <n v="1379515740"/>
    <n v="1378306140"/>
    <b v="0"/>
    <n v="10"/>
    <b v="1"/>
    <s v="music/pop"/>
    <n v="1.1080000000000001"/>
    <n v="554"/>
    <s v="music"/>
    <s v="pop"/>
  </r>
  <r>
    <x v="1646"/>
    <s v="MADAM Album"/>
    <s v="Album 3 funds.We have 13 amazing songs ready to go . a fantastic engineer to mix them, James Aparicio(Depeche Mode/Liars.We need you xx"/>
    <n v="2000"/>
    <n v="2204"/>
    <x v="0"/>
    <s v="GB"/>
    <x v="1"/>
    <n v="1408039860"/>
    <n v="1405248503"/>
    <b v="0"/>
    <n v="83"/>
    <b v="1"/>
    <s v="music/pop"/>
    <n v="1.1020000000000001"/>
    <n v="26.554216867469879"/>
    <s v="music"/>
    <s v="pop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x v="0"/>
    <n v="1339235377"/>
    <n v="1336643377"/>
    <b v="0"/>
    <n v="46"/>
    <b v="1"/>
    <s v="music/pop"/>
    <n v="1.0471999999999999"/>
    <n v="113.82608695652173"/>
    <s v="music"/>
    <s v="pop"/>
  </r>
  <r>
    <x v="1648"/>
    <s v="Arches - Wide Awake on Vinyl "/>
    <s v="We've finished recording our debut LP &quot;Wide Awake&quot; and would love to have it pressed on vinyl, but we need your help"/>
    <n v="2300"/>
    <n v="2881"/>
    <x v="0"/>
    <s v="US"/>
    <x v="0"/>
    <n v="1300636482"/>
    <n v="1298048082"/>
    <b v="0"/>
    <n v="90"/>
    <b v="1"/>
    <s v="music/pop"/>
    <n v="1.2526086956521738"/>
    <n v="32.011111111111113"/>
    <s v="music"/>
    <s v="pop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s v="US"/>
    <x v="0"/>
    <n v="1400862355"/>
    <n v="1396974355"/>
    <b v="0"/>
    <n v="81"/>
    <b v="1"/>
    <s v="music/pop"/>
    <n v="1.0058763157894737"/>
    <n v="47.189259259259259"/>
    <s v="music"/>
    <s v="pop"/>
  </r>
  <r>
    <x v="1650"/>
    <s v="The Psalm Praise Project, Vol. 2"/>
    <s v="Help me record a CD that uses pop styling to give a fresh sound to ancient wisdom from scripture!"/>
    <n v="2000"/>
    <n v="2831"/>
    <x v="0"/>
    <s v="US"/>
    <x v="0"/>
    <n v="1381314437"/>
    <n v="1378722437"/>
    <b v="0"/>
    <n v="32"/>
    <b v="1"/>
    <s v="music/pop"/>
    <n v="1.4155"/>
    <n v="88.46875"/>
    <s v="music"/>
    <s v="pop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x v="0"/>
    <n v="1303801140"/>
    <n v="1300916220"/>
    <b v="0"/>
    <n v="20"/>
    <b v="1"/>
    <s v="music/pop"/>
    <n v="1.0075000000000001"/>
    <n v="100.75"/>
    <s v="music"/>
    <s v="pop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x v="0"/>
    <n v="1385297393"/>
    <n v="1382701793"/>
    <b v="0"/>
    <n v="70"/>
    <b v="1"/>
    <s v="music/pop"/>
    <n v="1.0066666666666666"/>
    <n v="64.714285714285708"/>
    <s v="music"/>
    <s v="pop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x v="0"/>
    <n v="1303675296"/>
    <n v="1300996896"/>
    <b v="0"/>
    <n v="168"/>
    <b v="1"/>
    <s v="music/pop"/>
    <n v="1.7423040000000001"/>
    <n v="51.854285714285716"/>
    <s v="music"/>
    <s v="pop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x v="0"/>
    <n v="1334784160"/>
    <n v="1332192160"/>
    <b v="0"/>
    <n v="34"/>
    <b v="1"/>
    <s v="music/pop"/>
    <n v="1.199090909090909"/>
    <n v="38.794117647058826"/>
    <s v="music"/>
    <s v="pop"/>
  </r>
  <r>
    <x v="1655"/>
    <s v="Meg Porter Debut EP!"/>
    <s v="Berklee College of Music student, Meg Porter needs YOUR help to fund her very first EP!"/>
    <n v="1500"/>
    <n v="2143"/>
    <x v="0"/>
    <s v="US"/>
    <x v="0"/>
    <n v="1333648820"/>
    <n v="1331060420"/>
    <b v="0"/>
    <n v="48"/>
    <b v="1"/>
    <s v="music/pop"/>
    <n v="1.4286666666666668"/>
    <n v="44.645833333333336"/>
    <s v="music"/>
    <s v="pop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x v="0"/>
    <n v="1355437052"/>
    <n v="1352845052"/>
    <b v="0"/>
    <n v="48"/>
    <b v="1"/>
    <s v="music/pop"/>
    <n v="1.0033493333333334"/>
    <n v="156.77333333333334"/>
    <s v="music"/>
    <s v="pop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s v="US"/>
    <x v="0"/>
    <n v="1337885168"/>
    <n v="1335293168"/>
    <b v="0"/>
    <n v="221"/>
    <b v="1"/>
    <s v="music/pop"/>
    <n v="1.0493380000000001"/>
    <n v="118.70339366515837"/>
    <s v="music"/>
    <s v="pop"/>
  </r>
  <r>
    <x v="1658"/>
    <s v="New Amy Rivard album!!!"/>
    <s v="I've had numerous song ideas spinning around in my head for years now, please help me get them out- into a studio and into your homes!"/>
    <n v="6000"/>
    <n v="7934"/>
    <x v="0"/>
    <s v="US"/>
    <x v="0"/>
    <n v="1355840400"/>
    <n v="1352524767"/>
    <b v="0"/>
    <n v="107"/>
    <b v="1"/>
    <s v="music/pop"/>
    <n v="1.3223333333333334"/>
    <n v="74.149532710280369"/>
    <s v="music"/>
    <s v="pop"/>
  </r>
  <r>
    <x v="1659"/>
    <s v="The Penny Arcade Quartet's Christmas EP"/>
    <s v="The long awaited Christmas EP is in session! We need your help to get it professionally mixed, produced and manufactured."/>
    <n v="500"/>
    <n v="564"/>
    <x v="0"/>
    <s v="GB"/>
    <x v="1"/>
    <n v="1387281600"/>
    <n v="1384811721"/>
    <b v="0"/>
    <n v="45"/>
    <b v="1"/>
    <s v="music/pop"/>
    <n v="1.1279999999999999"/>
    <n v="12.533333333333333"/>
    <s v="music"/>
    <s v="pop"/>
  </r>
  <r>
    <x v="1660"/>
    <s v="Risotto fragole e champagne"/>
    <s v="Vogliamo realizzare un risotto fragole e champagne e condividerlo con i nostri fan. Faremo il risotto durante un concerto casalingo."/>
    <n v="80"/>
    <n v="1003"/>
    <x v="0"/>
    <s v="IT"/>
    <x v="3"/>
    <n v="1462053540"/>
    <n v="1459355950"/>
    <b v="0"/>
    <n v="36"/>
    <b v="1"/>
    <s v="music/pop"/>
    <n v="12.5375"/>
    <n v="27.861111111111111"/>
    <s v="music"/>
    <s v="pop"/>
  </r>
  <r>
    <x v="1661"/>
    <s v="Kyana"/>
    <s v="I am excited to present my debut pop project Kyana!_x000a_Piano and vocal sounds embedded in sophisticated, bold arrangements &amp; brisk beats"/>
    <n v="7900"/>
    <n v="8098"/>
    <x v="0"/>
    <s v="AT"/>
    <x v="3"/>
    <n v="1453064400"/>
    <n v="1449359831"/>
    <b v="0"/>
    <n v="101"/>
    <b v="1"/>
    <s v="music/pop"/>
    <n v="1.0250632911392406"/>
    <n v="80.178217821782184"/>
    <s v="music"/>
    <s v="pop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x v="0"/>
    <n v="1325310336"/>
    <n v="1320122736"/>
    <b v="0"/>
    <n v="62"/>
    <b v="1"/>
    <s v="music/pop"/>
    <n v="1.026375"/>
    <n v="132.43548387096774"/>
    <s v="music"/>
    <s v="pop"/>
  </r>
  <r>
    <x v="1663"/>
    <s v="ghost -- a music video"/>
    <s v="music is as important to the eyes as it is to the ears. help bring ghost to life in front of your eyes."/>
    <n v="1000"/>
    <n v="1080"/>
    <x v="0"/>
    <s v="US"/>
    <x v="0"/>
    <n v="1422750707"/>
    <n v="1420158707"/>
    <b v="0"/>
    <n v="32"/>
    <b v="1"/>
    <s v="music/pop"/>
    <n v="1.08"/>
    <n v="33.75"/>
    <s v="music"/>
    <s v="pop"/>
  </r>
  <r>
    <x v="1664"/>
    <s v="Grace Sings Grace"/>
    <s v="Korean-American Soprano Grace's Debut Album - coming up in June 2012. Come and be part of this exciting project!"/>
    <n v="2500"/>
    <n v="3060.22"/>
    <x v="0"/>
    <s v="US"/>
    <x v="0"/>
    <n v="1331870340"/>
    <n v="1328033818"/>
    <b v="0"/>
    <n v="89"/>
    <b v="1"/>
    <s v="music/pop"/>
    <n v="1.2240879999999998"/>
    <n v="34.384494382022467"/>
    <s v="music"/>
    <s v="pop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s v="US"/>
    <x v="0"/>
    <n v="1298343600"/>
    <n v="1295624113"/>
    <b v="0"/>
    <n v="93"/>
    <b v="1"/>
    <s v="music/pop"/>
    <n v="1.1945714285714286"/>
    <n v="44.956989247311824"/>
    <s v="music"/>
    <s v="pop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s v="US"/>
    <x v="0"/>
    <n v="1364447073"/>
    <n v="1361858673"/>
    <b v="0"/>
    <n v="98"/>
    <b v="1"/>
    <s v="music/pop"/>
    <n v="1.6088"/>
    <n v="41.04081632653061"/>
    <s v="music"/>
    <s v="pop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x v="0"/>
    <n v="1394521140"/>
    <n v="1392169298"/>
    <b v="0"/>
    <n v="82"/>
    <b v="1"/>
    <s v="music/pop"/>
    <n v="1.2685294117647059"/>
    <n v="52.597560975609753"/>
    <s v="music"/>
    <s v="pop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x v="0"/>
    <n v="1322454939"/>
    <n v="1319859339"/>
    <b v="0"/>
    <n v="116"/>
    <b v="1"/>
    <s v="music/pop"/>
    <n v="1.026375"/>
    <n v="70.784482758620683"/>
    <s v="music"/>
    <s v="pop"/>
  </r>
  <r>
    <x v="1669"/>
    <s v="Summer Gill 'Stormy Weather' EP"/>
    <s v="Hi guys! I'll be recording a 6-7 song EP this summer and I need your help to make it happen! _x000a_Any support is appreciated!"/>
    <n v="2000"/>
    <n v="2795"/>
    <x v="0"/>
    <s v="US"/>
    <x v="0"/>
    <n v="1464729276"/>
    <n v="1459545276"/>
    <b v="0"/>
    <n v="52"/>
    <b v="1"/>
    <s v="music/pop"/>
    <n v="1.3975"/>
    <n v="53.75"/>
    <s v="music"/>
    <s v="pop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x v="0"/>
    <n v="1278302400"/>
    <n v="1273961999"/>
    <b v="0"/>
    <n v="23"/>
    <b v="1"/>
    <s v="music/pop"/>
    <n v="1.026"/>
    <n v="44.608695652173914"/>
    <s v="music"/>
    <s v="pop"/>
  </r>
  <r>
    <x v="1671"/>
    <s v="Luke O'Brien's Kickstarter"/>
    <s v="I am seeking funding in order to help take my music from a hobby to a career."/>
    <n v="2000"/>
    <n v="2013.47"/>
    <x v="0"/>
    <s v="US"/>
    <x v="0"/>
    <n v="1470056614"/>
    <n v="1467464614"/>
    <b v="0"/>
    <n v="77"/>
    <b v="1"/>
    <s v="music/pop"/>
    <n v="1.0067349999999999"/>
    <n v="26.148961038961041"/>
    <s v="music"/>
    <s v="pop"/>
  </r>
  <r>
    <x v="1672"/>
    <s v="High Altotude Debut Album"/>
    <s v="Sweet, sweet harmonies from Portland Oregon's premiere high school women's a cappella group."/>
    <n v="1700"/>
    <n v="1920"/>
    <x v="0"/>
    <s v="US"/>
    <x v="0"/>
    <n v="1338824730"/>
    <n v="1336232730"/>
    <b v="0"/>
    <n v="49"/>
    <b v="1"/>
    <s v="music/pop"/>
    <n v="1.1294117647058823"/>
    <n v="39.183673469387756"/>
    <s v="music"/>
    <s v="pop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x v="0"/>
    <n v="1425675892"/>
    <n v="1423083892"/>
    <b v="0"/>
    <n v="59"/>
    <b v="1"/>
    <s v="music/pop"/>
    <n v="1.2809523809523808"/>
    <n v="45.593220338983052"/>
    <s v="music"/>
    <s v="pop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x v="0"/>
    <n v="1471503540"/>
    <n v="1468852306"/>
    <b v="0"/>
    <n v="113"/>
    <b v="1"/>
    <s v="music/pop"/>
    <n v="2.0169999999999999"/>
    <n v="89.247787610619469"/>
    <s v="music"/>
    <s v="pop"/>
  </r>
  <r>
    <x v="1675"/>
    <s v="The Great Party's Debut Album!"/>
    <s v="The Great Party is releasing their debut album. Here's your chance to be a part of it!"/>
    <n v="1000"/>
    <n v="1374.16"/>
    <x v="0"/>
    <s v="US"/>
    <x v="0"/>
    <n v="1318802580"/>
    <n v="1316194540"/>
    <b v="0"/>
    <n v="34"/>
    <b v="1"/>
    <s v="music/pop"/>
    <n v="1.37416"/>
    <n v="40.416470588235299"/>
    <s v="music"/>
    <s v="pop"/>
  </r>
  <r>
    <x v="1676"/>
    <s v="Bridge 19 CD Release Tour"/>
    <s v="Help fund Bridge 19's tour in support of their first duo record, to be released in May 2012."/>
    <n v="3000"/>
    <n v="3460"/>
    <x v="0"/>
    <s v="US"/>
    <x v="0"/>
    <n v="1334980740"/>
    <n v="1330968347"/>
    <b v="0"/>
    <n v="42"/>
    <b v="1"/>
    <s v="music/pop"/>
    <n v="1.1533333333333333"/>
    <n v="82.38095238095238"/>
    <s v="music"/>
    <s v="pop"/>
  </r>
  <r>
    <x v="1677"/>
    <s v="Andrius Pojavis new album &quot;Seven&quot;"/>
    <s v="It's time to record my new album. Studio, musicians and arranger are ready, are you coming on this journey with me?"/>
    <n v="6000"/>
    <n v="6700"/>
    <x v="0"/>
    <s v="ES"/>
    <x v="3"/>
    <n v="1460786340"/>
    <n v="1455615976"/>
    <b v="0"/>
    <n v="42"/>
    <b v="1"/>
    <s v="music/pop"/>
    <n v="1.1166666666666667"/>
    <n v="159.52380952380952"/>
    <s v="music"/>
    <s v="pop"/>
  </r>
  <r>
    <x v="1678"/>
    <s v="Cassandra Violet &quot;Beyond the Fray&quot; Music Video"/>
    <s v="Help me make an amazing music video so that I can take my music to the next level and get a manager!"/>
    <n v="1500"/>
    <n v="1776"/>
    <x v="0"/>
    <s v="US"/>
    <x v="0"/>
    <n v="1391718671"/>
    <n v="1390509071"/>
    <b v="0"/>
    <n v="49"/>
    <b v="1"/>
    <s v="music/pop"/>
    <n v="1.1839999999999999"/>
    <n v="36.244897959183675"/>
    <s v="music"/>
    <s v="pop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x v="0"/>
    <n v="1311298745"/>
    <n v="1309311545"/>
    <b v="0"/>
    <n v="56"/>
    <b v="1"/>
    <s v="music/pop"/>
    <n v="1.75"/>
    <n v="62.5"/>
    <s v="music"/>
    <s v="pop"/>
  </r>
  <r>
    <x v="1680"/>
    <s v="Kick Out a Record"/>
    <s v="Working Musician dilemma #164: how the taxman put Kick the Record 2.0 on hold"/>
    <n v="1000"/>
    <n v="1175"/>
    <x v="0"/>
    <s v="US"/>
    <x v="0"/>
    <n v="1405188667"/>
    <n v="1402596667"/>
    <b v="0"/>
    <n v="25"/>
    <b v="1"/>
    <s v="music/pop"/>
    <n v="1.175"/>
    <n v="47"/>
    <s v="music"/>
    <s v="pop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x v="0"/>
    <n v="1490752800"/>
    <n v="1486522484"/>
    <b v="0"/>
    <n v="884"/>
    <b v="0"/>
    <s v="music/faith"/>
    <n v="1.0142212307692309"/>
    <n v="74.575090497737563"/>
    <s v="music"/>
    <s v="ith"/>
  </r>
  <r>
    <x v="1682"/>
    <s v="Looking Up &amp; Holding On CD Project - Christian songwriter"/>
    <s v="Christian singer-wongerwriter searching for funding to record CD of original Christian music."/>
    <n v="6000"/>
    <n v="0"/>
    <x v="3"/>
    <s v="US"/>
    <x v="0"/>
    <n v="1492142860"/>
    <n v="1486962460"/>
    <b v="0"/>
    <n v="0"/>
    <b v="0"/>
    <s v="music/faith"/>
    <n v="0"/>
    <n v="0"/>
    <s v="music"/>
    <s v="ith"/>
  </r>
  <r>
    <x v="1683"/>
    <s v="Manman doudou tÃ©moignage d'une mÃ¨re Album"/>
    <s v="Rendre tÃ©moignage de ce que Dieu fait chaque jour pour moi et venir en  aide  aux autres, c'est  mon but."/>
    <n v="3500"/>
    <n v="760"/>
    <x v="3"/>
    <s v="FR"/>
    <x v="3"/>
    <n v="1491590738"/>
    <n v="1489517138"/>
    <b v="0"/>
    <n v="10"/>
    <b v="0"/>
    <s v="music/faith"/>
    <n v="0.21714285714285714"/>
    <n v="76"/>
    <s v="music"/>
    <s v="ith"/>
  </r>
  <r>
    <x v="1684"/>
    <s v="Goodness &amp; Mercy EP - Marty Mikles"/>
    <s v="New Music from Marty Mikles!  A new EP all about God's Goodness &amp; Mercy."/>
    <n v="8000"/>
    <n v="8730"/>
    <x v="3"/>
    <s v="US"/>
    <x v="0"/>
    <n v="1489775641"/>
    <n v="1487360041"/>
    <b v="0"/>
    <n v="101"/>
    <b v="0"/>
    <s v="music/faith"/>
    <n v="1.0912500000000001"/>
    <n v="86.43564356435644"/>
    <s v="music"/>
    <s v="ith"/>
  </r>
  <r>
    <x v="1685"/>
    <s v="Help Support Brad Dassey's Music"/>
    <s v="My name is Brad Dassey.  I've been composing and making music for 18 years now.  I want to get my music out there even further."/>
    <n v="350"/>
    <n v="360"/>
    <x v="3"/>
    <s v="US"/>
    <x v="0"/>
    <n v="1490331623"/>
    <n v="1487743223"/>
    <b v="0"/>
    <n v="15"/>
    <b v="0"/>
    <s v="music/faith"/>
    <n v="1.0285714285714285"/>
    <n v="24"/>
    <s v="music"/>
    <s v="ith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x v="5"/>
    <n v="1493320519"/>
    <n v="1488140119"/>
    <b v="0"/>
    <n v="1"/>
    <b v="0"/>
    <s v="music/faith"/>
    <n v="3.5999999999999999E-3"/>
    <n v="18"/>
    <s v="music"/>
    <s v="ith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x v="0"/>
    <n v="1491855300"/>
    <n v="1488935245"/>
    <b v="0"/>
    <n v="39"/>
    <b v="0"/>
    <s v="music/faith"/>
    <n v="0.3125"/>
    <n v="80.128205128205124"/>
    <s v="music"/>
    <s v="ith"/>
  </r>
  <r>
    <x v="1688"/>
    <s v="Christofer Scott: Dive In EP"/>
    <s v="Professionally recording a worship and contemporary Christian music album that connects to people and connects their heart to God."/>
    <n v="4000"/>
    <n v="1772"/>
    <x v="3"/>
    <s v="US"/>
    <x v="0"/>
    <n v="1491738594"/>
    <n v="1489150194"/>
    <b v="0"/>
    <n v="7"/>
    <b v="0"/>
    <s v="music/faith"/>
    <n v="0.443"/>
    <n v="253.14285714285714"/>
    <s v="music"/>
    <s v="ith"/>
  </r>
  <r>
    <x v="1689"/>
    <s v="Fly Away"/>
    <s v="Praising the Living God in the second half of life."/>
    <n v="2400"/>
    <n v="2400"/>
    <x v="3"/>
    <s v="US"/>
    <x v="0"/>
    <n v="1489700230"/>
    <n v="1487111830"/>
    <b v="0"/>
    <n v="14"/>
    <b v="0"/>
    <s v="music/faith"/>
    <n v="1"/>
    <n v="171.42857142857142"/>
    <s v="music"/>
    <s v="ith"/>
  </r>
  <r>
    <x v="1690"/>
    <s v="NewKings Album &quot;Rise Up&quot;"/>
    <s v="Our newest project! We are hard at it trying to bring music that uplifts the spirit, and tells a story of life-changing love."/>
    <n v="2500"/>
    <n v="635"/>
    <x v="3"/>
    <s v="US"/>
    <x v="0"/>
    <n v="1491470442"/>
    <n v="1488882042"/>
    <b v="0"/>
    <n v="11"/>
    <b v="0"/>
    <s v="music/faith"/>
    <n v="0.254"/>
    <n v="57.727272727272727"/>
    <s v="music"/>
    <s v="ith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x v="0"/>
    <n v="1491181200"/>
    <n v="1488387008"/>
    <b v="0"/>
    <n v="38"/>
    <b v="0"/>
    <s v="music/faith"/>
    <n v="0.33473333333333333"/>
    <n v="264.26315789473682"/>
    <s v="music"/>
    <s v="ith"/>
  </r>
  <r>
    <x v="1692"/>
    <s v="Get Your Hopes Up"/>
    <s v="After 3 years.....It's time for some new music! Album #2 is in motion and I can't wait to share it with all of you!"/>
    <n v="5000"/>
    <n v="2390"/>
    <x v="3"/>
    <s v="US"/>
    <x v="0"/>
    <n v="1490572740"/>
    <n v="1487734667"/>
    <b v="0"/>
    <n v="15"/>
    <b v="0"/>
    <s v="music/faith"/>
    <n v="0.47799999999999998"/>
    <n v="159.33333333333334"/>
    <s v="music"/>
    <s v="ith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x v="1"/>
    <n v="1491768000"/>
    <n v="1489097112"/>
    <b v="0"/>
    <n v="8"/>
    <b v="0"/>
    <s v="music/faith"/>
    <n v="9.3333333333333338E-2"/>
    <n v="35"/>
    <s v="music"/>
    <s v="ith"/>
  </r>
  <r>
    <x v="1694"/>
    <s v="Thundercreek Studios"/>
    <s v="Hey all I'm building out my Christian Recording studio in a new building. I have the building but lack the funds to build it out!!!"/>
    <n v="10000"/>
    <n v="5"/>
    <x v="3"/>
    <s v="US"/>
    <x v="0"/>
    <n v="1490589360"/>
    <n v="1488038674"/>
    <b v="0"/>
    <n v="1"/>
    <b v="0"/>
    <s v="music/faith"/>
    <n v="5.0000000000000001E-4"/>
    <n v="5"/>
    <s v="music"/>
    <s v="ith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x v="0"/>
    <n v="1491786000"/>
    <n v="1488847514"/>
    <b v="0"/>
    <n v="23"/>
    <b v="0"/>
    <s v="music/faith"/>
    <n v="0.11708333333333333"/>
    <n v="61.086956521739133"/>
    <s v="music"/>
    <s v="ith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x v="0"/>
    <n v="1491007211"/>
    <n v="1488418811"/>
    <b v="0"/>
    <n v="0"/>
    <b v="0"/>
    <s v="music/faith"/>
    <n v="0"/>
    <n v="0"/>
    <s v="music"/>
    <s v="ith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x v="0"/>
    <n v="1491781648"/>
    <n v="1489193248"/>
    <b v="0"/>
    <n v="22"/>
    <b v="0"/>
    <s v="music/faith"/>
    <n v="0.20208000000000001"/>
    <n v="114.81818181818181"/>
    <s v="music"/>
    <s v="ith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x v="0"/>
    <n v="1490499180"/>
    <n v="1488430760"/>
    <b v="0"/>
    <n v="0"/>
    <b v="0"/>
    <s v="music/faith"/>
    <n v="0"/>
    <n v="0"/>
    <s v="music"/>
    <s v="ith"/>
  </r>
  <r>
    <x v="1699"/>
    <s v="THE WORSHIP ALBUM!"/>
    <s v="Friends! Will you help me create a new worship album??! I want this album to give God the worship he deserves and draw people to Him."/>
    <n v="5105"/>
    <n v="216"/>
    <x v="3"/>
    <s v="US"/>
    <x v="0"/>
    <n v="1491943445"/>
    <n v="1489351445"/>
    <b v="0"/>
    <n v="4"/>
    <b v="0"/>
    <s v="music/faith"/>
    <n v="4.2311459353574929E-2"/>
    <n v="54"/>
    <s v="music"/>
    <s v="ith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x v="0"/>
    <n v="1491019200"/>
    <n v="1488418990"/>
    <b v="0"/>
    <n v="79"/>
    <b v="0"/>
    <s v="music/faith"/>
    <n v="0.2606"/>
    <n v="65.974683544303801"/>
    <s v="music"/>
    <s v="ith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x v="0"/>
    <n v="1421337405"/>
    <n v="1418745405"/>
    <b v="0"/>
    <n v="2"/>
    <b v="0"/>
    <s v="music/faith"/>
    <n v="1.9801980198019802E-3"/>
    <n v="5"/>
    <s v="music"/>
    <s v="ith"/>
  </r>
  <r>
    <x v="1702"/>
    <s v="lyndale lewis and new vision prosper cd release"/>
    <s v="I can do all things through christ jesus"/>
    <n v="16500"/>
    <n v="1"/>
    <x v="2"/>
    <s v="US"/>
    <x v="0"/>
    <n v="1427745150"/>
    <n v="1425156750"/>
    <b v="0"/>
    <n v="1"/>
    <b v="0"/>
    <s v="music/faith"/>
    <n v="6.0606060606060605E-5"/>
    <n v="1"/>
    <s v="music"/>
    <s v="ith"/>
  </r>
  <r>
    <x v="1703"/>
    <s v="Joy Full Noise!"/>
    <s v="I would love for you to be a part of helping me raise money for music and video production to launch my first Worship album!"/>
    <n v="5000"/>
    <n v="51"/>
    <x v="2"/>
    <s v="US"/>
    <x v="0"/>
    <n v="1441003537"/>
    <n v="1435819537"/>
    <b v="0"/>
    <n v="2"/>
    <b v="0"/>
    <s v="music/faith"/>
    <n v="1.0200000000000001E-2"/>
    <n v="25.5"/>
    <s v="music"/>
    <s v="ith"/>
  </r>
  <r>
    <x v="1704"/>
    <s v="Jericho Down Worship Album"/>
    <s v="We want to record an album of popular praise &amp; worship songs with our own influence and style."/>
    <n v="2000"/>
    <n v="1302"/>
    <x v="2"/>
    <s v="US"/>
    <x v="0"/>
    <n v="1424056873"/>
    <n v="1421464873"/>
    <b v="0"/>
    <n v="11"/>
    <b v="0"/>
    <s v="music/faith"/>
    <n v="0.65100000000000002"/>
    <n v="118.36363636363636"/>
    <s v="music"/>
    <s v="ith"/>
  </r>
  <r>
    <x v="1705"/>
    <s v="Piano Prayer Album - Russ James"/>
    <s v="An instrumental album that ranges from hymns to contemporary music. All the music is recorded by myself."/>
    <n v="2000"/>
    <n v="0"/>
    <x v="2"/>
    <s v="US"/>
    <x v="0"/>
    <n v="1441814400"/>
    <n v="1440807846"/>
    <b v="0"/>
    <n v="0"/>
    <b v="0"/>
    <s v="music/faith"/>
    <n v="0"/>
    <n v="0"/>
    <s v="music"/>
    <s v="ith"/>
  </r>
  <r>
    <x v="1706"/>
    <s v="Gemeinde in Bremen"/>
    <s v="Unsere &quot;Aufgabe&quot; ist es, fÃ¼r Christen da zu sein die keiner Gemeinde angehÃ¶ren. Zudem spielt Lobpreis eine Zentrale Rolle."/>
    <n v="5500"/>
    <n v="0"/>
    <x v="2"/>
    <s v="DE"/>
    <x v="3"/>
    <n v="1440314472"/>
    <n v="1435130472"/>
    <b v="0"/>
    <n v="0"/>
    <b v="0"/>
    <s v="music/faith"/>
    <n v="0"/>
    <n v="0"/>
    <s v="music"/>
    <s v="ith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x v="0"/>
    <n v="1459181895"/>
    <n v="1456593495"/>
    <b v="0"/>
    <n v="9"/>
    <b v="0"/>
    <s v="music/faith"/>
    <n v="9.74E-2"/>
    <n v="54.111111111111114"/>
    <s v="music"/>
    <s v="ith"/>
  </r>
  <r>
    <x v="1708"/>
    <s v="Praise: It's what we do"/>
    <s v="A debut album for the New Gate Church's praise team; making a cd filled with original songs from a team of misfits with 1 goal in mind"/>
    <n v="7000"/>
    <n v="0"/>
    <x v="2"/>
    <s v="US"/>
    <x v="0"/>
    <n v="1462135706"/>
    <n v="1458679706"/>
    <b v="0"/>
    <n v="0"/>
    <b v="0"/>
    <s v="music/faith"/>
    <n v="0"/>
    <n v="0"/>
    <s v="music"/>
    <s v="ith"/>
  </r>
  <r>
    <x v="1709"/>
    <s v="Psalms"/>
    <s v="A project to set psalms to music. The psalms are taken from the English Standard Version (ESV) of the Bible."/>
    <n v="1750"/>
    <n v="85"/>
    <x v="2"/>
    <s v="US"/>
    <x v="0"/>
    <n v="1409513940"/>
    <n v="1405949514"/>
    <b v="0"/>
    <n v="4"/>
    <b v="0"/>
    <s v="music/faith"/>
    <n v="4.8571428571428571E-2"/>
    <n v="21.25"/>
    <s v="music"/>
    <s v="ith"/>
  </r>
  <r>
    <x v="1710"/>
    <s v="Producing a live album of our upcoming Europe tour"/>
    <s v="We want to create a gospel live album which has never been produced before."/>
    <n v="5000"/>
    <n v="34"/>
    <x v="2"/>
    <s v="DE"/>
    <x v="3"/>
    <n v="1453122000"/>
    <n v="1449151888"/>
    <b v="0"/>
    <n v="1"/>
    <b v="0"/>
    <s v="music/faith"/>
    <n v="6.7999999999999996E-3"/>
    <n v="34"/>
    <s v="music"/>
    <s v="ith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x v="0"/>
    <n v="1409585434"/>
    <n v="1406907034"/>
    <b v="0"/>
    <n v="2"/>
    <b v="0"/>
    <s v="music/faith"/>
    <n v="0.105"/>
    <n v="525"/>
    <s v="music"/>
    <s v="ith"/>
  </r>
  <r>
    <x v="1712"/>
    <s v="Midwest Cowboy Ministries"/>
    <s v="Recording/equipment for MCM - a team of musicians who will help your local musicians to hold your own Cowboy Church with Gospel Music"/>
    <n v="5000"/>
    <n v="0"/>
    <x v="2"/>
    <s v="US"/>
    <x v="0"/>
    <n v="1435701353"/>
    <n v="1430517353"/>
    <b v="0"/>
    <n v="0"/>
    <b v="0"/>
    <s v="music/faith"/>
    <n v="0"/>
    <n v="0"/>
    <s v="music"/>
    <s v="ith"/>
  </r>
  <r>
    <x v="1713"/>
    <s v="&quot;UNCOVERED ME&quot;"/>
    <s v="This music project is a compilation to my up-coming book UNCOVERED ME, I need your support to help me go to New York and complete it."/>
    <n v="3000"/>
    <n v="50"/>
    <x v="2"/>
    <s v="US"/>
    <x v="0"/>
    <n v="1412536412"/>
    <n v="1409944412"/>
    <b v="0"/>
    <n v="1"/>
    <b v="0"/>
    <s v="music/faith"/>
    <n v="1.6666666666666666E-2"/>
    <n v="50"/>
    <s v="music"/>
    <s v="ith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x v="0"/>
    <n v="1430517761"/>
    <n v="1427925761"/>
    <b v="0"/>
    <n v="17"/>
    <b v="0"/>
    <s v="music/faith"/>
    <n v="7.868E-2"/>
    <n v="115.70588235294117"/>
    <s v="music"/>
    <s v="ith"/>
  </r>
  <r>
    <x v="1715"/>
    <s v="The Heart of a P.K."/>
    <s v="Kimberly Stokes the daughter of Elder Baby Stokes Jr, of Bibleway C.O.G.I.C, is currently working on a EP. She is sharing her heart"/>
    <n v="5000"/>
    <n v="11"/>
    <x v="2"/>
    <s v="US"/>
    <x v="0"/>
    <n v="1427772120"/>
    <n v="1425186785"/>
    <b v="0"/>
    <n v="2"/>
    <b v="0"/>
    <s v="music/faith"/>
    <n v="2.2000000000000001E-3"/>
    <n v="5.5"/>
    <s v="music"/>
    <s v="ith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x v="0"/>
    <n v="1481295099"/>
    <n v="1477835499"/>
    <b v="0"/>
    <n v="3"/>
    <b v="0"/>
    <s v="music/faith"/>
    <n v="7.4999999999999997E-2"/>
    <n v="50"/>
    <s v="music"/>
    <s v="ith"/>
  </r>
  <r>
    <x v="1717"/>
    <s v="Shift Records A New EP!"/>
    <s v="Our first record created to reach, inspire, and ultimately express the love of Jesus to our generation."/>
    <n v="3265"/>
    <n v="1395"/>
    <x v="2"/>
    <s v="US"/>
    <x v="0"/>
    <n v="1461211200"/>
    <n v="1459467238"/>
    <b v="0"/>
    <n v="41"/>
    <b v="0"/>
    <s v="music/faith"/>
    <n v="0.42725880551301687"/>
    <n v="34.024390243902438"/>
    <s v="music"/>
    <s v="ith"/>
  </r>
  <r>
    <x v="1718"/>
    <s v="The Prodigal Son"/>
    <s v="A melody for the galaxy."/>
    <n v="35000"/>
    <n v="75"/>
    <x v="2"/>
    <s v="US"/>
    <x v="0"/>
    <n v="1463201940"/>
    <n v="1459435149"/>
    <b v="0"/>
    <n v="2"/>
    <b v="0"/>
    <s v="music/faith"/>
    <n v="2.142857142857143E-3"/>
    <n v="37.5"/>
    <s v="music"/>
    <s v="ith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x v="0"/>
    <n v="1410958191"/>
    <n v="1408366191"/>
    <b v="0"/>
    <n v="3"/>
    <b v="0"/>
    <s v="music/faith"/>
    <n v="8.7500000000000008E-3"/>
    <n v="11.666666666666666"/>
    <s v="music"/>
    <s v="ith"/>
  </r>
  <r>
    <x v="1720"/>
    <s v="Justin &amp; Elly Heckel DEBUT ALBUM!"/>
    <s v="Justin and Elly Heckel just finished recording their Debut Album and need your help to release it to the rest of the World!"/>
    <n v="4000"/>
    <n v="225"/>
    <x v="2"/>
    <s v="US"/>
    <x v="0"/>
    <n v="1415562471"/>
    <n v="1412966871"/>
    <b v="0"/>
    <n v="8"/>
    <b v="0"/>
    <s v="music/faith"/>
    <n v="5.6250000000000001E-2"/>
    <n v="28.125"/>
    <s v="music"/>
    <s v="ith"/>
  </r>
  <r>
    <x v="1721"/>
    <s v="&quot;HEAVEN'S CALLING&quot;"/>
    <s v="Heavens calling is an album for people all over the world in need of a healing for the soul, positive mindset and total prosperity"/>
    <n v="5000"/>
    <n v="0"/>
    <x v="2"/>
    <s v="US"/>
    <x v="0"/>
    <n v="1449831863"/>
    <n v="1447239863"/>
    <b v="0"/>
    <n v="0"/>
    <b v="0"/>
    <s v="music/faith"/>
    <n v="0"/>
    <n v="0"/>
    <s v="music"/>
    <s v="ith"/>
  </r>
  <r>
    <x v="1722"/>
    <s v="Preserving the DC Gospel Stars"/>
    <s v="I am raising money to leave a legacy for the DC Gospel Stars and preserve this art form for music lovers of this style."/>
    <n v="2880"/>
    <n v="1"/>
    <x v="2"/>
    <s v="US"/>
    <x v="0"/>
    <n v="1459642200"/>
    <n v="1456441429"/>
    <b v="0"/>
    <n v="1"/>
    <b v="0"/>
    <s v="music/faith"/>
    <n v="3.4722222222222224E-4"/>
    <n v="1"/>
    <s v="music"/>
    <s v="ith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s v="US"/>
    <x v="0"/>
    <n v="1435730400"/>
    <n v="1430855315"/>
    <b v="0"/>
    <n v="3"/>
    <b v="0"/>
    <s v="music/faith"/>
    <n v="6.5000000000000002E-2"/>
    <n v="216.66666666666666"/>
    <s v="music"/>
    <s v="ith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s v="US"/>
    <x v="0"/>
    <n v="1414707762"/>
    <n v="1412115762"/>
    <b v="0"/>
    <n v="4"/>
    <b v="0"/>
    <s v="music/faith"/>
    <n v="5.8333333333333336E-3"/>
    <n v="8.75"/>
    <s v="music"/>
    <s v="ith"/>
  </r>
  <r>
    <x v="1725"/>
    <s v="Unveiled Debut Album"/>
    <s v="Christian band signed to VECA Records to release their debut album in Spring 2015.  This ministry is relying on faith-based donations."/>
    <n v="5500"/>
    <n v="560"/>
    <x v="2"/>
    <s v="US"/>
    <x v="0"/>
    <n v="1408922049"/>
    <n v="1406330049"/>
    <b v="0"/>
    <n v="9"/>
    <b v="0"/>
    <s v="music/faith"/>
    <n v="0.10181818181818182"/>
    <n v="62.222222222222221"/>
    <s v="music"/>
    <s v="ith"/>
  </r>
  <r>
    <x v="1726"/>
    <s v="&quot;Every Day&quot; CD by Amanda Joy Hall"/>
    <s v="Amanda Joy Hall's sophomore album, &quot;Every Day&quot;. Release expected July 2014"/>
    <n v="6500"/>
    <n v="2196"/>
    <x v="2"/>
    <s v="US"/>
    <x v="0"/>
    <n v="1403906664"/>
    <n v="1401401064"/>
    <b v="0"/>
    <n v="16"/>
    <b v="0"/>
    <s v="music/faith"/>
    <n v="0.33784615384615385"/>
    <n v="137.25"/>
    <s v="music"/>
    <s v="ith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x v="1"/>
    <n v="1428231600"/>
    <n v="1423520177"/>
    <b v="0"/>
    <n v="1"/>
    <b v="0"/>
    <s v="music/faith"/>
    <n v="3.3333333333333332E-4"/>
    <n v="1"/>
    <s v="music"/>
    <s v="ith"/>
  </r>
  <r>
    <x v="1728"/>
    <s v="With His Presence"/>
    <s v="Be in God's presence through instrumental covers of hymns. Help me build a home studio to freely distribute this album."/>
    <n v="1250"/>
    <n v="855"/>
    <x v="2"/>
    <s v="US"/>
    <x v="0"/>
    <n v="1445439674"/>
    <n v="1442847674"/>
    <b v="0"/>
    <n v="7"/>
    <b v="0"/>
    <s v="music/faith"/>
    <n v="0.68400000000000005"/>
    <n v="122.14285714285714"/>
    <s v="music"/>
    <s v="ith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x v="0"/>
    <n v="1465521306"/>
    <n v="1460337306"/>
    <b v="0"/>
    <n v="0"/>
    <b v="0"/>
    <s v="music/faith"/>
    <n v="0"/>
    <n v="0"/>
    <s v="music"/>
    <s v="ith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s v="US"/>
    <x v="0"/>
    <n v="1445738783"/>
    <n v="1443146783"/>
    <b v="0"/>
    <n v="0"/>
    <b v="0"/>
    <s v="music/faith"/>
    <n v="0"/>
    <n v="0"/>
    <s v="music"/>
    <s v="ith"/>
  </r>
  <r>
    <x v="1731"/>
    <s v="Sam Cox Band First Christian Tour"/>
    <s v="We are a Christin Worship band looking to midwest tour. God Bless!"/>
    <n v="1000"/>
    <n v="0"/>
    <x v="2"/>
    <s v="US"/>
    <x v="0"/>
    <n v="1434034800"/>
    <n v="1432849552"/>
    <b v="0"/>
    <n v="0"/>
    <b v="0"/>
    <s v="music/faith"/>
    <n v="0"/>
    <n v="0"/>
    <s v="music"/>
    <s v="ith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x v="0"/>
    <n v="1452920400"/>
    <n v="1447777481"/>
    <b v="0"/>
    <n v="0"/>
    <b v="0"/>
    <s v="music/faith"/>
    <n v="0"/>
    <n v="0"/>
    <s v="music"/>
    <s v="ith"/>
  </r>
  <r>
    <x v="1733"/>
    <s v="What Faith Is EP/Album"/>
    <s v="I am trying to share the music I am blessed to have written. https://www.johncox4.com or https://reverbnation.com/johncox4"/>
    <n v="10000"/>
    <n v="0"/>
    <x v="2"/>
    <s v="US"/>
    <x v="0"/>
    <n v="1473802200"/>
    <n v="1472746374"/>
    <b v="0"/>
    <n v="0"/>
    <b v="0"/>
    <s v="music/faith"/>
    <n v="0"/>
    <n v="0"/>
    <s v="music"/>
    <s v="ith"/>
  </r>
  <r>
    <x v="1734"/>
    <s v="Street Prophet Los CD and new book"/>
    <s v="This is a double venture project. I have finished a new manuscript and currently working on creating a Christian rap CD."/>
    <n v="4500"/>
    <n v="1"/>
    <x v="2"/>
    <s v="US"/>
    <x v="0"/>
    <n v="1431046356"/>
    <n v="1428454356"/>
    <b v="0"/>
    <n v="1"/>
    <b v="0"/>
    <s v="music/faith"/>
    <n v="2.2222222222222223E-4"/>
    <n v="1"/>
    <s v="music"/>
    <s v="ith"/>
  </r>
  <r>
    <x v="1735"/>
    <s v="Leo's RainSong Artist program"/>
    <s v="RainSong is letting my buy a discounted guitar. I will use this to offer my talents to the ministry programs I'm a part of."/>
    <n v="1000"/>
    <n v="110"/>
    <x v="2"/>
    <s v="US"/>
    <x v="0"/>
    <n v="1470598345"/>
    <n v="1468006345"/>
    <b v="0"/>
    <n v="2"/>
    <b v="0"/>
    <s v="music/faith"/>
    <n v="0.11"/>
    <n v="55"/>
    <s v="music"/>
    <s v="ith"/>
  </r>
  <r>
    <x v="1736"/>
    <s v="In His Presence"/>
    <s v="A unique meditative album reflecting on the life of Christ, inviting Him into your presence"/>
    <n v="3000"/>
    <n v="22"/>
    <x v="2"/>
    <s v="US"/>
    <x v="0"/>
    <n v="1447018833"/>
    <n v="1444423233"/>
    <b v="0"/>
    <n v="1"/>
    <b v="0"/>
    <s v="music/faith"/>
    <n v="7.3333333333333332E-3"/>
    <n v="22"/>
    <s v="music"/>
    <s v="ith"/>
  </r>
  <r>
    <x v="1737"/>
    <s v="Healing"/>
    <s v="An instrumental project in which all songs are incorporated around the healing power of our God. Used for times of prayer &amp; devotion"/>
    <n v="4000"/>
    <n v="850"/>
    <x v="2"/>
    <s v="US"/>
    <x v="0"/>
    <n v="1437432392"/>
    <n v="1434840392"/>
    <b v="0"/>
    <n v="15"/>
    <b v="0"/>
    <s v="music/faith"/>
    <n v="0.21249999999999999"/>
    <n v="56.666666666666664"/>
    <s v="music"/>
    <s v="ith"/>
  </r>
  <r>
    <x v="1738"/>
    <s v="The Flashing Lights"/>
    <s v="Music that inspires and gives hope for overcoming and change. And it is good music."/>
    <n v="5000"/>
    <n v="20"/>
    <x v="2"/>
    <s v="US"/>
    <x v="0"/>
    <n v="1412283542"/>
    <n v="1409691542"/>
    <b v="0"/>
    <n v="1"/>
    <b v="0"/>
    <s v="music/faith"/>
    <n v="4.0000000000000001E-3"/>
    <n v="20"/>
    <s v="music"/>
    <s v="ith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x v="0"/>
    <n v="1462391932"/>
    <n v="1457297932"/>
    <b v="0"/>
    <n v="1"/>
    <b v="0"/>
    <s v="music/faith"/>
    <n v="1E-3"/>
    <n v="1"/>
    <s v="music"/>
    <s v="ith"/>
  </r>
  <r>
    <x v="1740"/>
    <s v="Recording Studio Time"/>
    <s v="I recently recorded a new single. With your help I can return to the studio. Would you like to be part of my next worship project?"/>
    <n v="3000"/>
    <n v="0"/>
    <x v="2"/>
    <s v="US"/>
    <x v="0"/>
    <n v="1437075422"/>
    <n v="1434483422"/>
    <b v="0"/>
    <n v="0"/>
    <b v="0"/>
    <s v="music/faith"/>
    <n v="0"/>
    <n v="0"/>
    <s v="music"/>
    <s v="ith"/>
  </r>
  <r>
    <x v="1741"/>
    <s v="Caught off Guard"/>
    <s v="A photo journal documenting my experiences and travels across New Zealand"/>
    <n v="1200"/>
    <n v="1330"/>
    <x v="0"/>
    <s v="GB"/>
    <x v="1"/>
    <n v="1433948671"/>
    <n v="1430060671"/>
    <b v="0"/>
    <n v="52"/>
    <b v="1"/>
    <s v="photography/photobooks"/>
    <n v="1.1083333333333334"/>
    <n v="25.576923076923077"/>
    <s v="photography"/>
    <s v="hotobooks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x v="0"/>
    <n v="1483822800"/>
    <n v="1481058170"/>
    <b v="0"/>
    <n v="34"/>
    <b v="1"/>
    <s v="photography/photobooks"/>
    <n v="1.0874999999999999"/>
    <n v="63.970588235294116"/>
    <s v="photography"/>
    <s v="hotobooks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s v="US"/>
    <x v="0"/>
    <n v="1472270340"/>
    <n v="1470348775"/>
    <b v="0"/>
    <n v="67"/>
    <b v="1"/>
    <s v="photography/photobooks"/>
    <n v="1.0041666666666667"/>
    <n v="89.925373134328353"/>
    <s v="photography"/>
    <s v="hotobooks"/>
  </r>
  <r>
    <x v="1744"/>
    <s v="Water World"/>
    <s v="This book is the embodiment of my passion for water &amp; photography, which I hope will inspire you to pick up your camera and explore."/>
    <n v="5500"/>
    <n v="6515"/>
    <x v="0"/>
    <s v="GB"/>
    <x v="1"/>
    <n v="1425821477"/>
    <n v="1421937077"/>
    <b v="0"/>
    <n v="70"/>
    <b v="1"/>
    <s v="photography/photobooks"/>
    <n v="1.1845454545454546"/>
    <n v="93.071428571428569"/>
    <s v="photography"/>
    <s v="hotobooks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x v="0"/>
    <n v="1482372000"/>
    <n v="1479276838"/>
    <b v="0"/>
    <n v="89"/>
    <b v="1"/>
    <s v="photography/photobooks"/>
    <n v="1.1401428571428571"/>
    <n v="89.674157303370791"/>
    <s v="photography"/>
    <s v="hotobooks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x v="0"/>
    <n v="1479952800"/>
    <n v="1477368867"/>
    <b v="0"/>
    <n v="107"/>
    <b v="1"/>
    <s v="photography/photobooks"/>
    <n v="1.4810000000000001"/>
    <n v="207.61682242990653"/>
    <s v="photography"/>
    <s v="hotobooks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x v="1"/>
    <n v="1447426800"/>
    <n v="1444904830"/>
    <b v="0"/>
    <n v="159"/>
    <b v="1"/>
    <s v="photography/photobooks"/>
    <n v="1.0495555555555556"/>
    <n v="59.408805031446541"/>
    <s v="photography"/>
    <s v="hotobooks"/>
  </r>
  <r>
    <x v="1748"/>
    <s v="So It Is: Vancouver"/>
    <s v="Telling the story of the city through remarkable people who live in Vancouver today."/>
    <n v="50000"/>
    <n v="64974"/>
    <x v="0"/>
    <s v="CA"/>
    <x v="5"/>
    <n v="1441234143"/>
    <n v="1438642143"/>
    <b v="0"/>
    <n v="181"/>
    <b v="1"/>
    <s v="photography/photobooks"/>
    <n v="1.29948"/>
    <n v="358.97237569060775"/>
    <s v="photography"/>
    <s v="hotobooks"/>
  </r>
  <r>
    <x v="1749"/>
    <s v="E FOTOGRAFESCHE RECKBLECK - 367 DEEG AM AUSLAND ASAZ"/>
    <s v="Help me fund the production run of my first book by local Photographer Sandro Ortolani."/>
    <n v="10050"/>
    <n v="12410.5"/>
    <x v="0"/>
    <s v="LU"/>
    <x v="3"/>
    <n v="1488394800"/>
    <n v="1485213921"/>
    <b v="0"/>
    <n v="131"/>
    <b v="1"/>
    <s v="photography/photobooks"/>
    <n v="1.2348756218905472"/>
    <n v="94.736641221374043"/>
    <s v="photography"/>
    <s v="hotobooks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x v="0"/>
    <n v="1461096304"/>
    <n v="1458936304"/>
    <b v="0"/>
    <n v="125"/>
    <b v="1"/>
    <s v="photography/photobooks"/>
    <n v="2.0162"/>
    <n v="80.647999999999996"/>
    <s v="photography"/>
    <s v="hotobooks"/>
  </r>
  <r>
    <x v="1751"/>
    <s v="Daily Bread: Stories from Rural Greece"/>
    <s v="Photographs and stories culled from 10 years of road trips through rural Greece"/>
    <n v="10000"/>
    <n v="10290"/>
    <x v="0"/>
    <s v="US"/>
    <x v="0"/>
    <n v="1426787123"/>
    <n v="1424198723"/>
    <b v="0"/>
    <n v="61"/>
    <b v="1"/>
    <s v="photography/photobooks"/>
    <n v="1.0289999999999999"/>
    <n v="168.68852459016392"/>
    <s v="photography"/>
    <s v="hotobooks"/>
  </r>
  <r>
    <x v="1752"/>
    <s v="Adfectus Book"/>
    <s v="A little book of calm, in picture form, that will soothe the soul and un-furrow the brow."/>
    <n v="1200"/>
    <n v="3122"/>
    <x v="0"/>
    <s v="GB"/>
    <x v="1"/>
    <n v="1476425082"/>
    <n v="1473833082"/>
    <b v="0"/>
    <n v="90"/>
    <b v="1"/>
    <s v="photography/photobooks"/>
    <n v="2.6016666666666666"/>
    <n v="34.68888888888889"/>
    <s v="photography"/>
    <s v="hotobooks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x v="7"/>
    <n v="1458579568"/>
    <n v="1455991168"/>
    <b v="0"/>
    <n v="35"/>
    <b v="1"/>
    <s v="photography/photobooks"/>
    <n v="1.08"/>
    <n v="462.85714285714283"/>
    <s v="photography"/>
    <s v="hotobooks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s v="CA"/>
    <x v="5"/>
    <n v="1428091353"/>
    <n v="1425502953"/>
    <b v="0"/>
    <n v="90"/>
    <b v="1"/>
    <s v="photography/photobooks"/>
    <n v="1.1052941176470588"/>
    <n v="104.38888888888889"/>
    <s v="photography"/>
    <s v="hotobooks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x v="0"/>
    <n v="1444071361"/>
    <n v="1441479361"/>
    <b v="0"/>
    <n v="4"/>
    <b v="1"/>
    <s v="photography/photobooks"/>
    <n v="1.2"/>
    <n v="7.5"/>
    <s v="photography"/>
    <s v="hotobooks"/>
  </r>
  <r>
    <x v="1756"/>
    <s v="214: A Photobook of Dallas Hip Hop"/>
    <s v="214 is a photobook about the local hip hop culture in Dallas, Texas between 2012 and 2014 by photographer, Mariah Tyler."/>
    <n v="5500"/>
    <n v="5655.6"/>
    <x v="0"/>
    <s v="US"/>
    <x v="0"/>
    <n v="1472443269"/>
    <n v="1468987269"/>
    <b v="0"/>
    <n v="120"/>
    <b v="1"/>
    <s v="photography/photobooks"/>
    <n v="1.0282909090909091"/>
    <n v="47.13"/>
    <s v="photography"/>
    <s v="hotobooks"/>
  </r>
  <r>
    <x v="1757"/>
    <s v="The Resurgence of Femininity Photo Thesis"/>
    <s v="I want to create a self published photo art book on the topic of the resurgence of femininity."/>
    <n v="5000"/>
    <n v="5800"/>
    <x v="0"/>
    <s v="US"/>
    <x v="0"/>
    <n v="1485631740"/>
    <n v="1483041083"/>
    <b v="0"/>
    <n v="14"/>
    <b v="1"/>
    <s v="photography/photobooks"/>
    <n v="1.1599999999999999"/>
    <n v="414.28571428571428"/>
    <s v="photography"/>
    <s v="hotobooks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x v="0"/>
    <n v="1468536992"/>
    <n v="1463352992"/>
    <b v="0"/>
    <n v="27"/>
    <b v="1"/>
    <s v="photography/photobooks"/>
    <n v="1.147"/>
    <n v="42.481481481481481"/>
    <s v="photography"/>
    <s v="hotobooks"/>
  </r>
  <r>
    <x v="1759"/>
    <s v="Death Valley"/>
    <s v="Death Valley will be the first photo book of Andi State"/>
    <n v="5000"/>
    <n v="5330"/>
    <x v="0"/>
    <s v="US"/>
    <x v="0"/>
    <n v="1427309629"/>
    <n v="1425585229"/>
    <b v="0"/>
    <n v="49"/>
    <b v="1"/>
    <s v="photography/photobooks"/>
    <n v="1.0660000000000001"/>
    <n v="108.77551020408163"/>
    <s v="photography"/>
    <s v="hotobooks"/>
  </r>
  <r>
    <x v="1760"/>
    <s v="Portraits by Aris Jerome"/>
    <s v="Thank you all so much for your pledges! We reached the goal! To continue supporting or for any questions email arisjerome@gmail.com"/>
    <n v="5000"/>
    <n v="8272"/>
    <x v="0"/>
    <s v="US"/>
    <x v="0"/>
    <n v="1456416513"/>
    <n v="1454688513"/>
    <b v="0"/>
    <n v="102"/>
    <b v="1"/>
    <s v="photography/photobooks"/>
    <n v="1.6544000000000001"/>
    <n v="81.098039215686271"/>
    <s v="photography"/>
    <s v="hotobooks"/>
  </r>
  <r>
    <x v="1761"/>
    <s v="I Wanted To See Boobs"/>
    <s v="A hardcover photobook telling the naked truth of a young photographers journey."/>
    <n v="100"/>
    <n v="155"/>
    <x v="0"/>
    <s v="GB"/>
    <x v="1"/>
    <n v="1442065060"/>
    <n v="1437745060"/>
    <b v="0"/>
    <n v="3"/>
    <b v="1"/>
    <s v="photography/photobooks"/>
    <n v="1.55"/>
    <n v="51.666666666666664"/>
    <s v="photography"/>
    <s v="hotobooks"/>
  </r>
  <r>
    <x v="1762"/>
    <s v="&quot;The Naked Pixel&quot; Ali Pakele"/>
    <s v="Project rewards $25 gets you 190+ digital images"/>
    <n v="100"/>
    <n v="885"/>
    <x v="0"/>
    <s v="US"/>
    <x v="0"/>
    <n v="1457739245"/>
    <n v="1455147245"/>
    <b v="0"/>
    <n v="25"/>
    <b v="1"/>
    <s v="photography/photobooks"/>
    <n v="8.85"/>
    <n v="35.4"/>
    <s v="photography"/>
    <s v="hotobooks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x v="0"/>
    <n v="1477255840"/>
    <n v="1474663840"/>
    <b v="0"/>
    <n v="118"/>
    <b v="1"/>
    <s v="photography/photobooks"/>
    <n v="1.0190833333333333"/>
    <n v="103.63559322033899"/>
    <s v="photography"/>
    <s v="hotobooks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x v="1"/>
    <n v="1407065979"/>
    <n v="1404560379"/>
    <b v="1"/>
    <n v="39"/>
    <b v="0"/>
    <s v="photography/photobooks"/>
    <n v="0.19600000000000001"/>
    <n v="55.282051282051285"/>
    <s v="photography"/>
    <s v="hotobooks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x v="0"/>
    <n v="1407972712"/>
    <n v="1405380712"/>
    <b v="1"/>
    <n v="103"/>
    <b v="0"/>
    <s v="photography/photobooks"/>
    <n v="0.59467839999999994"/>
    <n v="72.16970873786407"/>
    <s v="photography"/>
    <s v="hotobooks"/>
  </r>
  <r>
    <x v="1766"/>
    <s v="Photographic book on Melbourne's music scene"/>
    <s v="I want to create a beautiful book which documents the Melbourne music scene."/>
    <n v="1500"/>
    <n v="0"/>
    <x v="2"/>
    <s v="AU"/>
    <x v="2"/>
    <n v="1408999088"/>
    <n v="1407184688"/>
    <b v="1"/>
    <n v="0"/>
    <b v="0"/>
    <s v="photography/photobooks"/>
    <n v="0"/>
    <n v="0"/>
    <s v="photography"/>
    <s v="hotobooks"/>
  </r>
  <r>
    <x v="1767"/>
    <s v="OR-GÃ“L-HO -A search for meaning during the World Cup"/>
    <s v="A photographic search for the true meaning of pride for ones country during the World Cup"/>
    <n v="5000"/>
    <n v="2286"/>
    <x v="2"/>
    <s v="US"/>
    <x v="0"/>
    <n v="1407080884"/>
    <n v="1404488884"/>
    <b v="1"/>
    <n v="39"/>
    <b v="0"/>
    <s v="photography/photobooks"/>
    <n v="0.4572"/>
    <n v="58.615384615384613"/>
    <s v="photography"/>
    <s v="hotobooks"/>
  </r>
  <r>
    <x v="1768"/>
    <s v="SWFTTR: Southwest Farm-to-Table Recipes"/>
    <s v="My goal is to create a catalog of farm-to-table recipes with stunning images from restaurants and farms in the southwest."/>
    <n v="5000"/>
    <n v="187"/>
    <x v="2"/>
    <s v="US"/>
    <x v="0"/>
    <n v="1411824444"/>
    <n v="1406640444"/>
    <b v="1"/>
    <n v="15"/>
    <b v="0"/>
    <s v="photography/photobooks"/>
    <n v="3.7400000000000003E-2"/>
    <n v="12.466666666666667"/>
    <s v="photography"/>
    <s v="hotobooks"/>
  </r>
  <r>
    <x v="1769"/>
    <s v="Navajo Textile Project"/>
    <s v="To create a publication, and exhibition documenting the collection of Jamie Ross, longtime collector of Navajo Textiles"/>
    <n v="40000"/>
    <n v="1081"/>
    <x v="2"/>
    <s v="US"/>
    <x v="0"/>
    <n v="1421177959"/>
    <n v="1418585959"/>
    <b v="1"/>
    <n v="22"/>
    <b v="0"/>
    <s v="photography/photobooks"/>
    <n v="2.7025E-2"/>
    <n v="49.136363636363633"/>
    <s v="photography"/>
    <s v="hotobooks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x v="0"/>
    <n v="1413312194"/>
    <n v="1410288194"/>
    <b v="1"/>
    <n v="92"/>
    <b v="0"/>
    <s v="photography/photobooks"/>
    <n v="0.56514285714285717"/>
    <n v="150.5"/>
    <s v="photography"/>
    <s v="hotobooks"/>
  </r>
  <r>
    <x v="1771"/>
    <s v="&quot;Drakes Folly&quot;"/>
    <s v="Photographic book on the historic oil region of Pennsylvania where Edwin Drake drilled the well that started the modern oil industry."/>
    <n v="4200"/>
    <n v="895"/>
    <x v="2"/>
    <s v="GB"/>
    <x v="1"/>
    <n v="1414107040"/>
    <n v="1411515040"/>
    <b v="1"/>
    <n v="25"/>
    <b v="0"/>
    <s v="photography/photobooks"/>
    <n v="0.21309523809523809"/>
    <n v="35.799999999999997"/>
    <s v="photography"/>
    <s v="hotobooks"/>
  </r>
  <r>
    <x v="1772"/>
    <s v="White Mountain"/>
    <s v="A photobook and a short documentary film telling the story of Holocaust in Northwestern Lithuania"/>
    <n v="5500"/>
    <n v="858"/>
    <x v="2"/>
    <s v="GB"/>
    <x v="1"/>
    <n v="1404666836"/>
    <n v="1399482836"/>
    <b v="1"/>
    <n v="19"/>
    <b v="0"/>
    <s v="photography/photobooks"/>
    <n v="0.156"/>
    <n v="45.157894736842103"/>
    <s v="photography"/>
    <s v="hotobooks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x v="0"/>
    <n v="1421691298"/>
    <n v="1417803298"/>
    <b v="1"/>
    <n v="19"/>
    <b v="0"/>
    <s v="photography/photobooks"/>
    <n v="6.2566666666666673E-2"/>
    <n v="98.78947368421052"/>
    <s v="photography"/>
    <s v="hotobooks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s v="US"/>
    <x v="0"/>
    <n v="1417273140"/>
    <n v="1413609292"/>
    <b v="1"/>
    <n v="13"/>
    <b v="0"/>
    <s v="photography/photobooks"/>
    <n v="0.4592"/>
    <n v="88.307692307692307"/>
    <s v="photography"/>
    <s v="hotobooks"/>
  </r>
  <r>
    <x v="1775"/>
    <s v="Muhammad Ali - The Comeback"/>
    <s v="Rarely seen images of Muhammad Ali in his prime as he trained in Miami Beach at the famous 5th Street Gym in the early 70s"/>
    <n v="32500"/>
    <n v="21158"/>
    <x v="2"/>
    <s v="US"/>
    <x v="0"/>
    <n v="1414193160"/>
    <n v="1410305160"/>
    <b v="1"/>
    <n v="124"/>
    <b v="0"/>
    <s v="photography/photobooks"/>
    <n v="0.65101538461538466"/>
    <n v="170.62903225806451"/>
    <s v="photography"/>
    <s v="hotobooks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x v="1"/>
    <n v="1414623471"/>
    <n v="1411513071"/>
    <b v="1"/>
    <n v="4"/>
    <b v="0"/>
    <s v="photography/photobooks"/>
    <n v="6.7000000000000004E-2"/>
    <n v="83.75"/>
    <s v="photography"/>
    <s v="hotobooks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s v="NL"/>
    <x v="3"/>
    <n v="1424421253"/>
    <n v="1421829253"/>
    <b v="1"/>
    <n v="10"/>
    <b v="0"/>
    <s v="photography/photobooks"/>
    <n v="0.135625"/>
    <n v="65.099999999999994"/>
    <s v="photography"/>
    <s v="hotobooks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x v="0"/>
    <n v="1427485395"/>
    <n v="1423600995"/>
    <b v="1"/>
    <n v="15"/>
    <b v="0"/>
    <s v="photography/photobooks"/>
    <n v="1.9900000000000001E-2"/>
    <n v="66.333333333333329"/>
    <s v="photography"/>
    <s v="hotobooks"/>
  </r>
  <r>
    <x v="1779"/>
    <s v="Ozymandias : a photo book"/>
    <s v="Publication of an award-winning photographic series that explores the endless and beautiful dance between creation and destruction."/>
    <n v="11000"/>
    <n v="3986"/>
    <x v="2"/>
    <s v="US"/>
    <x v="0"/>
    <n v="1472834180"/>
    <n v="1470242180"/>
    <b v="1"/>
    <n v="38"/>
    <b v="0"/>
    <s v="photography/photobooks"/>
    <n v="0.36236363636363639"/>
    <n v="104.89473684210526"/>
    <s v="photography"/>
    <s v="hotobooks"/>
  </r>
  <r>
    <x v="1780"/>
    <s v="Native Nation"/>
    <s v="It is time to recognize and give to the indigenus groups the credit they deserve. It is time to understand where we come from."/>
    <n v="30000"/>
    <n v="11923"/>
    <x v="2"/>
    <s v="US"/>
    <x v="0"/>
    <n v="1467469510"/>
    <n v="1462285510"/>
    <b v="1"/>
    <n v="152"/>
    <b v="0"/>
    <s v="photography/photobooks"/>
    <n v="0.39743333333333336"/>
    <n v="78.440789473684205"/>
    <s v="photography"/>
    <s v="hotobooks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x v="0"/>
    <n v="1473950945"/>
    <n v="1471272545"/>
    <b v="1"/>
    <n v="24"/>
    <b v="0"/>
    <s v="photography/photobooks"/>
    <n v="0.25763636363636366"/>
    <n v="59.041666666666664"/>
    <s v="photography"/>
    <s v="hotobooks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x v="0"/>
    <n v="1456062489"/>
    <n v="1453211289"/>
    <b v="1"/>
    <n v="76"/>
    <b v="0"/>
    <s v="photography/photobooks"/>
    <n v="0.15491428571428573"/>
    <n v="71.34210526315789"/>
    <s v="photography"/>
    <s v="hotobooks"/>
  </r>
  <r>
    <x v="1783"/>
    <s v="Hues of my Vision"/>
    <s v="My Buddy Spirit and I, Ara, camping full time camera on hand for a bit over nine years. &quot;Hue of my Vision&quot; is our Photo Book."/>
    <n v="40000"/>
    <n v="9477"/>
    <x v="2"/>
    <s v="US"/>
    <x v="0"/>
    <n v="1432248478"/>
    <n v="1429656478"/>
    <b v="1"/>
    <n v="185"/>
    <b v="0"/>
    <s v="photography/photobooks"/>
    <n v="0.236925"/>
    <n v="51.227027027027027"/>
    <s v="photography"/>
    <s v="hotobooks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x v="0"/>
    <n v="1422674700"/>
    <n v="1419954240"/>
    <b v="1"/>
    <n v="33"/>
    <b v="0"/>
    <s v="photography/photobooks"/>
    <n v="0.39760000000000001"/>
    <n v="60.242424242424242"/>
    <s v="photography"/>
    <s v="hotobooks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x v="0"/>
    <n v="1413417600"/>
    <n v="1410750855"/>
    <b v="1"/>
    <n v="108"/>
    <b v="0"/>
    <s v="photography/photobooks"/>
    <n v="0.20220833333333332"/>
    <n v="44.935185185185183"/>
    <s v="photography"/>
    <s v="hotobooks"/>
  </r>
  <r>
    <x v="1786"/>
    <s v="Observations in 6x6"/>
    <s v="A photo book that shows a timeless trip from Portugal to Sri Lanka in a subjective point of view through an old Hasselblad objective."/>
    <n v="1900"/>
    <n v="905"/>
    <x v="2"/>
    <s v="NL"/>
    <x v="3"/>
    <n v="1418649177"/>
    <n v="1416057177"/>
    <b v="1"/>
    <n v="29"/>
    <b v="0"/>
    <s v="photography/photobooks"/>
    <n v="0.47631578947368419"/>
    <n v="31.206896551724139"/>
    <s v="photography"/>
    <s v="hotobooks"/>
  </r>
  <r>
    <x v="1787"/>
    <s v="Alpamayo to Yerupaja"/>
    <s v="Raising awareness to the effects of global warming through photographs of the high mountains of Peru."/>
    <n v="10000"/>
    <n v="1533"/>
    <x v="2"/>
    <s v="US"/>
    <x v="0"/>
    <n v="1428158637"/>
    <n v="1425570237"/>
    <b v="1"/>
    <n v="24"/>
    <b v="0"/>
    <s v="photography/photobooks"/>
    <n v="0.15329999999999999"/>
    <n v="63.875"/>
    <s v="photography"/>
    <s v="hotobooks"/>
  </r>
  <r>
    <x v="1788"/>
    <s v="Beyond the Pale"/>
    <s v="A photo book celebrating Goths, exploring their lives and giving an insight into what Goth is for them."/>
    <n v="5500"/>
    <n v="76"/>
    <x v="2"/>
    <s v="GB"/>
    <x v="1"/>
    <n v="1414795542"/>
    <n v="1412203542"/>
    <b v="1"/>
    <n v="4"/>
    <b v="0"/>
    <s v="photography/photobooks"/>
    <n v="1.3818181818181818E-2"/>
    <n v="19"/>
    <s v="photography"/>
    <s v="hotobooks"/>
  </r>
  <r>
    <x v="1789"/>
    <s v="Paintball: Beyond The Paint"/>
    <s v="I want to create a portfolio to show all the aspects of the adrenaline filled game of paintball. Focusing on tournament players"/>
    <n v="8000"/>
    <n v="40"/>
    <x v="2"/>
    <s v="US"/>
    <x v="0"/>
    <n v="1421042403"/>
    <n v="1415858403"/>
    <b v="1"/>
    <n v="4"/>
    <b v="0"/>
    <s v="photography/photobooks"/>
    <n v="5.0000000000000001E-3"/>
    <n v="10"/>
    <s v="photography"/>
    <s v="hotobooks"/>
  </r>
  <r>
    <x v="1790"/>
    <s v="Return to Relevance: The Scott Hyde Archive"/>
    <s v="70 years of incredible photography sits patiently in old film sheet boxes, waiting for a return to relevance."/>
    <n v="33000"/>
    <n v="1636"/>
    <x v="2"/>
    <s v="US"/>
    <x v="0"/>
    <n v="1423152678"/>
    <n v="1420560678"/>
    <b v="1"/>
    <n v="15"/>
    <b v="0"/>
    <s v="photography/photobooks"/>
    <n v="4.9575757575757579E-2"/>
    <n v="109.06666666666666"/>
    <s v="photography"/>
    <s v="hotobooks"/>
  </r>
  <r>
    <x v="1791"/>
    <s v="disCover: Napoli"/>
    <s v="For the love of street photography and the beauty of traditional cultures in southern Italy."/>
    <n v="3000"/>
    <n v="107"/>
    <x v="2"/>
    <s v="GB"/>
    <x v="1"/>
    <n v="1422553565"/>
    <n v="1417369565"/>
    <b v="1"/>
    <n v="4"/>
    <b v="0"/>
    <s v="photography/photobooks"/>
    <n v="3.5666666666666666E-2"/>
    <n v="26.75"/>
    <s v="photography"/>
    <s v="hotobooks"/>
  </r>
  <r>
    <x v="1792"/>
    <s v="Bensinger's: Photographs by Helaine Garren"/>
    <s v="In 1970 Helaine Garren shot a series of images at Bensingerâ€™s Pool Hall in Chicago, Illinois."/>
    <n v="25000"/>
    <n v="15281"/>
    <x v="2"/>
    <s v="US"/>
    <x v="0"/>
    <n v="1439189940"/>
    <n v="1435970682"/>
    <b v="1"/>
    <n v="139"/>
    <b v="0"/>
    <s v="photography/photobooks"/>
    <n v="0.61124000000000001"/>
    <n v="109.93525179856115"/>
    <s v="photography"/>
    <s v="hotobooks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x v="2"/>
    <n v="1417127040"/>
    <n v="1414531440"/>
    <b v="1"/>
    <n v="2"/>
    <b v="0"/>
    <s v="photography/photobooks"/>
    <n v="1.3333333333333334E-2"/>
    <n v="20"/>
    <s v="photography"/>
    <s v="hotobooks"/>
  </r>
  <r>
    <x v="1794"/>
    <s v="Venus as Men"/>
    <s v="&quot;Venus as Menâ€ is a book about beauty of masculine nude. Is a reflection about men as a sensitive and sensual being and gender equity."/>
    <n v="9000"/>
    <n v="997"/>
    <x v="2"/>
    <s v="US"/>
    <x v="0"/>
    <n v="1423660422"/>
    <n v="1420636422"/>
    <b v="1"/>
    <n v="18"/>
    <b v="0"/>
    <s v="photography/photobooks"/>
    <n v="0.11077777777777778"/>
    <n v="55.388888888888886"/>
    <s v="photography"/>
    <s v="hotobooks"/>
  </r>
  <r>
    <x v="1795"/>
    <s v="THE AFGHANS - A Photo Book"/>
    <s v="A photography book documenting the impact of the ISAF mission on the Afghan people of Mazar-e Sharif."/>
    <n v="28000"/>
    <n v="10846"/>
    <x v="2"/>
    <s v="DE"/>
    <x v="3"/>
    <n v="1476460800"/>
    <n v="1473922541"/>
    <b v="1"/>
    <n v="81"/>
    <b v="0"/>
    <s v="photography/photobooks"/>
    <n v="0.38735714285714284"/>
    <n v="133.90123456790124"/>
    <s v="photography"/>
    <s v="hotobooks"/>
  </r>
  <r>
    <x v="1796"/>
    <s v="Kenema"/>
    <s v="Kenema is a stunning portrait photography book by British Photographer, Peter Dibdin, capturing community life in Kenema, Sierra Leone."/>
    <n v="19000"/>
    <n v="4190"/>
    <x v="2"/>
    <s v="GB"/>
    <x v="1"/>
    <n v="1469356366"/>
    <n v="1464172366"/>
    <b v="1"/>
    <n v="86"/>
    <b v="0"/>
    <s v="photography/photobooks"/>
    <n v="0.22052631578947368"/>
    <n v="48.720930232558139"/>
    <s v="photography"/>
    <s v="hotobooks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x v="0"/>
    <n v="1481809189"/>
    <n v="1479217189"/>
    <b v="1"/>
    <n v="140"/>
    <b v="0"/>
    <s v="photography/photobooks"/>
    <n v="0.67549999999999999"/>
    <n v="48.25"/>
    <s v="photography"/>
    <s v="hotobooks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x v="0"/>
    <n v="1454572233"/>
    <n v="1449388233"/>
    <b v="1"/>
    <n v="37"/>
    <b v="0"/>
    <s v="photography/photobooks"/>
    <n v="0.136375"/>
    <n v="58.972972972972975"/>
    <s v="photography"/>
    <s v="hotobooks"/>
  </r>
  <r>
    <x v="1799"/>
    <s v="The UnDiscovered Image"/>
    <s v="The UnDiscovered Image, a monthly publication dedicated to photographers."/>
    <n v="4000"/>
    <n v="69.83"/>
    <x v="2"/>
    <s v="GB"/>
    <x v="1"/>
    <n v="1415740408"/>
    <n v="1414008808"/>
    <b v="1"/>
    <n v="6"/>
    <b v="0"/>
    <s v="photography/photobooks"/>
    <n v="1.7457500000000001E-2"/>
    <n v="11.638333333333334"/>
    <s v="photography"/>
    <s v="hotobooks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s v="GB"/>
    <x v="1"/>
    <n v="1476109970"/>
    <n v="1473517970"/>
    <b v="1"/>
    <n v="113"/>
    <b v="0"/>
    <s v="photography/photobooks"/>
    <n v="0.20449632511889321"/>
    <n v="83.716814159292042"/>
    <s v="photography"/>
    <s v="hotobooks"/>
  </r>
  <r>
    <x v="1801"/>
    <s v="Come, Bring, Punish"/>
    <s v="Get involved in Come, Bring, Punish, a new photo book by Ewen Spencer, documenting the European Ballroom scene and the life around it"/>
    <n v="17000"/>
    <n v="2355"/>
    <x v="2"/>
    <s v="GB"/>
    <x v="1"/>
    <n v="1450181400"/>
    <n v="1447429868"/>
    <b v="1"/>
    <n v="37"/>
    <b v="0"/>
    <s v="photography/photobooks"/>
    <n v="0.13852941176470587"/>
    <n v="63.648648648648646"/>
    <s v="photography"/>
    <s v="hotobooks"/>
  </r>
  <r>
    <x v="1802"/>
    <s v="Out Of The Dark"/>
    <s v="Inner Darkness turned into a photobook. Personal work i shot during my recovery...in Berlin."/>
    <n v="3500"/>
    <n v="1697"/>
    <x v="2"/>
    <s v="DE"/>
    <x v="3"/>
    <n v="1435442340"/>
    <n v="1433416830"/>
    <b v="1"/>
    <n v="18"/>
    <b v="0"/>
    <s v="photography/photobooks"/>
    <n v="0.48485714285714288"/>
    <n v="94.277777777777771"/>
    <s v="photography"/>
    <s v="hotobooks"/>
  </r>
  <r>
    <x v="1803"/>
    <s v="On the Verge, the book."/>
    <s v="Photographs capture fleeting experiences, where childhood is our past and adulthood is our future. In between. On the verge."/>
    <n v="17500"/>
    <n v="5390"/>
    <x v="2"/>
    <s v="US"/>
    <x v="0"/>
    <n v="1423878182"/>
    <n v="1421199782"/>
    <b v="1"/>
    <n v="75"/>
    <b v="0"/>
    <s v="photography/photobooks"/>
    <n v="0.308"/>
    <n v="71.86666666666666"/>
    <s v="photography"/>
    <s v="hotobooks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x v="0"/>
    <n v="1447521404"/>
    <n v="1444061804"/>
    <b v="1"/>
    <n v="52"/>
    <b v="0"/>
    <s v="photography/photobooks"/>
    <n v="0.35174193548387095"/>
    <n v="104.84615384615384"/>
    <s v="photography"/>
    <s v="hotobooks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x v="3"/>
    <n v="1443808800"/>
    <n v="1441048658"/>
    <b v="1"/>
    <n v="122"/>
    <b v="0"/>
    <s v="photography/photobooks"/>
    <n v="0.36404444444444445"/>
    <n v="67.139344262295083"/>
    <s v="photography"/>
    <s v="hotobooks"/>
  </r>
  <r>
    <x v="1806"/>
    <s v="American Presidents Naked"/>
    <s v="Join me in publishing an amazing and unprecedented book with full frontal photopraphs of 8 American Presidents Naked"/>
    <n v="20000"/>
    <n v="591"/>
    <x v="2"/>
    <s v="GB"/>
    <x v="1"/>
    <n v="1412090349"/>
    <n v="1409066349"/>
    <b v="1"/>
    <n v="8"/>
    <b v="0"/>
    <s v="photography/photobooks"/>
    <n v="2.955E-2"/>
    <n v="73.875"/>
    <s v="photography"/>
    <s v="hotobooks"/>
  </r>
  <r>
    <x v="1807"/>
    <s v="Anywhere but Here"/>
    <s v="I want to explore alternative cultures and lifestyles in America."/>
    <n v="5000"/>
    <n v="553"/>
    <x v="2"/>
    <s v="US"/>
    <x v="0"/>
    <n v="1411868313"/>
    <n v="1409276313"/>
    <b v="1"/>
    <n v="8"/>
    <b v="0"/>
    <s v="photography/photobooks"/>
    <n v="0.1106"/>
    <n v="69.125"/>
    <s v="photography"/>
    <s v="hotobooks"/>
  </r>
  <r>
    <x v="1808"/>
    <s v="An Iranian Journey"/>
    <s v="An Iranian Journey exposes the duality of life in modern Iran where youth navigate a thicket of Islamic laws and customs to live freely"/>
    <n v="28000"/>
    <n v="11594"/>
    <x v="2"/>
    <s v="US"/>
    <x v="0"/>
    <n v="1486830030"/>
    <n v="1483806030"/>
    <b v="1"/>
    <n v="96"/>
    <b v="0"/>
    <s v="photography/photobooks"/>
    <n v="0.41407142857142859"/>
    <n v="120.77083333333333"/>
    <s v="photography"/>
    <s v="hotobooks"/>
  </r>
  <r>
    <x v="1809"/>
    <s v="Hamilton: A Different Perspective"/>
    <s v="A stunning photo book highlighting the visual diversity of the City of Hamilton and showcasing it in a new light."/>
    <n v="3500"/>
    <n v="380"/>
    <x v="2"/>
    <s v="CA"/>
    <x v="5"/>
    <n v="1425246439"/>
    <n v="1422222439"/>
    <b v="1"/>
    <n v="9"/>
    <b v="0"/>
    <s v="photography/photobooks"/>
    <n v="0.10857142857142857"/>
    <n v="42.222222222222221"/>
    <s v="photography"/>
    <s v="hotobooks"/>
  </r>
  <r>
    <x v="1810"/>
    <s v="Film Speed"/>
    <s v="Film Speed is a series of Zines focusing on architecture shot completely on 35 and 120mm film."/>
    <n v="450"/>
    <n v="15"/>
    <x v="2"/>
    <s v="US"/>
    <x v="0"/>
    <n v="1408657826"/>
    <n v="1407621026"/>
    <b v="0"/>
    <n v="2"/>
    <b v="0"/>
    <s v="photography/photobooks"/>
    <n v="3.3333333333333333E-2"/>
    <n v="7.5"/>
    <s v="photography"/>
    <s v="hotobooks"/>
  </r>
  <r>
    <x v="1811"/>
    <s v="The Year of Sunsets"/>
    <s v="A collection of 365 color photographs of sunsets in 2014, beautifully presented in a hardcover book."/>
    <n v="54000"/>
    <n v="40"/>
    <x v="2"/>
    <s v="US"/>
    <x v="0"/>
    <n v="1414123200"/>
    <n v="1408962270"/>
    <b v="0"/>
    <n v="26"/>
    <b v="0"/>
    <s v="photography/photobooks"/>
    <n v="7.407407407407407E-4"/>
    <n v="1.5384615384615385"/>
    <s v="photography"/>
    <s v="hotobooks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x v="1"/>
    <n v="1467531536"/>
    <n v="1464939536"/>
    <b v="0"/>
    <n v="23"/>
    <b v="0"/>
    <s v="photography/photobooks"/>
    <n v="0.13307692307692306"/>
    <n v="37.608695652173914"/>
    <s v="photography"/>
    <s v="hotobooks"/>
  </r>
  <r>
    <x v="1813"/>
    <s v="Libya : The Lost Days"/>
    <s v="This project aims to document, Libyan photographic history; through both print and artisan mediums ."/>
    <n v="8750"/>
    <n v="0"/>
    <x v="2"/>
    <s v="GB"/>
    <x v="1"/>
    <n v="1407532812"/>
    <n v="1404940812"/>
    <b v="0"/>
    <n v="0"/>
    <b v="0"/>
    <s v="photography/photobooks"/>
    <n v="0"/>
    <n v="0"/>
    <s v="photography"/>
    <s v="hotobooks"/>
  </r>
  <r>
    <x v="1814"/>
    <s v="My Favourite Colour Was Yellow"/>
    <s v="A self published photo book documenting the overwhelming presence of the colour pink, in young girls lives here in the UK."/>
    <n v="12000"/>
    <n v="5902"/>
    <x v="2"/>
    <s v="GB"/>
    <x v="1"/>
    <n v="1425108736"/>
    <n v="1422516736"/>
    <b v="0"/>
    <n v="140"/>
    <b v="0"/>
    <s v="photography/photobooks"/>
    <n v="0.49183333333333334"/>
    <n v="42.157142857142858"/>
    <s v="photography"/>
    <s v="hotobooks"/>
  </r>
  <r>
    <x v="1815"/>
    <s v="Texas to Florida"/>
    <s v="Photographic roadtrip from Dallas/Ft Worth, Texas to Florida's beaches. A summer photography roadtrip project to include 5 states."/>
    <n v="3000"/>
    <n v="0"/>
    <x v="2"/>
    <s v="US"/>
    <x v="0"/>
    <n v="1435787137"/>
    <n v="1434577537"/>
    <b v="0"/>
    <n v="0"/>
    <b v="0"/>
    <s v="photography/photobooks"/>
    <n v="0"/>
    <n v="0"/>
    <s v="photography"/>
    <s v="hotobooks"/>
  </r>
  <r>
    <x v="1816"/>
    <s v="Moments of Passion"/>
    <s v="A unique Photographic Book Project about the Passionate Moments and Strong Emotions that lie within Karate"/>
    <n v="25000"/>
    <n v="509"/>
    <x v="2"/>
    <s v="CH"/>
    <x v="11"/>
    <n v="1469473200"/>
    <n v="1467061303"/>
    <b v="0"/>
    <n v="6"/>
    <b v="0"/>
    <s v="photography/photobooks"/>
    <n v="2.036E-2"/>
    <n v="84.833333333333329"/>
    <s v="photography"/>
    <s v="hotobooks"/>
  </r>
  <r>
    <x v="1817"/>
    <s v="Through the Lens of Jerry Gustafson"/>
    <s v="Hundreds of breathtaking rodeo photographs collected in a beautiful coffee table book."/>
    <n v="18000"/>
    <n v="9419"/>
    <x v="2"/>
    <s v="US"/>
    <x v="0"/>
    <n v="1485759540"/>
    <n v="1480607607"/>
    <b v="0"/>
    <n v="100"/>
    <b v="0"/>
    <s v="photography/photobooks"/>
    <n v="0.52327777777777773"/>
    <n v="94.19"/>
    <s v="photography"/>
    <s v="hotobooks"/>
  </r>
  <r>
    <x v="1818"/>
    <s v="Give Me Your Goofy-ist"/>
    <s v="We are all different, this is a way to honor and celebrate the authenticity in being different."/>
    <n v="15000"/>
    <n v="0"/>
    <x v="2"/>
    <s v="US"/>
    <x v="0"/>
    <n v="1428035850"/>
    <n v="1425447450"/>
    <b v="0"/>
    <n v="0"/>
    <b v="0"/>
    <s v="photography/photobooks"/>
    <n v="0"/>
    <n v="0"/>
    <s v="photography"/>
    <s v="hotobooks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x v="0"/>
    <n v="1406743396"/>
    <n v="1404151396"/>
    <b v="0"/>
    <n v="4"/>
    <b v="0"/>
    <s v="photography/photobooks"/>
    <n v="2.0833333333333332E-2"/>
    <n v="6.25"/>
    <s v="photography"/>
    <s v="hotobooks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x v="0"/>
    <n v="1427850090"/>
    <n v="1425261690"/>
    <b v="0"/>
    <n v="8"/>
    <b v="0"/>
    <s v="photography/photobooks"/>
    <n v="6.565384615384616E-2"/>
    <n v="213.375"/>
    <s v="photography"/>
    <s v="hotobooks"/>
  </r>
  <r>
    <x v="1821"/>
    <s v="Glass Cloud on the road!"/>
    <s v="Glass Cloud tour dates are already beginning to pile up. They are turning to YOU to help get them from town to town."/>
    <n v="2500"/>
    <n v="3372.25"/>
    <x v="0"/>
    <s v="US"/>
    <x v="0"/>
    <n v="1330760367"/>
    <n v="1326872367"/>
    <b v="0"/>
    <n v="57"/>
    <b v="1"/>
    <s v="music/rock"/>
    <n v="1.3489"/>
    <n v="59.162280701754383"/>
    <s v="music"/>
    <s v="ock"/>
  </r>
  <r>
    <x v="1822"/>
    <s v="Wood Butcher's new music video- I Don't Wanna Party"/>
    <s v="Wood Butcher needs your help to make this happen. Buy a CD, support local music!"/>
    <n v="300"/>
    <n v="300"/>
    <x v="0"/>
    <s v="CA"/>
    <x v="5"/>
    <n v="1391194860"/>
    <n v="1388084862"/>
    <b v="0"/>
    <n v="11"/>
    <b v="1"/>
    <s v="music/rock"/>
    <n v="1"/>
    <n v="27.272727272727273"/>
    <s v="music"/>
    <s v="ock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s v="US"/>
    <x v="0"/>
    <n v="1351095976"/>
    <n v="1348503976"/>
    <b v="0"/>
    <n v="33"/>
    <b v="1"/>
    <s v="music/rock"/>
    <n v="1.1585714285714286"/>
    <n v="24.575757575757574"/>
    <s v="music"/>
    <s v="ock"/>
  </r>
  <r>
    <x v="1824"/>
    <s v="Tin Man's Broken Wisdom Fund"/>
    <s v="cd fund raiser"/>
    <n v="3000"/>
    <n v="3002"/>
    <x v="0"/>
    <s v="US"/>
    <x v="0"/>
    <n v="1389146880"/>
    <n v="1387403967"/>
    <b v="0"/>
    <n v="40"/>
    <b v="1"/>
    <s v="music/rock"/>
    <n v="1.0006666666666666"/>
    <n v="75.05"/>
    <s v="music"/>
    <s v="ock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x v="0"/>
    <n v="1373572903"/>
    <n v="1371585703"/>
    <b v="0"/>
    <n v="50"/>
    <b v="1"/>
    <s v="music/rock"/>
    <n v="1.0505"/>
    <n v="42.02"/>
    <s v="music"/>
    <s v="ock"/>
  </r>
  <r>
    <x v="1826"/>
    <s v="BEAR GHOST! Professional Recording! Yay!"/>
    <s v="Hear your favorite Bear Ghost in eargasmic quality!"/>
    <n v="2000"/>
    <n v="2020"/>
    <x v="0"/>
    <s v="US"/>
    <x v="0"/>
    <n v="1392675017"/>
    <n v="1390083017"/>
    <b v="0"/>
    <n v="38"/>
    <b v="1"/>
    <s v="music/rock"/>
    <n v="1.01"/>
    <n v="53.157894736842103"/>
    <s v="music"/>
    <s v="ock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x v="0"/>
    <n v="1299138561"/>
    <n v="1294818561"/>
    <b v="0"/>
    <n v="96"/>
    <b v="1"/>
    <s v="music/rock"/>
    <n v="1.0066250000000001"/>
    <n v="83.885416666666671"/>
    <s v="music"/>
    <s v="ock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x v="0"/>
    <n v="1399672800"/>
    <n v="1396906530"/>
    <b v="0"/>
    <n v="48"/>
    <b v="1"/>
    <s v="music/rock"/>
    <n v="1.0016"/>
    <n v="417.33333333333331"/>
    <s v="music"/>
    <s v="ock"/>
  </r>
  <r>
    <x v="1829"/>
    <s v="Help JUICE (Boston) Record Their First Album"/>
    <s v="Everything is set to record are EP except for our finances. Please donate if you can! Any amount is appreciated. "/>
    <n v="1500"/>
    <n v="2500.25"/>
    <x v="0"/>
    <s v="US"/>
    <x v="0"/>
    <n v="1295647200"/>
    <n v="1291428371"/>
    <b v="0"/>
    <n v="33"/>
    <b v="1"/>
    <s v="music/rock"/>
    <n v="1.6668333333333334"/>
    <n v="75.765151515151516"/>
    <s v="music"/>
    <s v="ock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s v="US"/>
    <x v="0"/>
    <n v="1393259107"/>
    <n v="1390667107"/>
    <b v="0"/>
    <n v="226"/>
    <b v="1"/>
    <s v="music/rock"/>
    <n v="1.0153333333333334"/>
    <n v="67.389380530973455"/>
    <s v="music"/>
    <s v="ock"/>
  </r>
  <r>
    <x v="1831"/>
    <s v="Darling Waste Trailer Bail Out!"/>
    <s v="After a 2 year Odyssey, Darling Waste's trailer is still not home! We need $3,500 to get it through U.S. Customs!"/>
    <n v="1000"/>
    <n v="1030"/>
    <x v="0"/>
    <s v="US"/>
    <x v="0"/>
    <n v="1336866863"/>
    <n v="1335570863"/>
    <b v="0"/>
    <n v="14"/>
    <b v="1"/>
    <s v="music/rock"/>
    <n v="1.03"/>
    <n v="73.571428571428569"/>
    <s v="music"/>
    <s v="ock"/>
  </r>
  <r>
    <x v="1832"/>
    <s v="Black Swan Theories Debut CD"/>
    <s v="Hi! We're the music duo Black Swan Theories and our project is to manufacture our debut CD of 10 already-completed songs.  "/>
    <n v="350"/>
    <n v="500"/>
    <x v="0"/>
    <s v="US"/>
    <x v="0"/>
    <n v="1299243427"/>
    <n v="1296651427"/>
    <b v="0"/>
    <n v="20"/>
    <b v="1"/>
    <s v="music/rock"/>
    <n v="1.4285714285714286"/>
    <n v="25"/>
    <s v="music"/>
    <s v="ock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s v="US"/>
    <x v="0"/>
    <n v="1362211140"/>
    <n v="1359421403"/>
    <b v="0"/>
    <n v="25"/>
    <b v="1"/>
    <s v="music/rock"/>
    <n v="2.625"/>
    <n v="42"/>
    <s v="music"/>
    <s v="ock"/>
  </r>
  <r>
    <x v="1834"/>
    <s v="TDJ - All Part of the Plan EP/Tour"/>
    <s v="Help us fund our first tour and promote our new EP!"/>
    <n v="10000"/>
    <n v="11805"/>
    <x v="0"/>
    <s v="US"/>
    <x v="0"/>
    <n v="1422140895"/>
    <n v="1418684895"/>
    <b v="0"/>
    <n v="90"/>
    <b v="1"/>
    <s v="music/rock"/>
    <n v="1.1805000000000001"/>
    <n v="131.16666666666666"/>
    <s v="music"/>
    <s v="ock"/>
  </r>
  <r>
    <x v="1835"/>
    <s v="DIRTY LITTLE REBEL EP"/>
    <s v="WE ARE A HARD ROCK/PUNK BAND SEEKING FUNDS TO RECORD A NEW EP. _x000a__x000a_https://www.reverbnation.com/dirtylittlerebel"/>
    <n v="500"/>
    <n v="520"/>
    <x v="0"/>
    <s v="GB"/>
    <x v="1"/>
    <n v="1459439471"/>
    <n v="1456851071"/>
    <b v="0"/>
    <n v="11"/>
    <b v="1"/>
    <s v="music/rock"/>
    <n v="1.04"/>
    <n v="47.272727272727273"/>
    <s v="music"/>
    <s v="ock"/>
  </r>
  <r>
    <x v="1836"/>
    <s v="KICKSTART OUR &lt;+3"/>
    <s v="Help fund our 2013 Sound &amp; Lighting Touring rig!"/>
    <n v="5000"/>
    <n v="10017"/>
    <x v="0"/>
    <s v="US"/>
    <x v="0"/>
    <n v="1361129129"/>
    <n v="1359660329"/>
    <b v="0"/>
    <n v="55"/>
    <b v="1"/>
    <s v="music/rock"/>
    <n v="2.0034000000000001"/>
    <n v="182.12727272727273"/>
    <s v="music"/>
    <s v="ock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x v="0"/>
    <n v="1332029335"/>
    <n v="1326848935"/>
    <b v="0"/>
    <n v="30"/>
    <b v="1"/>
    <s v="music/rock"/>
    <n v="3.0683333333333334"/>
    <n v="61.366666666666667"/>
    <s v="music"/>
    <s v="ock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x v="0"/>
    <n v="1317438000"/>
    <n v="1314989557"/>
    <b v="0"/>
    <n v="28"/>
    <b v="1"/>
    <s v="music/rock"/>
    <n v="1.00149"/>
    <n v="35.767499999999998"/>
    <s v="music"/>
    <s v="ock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s v="US"/>
    <x v="0"/>
    <n v="1475342382"/>
    <n v="1472750382"/>
    <b v="0"/>
    <n v="45"/>
    <b v="1"/>
    <s v="music/rock"/>
    <n v="2.0529999999999999"/>
    <n v="45.62222222222222"/>
    <s v="music"/>
    <s v="ock"/>
  </r>
  <r>
    <x v="1840"/>
    <s v="City of the Weak on Tour!"/>
    <s v="St. Paul five-piece band City of the Weak hits the road May 9th, heading for Ft. Lauderdale to attend the Driven Music Conference!"/>
    <n v="900"/>
    <n v="980"/>
    <x v="0"/>
    <s v="US"/>
    <x v="0"/>
    <n v="1367902740"/>
    <n v="1366251510"/>
    <b v="0"/>
    <n v="13"/>
    <b v="1"/>
    <s v="music/rock"/>
    <n v="1.0888888888888888"/>
    <n v="75.384615384615387"/>
    <s v="music"/>
    <s v="ock"/>
  </r>
  <r>
    <x v="1841"/>
    <s v="Hydra Effect Debut EP"/>
    <s v="Hard Rock with a Positive Message. Help us fund, release and promote our debut EP!"/>
    <n v="2000"/>
    <n v="2035"/>
    <x v="0"/>
    <s v="US"/>
    <x v="0"/>
    <n v="1400561940"/>
    <n v="1397679445"/>
    <b v="0"/>
    <n v="40"/>
    <b v="1"/>
    <s v="music/rock"/>
    <n v="1.0175000000000001"/>
    <n v="50.875"/>
    <s v="music"/>
    <s v="ock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x v="0"/>
    <n v="1425275940"/>
    <n v="1422371381"/>
    <b v="0"/>
    <n v="21"/>
    <b v="1"/>
    <s v="music/rock"/>
    <n v="1.2524999999999999"/>
    <n v="119.28571428571429"/>
    <s v="music"/>
    <s v="ock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x v="0"/>
    <n v="1298245954"/>
    <n v="1295653954"/>
    <b v="0"/>
    <n v="134"/>
    <b v="1"/>
    <s v="music/rock"/>
    <n v="1.2400610000000001"/>
    <n v="92.541865671641801"/>
    <s v="music"/>
    <s v="ock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x v="0"/>
    <n v="1307761200"/>
    <n v="1304464914"/>
    <b v="0"/>
    <n v="20"/>
    <b v="1"/>
    <s v="music/rock"/>
    <n v="1.014"/>
    <n v="76.05"/>
    <s v="music"/>
    <s v="ock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x v="0"/>
    <n v="1466139300"/>
    <n v="1464854398"/>
    <b v="0"/>
    <n v="19"/>
    <b v="1"/>
    <s v="music/rock"/>
    <n v="1"/>
    <n v="52.631578947368418"/>
    <s v="music"/>
    <s v="ock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x v="0"/>
    <n v="1355585777"/>
    <n v="1352993777"/>
    <b v="0"/>
    <n v="209"/>
    <b v="1"/>
    <s v="music/rock"/>
    <n v="1.3792666666666666"/>
    <n v="98.990430622009569"/>
    <s v="music"/>
    <s v="ock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x v="0"/>
    <n v="1429594832"/>
    <n v="1427780432"/>
    <b v="0"/>
    <n v="38"/>
    <b v="1"/>
    <s v="music/rock"/>
    <n v="1.2088000000000001"/>
    <n v="79.526315789473685"/>
    <s v="music"/>
    <s v="ock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x v="0"/>
    <n v="1312095540"/>
    <n v="1306608888"/>
    <b v="0"/>
    <n v="24"/>
    <b v="1"/>
    <s v="music/rock"/>
    <n v="1.0736666666666668"/>
    <n v="134.20833333333334"/>
    <s v="music"/>
    <s v="ock"/>
  </r>
  <r>
    <x v="1849"/>
    <s v="Release the Skyline Album"/>
    <s v="Release the Skylines is a small, local Cleveland metal band looking to record an album."/>
    <n v="300"/>
    <n v="301"/>
    <x v="0"/>
    <s v="US"/>
    <x v="0"/>
    <n v="1350505059"/>
    <n v="1347913059"/>
    <b v="0"/>
    <n v="8"/>
    <b v="1"/>
    <s v="music/rock"/>
    <n v="1.0033333333333334"/>
    <n v="37.625"/>
    <s v="music"/>
    <s v="ock"/>
  </r>
  <r>
    <x v="1850"/>
    <s v="WILKES EP"/>
    <s v="WILKES is the solo venture of HighFlightSociety singer / Disciple bassist, Jason Wilkes. This project is to fund the debut 6 song EP."/>
    <n v="9000"/>
    <n v="9137"/>
    <x v="0"/>
    <s v="US"/>
    <x v="0"/>
    <n v="1405033300"/>
    <n v="1402441300"/>
    <b v="0"/>
    <n v="179"/>
    <b v="1"/>
    <s v="music/rock"/>
    <n v="1.0152222222222222"/>
    <n v="51.044692737430168"/>
    <s v="music"/>
    <s v="ock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x v="0"/>
    <n v="1406509200"/>
    <n v="1404769538"/>
    <b v="0"/>
    <n v="26"/>
    <b v="1"/>
    <s v="music/rock"/>
    <n v="1.0007692307692309"/>
    <n v="50.03846153846154"/>
    <s v="music"/>
    <s v="ock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x v="0"/>
    <n v="1429920000"/>
    <n v="1426703452"/>
    <b v="0"/>
    <n v="131"/>
    <b v="1"/>
    <s v="music/rock"/>
    <n v="1.1696666666666666"/>
    <n v="133.93129770992365"/>
    <s v="music"/>
    <s v="ock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s v="US"/>
    <x v="0"/>
    <n v="1352860017"/>
    <n v="1348536417"/>
    <b v="0"/>
    <n v="14"/>
    <b v="1"/>
    <s v="music/rock"/>
    <n v="1.01875"/>
    <n v="58.214285714285715"/>
    <s v="music"/>
    <s v="ock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x v="0"/>
    <n v="1369355437"/>
    <n v="1366763437"/>
    <b v="0"/>
    <n v="174"/>
    <b v="1"/>
    <s v="music/rock"/>
    <n v="1.0212366666666666"/>
    <n v="88.037643678160919"/>
    <s v="music"/>
    <s v="ock"/>
  </r>
  <r>
    <x v="1855"/>
    <s v="Motion Device Debut EP"/>
    <s v="11 year old Sara &amp; Motion Device want rock &amp; metal fans all over the world to unite and join the ROCK REVOLUTION!!!"/>
    <n v="8750"/>
    <n v="13480.16"/>
    <x v="0"/>
    <s v="CA"/>
    <x v="5"/>
    <n v="1389012940"/>
    <n v="1385124940"/>
    <b v="0"/>
    <n v="191"/>
    <b v="1"/>
    <s v="music/rock"/>
    <n v="1.5405897142857143"/>
    <n v="70.576753926701571"/>
    <s v="music"/>
    <s v="ock"/>
  </r>
  <r>
    <x v="1856"/>
    <s v="Lazy Sunday"/>
    <s v="We are an independent band who needs your help for the production of our new album, so we can share our music with you lovely people :)"/>
    <n v="2000"/>
    <n v="2025"/>
    <x v="0"/>
    <s v="US"/>
    <x v="0"/>
    <n v="1405715472"/>
    <n v="1403901072"/>
    <b v="0"/>
    <n v="38"/>
    <b v="1"/>
    <s v="music/rock"/>
    <n v="1.0125"/>
    <n v="53.289473684210527"/>
    <s v="music"/>
    <s v="ock"/>
  </r>
  <r>
    <x v="1857"/>
    <s v="Holy Water Moses - A Hail Dale Project"/>
    <s v="We need to get back to Nashville to record our second record, a full LP this time.  It ain't cheap and we need your help!"/>
    <n v="3000"/>
    <n v="3000"/>
    <x v="0"/>
    <s v="US"/>
    <x v="0"/>
    <n v="1410546413"/>
    <n v="1407954413"/>
    <b v="0"/>
    <n v="22"/>
    <b v="1"/>
    <s v="music/rock"/>
    <n v="1"/>
    <n v="136.36363636363637"/>
    <s v="music"/>
    <s v="ock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x v="0"/>
    <n v="1324014521"/>
    <n v="1318826921"/>
    <b v="0"/>
    <n v="149"/>
    <b v="1"/>
    <s v="music/rock"/>
    <n v="1.0874800874800874"/>
    <n v="40.547315436241611"/>
    <s v="music"/>
    <s v="ock"/>
  </r>
  <r>
    <x v="1859"/>
    <s v="Queen Kwong Tour to London and Paris"/>
    <s v="Queen Kwong is going ON TOUR to London and Paris!"/>
    <n v="3000"/>
    <n v="3955"/>
    <x v="0"/>
    <s v="US"/>
    <x v="0"/>
    <n v="1316716129"/>
    <n v="1314124129"/>
    <b v="0"/>
    <n v="56"/>
    <b v="1"/>
    <s v="music/rock"/>
    <n v="1.3183333333333334"/>
    <n v="70.625"/>
    <s v="music"/>
    <s v="ock"/>
  </r>
  <r>
    <x v="1860"/>
    <s v="A Simple Complex's 2013 CD Release Party DVD"/>
    <s v="ASC had a one-of-a-kind CD release party in 2013, and we want to share it with the world - in DVD format!"/>
    <n v="750"/>
    <n v="1001"/>
    <x v="0"/>
    <s v="US"/>
    <x v="0"/>
    <n v="1391706084"/>
    <n v="1389891684"/>
    <b v="0"/>
    <n v="19"/>
    <b v="1"/>
    <s v="music/rock"/>
    <n v="1.3346666666666667"/>
    <n v="52.684210526315788"/>
    <s v="music"/>
    <s v="ock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x v="1"/>
    <n v="1422256341"/>
    <n v="1419664341"/>
    <b v="0"/>
    <n v="0"/>
    <b v="0"/>
    <s v="games/mobile games"/>
    <n v="0"/>
    <n v="0"/>
    <s v="games"/>
    <s v="mes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x v="0"/>
    <n v="1488958200"/>
    <n v="1484912974"/>
    <b v="0"/>
    <n v="16"/>
    <b v="0"/>
    <s v="games/mobile games"/>
    <n v="8.0833333333333326E-2"/>
    <n v="90.9375"/>
    <s v="games"/>
    <s v="mes"/>
  </r>
  <r>
    <x v="1863"/>
    <s v="Project: 20M813"/>
    <s v="This is an Android game where you take control of the zombies and try to eat your way to world domination!"/>
    <n v="2500"/>
    <n v="10"/>
    <x v="2"/>
    <s v="US"/>
    <x v="0"/>
    <n v="1402600085"/>
    <n v="1400008085"/>
    <b v="0"/>
    <n v="2"/>
    <b v="0"/>
    <s v="games/mobile games"/>
    <n v="4.0000000000000001E-3"/>
    <n v="5"/>
    <s v="games"/>
    <s v="mes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x v="0"/>
    <n v="1399223500"/>
    <n v="1396631500"/>
    <b v="0"/>
    <n v="48"/>
    <b v="0"/>
    <s v="games/mobile games"/>
    <n v="0.42892307692307691"/>
    <n v="58.083333333333336"/>
    <s v="games"/>
    <s v="mes"/>
  </r>
  <r>
    <x v="1865"/>
    <s v="THE RUNNING GAME"/>
    <s v="This game is an alternative to the boring morning jogs This game will make you excited to workout Following elite footballer movements!"/>
    <n v="110000"/>
    <n v="4"/>
    <x v="2"/>
    <s v="GB"/>
    <x v="1"/>
    <n v="1478425747"/>
    <n v="1475398147"/>
    <b v="0"/>
    <n v="2"/>
    <b v="0"/>
    <s v="games/mobile games"/>
    <n v="3.6363636363636364E-5"/>
    <n v="2"/>
    <s v="games"/>
    <s v="mes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s v="US"/>
    <x v="0"/>
    <n v="1488340800"/>
    <n v="1483768497"/>
    <b v="0"/>
    <n v="2"/>
    <b v="0"/>
    <s v="games/mobile games"/>
    <n v="5.0000000000000001E-3"/>
    <n v="62.5"/>
    <s v="games"/>
    <s v="mes"/>
  </r>
  <r>
    <x v="1867"/>
    <s v="Meme Wars - Dank Age"/>
    <s v="A mix of PokemonGo, Game of War- Fire Age, DragonSoul, &amp; Throwdown. Join a clan, collect meme, upgrade features, fight, &amp; compete."/>
    <n v="20000"/>
    <n v="10"/>
    <x v="2"/>
    <s v="US"/>
    <x v="0"/>
    <n v="1478383912"/>
    <n v="1475791912"/>
    <b v="0"/>
    <n v="1"/>
    <b v="0"/>
    <s v="games/mobile games"/>
    <n v="5.0000000000000001E-4"/>
    <n v="10"/>
    <s v="games"/>
    <s v="mes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s v="US"/>
    <x v="0"/>
    <n v="1450166340"/>
    <n v="1448044925"/>
    <b v="0"/>
    <n v="17"/>
    <b v="0"/>
    <s v="games/mobile games"/>
    <n v="4.8680000000000001E-2"/>
    <n v="71.588235294117652"/>
    <s v="games"/>
    <s v="mes"/>
  </r>
  <r>
    <x v="1869"/>
    <s v="Castle Crawler RPG"/>
    <s v="CCRPG will be a 2D Pixel Art Game based on similar elements to the SNES game &quot;Zelda: A Link to the Past&quot; with RPG elements added in."/>
    <n v="10000"/>
    <n v="0"/>
    <x v="2"/>
    <s v="US"/>
    <x v="0"/>
    <n v="1483488249"/>
    <n v="1480896249"/>
    <b v="0"/>
    <n v="0"/>
    <b v="0"/>
    <s v="games/mobile games"/>
    <n v="0"/>
    <n v="0"/>
    <s v="games"/>
    <s v="mes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s v="US"/>
    <x v="0"/>
    <n v="1454213820"/>
    <n v="1451723535"/>
    <b v="0"/>
    <n v="11"/>
    <b v="0"/>
    <s v="games/mobile games"/>
    <n v="0.10314285714285715"/>
    <n v="32.81818181818182"/>
    <s v="games"/>
    <s v="mes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s v="US"/>
    <x v="0"/>
    <n v="1416512901"/>
    <n v="1413053301"/>
    <b v="0"/>
    <n v="95"/>
    <b v="0"/>
    <s v="games/mobile games"/>
    <n v="0.7178461538461538"/>
    <n v="49.11578947368421"/>
    <s v="games"/>
    <s v="mes"/>
  </r>
  <r>
    <x v="1872"/>
    <s v="ZombieTime!"/>
    <s v="A Top-View Action game where you play as Bob, the FIRST zombie to rise from the grave. Bring chaos to town, feast and don't die again."/>
    <n v="20000"/>
    <n v="212"/>
    <x v="2"/>
    <s v="US"/>
    <x v="0"/>
    <n v="1435633602"/>
    <n v="1433041602"/>
    <b v="0"/>
    <n v="13"/>
    <b v="0"/>
    <s v="games/mobile games"/>
    <n v="1.06E-2"/>
    <n v="16.307692307692307"/>
    <s v="games"/>
    <s v="mes"/>
  </r>
  <r>
    <x v="1873"/>
    <s v="The Red Card Blue Card Game"/>
    <s v="It's time for The Red Card Blue Card Game to be available everywhere! Help save the sanity of ALL parent's! Help make it an App!!"/>
    <n v="8000"/>
    <n v="36"/>
    <x v="2"/>
    <s v="CA"/>
    <x v="5"/>
    <n v="1436373900"/>
    <n v="1433861210"/>
    <b v="0"/>
    <n v="2"/>
    <b v="0"/>
    <s v="games/mobile games"/>
    <n v="4.4999999999999997E-3"/>
    <n v="18"/>
    <s v="games"/>
    <s v="mes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s v="US"/>
    <x v="0"/>
    <n v="1467155733"/>
    <n v="1465427733"/>
    <b v="0"/>
    <n v="2"/>
    <b v="0"/>
    <s v="games/mobile games"/>
    <n v="1.6249999999999999E-4"/>
    <n v="13"/>
    <s v="games"/>
    <s v="mes"/>
  </r>
  <r>
    <x v="1875"/>
    <s v="Claws &amp; Fins"/>
    <s v="Sea opposition of Crab's family and angry fishes. Who is going to win, and who is going to loose ?!"/>
    <n v="10000"/>
    <n v="51"/>
    <x v="2"/>
    <s v="US"/>
    <x v="0"/>
    <n v="1470519308"/>
    <n v="1465335308"/>
    <b v="0"/>
    <n v="3"/>
    <b v="0"/>
    <s v="games/mobile games"/>
    <n v="5.1000000000000004E-3"/>
    <n v="17"/>
    <s v="games"/>
    <s v="mes"/>
  </r>
  <r>
    <x v="1876"/>
    <s v="Migration Madness (Android)"/>
    <s v="An arcade styled side scroller. Help Bob the pilot steer his plane through hordes of migrating birds strapped with explosives."/>
    <n v="280"/>
    <n v="0"/>
    <x v="2"/>
    <s v="AU"/>
    <x v="2"/>
    <n v="1402901405"/>
    <n v="1400309405"/>
    <b v="0"/>
    <n v="0"/>
    <b v="0"/>
    <s v="games/mobile games"/>
    <n v="0"/>
    <n v="0"/>
    <s v="games"/>
    <s v="mes"/>
  </r>
  <r>
    <x v="1877"/>
    <s v="Chip Dip II: Son of Chip Dip! - A Terrible, Terrible Game"/>
    <s v="It's obvious you won't survive by your wits alone. Unfortunately that's all you've got, Chip. Run!"/>
    <n v="60"/>
    <n v="0"/>
    <x v="2"/>
    <s v="US"/>
    <x v="0"/>
    <n v="1425170525"/>
    <n v="1422664925"/>
    <b v="0"/>
    <n v="0"/>
    <b v="0"/>
    <s v="games/mobile games"/>
    <n v="0"/>
    <n v="0"/>
    <s v="games"/>
    <s v="mes"/>
  </r>
  <r>
    <x v="1878"/>
    <s v="Aussies versus Zombies"/>
    <s v="Action game now playable on Android/iOS platforms and PC browsers. Easy gameplay even for starters yet hard to be skilled. Multi-player"/>
    <n v="8000"/>
    <n v="0"/>
    <x v="2"/>
    <s v="AU"/>
    <x v="2"/>
    <n v="1402618355"/>
    <n v="1400026355"/>
    <b v="0"/>
    <n v="0"/>
    <b v="0"/>
    <s v="games/mobile games"/>
    <n v="0"/>
    <n v="0"/>
    <s v="games"/>
    <s v="mes"/>
  </r>
  <r>
    <x v="1879"/>
    <s v="Alex and More"/>
    <s v="Juego de plataformas con 20 personajes. Cada personaje tiene cuatro habilidades distintas al resto de personajes y sus propias voces."/>
    <n v="5000"/>
    <n v="6"/>
    <x v="2"/>
    <s v="ES"/>
    <x v="3"/>
    <n v="1457966129"/>
    <n v="1455377729"/>
    <b v="0"/>
    <n v="2"/>
    <b v="0"/>
    <s v="games/mobile games"/>
    <n v="1.1999999999999999E-3"/>
    <n v="3"/>
    <s v="games"/>
    <s v="mes"/>
  </r>
  <r>
    <x v="1880"/>
    <s v="Sim Betting Football"/>
    <s v="Sim Betting Football is the only football (soccer) betting simulation  game."/>
    <n v="5000"/>
    <n v="1004"/>
    <x v="2"/>
    <s v="GB"/>
    <x v="1"/>
    <n v="1459341380"/>
    <n v="1456839380"/>
    <b v="0"/>
    <n v="24"/>
    <b v="0"/>
    <s v="games/mobile games"/>
    <n v="0.20080000000000001"/>
    <n v="41.833333333333336"/>
    <s v="games"/>
    <s v="mes"/>
  </r>
  <r>
    <x v="1881"/>
    <s v="Story Rock by The Jolly Llamas -- Our First Album!"/>
    <s v="We're now raising money to produce a music video. Those who donate get a vote in deciding which song!"/>
    <n v="2000"/>
    <n v="3453.69"/>
    <x v="0"/>
    <s v="US"/>
    <x v="0"/>
    <n v="1425955189"/>
    <n v="1423366789"/>
    <b v="0"/>
    <n v="70"/>
    <b v="1"/>
    <s v="music/indie rock"/>
    <n v="1.726845"/>
    <n v="49.338428571428572"/>
    <s v="music"/>
    <s v="ock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x v="0"/>
    <n v="1341964080"/>
    <n v="1339109212"/>
    <b v="0"/>
    <n v="81"/>
    <b v="1"/>
    <s v="music/indie rock"/>
    <n v="1.008955223880597"/>
    <n v="41.728395061728392"/>
    <s v="music"/>
    <s v="ock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x v="0"/>
    <n v="1333921508"/>
    <n v="1331333108"/>
    <b v="0"/>
    <n v="32"/>
    <b v="1"/>
    <s v="music/indie rock"/>
    <n v="1.0480480480480481"/>
    <n v="32.71875"/>
    <s v="music"/>
    <s v="ock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x v="0"/>
    <n v="1354017600"/>
    <n v="1350967535"/>
    <b v="0"/>
    <n v="26"/>
    <b v="1"/>
    <s v="music/indie rock"/>
    <n v="1.351"/>
    <n v="51.96153846153846"/>
    <s v="music"/>
    <s v="ock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x v="0"/>
    <n v="1344636000"/>
    <n v="1341800110"/>
    <b v="0"/>
    <n v="105"/>
    <b v="1"/>
    <s v="music/indie rock"/>
    <n v="1.1632786885245903"/>
    <n v="50.685714285714283"/>
    <s v="music"/>
    <s v="ock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x v="0"/>
    <n v="1415832338"/>
    <n v="1413236738"/>
    <b v="0"/>
    <n v="29"/>
    <b v="1"/>
    <s v="music/indie rock"/>
    <n v="1.0208333333333333"/>
    <n v="42.241379310344826"/>
    <s v="music"/>
    <s v="ock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x v="3"/>
    <n v="1449178200"/>
    <n v="1447614732"/>
    <b v="0"/>
    <n v="8"/>
    <b v="1"/>
    <s v="music/indie rock"/>
    <n v="1.1116666666666666"/>
    <n v="416.875"/>
    <s v="music"/>
    <s v="ock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x v="0"/>
    <n v="1275368340"/>
    <n v="1272692732"/>
    <b v="0"/>
    <n v="89"/>
    <b v="1"/>
    <s v="music/indie rock"/>
    <n v="1.6608000000000001"/>
    <n v="46.651685393258425"/>
    <s v="music"/>
    <s v="ock"/>
  </r>
  <r>
    <x v="1889"/>
    <s v="LittleBear"/>
    <s v="Sweeping epic melodies. I want to incorporate all my influences into one album I have been writing for 90 days now and ready to record!"/>
    <n v="2000"/>
    <n v="2132"/>
    <x v="0"/>
    <s v="US"/>
    <x v="0"/>
    <n v="1363024946"/>
    <n v="1359140546"/>
    <b v="0"/>
    <n v="44"/>
    <b v="1"/>
    <s v="music/indie rock"/>
    <n v="1.0660000000000001"/>
    <n v="48.454545454545453"/>
    <s v="music"/>
    <s v="ock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x v="0"/>
    <n v="1355597528"/>
    <n v="1353005528"/>
    <b v="0"/>
    <n v="246"/>
    <b v="1"/>
    <s v="music/indie rock"/>
    <n v="1.4458441666666668"/>
    <n v="70.5289837398374"/>
    <s v="music"/>
    <s v="ock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x v="0"/>
    <n v="1279778400"/>
    <n v="1275851354"/>
    <b v="0"/>
    <n v="120"/>
    <b v="1"/>
    <s v="music/indie rock"/>
    <n v="1.0555000000000001"/>
    <n v="87.958333333333329"/>
    <s v="music"/>
    <s v="ock"/>
  </r>
  <r>
    <x v="1892"/>
    <s v="Nemes wants you to be able to hear their new songs!"/>
    <s v="Nemes has just recorded a new album and is raising $500 to get it mixed and mastered professionally."/>
    <n v="500"/>
    <n v="683"/>
    <x v="0"/>
    <s v="US"/>
    <x v="0"/>
    <n v="1307459881"/>
    <n v="1304867881"/>
    <b v="0"/>
    <n v="26"/>
    <b v="1"/>
    <s v="music/indie rock"/>
    <n v="1.3660000000000001"/>
    <n v="26.26923076923077"/>
    <s v="music"/>
    <s v="ock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s v="US"/>
    <x v="0"/>
    <n v="1302926340"/>
    <n v="1301524585"/>
    <b v="0"/>
    <n v="45"/>
    <b v="1"/>
    <s v="music/indie rock"/>
    <n v="1.04"/>
    <n v="57.777777777777779"/>
    <s v="music"/>
    <s v="ock"/>
  </r>
  <r>
    <x v="1894"/>
    <s v="Help me release my first 3 song EP!!"/>
    <s v="Im trying to raise $1000 for a 3 song EP in a studio!"/>
    <n v="1000"/>
    <n v="1145"/>
    <x v="0"/>
    <s v="US"/>
    <x v="0"/>
    <n v="1329082983"/>
    <n v="1326404583"/>
    <b v="0"/>
    <n v="20"/>
    <b v="1"/>
    <s v="music/indie rock"/>
    <n v="1.145"/>
    <n v="57.25"/>
    <s v="music"/>
    <s v="ock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x v="0"/>
    <n v="1445363722"/>
    <n v="1442771722"/>
    <b v="0"/>
    <n v="47"/>
    <b v="1"/>
    <s v="music/indie rock"/>
    <n v="1.0171957671957672"/>
    <n v="196.34042553191489"/>
    <s v="music"/>
    <s v="ock"/>
  </r>
  <r>
    <x v="1896"/>
    <s v="the bridge"/>
    <s v="My barely anticipated second album of self produced songs is ready to go.  Just need a little help to cover mastering, artwork etc."/>
    <n v="451"/>
    <n v="559"/>
    <x v="0"/>
    <s v="US"/>
    <x v="0"/>
    <n v="1334250165"/>
    <n v="1331658165"/>
    <b v="0"/>
    <n v="13"/>
    <b v="1"/>
    <s v="music/indie rock"/>
    <n v="1.2394678492239468"/>
    <n v="43"/>
    <s v="music"/>
    <s v="ock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s v="US"/>
    <x v="0"/>
    <n v="1393966800"/>
    <n v="1392040806"/>
    <b v="0"/>
    <n v="183"/>
    <b v="1"/>
    <s v="music/indie rock"/>
    <n v="1.0245669291338582"/>
    <n v="35.551912568306008"/>
    <s v="music"/>
    <s v="ock"/>
  </r>
  <r>
    <x v="1898"/>
    <s v="Degenerate Matters EP Funding Campaign"/>
    <s v="We are heading into the studio to create the most soulfully orchestrated Indie Pop masterpiece mankind has ever witnessed."/>
    <n v="1000"/>
    <n v="1445"/>
    <x v="0"/>
    <s v="US"/>
    <x v="0"/>
    <n v="1454349600"/>
    <n v="1451277473"/>
    <b v="0"/>
    <n v="21"/>
    <b v="1"/>
    <s v="music/indie rock"/>
    <n v="1.4450000000000001"/>
    <n v="68.80952380952381"/>
    <s v="music"/>
    <s v="ock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x v="0"/>
    <n v="1427319366"/>
    <n v="1424730966"/>
    <b v="0"/>
    <n v="42"/>
    <b v="1"/>
    <s v="music/indie rock"/>
    <n v="1.3333333333333333"/>
    <n v="28.571428571428573"/>
    <s v="music"/>
    <s v="ock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x v="0"/>
    <n v="1349517540"/>
    <n v="1347137731"/>
    <b v="0"/>
    <n v="54"/>
    <b v="1"/>
    <s v="music/indie rock"/>
    <n v="1.0936440000000001"/>
    <n v="50.631666666666668"/>
    <s v="music"/>
    <s v="ock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x v="1"/>
    <n v="1432299600"/>
    <n v="1429707729"/>
    <b v="0"/>
    <n v="25"/>
    <b v="0"/>
    <s v="technology/gadgets"/>
    <n v="2.696969696969697E-2"/>
    <n v="106.8"/>
    <s v="technology"/>
    <s v="/gadgets"/>
  </r>
  <r>
    <x v="1902"/>
    <s v="Cardboard reality"/>
    <s v="Virtual reality is expensive, here is the solution. I've created a VR device out of cardboard. I present: World's cheapest VR Device."/>
    <n v="1000"/>
    <n v="12"/>
    <x v="2"/>
    <s v="NL"/>
    <x v="3"/>
    <n v="1425495447"/>
    <n v="1422903447"/>
    <b v="0"/>
    <n v="3"/>
    <b v="0"/>
    <s v="technology/gadgets"/>
    <n v="1.2E-2"/>
    <n v="4"/>
    <s v="technology"/>
    <s v="/gadgets"/>
  </r>
  <r>
    <x v="1903"/>
    <s v="MiPointer"/>
    <s v="A cool smart laser pointer for presenting professionals. Unique by design, widest functional coverage for both IOS and Android."/>
    <n v="3000"/>
    <n v="1398"/>
    <x v="2"/>
    <s v="US"/>
    <x v="0"/>
    <n v="1485541791"/>
    <n v="1480357791"/>
    <b v="0"/>
    <n v="41"/>
    <b v="0"/>
    <s v="technology/gadgets"/>
    <n v="0.46600000000000003"/>
    <n v="34.097560975609753"/>
    <s v="technology"/>
    <s v="/gadgets"/>
  </r>
  <r>
    <x v="1904"/>
    <s v="Small Animal Deterrent Latch (S.A.D.L.)"/>
    <s v="Animals knocking over your waste wheeler making a mess on trash day? The S.A.D.L. will help prevent that from happening!"/>
    <n v="50000"/>
    <n v="50"/>
    <x v="2"/>
    <s v="US"/>
    <x v="0"/>
    <n v="1451752021"/>
    <n v="1447864021"/>
    <b v="0"/>
    <n v="2"/>
    <b v="0"/>
    <s v="technology/gadgets"/>
    <n v="1E-3"/>
    <n v="25"/>
    <s v="technology"/>
    <s v="/gadgets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x v="0"/>
    <n v="1410127994"/>
    <n v="1407535994"/>
    <b v="0"/>
    <n v="4"/>
    <b v="0"/>
    <s v="technology/gadgets"/>
    <n v="1.6800000000000001E-3"/>
    <n v="10.5"/>
    <s v="technology"/>
    <s v="/gadgets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x v="0"/>
    <n v="1466697983"/>
    <n v="1464105983"/>
    <b v="0"/>
    <n v="99"/>
    <b v="0"/>
    <s v="technology/gadgets"/>
    <n v="0.42759999999999998"/>
    <n v="215.95959595959596"/>
    <s v="technology"/>
    <s v="/gadgets"/>
  </r>
  <r>
    <x v="1907"/>
    <s v="Litter-Buddy"/>
    <s v="Litter-Buddy is great economical alternative to leading pet waste disposal systems with cartridge bag elements."/>
    <n v="30000"/>
    <n v="85"/>
    <x v="2"/>
    <s v="US"/>
    <x v="0"/>
    <n v="1400853925"/>
    <n v="1399557925"/>
    <b v="0"/>
    <n v="4"/>
    <b v="0"/>
    <s v="technology/gadgets"/>
    <n v="2.8333333333333335E-3"/>
    <n v="21.25"/>
    <s v="technology"/>
    <s v="/gadgets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x v="0"/>
    <n v="1483048900"/>
    <n v="1480456900"/>
    <b v="0"/>
    <n v="4"/>
    <b v="0"/>
    <s v="technology/gadgets"/>
    <n v="1.7319999999999999E-2"/>
    <n v="108.25"/>
    <s v="technology"/>
    <s v="/gadgets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x v="0"/>
    <n v="1414059479"/>
    <n v="1411467479"/>
    <b v="0"/>
    <n v="38"/>
    <b v="0"/>
    <s v="technology/gadgets"/>
    <n v="0.14111428571428572"/>
    <n v="129.97368421052633"/>
    <s v="technology"/>
    <s v="/gadgets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x v="3"/>
    <n v="1446331500"/>
    <n v="1442531217"/>
    <b v="0"/>
    <n v="285"/>
    <b v="0"/>
    <s v="technology/gadgets"/>
    <n v="0.39395294117647056"/>
    <n v="117.49473684210527"/>
    <s v="technology"/>
    <s v="/gadgets"/>
  </r>
  <r>
    <x v="1911"/>
    <s v="Charge Furniture"/>
    <s v="Charge furniture, making it simple and comfortable to charge your USB devices without leaving the comfort of your couch or armchair"/>
    <n v="42500"/>
    <n v="10"/>
    <x v="2"/>
    <s v="NZ"/>
    <x v="4"/>
    <n v="1407545334"/>
    <n v="1404953334"/>
    <b v="0"/>
    <n v="1"/>
    <b v="0"/>
    <s v="technology/gadgets"/>
    <n v="2.3529411764705883E-4"/>
    <n v="10"/>
    <s v="technology"/>
    <s v="/gadgets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x v="0"/>
    <n v="1433395560"/>
    <n v="1430803560"/>
    <b v="0"/>
    <n v="42"/>
    <b v="0"/>
    <s v="technology/gadgets"/>
    <n v="0.59299999999999997"/>
    <n v="70.595238095238102"/>
    <s v="technology"/>
    <s v="/gadgets"/>
  </r>
  <r>
    <x v="1913"/>
    <s v="Tibio - Spreading warmth in everyones home"/>
    <s v="Tibio is a revolutionary new product designed to solve an age old problem."/>
    <n v="48000"/>
    <n v="637"/>
    <x v="2"/>
    <s v="GB"/>
    <x v="1"/>
    <n v="1412770578"/>
    <n v="1410178578"/>
    <b v="0"/>
    <n v="26"/>
    <b v="0"/>
    <s v="technology/gadgets"/>
    <n v="1.3270833333333334E-2"/>
    <n v="24.5"/>
    <s v="technology"/>
    <s v="/gadgets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x v="0"/>
    <n v="1414814340"/>
    <n v="1413519073"/>
    <b v="0"/>
    <n v="2"/>
    <b v="0"/>
    <s v="technology/gadgets"/>
    <n v="9.0090090090090086E-2"/>
    <n v="30"/>
    <s v="technology"/>
    <s v="/gadgets"/>
  </r>
  <r>
    <x v="1915"/>
    <s v="The Cat-Bath Contraption"/>
    <s v="The picture above is of our current prototype for the cat bath - we hope to move beyond a simple bin and create a cat bath revolution!"/>
    <n v="500"/>
    <n v="8"/>
    <x v="2"/>
    <s v="US"/>
    <x v="0"/>
    <n v="1409620222"/>
    <n v="1407892222"/>
    <b v="0"/>
    <n v="4"/>
    <b v="0"/>
    <s v="technology/gadgets"/>
    <n v="1.6E-2"/>
    <n v="2"/>
    <s v="technology"/>
    <s v="/gadgets"/>
  </r>
  <r>
    <x v="1916"/>
    <s v="The Paint Can Holder by U.S. Green Products"/>
    <s v="The Paint Can Holder Makes Painting Easier and Safer on Extension Ladders."/>
    <n v="20000"/>
    <n v="102"/>
    <x v="2"/>
    <s v="US"/>
    <x v="0"/>
    <n v="1478542375"/>
    <n v="1476378775"/>
    <b v="0"/>
    <n v="6"/>
    <b v="0"/>
    <s v="technology/gadgets"/>
    <n v="5.1000000000000004E-3"/>
    <n v="17"/>
    <s v="technology"/>
    <s v="/gadgets"/>
  </r>
  <r>
    <x v="1917"/>
    <s v="Chronovisor:The MOST innovative watch for night time reading"/>
    <s v="Let's build a legendary brand altogether"/>
    <n v="390000"/>
    <n v="205025"/>
    <x v="2"/>
    <s v="HK"/>
    <x v="6"/>
    <n v="1486708133"/>
    <n v="1484116133"/>
    <b v="0"/>
    <n v="70"/>
    <b v="0"/>
    <s v="technology/gadgets"/>
    <n v="0.52570512820512816"/>
    <n v="2928.9285714285716"/>
    <s v="technology"/>
    <s v="/gadgets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x v="0"/>
    <n v="1407869851"/>
    <n v="1404845851"/>
    <b v="0"/>
    <n v="9"/>
    <b v="0"/>
    <s v="technology/gadgets"/>
    <n v="1.04E-2"/>
    <n v="28.888888888888889"/>
    <s v="technology"/>
    <s v="/gadgets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x v="0"/>
    <n v="1432069249"/>
    <n v="1429477249"/>
    <b v="0"/>
    <n v="8"/>
    <b v="0"/>
    <s v="technology/gadgets"/>
    <n v="0.47399999999999998"/>
    <n v="29.625"/>
    <s v="technology"/>
    <s v="/gadgets"/>
  </r>
  <r>
    <x v="1920"/>
    <s v="Brightside - Side lighting for cyclists"/>
    <s v="A new concept in bike light safety, protecting cyclists from being hit in the side. Bright, amber sideways."/>
    <n v="10000"/>
    <n v="4303"/>
    <x v="2"/>
    <s v="GB"/>
    <x v="1"/>
    <n v="1445468400"/>
    <n v="1443042061"/>
    <b v="0"/>
    <n v="105"/>
    <b v="0"/>
    <s v="technology/gadgets"/>
    <n v="0.43030000000000002"/>
    <n v="40.980952380952381"/>
    <s v="technology"/>
    <s v="/gadgets"/>
  </r>
  <r>
    <x v="1921"/>
    <s v="The Fine Spirits are making an album!"/>
    <s v="The Fine Spirits are making an album, but we need your help!"/>
    <n v="1500"/>
    <n v="2052"/>
    <x v="0"/>
    <s v="US"/>
    <x v="0"/>
    <n v="1342243143"/>
    <n v="1339651143"/>
    <b v="0"/>
    <n v="38"/>
    <b v="1"/>
    <s v="music/indie rock"/>
    <n v="1.3680000000000001"/>
    <n v="54"/>
    <s v="music"/>
    <s v="ock"/>
  </r>
  <r>
    <x v="1922"/>
    <s v="Low Weather // Debut Album"/>
    <s v="Low Weather's debut album is halfway finished.  With your help and your help alone we can record the rest!"/>
    <n v="2000"/>
    <n v="2311"/>
    <x v="0"/>
    <s v="US"/>
    <x v="0"/>
    <n v="1386828507"/>
    <n v="1384236507"/>
    <b v="0"/>
    <n v="64"/>
    <b v="1"/>
    <s v="music/indie rock"/>
    <n v="1.1555"/>
    <n v="36.109375"/>
    <s v="music"/>
    <s v="ock"/>
  </r>
  <r>
    <x v="1923"/>
    <s v="Help Lions&amp;Creators print their album!"/>
    <s v="We just finished recording our first album! All we need is a little extra help to be able to get it printed!"/>
    <n v="125"/>
    <n v="301"/>
    <x v="0"/>
    <s v="US"/>
    <x v="0"/>
    <n v="1317099540"/>
    <n v="1313612532"/>
    <b v="0"/>
    <n v="13"/>
    <b v="1"/>
    <s v="music/indie rock"/>
    <n v="2.4079999999999999"/>
    <n v="23.153846153846153"/>
    <s v="music"/>
    <s v="ock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s v="US"/>
    <x v="0"/>
    <n v="1389814380"/>
    <n v="1387390555"/>
    <b v="0"/>
    <n v="33"/>
    <b v="1"/>
    <s v="music/indie rock"/>
    <n v="1.1439999999999999"/>
    <n v="104"/>
    <s v="music"/>
    <s v="ock"/>
  </r>
  <r>
    <x v="1925"/>
    <s v="The Freakniks Debut Album: Infinite Love"/>
    <s v="The Freakniks are making their psychedelic freak-folk debut studio album and they need your help."/>
    <n v="1500"/>
    <n v="1655"/>
    <x v="0"/>
    <s v="US"/>
    <x v="0"/>
    <n v="1381449600"/>
    <n v="1379540288"/>
    <b v="0"/>
    <n v="52"/>
    <b v="1"/>
    <s v="music/indie rock"/>
    <n v="1.1033333333333333"/>
    <n v="31.826923076923077"/>
    <s v="music"/>
    <s v="ock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x v="0"/>
    <n v="1288657560"/>
    <n v="1286319256"/>
    <b v="0"/>
    <n v="107"/>
    <b v="1"/>
    <s v="music/indie rock"/>
    <n v="1.9537933333333333"/>
    <n v="27.3896261682243"/>
    <s v="music"/>
    <s v="ock"/>
  </r>
  <r>
    <x v="1927"/>
    <s v="GBS Detroit Presents Hampshire"/>
    <s v="Hampshire is headed to GBS Detroit."/>
    <n v="600"/>
    <n v="620"/>
    <x v="0"/>
    <s v="US"/>
    <x v="0"/>
    <n v="1331182740"/>
    <n v="1329856839"/>
    <b v="0"/>
    <n v="11"/>
    <b v="1"/>
    <s v="music/indie rock"/>
    <n v="1.0333333333333334"/>
    <n v="56.363636363636367"/>
    <s v="music"/>
    <s v="ock"/>
  </r>
  <r>
    <x v="1928"/>
    <s v="Jollyheads Circus Debut Album &quot;The Kaleidoscope Dawn&quot;"/>
    <s v="Help us master and release our debut album &quot;The Kaleidoscope Dawn&quot;"/>
    <n v="2550"/>
    <n v="2630"/>
    <x v="0"/>
    <s v="US"/>
    <x v="0"/>
    <n v="1367940794"/>
    <n v="1365348794"/>
    <b v="0"/>
    <n v="34"/>
    <b v="1"/>
    <s v="music/indie rock"/>
    <n v="1.031372549019608"/>
    <n v="77.352941176470594"/>
    <s v="music"/>
    <s v="ock"/>
  </r>
  <r>
    <x v="1929"/>
    <s v="Surplus 1980 album funds for release on CD/LP."/>
    <s v="Trying to raise funds to release a full-length album on LP and CD by my post-punk studio project, Surplus 1980."/>
    <n v="3200"/>
    <n v="3210"/>
    <x v="0"/>
    <s v="US"/>
    <x v="0"/>
    <n v="1309825866"/>
    <n v="1306197066"/>
    <b v="0"/>
    <n v="75"/>
    <b v="1"/>
    <s v="music/indie rock"/>
    <n v="1.003125"/>
    <n v="42.8"/>
    <s v="music"/>
    <s v="ock"/>
  </r>
  <r>
    <x v="1930"/>
    <s v="Magnetic Flowers Presents: Old, Cold. Losing It."/>
    <s v="We're nearly done recording, but we're out of money! Help us release the record!!!"/>
    <n v="1000"/>
    <n v="1270"/>
    <x v="0"/>
    <s v="US"/>
    <x v="0"/>
    <n v="1373203482"/>
    <n v="1368019482"/>
    <b v="0"/>
    <n v="26"/>
    <b v="1"/>
    <s v="music/indie rock"/>
    <n v="1.27"/>
    <n v="48.846153846153847"/>
    <s v="music"/>
    <s v="ock"/>
  </r>
  <r>
    <x v="1931"/>
    <s v="New Lions After Dark EP!"/>
    <s v="We're an indie rock band from Clearwater, FL headed back into the studio to finish our latest EP."/>
    <n v="2000"/>
    <n v="2412.02"/>
    <x v="0"/>
    <s v="US"/>
    <x v="0"/>
    <n v="1337657400"/>
    <n v="1336512309"/>
    <b v="0"/>
    <n v="50"/>
    <b v="1"/>
    <s v="music/indie rock"/>
    <n v="1.20601"/>
    <n v="48.240400000000001"/>
    <s v="music"/>
    <s v="ock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x v="0"/>
    <n v="1327433173"/>
    <n v="1325618773"/>
    <b v="0"/>
    <n v="80"/>
    <b v="1"/>
    <s v="music/indie rock"/>
    <n v="1.0699047619047619"/>
    <n v="70.212500000000006"/>
    <s v="music"/>
    <s v="ock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x v="0"/>
    <n v="1411787307"/>
    <n v="1409195307"/>
    <b v="0"/>
    <n v="110"/>
    <b v="1"/>
    <s v="music/indie rock"/>
    <n v="1.7243333333333333"/>
    <n v="94.054545454545448"/>
    <s v="music"/>
    <s v="ock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x v="0"/>
    <n v="1324789200"/>
    <n v="1321649321"/>
    <b v="0"/>
    <n v="77"/>
    <b v="1"/>
    <s v="music/indie rock"/>
    <n v="1.2362"/>
    <n v="80.272727272727266"/>
    <s v="music"/>
    <s v="ock"/>
  </r>
  <r>
    <x v="1935"/>
    <s v="the last echo AM/PM Project"/>
    <s v="AM/PM is a 20 song dual-disk album that we're trying to record with your help! AM is a pop album and PM is an ambient/intense album!"/>
    <n v="2500"/>
    <n v="2710"/>
    <x v="0"/>
    <s v="US"/>
    <x v="0"/>
    <n v="1403326740"/>
    <n v="1400106171"/>
    <b v="0"/>
    <n v="50"/>
    <b v="1"/>
    <s v="music/indie rock"/>
    <n v="1.0840000000000001"/>
    <n v="54.2"/>
    <s v="music"/>
    <s v="ock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s v="US"/>
    <x v="0"/>
    <n v="1323151140"/>
    <n v="1320528070"/>
    <b v="0"/>
    <n v="145"/>
    <b v="1"/>
    <s v="music/indie rock"/>
    <n v="1.1652013333333333"/>
    <n v="60.26903448275862"/>
    <s v="music"/>
    <s v="ock"/>
  </r>
  <r>
    <x v="1937"/>
    <s v="GBS Detroit Presents My Pal Val"/>
    <s v="My Pal Val is headed to Groovebox Studios in Detroit, Michigan on June 15th to record and film a live GBS Detroit EP."/>
    <n v="600"/>
    <n v="1123.47"/>
    <x v="0"/>
    <s v="US"/>
    <x v="0"/>
    <n v="1339732740"/>
    <n v="1338346281"/>
    <b v="0"/>
    <n v="29"/>
    <b v="1"/>
    <s v="music/indie rock"/>
    <n v="1.8724499999999999"/>
    <n v="38.740344827586206"/>
    <s v="music"/>
    <s v="ock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x v="0"/>
    <n v="1372741200"/>
    <n v="1370067231"/>
    <b v="0"/>
    <n v="114"/>
    <b v="1"/>
    <s v="music/indie rock"/>
    <n v="1.1593333333333333"/>
    <n v="152.54385964912279"/>
    <s v="music"/>
    <s v="ock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x v="0"/>
    <n v="1362955108"/>
    <n v="1360366708"/>
    <b v="0"/>
    <n v="96"/>
    <b v="1"/>
    <s v="music/indie rock"/>
    <n v="1.107"/>
    <n v="115.3125"/>
    <s v="music"/>
    <s v="ock"/>
  </r>
  <r>
    <x v="1940"/>
    <s v="History Grows: New K. Record"/>
    <s v="K. is about *this* close to finishing up our third record, History Grows.  Now we just need to master it and release it!"/>
    <n v="650"/>
    <n v="1111"/>
    <x v="0"/>
    <s v="US"/>
    <x v="0"/>
    <n v="1308110340"/>
    <n v="1304770233"/>
    <b v="0"/>
    <n v="31"/>
    <b v="1"/>
    <s v="music/indie rock"/>
    <n v="1.7092307692307693"/>
    <n v="35.838709677419352"/>
    <s v="music"/>
    <s v="ock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s v="US"/>
    <x v="0"/>
    <n v="1400137131"/>
    <n v="1397545131"/>
    <b v="1"/>
    <n v="4883"/>
    <b v="1"/>
    <s v="technology/hardware"/>
    <n v="1.2611835600000001"/>
    <n v="64.570118779438872"/>
    <s v="technology"/>
    <s v="hardware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x v="0"/>
    <n v="1309809140"/>
    <n v="1302033140"/>
    <b v="1"/>
    <n v="95"/>
    <b v="1"/>
    <s v="technology/hardware"/>
    <n v="1.3844033333333334"/>
    <n v="87.436000000000007"/>
    <s v="technology"/>
    <s v="hardware"/>
  </r>
  <r>
    <x v="1943"/>
    <s v="RuuviTag - Open-Source Bluetooth Sensor Beacon"/>
    <s v="Next-gen 100% open-source sensor beacon platform designed especially for makers, developers and IoT companies."/>
    <n v="10000"/>
    <n v="170525"/>
    <x v="0"/>
    <s v="US"/>
    <x v="0"/>
    <n v="1470896916"/>
    <n v="1467008916"/>
    <b v="1"/>
    <n v="2478"/>
    <b v="1"/>
    <s v="technology/hardware"/>
    <n v="17.052499999999998"/>
    <n v="68.815577078288939"/>
    <s v="technology"/>
    <s v="hardware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x v="0"/>
    <n v="1398952890"/>
    <n v="1396360890"/>
    <b v="1"/>
    <n v="1789"/>
    <b v="1"/>
    <s v="technology/hardware"/>
    <n v="7.8805550000000002"/>
    <n v="176.200223588597"/>
    <s v="technology"/>
    <s v="hardware"/>
  </r>
  <r>
    <x v="1945"/>
    <s v="Oval - The First Digital HandPan"/>
    <s v="A new electronic musical instrument which allows you to play, learn and perform music using any sound you can imagine."/>
    <n v="100000"/>
    <n v="348018"/>
    <x v="0"/>
    <s v="ES"/>
    <x v="3"/>
    <n v="1436680958"/>
    <n v="1433224958"/>
    <b v="1"/>
    <n v="680"/>
    <b v="1"/>
    <s v="technology/hardware"/>
    <n v="3.4801799999999998"/>
    <n v="511.79117647058825"/>
    <s v="technology"/>
    <s v="hardware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x v="0"/>
    <n v="1397961361"/>
    <n v="1392780961"/>
    <b v="1"/>
    <n v="70"/>
    <b v="1"/>
    <s v="technology/hardware"/>
    <n v="1.4974666666666667"/>
    <n v="160.44285714285715"/>
    <s v="technology"/>
    <s v="hardware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x v="0"/>
    <n v="1258955940"/>
    <n v="1255730520"/>
    <b v="1"/>
    <n v="23"/>
    <b v="1"/>
    <s v="technology/hardware"/>
    <n v="1.0063375000000001"/>
    <n v="35.003043478260871"/>
    <s v="technology"/>
    <s v="hardware"/>
  </r>
  <r>
    <x v="1948"/>
    <s v="UDOO X86: The Most Powerful Maker Board Ever"/>
    <s v="10 times more powerful than Raspberry Pi 3, x86 64-bit architecture"/>
    <n v="100000"/>
    <n v="800211"/>
    <x v="0"/>
    <s v="US"/>
    <x v="0"/>
    <n v="1465232520"/>
    <n v="1460557809"/>
    <b v="1"/>
    <n v="4245"/>
    <b v="1"/>
    <s v="technology/hardware"/>
    <n v="8.0021100000000001"/>
    <n v="188.50671378091872"/>
    <s v="technology"/>
    <s v="hardware"/>
  </r>
  <r>
    <x v="1949"/>
    <s v="Shake Your Power"/>
    <s v="#ShakeYourPower brings clean energy to places in the world without electricity through the power of music."/>
    <n v="50000"/>
    <n v="53001.3"/>
    <x v="0"/>
    <s v="GB"/>
    <x v="1"/>
    <n v="1404986951"/>
    <n v="1402394951"/>
    <b v="1"/>
    <n v="943"/>
    <b v="1"/>
    <s v="technology/hardware"/>
    <n v="1.0600260000000001"/>
    <n v="56.204984093319197"/>
    <s v="technology"/>
    <s v="hardware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x v="0"/>
    <n v="1303446073"/>
    <n v="1300767673"/>
    <b v="1"/>
    <n v="1876"/>
    <b v="1"/>
    <s v="technology/hardware"/>
    <n v="2.0051866666666669"/>
    <n v="51.3054157782516"/>
    <s v="technology"/>
    <s v="hardware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x v="0"/>
    <n v="1478516737"/>
    <n v="1475921137"/>
    <b v="1"/>
    <n v="834"/>
    <b v="1"/>
    <s v="technology/hardware"/>
    <n v="2.1244399999999999"/>
    <n v="127.36450839328538"/>
    <s v="technology"/>
    <s v="hardware"/>
  </r>
  <r>
    <x v="1952"/>
    <s v="Nix Color Sensor"/>
    <s v="Nix is a breakthrough smartphone accessory. Just scan an object and instantly view the color on your iPhone, Android, PC, or Mac."/>
    <n v="35000"/>
    <n v="69465.33"/>
    <x v="0"/>
    <s v="CA"/>
    <x v="5"/>
    <n v="1381934015"/>
    <n v="1378737215"/>
    <b v="1"/>
    <n v="682"/>
    <b v="1"/>
    <s v="technology/hardware"/>
    <n v="1.9847237142857144"/>
    <n v="101.85532258064516"/>
    <s v="technology"/>
    <s v="hardware"/>
  </r>
  <r>
    <x v="1953"/>
    <s v="NTH Music Synthesizer"/>
    <s v="The NTH is an open source music synthesizer featuring instant fun, awesome sound, and a hackable design."/>
    <n v="15000"/>
    <n v="33892"/>
    <x v="0"/>
    <s v="US"/>
    <x v="0"/>
    <n v="1330657200"/>
    <n v="1328158065"/>
    <b v="1"/>
    <n v="147"/>
    <b v="1"/>
    <s v="technology/hardware"/>
    <n v="2.2594666666666665"/>
    <n v="230.55782312925169"/>
    <s v="technology"/>
    <s v="hardware"/>
  </r>
  <r>
    <x v="1954"/>
    <s v="Orison â€“ Rethink the Power of Energy"/>
    <s v="The First Home Battery System You Simply Plug in to Install"/>
    <n v="50000"/>
    <n v="349474"/>
    <x v="0"/>
    <s v="US"/>
    <x v="0"/>
    <n v="1457758800"/>
    <n v="1453730176"/>
    <b v="1"/>
    <n v="415"/>
    <b v="1"/>
    <s v="technology/hardware"/>
    <n v="6.9894800000000004"/>
    <n v="842.10602409638557"/>
    <s v="technology"/>
    <s v="hardware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x v="0"/>
    <n v="1337799600"/>
    <n v="1334989881"/>
    <b v="1"/>
    <n v="290"/>
    <b v="1"/>
    <s v="technology/hardware"/>
    <n v="3.9859528571428569"/>
    <n v="577.27593103448271"/>
    <s v="technology"/>
    <s v="hardware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x v="0"/>
    <n v="1429391405"/>
    <n v="1425507005"/>
    <b v="1"/>
    <n v="365"/>
    <b v="1"/>
    <s v="technology/hardware"/>
    <n v="2.9403333333333332"/>
    <n v="483.34246575342468"/>
    <s v="technology"/>
    <s v="hardware"/>
  </r>
  <r>
    <x v="1957"/>
    <s v="freeSoC and freeSoC Mini"/>
    <s v="An open hardware platform for the best microcontroller in the world."/>
    <n v="30000"/>
    <n v="50251.41"/>
    <x v="0"/>
    <s v="US"/>
    <x v="0"/>
    <n v="1351304513"/>
    <n v="1348712513"/>
    <b v="1"/>
    <n v="660"/>
    <b v="1"/>
    <s v="technology/hardware"/>
    <n v="1.6750470000000002"/>
    <n v="76.138500000000008"/>
    <s v="technology"/>
    <s v="hardware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x v="0"/>
    <n v="1364078561"/>
    <n v="1361490161"/>
    <b v="1"/>
    <n v="1356"/>
    <b v="1"/>
    <s v="technology/hardware"/>
    <n v="14.355717142857143"/>
    <n v="74.107684365781708"/>
    <s v="technology"/>
    <s v="hardware"/>
  </r>
  <r>
    <x v="1959"/>
    <s v="Heat Seek NYC"/>
    <s v="A thermometer that connects to the internet to help New York City turn the heat on for thousands of tenants with no heat in the winter."/>
    <n v="10000"/>
    <n v="15673.44"/>
    <x v="0"/>
    <s v="US"/>
    <x v="0"/>
    <n v="1412121600"/>
    <n v="1408565860"/>
    <b v="1"/>
    <n v="424"/>
    <b v="1"/>
    <s v="technology/hardware"/>
    <n v="1.5673440000000001"/>
    <n v="36.965660377358489"/>
    <s v="technology"/>
    <s v="hardware"/>
  </r>
  <r>
    <x v="1960"/>
    <s v="TREKKAYAK"/>
    <s v="Trekkayak is an ultralight, durable and inflatable boat to be carried in your backpack to cross a lake or paddle down a river."/>
    <n v="70000"/>
    <n v="82532"/>
    <x v="0"/>
    <s v="SE"/>
    <x v="9"/>
    <n v="1419151341"/>
    <n v="1416559341"/>
    <b v="1"/>
    <n v="33"/>
    <b v="1"/>
    <s v="technology/hardware"/>
    <n v="1.1790285714285715"/>
    <n v="2500.969696969697"/>
    <s v="technology"/>
    <s v="hardware"/>
  </r>
  <r>
    <x v="1961"/>
    <s v="Public Lab DIY Spectrometry Kit"/>
    <s v="This DIY kit helps analyze materials and contaminants. We need your help to build a library of open-source spectral data."/>
    <n v="10000"/>
    <n v="110538.12"/>
    <x v="0"/>
    <s v="US"/>
    <x v="0"/>
    <n v="1349495940"/>
    <n v="1346042417"/>
    <b v="1"/>
    <n v="1633"/>
    <b v="1"/>
    <s v="technology/hardware"/>
    <n v="11.053811999999999"/>
    <n v="67.690214329454989"/>
    <s v="technology"/>
    <s v="hardware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x v="0"/>
    <n v="1400006636"/>
    <n v="1397414636"/>
    <b v="1"/>
    <n v="306"/>
    <b v="1"/>
    <s v="technology/hardware"/>
    <n v="1.9292499999999999"/>
    <n v="63.04738562091503"/>
    <s v="technology"/>
    <s v="hardware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x v="1"/>
    <n v="1410862734"/>
    <n v="1407838734"/>
    <b v="1"/>
    <n v="205"/>
    <b v="1"/>
    <s v="technology/hardware"/>
    <n v="1.268842105263158"/>
    <n v="117.6"/>
    <s v="technology"/>
    <s v="hardware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x v="3"/>
    <n v="1461306772"/>
    <n v="1458714772"/>
    <b v="1"/>
    <n v="1281"/>
    <b v="1"/>
    <s v="technology/hardware"/>
    <n v="2.5957748878923765"/>
    <n v="180.75185011709601"/>
    <s v="technology"/>
    <s v="hardware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x v="0"/>
    <n v="1326330000"/>
    <n v="1324433310"/>
    <b v="1"/>
    <n v="103"/>
    <b v="1"/>
    <s v="technology/hardware"/>
    <n v="2.6227999999999998"/>
    <n v="127.32038834951456"/>
    <s v="technology"/>
    <s v="hardware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x v="0"/>
    <n v="1408021098"/>
    <n v="1405429098"/>
    <b v="1"/>
    <n v="1513"/>
    <b v="1"/>
    <s v="technology/hardware"/>
    <n v="2.0674309000000002"/>
    <n v="136.6444745538665"/>
    <s v="technology"/>
    <s v="hardware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x v="0"/>
    <n v="1398959729"/>
    <n v="1396367729"/>
    <b v="1"/>
    <n v="405"/>
    <b v="1"/>
    <s v="technology/hardware"/>
    <n v="3.7012999999999998"/>
    <n v="182.78024691358024"/>
    <s v="technology"/>
    <s v="hardware"/>
  </r>
  <r>
    <x v="1968"/>
    <s v="XSHIFTER: World's First Affordable Wireless Shifting System"/>
    <s v="Bringing the advantages of wireless smart shifting to every cyclist. FITS ANY BIKE"/>
    <n v="50000"/>
    <n v="142483"/>
    <x v="0"/>
    <s v="US"/>
    <x v="0"/>
    <n v="1480777515"/>
    <n v="1478095515"/>
    <b v="1"/>
    <n v="510"/>
    <b v="1"/>
    <s v="technology/hardware"/>
    <n v="2.8496600000000001"/>
    <n v="279.37843137254902"/>
    <s v="technology"/>
    <s v="hardware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x v="1"/>
    <n v="1470423668"/>
    <n v="1467831668"/>
    <b v="1"/>
    <n v="1887"/>
    <b v="1"/>
    <s v="technology/hardware"/>
    <n v="5.7907999999999999"/>
    <n v="61.375728669846318"/>
    <s v="technology"/>
    <s v="hardware"/>
  </r>
  <r>
    <x v="1970"/>
    <s v="APOC: Mini Radiation Detector"/>
    <s v="The APOC is a gamma particle detector that will help you learn about radiation and find radioactive things!"/>
    <n v="5000"/>
    <n v="56590"/>
    <x v="0"/>
    <s v="US"/>
    <x v="0"/>
    <n v="1366429101"/>
    <n v="1361248701"/>
    <b v="1"/>
    <n v="701"/>
    <b v="1"/>
    <s v="technology/hardware"/>
    <n v="11.318"/>
    <n v="80.727532097004286"/>
    <s v="technology"/>
    <s v="hardware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x v="0"/>
    <n v="1384488000"/>
    <n v="1381752061"/>
    <b v="1"/>
    <n v="3863"/>
    <b v="1"/>
    <s v="technology/hardware"/>
    <n v="2.6302771750000002"/>
    <n v="272.35590732591254"/>
    <s v="technology"/>
    <s v="hardware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x v="0"/>
    <n v="1353201444"/>
    <n v="1350605844"/>
    <b v="1"/>
    <n v="238"/>
    <b v="1"/>
    <s v="technology/hardware"/>
    <n v="6.7447999999999997"/>
    <n v="70.848739495798313"/>
    <s v="technology"/>
    <s v="hardware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x v="0"/>
    <n v="1470466800"/>
    <n v="1467134464"/>
    <b v="1"/>
    <n v="2051"/>
    <b v="1"/>
    <s v="technology/hardware"/>
    <n v="2.5683081313131315"/>
    <n v="247.94003412969283"/>
    <s v="technology"/>
    <s v="hardware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x v="1"/>
    <n v="1376899269"/>
    <n v="1371715269"/>
    <b v="1"/>
    <n v="402"/>
    <b v="1"/>
    <s v="technology/hardware"/>
    <n v="3.7549600000000001"/>
    <n v="186.81393034825871"/>
    <s v="technology"/>
    <s v="hardware"/>
  </r>
  <r>
    <x v="1975"/>
    <s v="Bugle2: A DIY Phono Preamp"/>
    <s v="The Bugle2 is a second generation DIY kit phono preamplifier for vinyl playback."/>
    <n v="16000"/>
    <n v="33393.339999999997"/>
    <x v="0"/>
    <s v="US"/>
    <x v="0"/>
    <n v="1362938851"/>
    <n v="1360346851"/>
    <b v="1"/>
    <n v="253"/>
    <b v="1"/>
    <s v="technology/hardware"/>
    <n v="2.0870837499999997"/>
    <n v="131.98948616600788"/>
    <s v="technology"/>
    <s v="hardware"/>
  </r>
  <r>
    <x v="1976"/>
    <s v="Pi Lite white - Bright white LED display for Raspberry Pi"/>
    <s v="Can you help us make an ultra bright white one a reality?"/>
    <n v="4000"/>
    <n v="13864"/>
    <x v="0"/>
    <s v="GB"/>
    <x v="1"/>
    <n v="1373751325"/>
    <n v="1371159325"/>
    <b v="1"/>
    <n v="473"/>
    <b v="1"/>
    <s v="technology/hardware"/>
    <n v="3.4660000000000002"/>
    <n v="29.310782241014799"/>
    <s v="technology"/>
    <s v="hardware"/>
  </r>
  <r>
    <x v="1977"/>
    <s v="Ario: Smart Lighting. Better Health."/>
    <s v="Ario learns about you, syncs your body clock, and keeps you healthy through natural lighting patterns."/>
    <n v="50000"/>
    <n v="201165"/>
    <x v="0"/>
    <s v="US"/>
    <x v="0"/>
    <n v="1450511940"/>
    <n v="1446527540"/>
    <b v="1"/>
    <n v="821"/>
    <b v="1"/>
    <s v="technology/hardware"/>
    <n v="4.0232999999999999"/>
    <n v="245.02436053593178"/>
    <s v="technology"/>
    <s v="hardware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x v="0"/>
    <n v="1339484400"/>
    <n v="1336627492"/>
    <b v="1"/>
    <n v="388"/>
    <b v="1"/>
    <s v="technology/hardware"/>
    <n v="10.2684514"/>
    <n v="1323.2540463917526"/>
    <s v="technology"/>
    <s v="hardware"/>
  </r>
  <r>
    <x v="1979"/>
    <s v="Skybuds - truly wireless earbuds and smartphone case"/>
    <s v="Truly wireless premium earbuds with a battery-boosting smartphone case for charging and storage"/>
    <n v="200000"/>
    <n v="229802.31"/>
    <x v="0"/>
    <s v="US"/>
    <x v="0"/>
    <n v="1447909140"/>
    <n v="1444734146"/>
    <b v="1"/>
    <n v="813"/>
    <b v="1"/>
    <s v="technology/hardware"/>
    <n v="1.14901155"/>
    <n v="282.65966789667897"/>
    <s v="technology"/>
    <s v="hardware"/>
  </r>
  <r>
    <x v="1980"/>
    <s v="YOUMO - Your Smart Modular Power Strip"/>
    <s v="Multi-power charging that is smarter, stylish and designed for you."/>
    <n v="50000"/>
    <n v="177412.01"/>
    <x v="0"/>
    <s v="DE"/>
    <x v="3"/>
    <n v="1459684862"/>
    <n v="1456232462"/>
    <b v="1"/>
    <n v="1945"/>
    <b v="1"/>
    <s v="technology/hardware"/>
    <n v="3.5482402000000004"/>
    <n v="91.214401028277635"/>
    <s v="technology"/>
    <s v="hardware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x v="5"/>
    <n v="1404926665"/>
    <n v="1402334665"/>
    <b v="0"/>
    <n v="12"/>
    <b v="0"/>
    <s v="photography/people"/>
    <n v="5.0799999999999998E-2"/>
    <n v="31.75"/>
    <s v="photography"/>
    <s v="hy/people"/>
  </r>
  <r>
    <x v="1982"/>
    <s v="Lonely Boy: 55 male models 200s sensual expression"/>
    <s v="Express a very dark place in my childhood. Release my emotions through photography in a form of Art."/>
    <n v="180000"/>
    <n v="0"/>
    <x v="2"/>
    <s v="HK"/>
    <x v="6"/>
    <n v="1480863887"/>
    <n v="1478268287"/>
    <b v="0"/>
    <n v="0"/>
    <b v="0"/>
    <s v="photography/people"/>
    <n v="0"/>
    <n v="0"/>
    <s v="photography"/>
    <s v="hy/people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s v="US"/>
    <x v="0"/>
    <n v="1472799600"/>
    <n v="1470874618"/>
    <b v="0"/>
    <n v="16"/>
    <b v="0"/>
    <s v="photography/people"/>
    <n v="4.2999999999999997E-2"/>
    <n v="88.6875"/>
    <s v="photography"/>
    <s v="hy/people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x v="0"/>
    <n v="1417377481"/>
    <n v="1412189881"/>
    <b v="0"/>
    <n v="7"/>
    <b v="0"/>
    <s v="photography/people"/>
    <n v="0.21146666666666666"/>
    <n v="453.14285714285717"/>
    <s v="photography"/>
    <s v="hy/people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s v="GB"/>
    <x v="1"/>
    <n v="1470178800"/>
    <n v="1467650771"/>
    <b v="0"/>
    <n v="4"/>
    <b v="0"/>
    <s v="photography/people"/>
    <n v="3.1875000000000001E-2"/>
    <n v="12.75"/>
    <s v="photography"/>
    <s v="hy/people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x v="1"/>
    <n v="1457947483"/>
    <n v="1455359083"/>
    <b v="0"/>
    <n v="1"/>
    <b v="0"/>
    <s v="photography/people"/>
    <n v="5.0000000000000001E-4"/>
    <n v="1"/>
    <s v="photography"/>
    <s v="hy/people"/>
  </r>
  <r>
    <x v="1987"/>
    <s v="Ethiopia: Beheld"/>
    <s v="A collection of images that depicts the beauty and diversity within Ethiopia"/>
    <n v="5500"/>
    <n v="2336"/>
    <x v="2"/>
    <s v="GB"/>
    <x v="1"/>
    <n v="1425223276"/>
    <n v="1422631276"/>
    <b v="0"/>
    <n v="28"/>
    <b v="0"/>
    <s v="photography/people"/>
    <n v="0.42472727272727273"/>
    <n v="83.428571428571431"/>
    <s v="photography"/>
    <s v="hy/people"/>
  </r>
  <r>
    <x v="1988"/>
    <s v="Phillip Michael Photography"/>
    <s v="Expressing art in an image!"/>
    <n v="6000"/>
    <n v="25"/>
    <x v="2"/>
    <s v="US"/>
    <x v="0"/>
    <n v="1440094742"/>
    <n v="1437502742"/>
    <b v="0"/>
    <n v="1"/>
    <b v="0"/>
    <s v="photography/people"/>
    <n v="4.1666666666666666E-3"/>
    <n v="25"/>
    <s v="photography"/>
    <s v="hy/people"/>
  </r>
  <r>
    <x v="1989"/>
    <s v="Shutters of Hope: The Real Faces of Infertility"/>
    <s v="Creating an awareness for infertility through photographing families and showcasing the real faces of infertility."/>
    <n v="5000"/>
    <n v="50"/>
    <x v="2"/>
    <s v="US"/>
    <x v="0"/>
    <n v="1481473208"/>
    <n v="1478881208"/>
    <b v="0"/>
    <n v="1"/>
    <b v="0"/>
    <s v="photography/people"/>
    <n v="0.01"/>
    <n v="50"/>
    <s v="photography"/>
    <s v="hy/people"/>
  </r>
  <r>
    <x v="1990"/>
    <s v="The Virgin of the Path"/>
    <s v="An art nude photography book that includes traditional black and white sepia nudes as well as experimiental color nudes."/>
    <n v="3000"/>
    <n v="509"/>
    <x v="2"/>
    <s v="US"/>
    <x v="0"/>
    <n v="1455338532"/>
    <n v="1454042532"/>
    <b v="0"/>
    <n v="5"/>
    <b v="0"/>
    <s v="photography/people"/>
    <n v="0.16966666666666666"/>
    <n v="101.8"/>
    <s v="photography"/>
    <s v="hy/people"/>
  </r>
  <r>
    <x v="1991"/>
    <s v="Portraits of Resilience"/>
    <s v="Taking (and giving) professional portraits of survivors of human trafficking in Myanmar."/>
    <n v="2000"/>
    <n v="140"/>
    <x v="2"/>
    <s v="US"/>
    <x v="0"/>
    <n v="1435958786"/>
    <n v="1434144386"/>
    <b v="0"/>
    <n v="3"/>
    <b v="0"/>
    <s v="photography/people"/>
    <n v="7.0000000000000007E-2"/>
    <n v="46.666666666666664"/>
    <s v="photography"/>
    <s v="hy/people"/>
  </r>
  <r>
    <x v="1992"/>
    <s v="The Wonderful World of Princes &amp; Princesses"/>
    <s v="A complete revamp of all the Disney Princes &amp; Princesses!"/>
    <n v="1500"/>
    <n v="2"/>
    <x v="2"/>
    <s v="US"/>
    <x v="0"/>
    <n v="1424229991"/>
    <n v="1421637991"/>
    <b v="0"/>
    <n v="2"/>
    <b v="0"/>
    <s v="photography/people"/>
    <n v="1.3333333333333333E-3"/>
    <n v="1"/>
    <s v="photography"/>
    <s v="hy/people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x v="1"/>
    <n v="1450706837"/>
    <n v="1448114837"/>
    <b v="0"/>
    <n v="0"/>
    <b v="0"/>
    <s v="photography/people"/>
    <n v="0"/>
    <n v="0"/>
    <s v="photography"/>
    <s v="hy/people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x v="0"/>
    <n v="1481072942"/>
    <n v="1475885342"/>
    <b v="0"/>
    <n v="0"/>
    <b v="0"/>
    <s v="photography/people"/>
    <n v="0"/>
    <n v="0"/>
    <s v="photography"/>
    <s v="hy/people"/>
  </r>
  <r>
    <x v="1995"/>
    <s v="The Girl With(out) The Camera"/>
    <s v="I'm looking to pursue my dream of becoming a full time photographer, using my current creative experience as a graphic designer."/>
    <n v="1000"/>
    <n v="78"/>
    <x v="2"/>
    <s v="CA"/>
    <x v="5"/>
    <n v="1437082736"/>
    <n v="1435354736"/>
    <b v="0"/>
    <n v="3"/>
    <b v="0"/>
    <s v="photography/people"/>
    <n v="7.8E-2"/>
    <n v="26"/>
    <s v="photography"/>
    <s v="hy/people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x v="0"/>
    <n v="1405021211"/>
    <n v="1402429211"/>
    <b v="0"/>
    <n v="0"/>
    <b v="0"/>
    <s v="photography/people"/>
    <n v="0"/>
    <n v="0"/>
    <s v="photography"/>
    <s v="hy/people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x v="0"/>
    <n v="1409091612"/>
    <n v="1406499612"/>
    <b v="0"/>
    <n v="0"/>
    <b v="0"/>
    <s v="photography/people"/>
    <n v="0"/>
    <n v="0"/>
    <s v="photography"/>
    <s v="hy/people"/>
  </r>
  <r>
    <x v="1998"/>
    <s v="Photography from Below"/>
    <s v="I am moving to Guatemala to document and report on the growing community resistance movements across Central America and Mexico"/>
    <n v="2500"/>
    <n v="655"/>
    <x v="2"/>
    <s v="US"/>
    <x v="0"/>
    <n v="1406861438"/>
    <n v="1402973438"/>
    <b v="0"/>
    <n v="3"/>
    <b v="0"/>
    <s v="photography/people"/>
    <n v="0.26200000000000001"/>
    <n v="218.33333333333334"/>
    <s v="photography"/>
    <s v="hy/people"/>
  </r>
  <r>
    <x v="1999"/>
    <s v="Planet Venus"/>
    <s v="This is a portrait photo project aiming to inspire women to explore themselves and live their passion"/>
    <n v="31000"/>
    <n v="236"/>
    <x v="2"/>
    <s v="GB"/>
    <x v="1"/>
    <n v="1415882108"/>
    <n v="1413286508"/>
    <b v="0"/>
    <n v="7"/>
    <b v="0"/>
    <s v="photography/people"/>
    <n v="7.6129032258064515E-3"/>
    <n v="33.714285714285715"/>
    <s v="photography"/>
    <s v="hy/people"/>
  </r>
  <r>
    <x v="2000"/>
    <s v="Jacs+Cam 2016 calendar"/>
    <s v="What do you get when you combine 2 of the hottest alt-models in North America with one Canadian photographer? Make a CALENDAR!!!"/>
    <n v="5000"/>
    <n v="625"/>
    <x v="2"/>
    <s v="CA"/>
    <x v="5"/>
    <n v="1452120613"/>
    <n v="1449528613"/>
    <b v="0"/>
    <n v="25"/>
    <b v="0"/>
    <s v="photography/people"/>
    <n v="0.125"/>
    <n v="25"/>
    <s v="photography"/>
    <s v="hy/people"/>
  </r>
  <r>
    <x v="2001"/>
    <s v="Nuimo: Seamless Smart Home Interface"/>
    <s v="Nuimo is a universal controller for the internet of things. Control your music, lights, locks and more."/>
    <n v="55000"/>
    <n v="210171"/>
    <x v="0"/>
    <s v="DE"/>
    <x v="3"/>
    <n v="1434139200"/>
    <n v="1431406916"/>
    <b v="1"/>
    <n v="1637"/>
    <b v="1"/>
    <s v="technology/hardware"/>
    <n v="3.8212909090909091"/>
    <n v="128.38790470372632"/>
    <s v="technology"/>
    <s v="hardware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x v="0"/>
    <n v="1485191143"/>
    <n v="1482599143"/>
    <b v="1"/>
    <n v="1375"/>
    <b v="1"/>
    <s v="technology/hardware"/>
    <n v="2.1679422000000002"/>
    <n v="78.834261818181815"/>
    <s v="technology"/>
    <s v="hardware"/>
  </r>
  <r>
    <x v="2003"/>
    <s v="velosynth"/>
    <s v="velosynth is an open-source bicycle interaction synthesizer. it interprets the speed and acceleration of a bicycle into expressive audio feedback."/>
    <n v="500"/>
    <n v="1560"/>
    <x v="0"/>
    <s v="US"/>
    <x v="0"/>
    <n v="1278111600"/>
    <n v="1276830052"/>
    <b v="1"/>
    <n v="17"/>
    <b v="1"/>
    <s v="technology/hardware"/>
    <n v="3.12"/>
    <n v="91.764705882352942"/>
    <s v="technology"/>
    <s v="hardware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x v="0"/>
    <n v="1405002663"/>
    <n v="1402410663"/>
    <b v="1"/>
    <n v="354"/>
    <b v="1"/>
    <s v="technology/hardware"/>
    <n v="2.3442048"/>
    <n v="331.10237288135596"/>
    <s v="technology"/>
    <s v="hardware"/>
  </r>
  <r>
    <x v="2005"/>
    <s v="bassAware Holster"/>
    <s v="The bassAware Holster is a new type of wearable audio technology that uses vibration to create a massive bass experience."/>
    <n v="30000"/>
    <n v="37104.03"/>
    <x v="0"/>
    <s v="US"/>
    <x v="0"/>
    <n v="1381895940"/>
    <n v="1379532618"/>
    <b v="1"/>
    <n v="191"/>
    <b v="1"/>
    <s v="technology/hardware"/>
    <n v="1.236801"/>
    <n v="194.26193717277485"/>
    <s v="technology"/>
    <s v="hardware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x v="0"/>
    <n v="1417611645"/>
    <n v="1414584045"/>
    <b v="1"/>
    <n v="303"/>
    <b v="1"/>
    <s v="technology/hardware"/>
    <n v="2.4784000000000002"/>
    <n v="408.97689768976898"/>
    <s v="technology"/>
    <s v="hardware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x v="0"/>
    <n v="1282622400"/>
    <n v="1276891586"/>
    <b v="1"/>
    <n v="137"/>
    <b v="1"/>
    <s v="technology/hardware"/>
    <n v="1.157092"/>
    <n v="84.459270072992695"/>
    <s v="technology"/>
    <s v="hardware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x v="0"/>
    <n v="1316442622"/>
    <n v="1312641022"/>
    <b v="1"/>
    <n v="41"/>
    <b v="1"/>
    <s v="technology/hardware"/>
    <n v="1.1707484768810599"/>
    <n v="44.853658536585364"/>
    <s v="technology"/>
    <s v="hardware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x v="3"/>
    <n v="1479890743"/>
    <n v="1476776743"/>
    <b v="1"/>
    <n v="398"/>
    <b v="1"/>
    <s v="technology/hardware"/>
    <n v="3.05158"/>
    <n v="383.3643216080402"/>
    <s v="technology"/>
    <s v="hardware"/>
  </r>
  <r>
    <x v="2010"/>
    <s v="Weighitz: Weigh Smarter"/>
    <s v="Weighitz are miniature smart scales designed to weigh anything in the home."/>
    <n v="30000"/>
    <n v="96015.9"/>
    <x v="0"/>
    <s v="US"/>
    <x v="0"/>
    <n v="1471564491"/>
    <n v="1468972491"/>
    <b v="1"/>
    <n v="1737"/>
    <b v="1"/>
    <s v="technology/hardware"/>
    <n v="3.2005299999999997"/>
    <n v="55.276856649395505"/>
    <s v="technology"/>
    <s v="hardware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x v="3"/>
    <n v="1452553200"/>
    <n v="1449650173"/>
    <b v="1"/>
    <n v="971"/>
    <b v="1"/>
    <s v="technology/hardware"/>
    <n v="8.1956399999999991"/>
    <n v="422.02059732234807"/>
    <s v="technology"/>
    <s v="hardware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x v="0"/>
    <n v="1423165441"/>
    <n v="1420573441"/>
    <b v="1"/>
    <n v="183"/>
    <b v="1"/>
    <s v="technology/hardware"/>
    <n v="2.3490000000000002"/>
    <n v="64.180327868852459"/>
    <s v="technology"/>
    <s v="hardware"/>
  </r>
  <r>
    <x v="2013"/>
    <s v="Portal: Turbocharged WiFi"/>
    <s v="Crowds can slow WiFi to a crawl, but not Portal. Stream ultraHD videos without buffering and play Internet games without lagging."/>
    <n v="160000"/>
    <n v="791862"/>
    <x v="0"/>
    <s v="US"/>
    <x v="0"/>
    <n v="1468019014"/>
    <n v="1462835014"/>
    <b v="1"/>
    <n v="4562"/>
    <b v="1"/>
    <s v="technology/hardware"/>
    <n v="4.9491375"/>
    <n v="173.57781674704077"/>
    <s v="technology"/>
    <s v="hardware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x v="0"/>
    <n v="1364184539"/>
    <n v="1361250539"/>
    <b v="1"/>
    <n v="26457"/>
    <b v="1"/>
    <s v="technology/hardware"/>
    <n v="78.137822333333332"/>
    <n v="88.601680840609291"/>
    <s v="technology"/>
    <s v="hardware"/>
  </r>
  <r>
    <x v="2015"/>
    <s v="ExtraCore (Arduino Compatible)"/>
    <s v="ExtraCore is a 1&quot; x 1&quot; 22 I/O pin Arduino Compatible. It's 1.7 grams and 16mhz of tiny Arduino style coolness."/>
    <n v="7200"/>
    <n v="8136.01"/>
    <x v="0"/>
    <s v="US"/>
    <x v="0"/>
    <n v="1315602163"/>
    <n v="1313010163"/>
    <b v="1"/>
    <n v="162"/>
    <b v="1"/>
    <s v="technology/hardware"/>
    <n v="1.1300013888888889"/>
    <n v="50.222283950617282"/>
    <s v="technology"/>
    <s v="hardware"/>
  </r>
  <r>
    <x v="2016"/>
    <s v="Hydra: a triple-output power supply for electronics projects"/>
    <s v="A smart, compact power supply designed to power anything, anywhere"/>
    <n v="10000"/>
    <n v="92154.22"/>
    <x v="0"/>
    <s v="US"/>
    <x v="0"/>
    <n v="1362863299"/>
    <n v="1360271299"/>
    <b v="1"/>
    <n v="479"/>
    <b v="1"/>
    <s v="technology/hardware"/>
    <n v="9.2154220000000002"/>
    <n v="192.38876826722338"/>
    <s v="technology"/>
    <s v="hardware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x v="0"/>
    <n v="1332561600"/>
    <n v="1329873755"/>
    <b v="1"/>
    <n v="426"/>
    <b v="1"/>
    <s v="technology/hardware"/>
    <n v="1.2510239999999999"/>
    <n v="73.416901408450698"/>
    <s v="technology"/>
    <s v="hardware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s v="IE"/>
    <x v="3"/>
    <n v="1439455609"/>
    <n v="1436863609"/>
    <b v="1"/>
    <n v="450"/>
    <b v="1"/>
    <s v="technology/hardware"/>
    <n v="1.0224343076923077"/>
    <n v="147.68495555555555"/>
    <s v="technology"/>
    <s v="hardware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x v="0"/>
    <n v="1474563621"/>
    <n v="1471971621"/>
    <b v="1"/>
    <n v="1780"/>
    <b v="1"/>
    <s v="technology/hardware"/>
    <n v="4.8490975000000001"/>
    <n v="108.96848314606741"/>
    <s v="technology"/>
    <s v="hardware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x v="0"/>
    <n v="1400108640"/>
    <n v="1396923624"/>
    <b v="1"/>
    <n v="122"/>
    <b v="1"/>
    <s v="technology/hardware"/>
    <n v="1.9233333333333333"/>
    <n v="23.647540983606557"/>
    <s v="technology"/>
    <s v="hardware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x v="0"/>
    <n v="1411522897"/>
    <n v="1407634897"/>
    <b v="1"/>
    <n v="95"/>
    <b v="1"/>
    <s v="technology/hardware"/>
    <n v="2.8109999999999999"/>
    <n v="147.94736842105263"/>
    <s v="technology"/>
    <s v="hardware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x v="0"/>
    <n v="1465652372"/>
    <n v="1463060372"/>
    <b v="1"/>
    <n v="325"/>
    <b v="1"/>
    <s v="technology/hardware"/>
    <n v="1.2513700000000001"/>
    <n v="385.03692307692307"/>
    <s v="technology"/>
    <s v="hardware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x v="0"/>
    <n v="1434017153"/>
    <n v="1431425153"/>
    <b v="1"/>
    <n v="353"/>
    <b v="1"/>
    <s v="technology/hardware"/>
    <n v="1.61459"/>
    <n v="457.39093484419266"/>
    <s v="technology"/>
    <s v="hardware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s v="US"/>
    <x v="0"/>
    <n v="1344826800"/>
    <n v="1341875544"/>
    <b v="1"/>
    <n v="105"/>
    <b v="1"/>
    <s v="technology/hardware"/>
    <n v="5.8535000000000004"/>
    <n v="222.99047619047619"/>
    <s v="technology"/>
    <s v="hardware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x v="3"/>
    <n v="1433996746"/>
    <n v="1431404746"/>
    <b v="1"/>
    <n v="729"/>
    <b v="1"/>
    <s v="technology/hardware"/>
    <n v="2.0114999999999998"/>
    <n v="220.74074074074073"/>
    <s v="technology"/>
    <s v="hardware"/>
  </r>
  <r>
    <x v="2026"/>
    <s v="MIDI Sprout - Biodata Sonification Device"/>
    <s v="MIDI Sprout enables plants to play synthesizers in real time."/>
    <n v="25000"/>
    <n v="33370.769999999997"/>
    <x v="0"/>
    <s v="US"/>
    <x v="0"/>
    <n v="1398052740"/>
    <n v="1394127585"/>
    <b v="1"/>
    <n v="454"/>
    <b v="1"/>
    <s v="technology/hardware"/>
    <n v="1.3348307999999998"/>
    <n v="73.503898678414089"/>
    <s v="technology"/>
    <s v="hardware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x v="0"/>
    <n v="1427740319"/>
    <n v="1423855919"/>
    <b v="1"/>
    <n v="539"/>
    <b v="1"/>
    <s v="technology/hardware"/>
    <n v="1.2024900000000001"/>
    <n v="223.09647495361781"/>
    <s v="technology"/>
    <s v="hardware"/>
  </r>
  <r>
    <x v="2028"/>
    <s v="Building the Open Source Bussard Fusion Reactor "/>
    <s v="Building an open source Bussard fusion reactor, aka the Polywell."/>
    <n v="3000"/>
    <n v="3785"/>
    <x v="0"/>
    <s v="US"/>
    <x v="0"/>
    <n v="1268690100"/>
    <n v="1265493806"/>
    <b v="1"/>
    <n v="79"/>
    <b v="1"/>
    <s v="technology/hardware"/>
    <n v="1.2616666666666667"/>
    <n v="47.911392405063289"/>
    <s v="technology"/>
    <s v="hardware"/>
  </r>
  <r>
    <x v="2029"/>
    <s v="Lumin8 Pro"/>
    <s v="Lumin8 Pro is a fun and easy to use light controller that makes light dance to your favorite music."/>
    <n v="2500"/>
    <n v="9030"/>
    <x v="0"/>
    <s v="US"/>
    <x v="0"/>
    <n v="1409099481"/>
    <n v="1406507481"/>
    <b v="1"/>
    <n v="94"/>
    <b v="1"/>
    <s v="technology/hardware"/>
    <n v="3.6120000000000001"/>
    <n v="96.063829787234042"/>
    <s v="technology"/>
    <s v="hardware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x v="1"/>
    <n v="1354233296"/>
    <n v="1351641296"/>
    <b v="1"/>
    <n v="625"/>
    <b v="1"/>
    <s v="technology/hardware"/>
    <n v="2.26239013671875"/>
    <n v="118.6144"/>
    <s v="technology"/>
    <s v="hardware"/>
  </r>
  <r>
    <x v="2031"/>
    <s v="Linkio: the $100 Smart Home Devices Solution"/>
    <s v="With Linkio you can use your smartphone to control every electronic you own- for only $100!"/>
    <n v="50000"/>
    <n v="60175"/>
    <x v="0"/>
    <s v="NL"/>
    <x v="3"/>
    <n v="1420765200"/>
    <n v="1417506853"/>
    <b v="1"/>
    <n v="508"/>
    <b v="1"/>
    <s v="technology/hardware"/>
    <n v="1.2035"/>
    <n v="118.45472440944881"/>
    <s v="technology"/>
    <s v="hardware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x v="0"/>
    <n v="1481778000"/>
    <n v="1479216874"/>
    <b v="1"/>
    <n v="531"/>
    <b v="1"/>
    <s v="technology/hardware"/>
    <n v="3.0418799999999999"/>
    <n v="143.21468926553672"/>
    <s v="technology"/>
    <s v="hardware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s v="US"/>
    <x v="0"/>
    <n v="1398477518"/>
    <n v="1395885518"/>
    <b v="1"/>
    <n v="158"/>
    <b v="1"/>
    <s v="technology/hardware"/>
    <n v="1.7867599999999999"/>
    <n v="282.71518987341773"/>
    <s v="technology"/>
    <s v="hardware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x v="0"/>
    <n v="1430981880"/>
    <n v="1426216033"/>
    <b v="1"/>
    <n v="508"/>
    <b v="1"/>
    <s v="technology/hardware"/>
    <n v="3.868199871794872"/>
    <n v="593.93620078740162"/>
    <s v="technology"/>
    <s v="hardware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s v="US"/>
    <x v="0"/>
    <n v="1450486800"/>
    <n v="1446562807"/>
    <b v="1"/>
    <n v="644"/>
    <b v="1"/>
    <s v="technology/hardware"/>
    <n v="2.1103642500000004"/>
    <n v="262.15704968944101"/>
    <s v="technology"/>
    <s v="hardware"/>
  </r>
  <r>
    <x v="2036"/>
    <s v="L.E.D Portable Charger"/>
    <s v="A high-capacity portable charger with LED lights keeps your iPhone, iPad, smartphones, tablets and other devices juiced up on-the-go."/>
    <n v="30000"/>
    <n v="39500.5"/>
    <x v="0"/>
    <s v="US"/>
    <x v="0"/>
    <n v="1399668319"/>
    <n v="1397076319"/>
    <b v="1"/>
    <n v="848"/>
    <b v="1"/>
    <s v="technology/hardware"/>
    <n v="1.3166833333333334"/>
    <n v="46.580778301886795"/>
    <s v="technology"/>
    <s v="hardware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s v="US"/>
    <x v="0"/>
    <n v="1388383353"/>
    <n v="1383195753"/>
    <b v="1"/>
    <n v="429"/>
    <b v="1"/>
    <s v="technology/hardware"/>
    <n v="3.0047639999999998"/>
    <n v="70.041118881118877"/>
    <s v="technology"/>
    <s v="hardware"/>
  </r>
  <r>
    <x v="2038"/>
    <s v="OWL Programmable Effects Pedal"/>
    <s v="The OWL is an open source, open hardware, reprogrammable effects pedal designed for musicians, coders, and hackers."/>
    <n v="8000"/>
    <n v="33641"/>
    <x v="0"/>
    <s v="GB"/>
    <x v="1"/>
    <n v="1372701600"/>
    <n v="1369895421"/>
    <b v="1"/>
    <n v="204"/>
    <b v="1"/>
    <s v="technology/hardware"/>
    <n v="4.2051249999999998"/>
    <n v="164.90686274509804"/>
    <s v="technology"/>
    <s v="hardware"/>
  </r>
  <r>
    <x v="2039"/>
    <s v="ODIN2: Smart Projector for movies, video calls, and apps"/>
    <s v="Open up your digital worlds with the most sophisticated, intuitive android smart projector."/>
    <n v="125000"/>
    <n v="170271"/>
    <x v="0"/>
    <s v="US"/>
    <x v="0"/>
    <n v="1480568340"/>
    <n v="1477996325"/>
    <b v="1"/>
    <n v="379"/>
    <b v="1"/>
    <s v="technology/hardware"/>
    <n v="1.362168"/>
    <n v="449.26385224274406"/>
    <s v="technology"/>
    <s v="hardware"/>
  </r>
  <r>
    <x v="2040"/>
    <s v="Programmable Capacitor"/>
    <s v="4.29 Billion+ Capacitor Combinations._x000a_No Coding Required."/>
    <n v="3000"/>
    <n v="7445.14"/>
    <x v="0"/>
    <s v="US"/>
    <x v="0"/>
    <n v="1384557303"/>
    <n v="1383257703"/>
    <b v="1"/>
    <n v="271"/>
    <b v="1"/>
    <s v="technology/hardware"/>
    <n v="2.4817133333333334"/>
    <n v="27.472841328413285"/>
    <s v="technology"/>
    <s v="hardware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x v="0"/>
    <n v="1478785027"/>
    <n v="1476189427"/>
    <b v="0"/>
    <n v="120"/>
    <b v="1"/>
    <s v="technology/hardware"/>
    <n v="1.8186315789473684"/>
    <n v="143.97499999999999"/>
    <s v="technology"/>
    <s v="hardware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x v="0"/>
    <n v="1453481974"/>
    <n v="1448297974"/>
    <b v="0"/>
    <n v="140"/>
    <b v="1"/>
    <s v="technology/hardware"/>
    <n v="1.2353000000000001"/>
    <n v="88.23571428571428"/>
    <s v="technology"/>
    <s v="hardware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x v="0"/>
    <n v="1481432340"/>
    <n v="1476764077"/>
    <b v="0"/>
    <n v="193"/>
    <b v="1"/>
    <s v="technology/hardware"/>
    <n v="5.0620938628158845"/>
    <n v="36.326424870466319"/>
    <s v="technology"/>
    <s v="hardware"/>
  </r>
  <r>
    <x v="2044"/>
    <s v="PiSoC: Learn to Create"/>
    <s v="The PiSoC is an open source development platform which gives each person a unique opportunity to create, regardless of skill level."/>
    <n v="15000"/>
    <n v="16232"/>
    <x v="0"/>
    <s v="US"/>
    <x v="0"/>
    <n v="1434212714"/>
    <n v="1431620714"/>
    <b v="0"/>
    <n v="180"/>
    <b v="1"/>
    <s v="technology/hardware"/>
    <n v="1.0821333333333334"/>
    <n v="90.177777777777777"/>
    <s v="technology"/>
    <s v="hardware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x v="0"/>
    <n v="1341799647"/>
    <n v="1339207647"/>
    <b v="0"/>
    <n v="263"/>
    <b v="1"/>
    <s v="technology/hardware"/>
    <n v="8.1918387755102042"/>
    <n v="152.62361216730039"/>
    <s v="technology"/>
    <s v="hardware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x v="0"/>
    <n v="1369282044"/>
    <n v="1366690044"/>
    <b v="0"/>
    <n v="217"/>
    <b v="1"/>
    <s v="technology/hardware"/>
    <n v="1.2110000000000001"/>
    <n v="55.806451612903224"/>
    <s v="technology"/>
    <s v="hardware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x v="2"/>
    <n v="1429228800"/>
    <n v="1426714870"/>
    <b v="0"/>
    <n v="443"/>
    <b v="1"/>
    <s v="technology/hardware"/>
    <n v="1.0299897959183673"/>
    <n v="227.85327313769753"/>
    <s v="technology"/>
    <s v="hardware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x v="0"/>
    <n v="1369323491"/>
    <n v="1366731491"/>
    <b v="0"/>
    <n v="1373"/>
    <b v="1"/>
    <s v="technology/hardware"/>
    <n v="1.4833229411764706"/>
    <n v="91.82989803350327"/>
    <s v="technology"/>
    <s v="hardware"/>
  </r>
  <r>
    <x v="2049"/>
    <s v="LOCK8 - the World's First Smart Bike Lock"/>
    <s v="Keyless. Alarm secured. GPS tracking."/>
    <n v="50000"/>
    <n v="60095.35"/>
    <x v="0"/>
    <s v="GB"/>
    <x v="1"/>
    <n v="1386025140"/>
    <n v="1382963963"/>
    <b v="0"/>
    <n v="742"/>
    <b v="1"/>
    <s v="technology/hardware"/>
    <n v="1.2019070000000001"/>
    <n v="80.991037735849048"/>
    <s v="technology"/>
    <s v="hardware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x v="0"/>
    <n v="1433036578"/>
    <n v="1429580578"/>
    <b v="0"/>
    <n v="170"/>
    <b v="1"/>
    <s v="technology/hardware"/>
    <n v="4.7327000000000004"/>
    <n v="278.39411764705881"/>
    <s v="technology"/>
    <s v="hardware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x v="0"/>
    <n v="1388017937"/>
    <n v="1385425937"/>
    <b v="0"/>
    <n v="242"/>
    <b v="1"/>
    <s v="technology/hardware"/>
    <n v="1.303625"/>
    <n v="43.095041322314053"/>
    <s v="technology"/>
    <s v="hardware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x v="0"/>
    <n v="1455933653"/>
    <n v="1452045653"/>
    <b v="0"/>
    <n v="541"/>
    <b v="1"/>
    <s v="technology/hardware"/>
    <n v="3.5304799999999998"/>
    <n v="326.29205175600737"/>
    <s v="technology"/>
    <s v="hardware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x v="0"/>
    <n v="1448466551"/>
    <n v="1445870951"/>
    <b v="0"/>
    <n v="121"/>
    <b v="1"/>
    <s v="technology/hardware"/>
    <n v="1.0102"/>
    <n v="41.743801652892564"/>
    <s v="technology"/>
    <s v="hardware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x v="1"/>
    <n v="1399033810"/>
    <n v="1396441810"/>
    <b v="0"/>
    <n v="621"/>
    <b v="1"/>
    <s v="technology/hardware"/>
    <n v="1.1359142857142857"/>
    <n v="64.020933977455712"/>
    <s v="technology"/>
    <s v="hardware"/>
  </r>
  <r>
    <x v="2055"/>
    <s v="The I2C and SPI Education System"/>
    <s v="An Arduino compatible shield matched with a web based tutorial system to teach you how to talk with I2C and SPI components."/>
    <n v="6000"/>
    <n v="10045"/>
    <x v="0"/>
    <s v="US"/>
    <x v="0"/>
    <n v="1417579200"/>
    <n v="1415031043"/>
    <b v="0"/>
    <n v="101"/>
    <b v="1"/>
    <s v="technology/hardware"/>
    <n v="1.6741666666666666"/>
    <n v="99.455445544554451"/>
    <s v="technology"/>
    <s v="hardware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x v="0"/>
    <n v="1366222542"/>
    <n v="1363630542"/>
    <b v="0"/>
    <n v="554"/>
    <b v="1"/>
    <s v="technology/hardware"/>
    <n v="1.5345200000000001"/>
    <n v="138.49458483754512"/>
    <s v="technology"/>
    <s v="hardware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x v="1"/>
    <n v="1456487532"/>
    <n v="1453895532"/>
    <b v="0"/>
    <n v="666"/>
    <b v="1"/>
    <s v="technology/hardware"/>
    <n v="2.022322"/>
    <n v="45.547792792792798"/>
    <s v="technology"/>
    <s v="hardware"/>
  </r>
  <r>
    <x v="2058"/>
    <s v="Raspberry Pi Debug Clip"/>
    <s v="Making using the serial terminal on the Raspberry Pi as easy as Pi!"/>
    <n v="2560"/>
    <n v="4308"/>
    <x v="0"/>
    <s v="GB"/>
    <x v="1"/>
    <n v="1425326400"/>
    <n v="1421916830"/>
    <b v="0"/>
    <n v="410"/>
    <b v="1"/>
    <s v="technology/hardware"/>
    <n v="1.6828125"/>
    <n v="10.507317073170732"/>
    <s v="technology"/>
    <s v="hardware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x v="0"/>
    <n v="1454277540"/>
    <n v="1450880854"/>
    <b v="0"/>
    <n v="375"/>
    <b v="1"/>
    <s v="technology/hardware"/>
    <n v="1.4345666666666668"/>
    <n v="114.76533333333333"/>
    <s v="technology"/>
    <s v="hardware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x v="0"/>
    <n v="1406129150"/>
    <n v="1400945150"/>
    <b v="0"/>
    <n v="1364"/>
    <b v="1"/>
    <s v="technology/hardware"/>
    <n v="1.964"/>
    <n v="35.997067448680355"/>
    <s v="technology"/>
    <s v="hardware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x v="0"/>
    <n v="1483208454"/>
    <n v="1480616454"/>
    <b v="0"/>
    <n v="35"/>
    <b v="1"/>
    <s v="technology/hardware"/>
    <n v="1.0791999999999999"/>
    <n v="154.17142857142858"/>
    <s v="technology"/>
    <s v="hardware"/>
  </r>
  <r>
    <x v="2062"/>
    <s v="Rho Board"/>
    <s v="4K HEVC Android TV Media Player with optional DIY electronics, ideal for app development, home control, software developement, learning"/>
    <n v="100000"/>
    <n v="114977"/>
    <x v="0"/>
    <s v="DK"/>
    <x v="7"/>
    <n v="1458807098"/>
    <n v="1456218698"/>
    <b v="0"/>
    <n v="203"/>
    <b v="1"/>
    <s v="technology/hardware"/>
    <n v="1.14977"/>
    <n v="566.38916256157631"/>
    <s v="technology"/>
    <s v="hardware"/>
  </r>
  <r>
    <x v="2063"/>
    <s v="Up to 4 axis Beaglebone black based CNC control"/>
    <s v="Build a professional grade Linux CNC control with Beaglebone black and our CNC cape."/>
    <n v="4000"/>
    <n v="5922"/>
    <x v="0"/>
    <s v="DE"/>
    <x v="3"/>
    <n v="1463333701"/>
    <n v="1460482501"/>
    <b v="0"/>
    <n v="49"/>
    <b v="1"/>
    <s v="technology/hardware"/>
    <n v="1.4804999999999999"/>
    <n v="120.85714285714286"/>
    <s v="technology"/>
    <s v="hardware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x v="0"/>
    <n v="1370001600"/>
    <n v="1366879523"/>
    <b v="0"/>
    <n v="5812"/>
    <b v="1"/>
    <s v="technology/hardware"/>
    <n v="1.9116676082790633"/>
    <n v="86.163845492085343"/>
    <s v="technology"/>
    <s v="hardware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x v="1"/>
    <n v="1387958429"/>
    <n v="1385366429"/>
    <b v="0"/>
    <n v="1556"/>
    <b v="1"/>
    <s v="technology/hardware"/>
    <n v="1.99215125"/>
    <n v="51.212114395886893"/>
    <s v="technology"/>
    <s v="hardware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x v="0"/>
    <n v="1408818683"/>
    <n v="1406226683"/>
    <b v="0"/>
    <n v="65"/>
    <b v="1"/>
    <s v="technology/hardware"/>
    <n v="2.1859999999999999"/>
    <n v="67.261538461538464"/>
    <s v="technology"/>
    <s v="hardware"/>
  </r>
  <r>
    <x v="2067"/>
    <s v="Luminite (LED lighting)"/>
    <s v="The next generation of premium quality LED lighting. Extreme power efficiency in a small package."/>
    <n v="495"/>
    <n v="628"/>
    <x v="0"/>
    <s v="GB"/>
    <x v="1"/>
    <n v="1432499376"/>
    <n v="1429648176"/>
    <b v="0"/>
    <n v="10"/>
    <b v="1"/>
    <s v="technology/hardware"/>
    <n v="1.2686868686868686"/>
    <n v="62.8"/>
    <s v="technology"/>
    <s v="hardware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x v="0"/>
    <n v="1476994315"/>
    <n v="1474402315"/>
    <b v="0"/>
    <n v="76"/>
    <b v="1"/>
    <s v="technology/hardware"/>
    <n v="1.0522388"/>
    <n v="346.13118421052633"/>
    <s v="technology"/>
    <s v="hardware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x v="0"/>
    <n v="1451776791"/>
    <n v="1449098391"/>
    <b v="0"/>
    <n v="263"/>
    <b v="1"/>
    <s v="technology/hardware"/>
    <n v="1.2840666000000001"/>
    <n v="244.11912547528519"/>
    <s v="technology"/>
    <s v="hardware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x v="3"/>
    <n v="1467128723"/>
    <n v="1464536723"/>
    <b v="0"/>
    <n v="1530"/>
    <b v="1"/>
    <s v="technology/hardware"/>
    <n v="3.1732719999999999"/>
    <n v="259.25424836601309"/>
    <s v="technology"/>
    <s v="hardware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x v="0"/>
    <n v="1475390484"/>
    <n v="1471502484"/>
    <b v="0"/>
    <n v="278"/>
    <b v="1"/>
    <s v="technology/hardware"/>
    <n v="2.8073000000000001"/>
    <n v="201.96402877697841"/>
    <s v="technology"/>
    <s v="hardware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x v="0"/>
    <n v="1462629432"/>
    <n v="1460037432"/>
    <b v="0"/>
    <n v="350"/>
    <b v="1"/>
    <s v="technology/hardware"/>
    <n v="1.1073146853146854"/>
    <n v="226.20857142857142"/>
    <s v="technology"/>
    <s v="hardware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x v="0"/>
    <n v="1431100918"/>
    <n v="1427212918"/>
    <b v="0"/>
    <n v="470"/>
    <b v="1"/>
    <s v="technology/hardware"/>
    <n v="1.5260429999999998"/>
    <n v="324.69"/>
    <s v="technology"/>
    <s v="hardware"/>
  </r>
  <r>
    <x v="2074"/>
    <s v="Advanced Simulation Products - PC Gaming Controllers"/>
    <s v="Creating PC gaming controllers to bring your gaming experience to a new level."/>
    <n v="600"/>
    <n v="615"/>
    <x v="0"/>
    <s v="US"/>
    <x v="0"/>
    <n v="1462564182"/>
    <n v="1459972182"/>
    <b v="0"/>
    <n v="3"/>
    <b v="1"/>
    <s v="technology/hardware"/>
    <n v="1.0249999999999999"/>
    <n v="205"/>
    <s v="technology"/>
    <s v="hardware"/>
  </r>
  <r>
    <x v="2075"/>
    <s v="The Practical Meter: Know your power!"/>
    <s v="The Practical Meter helps you charge your phone faster by solving a problem millions of people experience."/>
    <n v="9999"/>
    <n v="167820.6"/>
    <x v="0"/>
    <s v="US"/>
    <x v="0"/>
    <n v="1374769288"/>
    <n v="1372177288"/>
    <b v="0"/>
    <n v="8200"/>
    <b v="1"/>
    <s v="technology/hardware"/>
    <n v="16.783738373837384"/>
    <n v="20.465926829268295"/>
    <s v="technology"/>
    <s v="hardware"/>
  </r>
  <r>
    <x v="2076"/>
    <s v="Earin - The Worlds Smallest Wireless Earbuds"/>
    <s v="Wireless earbuds filled with sound, yet so small they are almost invisible!"/>
    <n v="179000"/>
    <n v="972594.99"/>
    <x v="0"/>
    <s v="GB"/>
    <x v="1"/>
    <n v="1406149689"/>
    <n v="1402693689"/>
    <b v="0"/>
    <n v="8359"/>
    <b v="1"/>
    <s v="technology/hardware"/>
    <n v="5.4334915642458101"/>
    <n v="116.35303146309367"/>
    <s v="technology"/>
    <s v="hardware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s v="US"/>
    <x v="0"/>
    <n v="1433538000"/>
    <n v="1428541276"/>
    <b v="0"/>
    <n v="188"/>
    <b v="1"/>
    <s v="technology/hardware"/>
    <n v="1.1550800000000001"/>
    <n v="307.20212765957444"/>
    <s v="technology"/>
    <s v="hardware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s v="ES"/>
    <x v="3"/>
    <n v="1482085857"/>
    <n v="1479493857"/>
    <b v="0"/>
    <n v="48"/>
    <b v="1"/>
    <s v="technology/hardware"/>
    <n v="1.3120499999999999"/>
    <n v="546.6875"/>
    <s v="technology"/>
    <s v="hardware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x v="1"/>
    <n v="1435258800"/>
    <n v="1432659793"/>
    <b v="0"/>
    <n v="607"/>
    <b v="1"/>
    <s v="technology/hardware"/>
    <n v="2.8816999999999999"/>
    <n v="47.474464579901152"/>
    <s v="technology"/>
    <s v="hardware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x v="0"/>
    <n v="1447286300"/>
    <n v="1444690700"/>
    <b v="0"/>
    <n v="50"/>
    <b v="1"/>
    <s v="technology/hardware"/>
    <n v="5.0780000000000003"/>
    <n v="101.56"/>
    <s v="technology"/>
    <s v="hardware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s v="US"/>
    <x v="0"/>
    <n v="1337144340"/>
    <n v="1333597555"/>
    <b v="0"/>
    <n v="55"/>
    <b v="1"/>
    <s v="music/indie rock"/>
    <n v="1.1457142857142857"/>
    <n v="72.909090909090907"/>
    <s v="music"/>
    <s v="ock"/>
  </r>
  <r>
    <x v="2082"/>
    <s v="Nights On First's First CD!"/>
    <s v="Local bay area band looking to share our vision with people, looking to create something we are proud of, no more bedroom recordings!"/>
    <n v="1500"/>
    <n v="1661"/>
    <x v="0"/>
    <s v="US"/>
    <x v="0"/>
    <n v="1322106796"/>
    <n v="1316919196"/>
    <b v="0"/>
    <n v="38"/>
    <b v="1"/>
    <s v="music/indie rock"/>
    <n v="1.1073333333333333"/>
    <n v="43.710526315789473"/>
    <s v="music"/>
    <s v="ock"/>
  </r>
  <r>
    <x v="2083"/>
    <s v="These Old Streets Album"/>
    <s v="Autumn's Song is working on a debut album that brings accustic / singer-songwriter / piano rock to the central Florida music scene."/>
    <n v="750"/>
    <n v="850"/>
    <x v="0"/>
    <s v="US"/>
    <x v="0"/>
    <n v="1338830395"/>
    <n v="1336238395"/>
    <b v="0"/>
    <n v="25"/>
    <b v="1"/>
    <s v="music/indie rock"/>
    <n v="1.1333333333333333"/>
    <n v="34"/>
    <s v="music"/>
    <s v="ock"/>
  </r>
  <r>
    <x v="2084"/>
    <s v="Project: Ballerina Black UK Tour"/>
    <s v="Los Angeles based Ballerina Black are on their way to tour the UK in May. Join our club &amp; help make it happen."/>
    <n v="3000"/>
    <n v="3250"/>
    <x v="0"/>
    <s v="US"/>
    <x v="0"/>
    <n v="1399186740"/>
    <n v="1396468782"/>
    <b v="0"/>
    <n v="46"/>
    <b v="1"/>
    <s v="music/indie rock"/>
    <n v="1.0833333333333333"/>
    <n v="70.652173913043484"/>
    <s v="music"/>
    <s v="ock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x v="0"/>
    <n v="1342382587"/>
    <n v="1339790587"/>
    <b v="0"/>
    <n v="83"/>
    <b v="1"/>
    <s v="music/indie rock"/>
    <n v="1.2353333333333334"/>
    <n v="89.301204819277103"/>
    <s v="music"/>
    <s v="ock"/>
  </r>
  <r>
    <x v="2086"/>
    <s v="Adam Sullivan - Recording 4 New EPs for 2012!"/>
    <s v="I am in the process of completing 4 new EPs to be released in Winter, Spring, Summer, and Fall of 2012."/>
    <n v="4000"/>
    <n v="4028"/>
    <x v="0"/>
    <s v="US"/>
    <x v="0"/>
    <n v="1323838740"/>
    <n v="1321200332"/>
    <b v="0"/>
    <n v="35"/>
    <b v="1"/>
    <s v="music/indie rock"/>
    <n v="1.0069999999999999"/>
    <n v="115.08571428571429"/>
    <s v="music"/>
    <s v="ock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x v="0"/>
    <n v="1315457658"/>
    <n v="1312865658"/>
    <b v="0"/>
    <n v="25"/>
    <b v="1"/>
    <s v="music/indie rock"/>
    <n v="1.0353333333333334"/>
    <n v="62.12"/>
    <s v="music"/>
    <s v="ock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s v="US"/>
    <x v="0"/>
    <n v="1284177540"/>
    <n v="1281028152"/>
    <b v="0"/>
    <n v="75"/>
    <b v="1"/>
    <s v="music/indie rock"/>
    <n v="1.1551066666666667"/>
    <n v="46.204266666666669"/>
    <s v="music"/>
    <s v="ock"/>
  </r>
  <r>
    <x v="2089"/>
    <s v="Little Moses EP"/>
    <s v="Little Moses is trying to record their first EP, and we can't do it without your help!"/>
    <n v="2500"/>
    <n v="3010.01"/>
    <x v="0"/>
    <s v="US"/>
    <x v="0"/>
    <n v="1375408194"/>
    <n v="1372384194"/>
    <b v="0"/>
    <n v="62"/>
    <b v="1"/>
    <s v="music/indie rock"/>
    <n v="1.2040040000000001"/>
    <n v="48.54854838709678"/>
    <s v="music"/>
    <s v="ock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s v="US"/>
    <x v="0"/>
    <n v="1361696955"/>
    <n v="1359104955"/>
    <b v="0"/>
    <n v="160"/>
    <b v="1"/>
    <s v="music/indie rock"/>
    <n v="1.1504037499999999"/>
    <n v="57.520187499999999"/>
    <s v="music"/>
    <s v="ock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x v="0"/>
    <n v="1299009600"/>
    <n v="1294818278"/>
    <b v="0"/>
    <n v="246"/>
    <b v="1"/>
    <s v="music/indie rock"/>
    <n v="1.2046777777777777"/>
    <n v="88.147154471544724"/>
    <s v="music"/>
    <s v="ock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x v="0"/>
    <n v="1318006732"/>
    <n v="1312822732"/>
    <b v="0"/>
    <n v="55"/>
    <b v="1"/>
    <s v="music/indie rock"/>
    <n v="1.0128333333333333"/>
    <n v="110.49090909090908"/>
    <s v="music"/>
    <s v="ock"/>
  </r>
  <r>
    <x v="2093"/>
    <s v="Lift The Decade Debut Full-Length Record"/>
    <s v="Help Lift The Decade record their debut full length album with with Ace Enders! (The Early November, I Can Make A Mess)"/>
    <n v="1500"/>
    <n v="1537"/>
    <x v="0"/>
    <s v="US"/>
    <x v="0"/>
    <n v="1356211832"/>
    <n v="1351024232"/>
    <b v="0"/>
    <n v="23"/>
    <b v="1"/>
    <s v="music/indie rock"/>
    <n v="1.0246666666666666"/>
    <n v="66.826086956521735"/>
    <s v="music"/>
    <s v="ock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x v="0"/>
    <n v="1330916400"/>
    <n v="1327969730"/>
    <b v="0"/>
    <n v="72"/>
    <b v="1"/>
    <s v="music/indie rock"/>
    <n v="1.2054285714285715"/>
    <n v="58.597222222222221"/>
    <s v="music"/>
    <s v="ock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x v="0"/>
    <n v="1317576973"/>
    <n v="1312392973"/>
    <b v="0"/>
    <n v="22"/>
    <b v="1"/>
    <s v="music/indie rock"/>
    <n v="1"/>
    <n v="113.63636363636364"/>
    <s v="music"/>
    <s v="ock"/>
  </r>
  <r>
    <x v="2096"/>
    <s v="GBS Detroit Presents Shone Nuisance"/>
    <s v="Shone Nuisance is heading to GBS Detroit on Friday, October 26th to record and film their GBS Detroit EP and video."/>
    <n v="600"/>
    <n v="610"/>
    <x v="0"/>
    <s v="US"/>
    <x v="0"/>
    <n v="1351223940"/>
    <n v="1349892735"/>
    <b v="0"/>
    <n v="14"/>
    <b v="1"/>
    <s v="music/indie rock"/>
    <n v="1.0166666666666666"/>
    <n v="43.571428571428569"/>
    <s v="music"/>
    <s v="ock"/>
  </r>
  <r>
    <x v="2097"/>
    <s v="Caverns of Sonora"/>
    <s v="Engine is ready to record our sophomore release. The songs are written, the musicians are ready. Help us bring this into existence!"/>
    <n v="3000"/>
    <n v="3000"/>
    <x v="0"/>
    <s v="US"/>
    <x v="0"/>
    <n v="1322751735"/>
    <n v="1317564135"/>
    <b v="0"/>
    <n v="38"/>
    <b v="1"/>
    <s v="music/indie rock"/>
    <n v="1"/>
    <n v="78.94736842105263"/>
    <s v="music"/>
    <s v="ock"/>
  </r>
  <r>
    <x v="2098"/>
    <s v="The Christopher Battles EP"/>
    <s v="The Christopher Battles EP Project will fund professional recording, publicity, and release for this original singer-songwriter."/>
    <n v="6000"/>
    <n v="6020"/>
    <x v="0"/>
    <s v="US"/>
    <x v="0"/>
    <n v="1331174635"/>
    <n v="1328582635"/>
    <b v="0"/>
    <n v="32"/>
    <b v="1"/>
    <s v="music/indie rock"/>
    <n v="1.0033333333333334"/>
    <n v="188.125"/>
    <s v="music"/>
    <s v="ock"/>
  </r>
  <r>
    <x v="2099"/>
    <s v="Roosevelt Died."/>
    <s v="Our tour van died, we need help!"/>
    <n v="3000"/>
    <n v="3971"/>
    <x v="0"/>
    <s v="US"/>
    <x v="0"/>
    <n v="1435808400"/>
    <n v="1434650084"/>
    <b v="0"/>
    <n v="63"/>
    <b v="1"/>
    <s v="music/indie rock"/>
    <n v="1.3236666666666668"/>
    <n v="63.031746031746032"/>
    <s v="music"/>
    <s v="ock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x v="0"/>
    <n v="1341028740"/>
    <n v="1339704141"/>
    <b v="0"/>
    <n v="27"/>
    <b v="1"/>
    <s v="music/indie rock"/>
    <n v="1.3666666666666667"/>
    <n v="30.37037037037037"/>
    <s v="music"/>
    <s v="ock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x v="0"/>
    <n v="1329104114"/>
    <n v="1323920114"/>
    <b v="0"/>
    <n v="44"/>
    <b v="1"/>
    <s v="music/indie rock"/>
    <n v="1.1325000000000001"/>
    <n v="51.477272727272727"/>
    <s v="music"/>
    <s v="ock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s v="US"/>
    <x v="0"/>
    <n v="1304628648"/>
    <n v="1302036648"/>
    <b v="0"/>
    <n v="38"/>
    <b v="1"/>
    <s v="music/indie rock"/>
    <n v="1.36"/>
    <n v="35.789473684210527"/>
    <s v="music"/>
    <s v="ock"/>
  </r>
  <r>
    <x v="2103"/>
    <s v="Matthew Moon's New Album"/>
    <s v="Indie rocker, Matthew Moon, has something to share with you..."/>
    <n v="7777"/>
    <n v="11364"/>
    <x v="0"/>
    <s v="US"/>
    <x v="0"/>
    <n v="1352488027"/>
    <n v="1349892427"/>
    <b v="0"/>
    <n v="115"/>
    <b v="1"/>
    <s v="music/indie rock"/>
    <n v="1.4612318374694613"/>
    <n v="98.817391304347822"/>
    <s v="music"/>
    <s v="ock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x v="0"/>
    <n v="1369958400"/>
    <n v="1367286434"/>
    <b v="0"/>
    <n v="37"/>
    <b v="1"/>
    <s v="music/indie rock"/>
    <n v="1.2949999999999999"/>
    <n v="28"/>
    <s v="music"/>
    <s v="ock"/>
  </r>
  <r>
    <x v="2105"/>
    <s v="Layla The Wolf Debut E.P. &quot;Sugar&quot;"/>
    <s v="Help Layla the Wolf fund the printing and releasing of our first E.P. Release called &quot;Sugar&quot;."/>
    <n v="2000"/>
    <n v="5080"/>
    <x v="0"/>
    <s v="US"/>
    <x v="0"/>
    <n v="1416542400"/>
    <n v="1415472953"/>
    <b v="0"/>
    <n v="99"/>
    <b v="1"/>
    <s v="music/indie rock"/>
    <n v="2.54"/>
    <n v="51.313131313131315"/>
    <s v="music"/>
    <s v="ock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x v="0"/>
    <n v="1359176974"/>
    <n v="1356584974"/>
    <b v="0"/>
    <n v="44"/>
    <b v="1"/>
    <s v="music/indie rock"/>
    <n v="1.0704545454545455"/>
    <n v="53.522727272727273"/>
    <s v="music"/>
    <s v="ock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s v="US"/>
    <x v="0"/>
    <n v="1415815393"/>
    <n v="1413997393"/>
    <b v="0"/>
    <n v="58"/>
    <b v="1"/>
    <s v="music/indie rock"/>
    <n v="1.0773299999999999"/>
    <n v="37.149310344827583"/>
    <s v="music"/>
    <s v="ock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x v="0"/>
    <n v="1347249300"/>
    <n v="1344917580"/>
    <b v="0"/>
    <n v="191"/>
    <b v="1"/>
    <s v="music/indie rock"/>
    <n v="1.0731250000000001"/>
    <n v="89.895287958115176"/>
    <s v="music"/>
    <s v="ock"/>
  </r>
  <r>
    <x v="2109"/>
    <s v="Skyline Sounds - First Studio Album (and Merch!)"/>
    <s v="We are ready to make our first full-length album, and with your help, we can make it happen!"/>
    <n v="4000"/>
    <n v="4261"/>
    <x v="0"/>
    <s v="US"/>
    <x v="0"/>
    <n v="1436115617"/>
    <n v="1433523617"/>
    <b v="0"/>
    <n v="40"/>
    <b v="1"/>
    <s v="music/indie rock"/>
    <n v="1.06525"/>
    <n v="106.52500000000001"/>
    <s v="music"/>
    <s v="ock"/>
  </r>
  <r>
    <x v="2110"/>
    <s v="&quot;Vision&quot; - New Album - Brent Brown"/>
    <s v="Brent Brown's breakout new album! Requires help from the record label... You!"/>
    <n v="2000"/>
    <n v="2007"/>
    <x v="0"/>
    <s v="US"/>
    <x v="0"/>
    <n v="1401253140"/>
    <n v="1398873969"/>
    <b v="0"/>
    <n v="38"/>
    <b v="1"/>
    <s v="music/indie rock"/>
    <n v="1.0035000000000001"/>
    <n v="52.815789473684212"/>
    <s v="music"/>
    <s v="ock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x v="0"/>
    <n v="1313370000"/>
    <n v="1307594625"/>
    <b v="0"/>
    <n v="39"/>
    <b v="1"/>
    <s v="music/indie rock"/>
    <n v="1.0649999999999999"/>
    <n v="54.615384615384613"/>
    <s v="music"/>
    <s v="ock"/>
  </r>
  <r>
    <x v="2112"/>
    <s v="BBB Kickstarter Two"/>
    <s v="BBB is going back into the studio to record and release &quot;Felix From Canada&quot; by popular demand.  We need your help!"/>
    <n v="300"/>
    <n v="300"/>
    <x v="0"/>
    <s v="US"/>
    <x v="0"/>
    <n v="1366064193"/>
    <n v="1364854593"/>
    <b v="0"/>
    <n v="11"/>
    <b v="1"/>
    <s v="music/indie rock"/>
    <n v="1"/>
    <n v="27.272727272727273"/>
    <s v="music"/>
    <s v="ock"/>
  </r>
  <r>
    <x v="2113"/>
    <s v="Summer Underground // Honeycomb LP"/>
    <s v="Help us fund our second full-length album Honeycomb!"/>
    <n v="7000"/>
    <n v="7340"/>
    <x v="0"/>
    <s v="US"/>
    <x v="0"/>
    <n v="1411505176"/>
    <n v="1408481176"/>
    <b v="0"/>
    <n v="107"/>
    <b v="1"/>
    <s v="music/indie rock"/>
    <n v="1.0485714285714285"/>
    <n v="68.598130841121488"/>
    <s v="music"/>
    <s v="ock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x v="0"/>
    <n v="1291870740"/>
    <n v="1286480070"/>
    <b v="0"/>
    <n v="147"/>
    <b v="1"/>
    <s v="music/indie rock"/>
    <n v="1.0469999999999999"/>
    <n v="35.612244897959187"/>
    <s v="music"/>
    <s v="ock"/>
  </r>
  <r>
    <x v="2115"/>
    <s v="The Violet Tone and the City of Angels!"/>
    <s v="The Violet Tone is heading to California but we need your help!  We've been at this for years and finally have a shot!"/>
    <n v="1500"/>
    <n v="3385"/>
    <x v="0"/>
    <s v="US"/>
    <x v="0"/>
    <n v="1298167001"/>
    <n v="1295575001"/>
    <b v="0"/>
    <n v="36"/>
    <b v="1"/>
    <s v="music/indie rock"/>
    <n v="2.2566666666666668"/>
    <n v="94.027777777777771"/>
    <s v="music"/>
    <s v="ock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x v="0"/>
    <n v="1349203203"/>
    <n v="1345056003"/>
    <b v="0"/>
    <n v="92"/>
    <b v="1"/>
    <s v="music/indie rock"/>
    <n v="1.0090416666666666"/>
    <n v="526.45652173913038"/>
    <s v="music"/>
    <s v="ock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x v="0"/>
    <n v="1445921940"/>
    <n v="1444699549"/>
    <b v="0"/>
    <n v="35"/>
    <b v="1"/>
    <s v="music/indie rock"/>
    <n v="1.4775"/>
    <n v="50.657142857142858"/>
    <s v="music"/>
    <s v="ock"/>
  </r>
  <r>
    <x v="2118"/>
    <s v="PORCHES. vs. THE U.S.A."/>
    <s v="PORCHES.  and Documentarians tour from New York to San Francisco and back."/>
    <n v="1000"/>
    <n v="1346.11"/>
    <x v="0"/>
    <s v="US"/>
    <x v="0"/>
    <n v="1311538136"/>
    <n v="1308946136"/>
    <b v="0"/>
    <n v="17"/>
    <b v="1"/>
    <s v="music/indie rock"/>
    <n v="1.3461099999999999"/>
    <n v="79.182941176470578"/>
    <s v="music"/>
    <s v="ock"/>
  </r>
  <r>
    <x v="2119"/>
    <s v="Big Long Now's Debut Album"/>
    <s v="big long now is recording our debut album and we are looking for help mastering and pressing it to vinyl"/>
    <n v="2000"/>
    <n v="2015"/>
    <x v="0"/>
    <s v="US"/>
    <x v="0"/>
    <n v="1345086445"/>
    <n v="1342494445"/>
    <b v="0"/>
    <n v="22"/>
    <b v="1"/>
    <s v="music/indie rock"/>
    <n v="1.0075000000000001"/>
    <n v="91.590909090909093"/>
    <s v="music"/>
    <s v="ock"/>
  </r>
  <r>
    <x v="2120"/>
    <s v="Hearty Har Full Length Album"/>
    <s v="&lt;3_x000a_Coming in from outer space. Help Hearty Har record their 1st album!!"/>
    <n v="8000"/>
    <n v="8070.43"/>
    <x v="0"/>
    <s v="US"/>
    <x v="0"/>
    <n v="1388617736"/>
    <n v="1384384136"/>
    <b v="0"/>
    <n v="69"/>
    <b v="1"/>
    <s v="music/indie rock"/>
    <n v="1.00880375"/>
    <n v="116.96275362318841"/>
    <s v="music"/>
    <s v="ock"/>
  </r>
  <r>
    <x v="2121"/>
    <s v="Legend of Decay"/>
    <s v="Join us on an epic journey to discover a millennia old secret which will change the world forever."/>
    <n v="50000"/>
    <n v="284"/>
    <x v="2"/>
    <s v="CH"/>
    <x v="11"/>
    <n v="1484156948"/>
    <n v="1481564948"/>
    <b v="0"/>
    <n v="10"/>
    <b v="0"/>
    <s v="games/video games"/>
    <n v="5.6800000000000002E-3"/>
    <n v="28.4"/>
    <s v="games"/>
    <s v="mes"/>
  </r>
  <r>
    <x v="2122"/>
    <s v="CapitÃ¡n Kalani y el sindicato robÃ³tico"/>
    <s v="Captain Kalani it's a retro game full of nostalgia for the old gamers but interesting for the new ones"/>
    <n v="80000"/>
    <n v="310"/>
    <x v="2"/>
    <s v="MX"/>
    <x v="10"/>
    <n v="1483773169"/>
    <n v="1481181169"/>
    <b v="0"/>
    <n v="3"/>
    <b v="0"/>
    <s v="games/video games"/>
    <n v="3.875E-3"/>
    <n v="103.33333333333333"/>
    <s v="games"/>
    <s v="mes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x v="0"/>
    <n v="1268636340"/>
    <n v="1263982307"/>
    <b v="0"/>
    <n v="5"/>
    <b v="0"/>
    <s v="games/video games"/>
    <n v="0.1"/>
    <n v="10"/>
    <s v="games"/>
    <s v="mes"/>
  </r>
  <r>
    <x v="2124"/>
    <s v="AZAMAR"/>
    <s v="AZAMAR is a Role Playing Game world involving fantasy and high magic, based on the popular OpenD6 OGL using the Cinema6 RPG Framework."/>
    <n v="1100"/>
    <n v="115"/>
    <x v="2"/>
    <s v="US"/>
    <x v="0"/>
    <n v="1291093200"/>
    <n v="1286930435"/>
    <b v="0"/>
    <n v="5"/>
    <b v="0"/>
    <s v="games/video games"/>
    <n v="0.10454545454545454"/>
    <n v="23"/>
    <s v="games"/>
    <s v="mes"/>
  </r>
  <r>
    <x v="2125"/>
    <s v="Becoming - A Metaphysical Game About Mental Illness"/>
    <s v="Becoming is a video game that aims to portray mental illness through a metaphysical and emotional story."/>
    <n v="60000"/>
    <n v="852"/>
    <x v="2"/>
    <s v="US"/>
    <x v="0"/>
    <n v="1438734833"/>
    <n v="1436142833"/>
    <b v="0"/>
    <n v="27"/>
    <b v="0"/>
    <s v="games/video games"/>
    <n v="1.4200000000000001E-2"/>
    <n v="31.555555555555557"/>
    <s v="games"/>
    <s v="mes"/>
  </r>
  <r>
    <x v="2126"/>
    <s v="DodgeBall Blitz"/>
    <s v="Lead your team to victory in this fast-paced, action, sports game! Use Power-ups and avoid attacks as you fight for victory!"/>
    <n v="20000"/>
    <n v="10"/>
    <x v="2"/>
    <s v="US"/>
    <x v="0"/>
    <n v="1418080887"/>
    <n v="1415488887"/>
    <b v="0"/>
    <n v="2"/>
    <b v="0"/>
    <s v="games/video games"/>
    <n v="5.0000000000000001E-4"/>
    <n v="5"/>
    <s v="games"/>
    <s v="mes"/>
  </r>
  <r>
    <x v="2127"/>
    <s v="Three Monkeys - Part 1: Into the Abyss"/>
    <s v="Three Monkeys is an audio adventure game for PC."/>
    <n v="28000"/>
    <n v="8076"/>
    <x v="2"/>
    <s v="GB"/>
    <x v="1"/>
    <n v="1426158463"/>
    <n v="1423570063"/>
    <b v="0"/>
    <n v="236"/>
    <b v="0"/>
    <s v="games/video games"/>
    <n v="0.28842857142857142"/>
    <n v="34.220338983050844"/>
    <s v="games"/>
    <s v="mes"/>
  </r>
  <r>
    <x v="2128"/>
    <s v="Makayla's Quest"/>
    <s v="The Royal Snail has misdelivered all the invitations to the Royal Ball.  It's up to Makayla to set things right in the Fairy Forest"/>
    <n v="15000"/>
    <n v="25"/>
    <x v="2"/>
    <s v="CA"/>
    <x v="5"/>
    <n v="1411324369"/>
    <n v="1406140369"/>
    <b v="0"/>
    <n v="1"/>
    <b v="0"/>
    <s v="games/video games"/>
    <n v="1.6666666666666668E-3"/>
    <n v="25"/>
    <s v="games"/>
    <s v="mes"/>
  </r>
  <r>
    <x v="2129"/>
    <s v="Pretty Kitty Fuzzy"/>
    <s v="PKF is a Cat-Tastic 2D side-scrolling shooter! Stand up to all the big meanies with the power of positivity and save the universe!"/>
    <n v="2000"/>
    <n v="236"/>
    <x v="2"/>
    <s v="US"/>
    <x v="0"/>
    <n v="1457570100"/>
    <n v="1454978100"/>
    <b v="0"/>
    <n v="12"/>
    <b v="0"/>
    <s v="games/video games"/>
    <n v="0.11799999999999999"/>
    <n v="19.666666666666668"/>
    <s v="games"/>
    <s v="mes"/>
  </r>
  <r>
    <x v="2130"/>
    <s v="Wondrous Adventures: A Kid's Game"/>
    <s v="You are the hero tasked to save your home from the villainous Sanword."/>
    <n v="42000"/>
    <n v="85"/>
    <x v="2"/>
    <s v="US"/>
    <x v="0"/>
    <n v="1408154663"/>
    <n v="1405130663"/>
    <b v="0"/>
    <n v="4"/>
    <b v="0"/>
    <s v="games/video games"/>
    <n v="2.0238095238095236E-3"/>
    <n v="21.25"/>
    <s v="games"/>
    <s v="mes"/>
  </r>
  <r>
    <x v="2131"/>
    <s v="Scout's Honor"/>
    <s v="From frightened girl to empowered woman, Scout's Honor is a tale about facing your fears and overcoming odds."/>
    <n v="500"/>
    <n v="25"/>
    <x v="2"/>
    <s v="US"/>
    <x v="0"/>
    <n v="1436677091"/>
    <n v="1434085091"/>
    <b v="0"/>
    <n v="3"/>
    <b v="0"/>
    <s v="games/video games"/>
    <n v="0.05"/>
    <n v="8.3333333333333339"/>
    <s v="games"/>
    <s v="mes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s v="US"/>
    <x v="0"/>
    <n v="1391427692"/>
    <n v="1388835692"/>
    <b v="0"/>
    <n v="99"/>
    <b v="0"/>
    <s v="games/video games"/>
    <n v="2.1129899999999997E-2"/>
    <n v="21.34333333333333"/>
    <s v="games"/>
    <s v="mes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x v="0"/>
    <n v="1303628340"/>
    <n v="1300328399"/>
    <b v="0"/>
    <n v="3"/>
    <b v="0"/>
    <s v="games/video games"/>
    <n v="1.6E-2"/>
    <n v="5.333333333333333"/>
    <s v="games"/>
    <s v="mes"/>
  </r>
  <r>
    <x v="2134"/>
    <s v="Prehistoric Landing"/>
    <s v="1st person Action Survivalist Rpg game. You get sent to a deadly Island to die not knowing that your not alone on the island."/>
    <n v="6000"/>
    <n v="104"/>
    <x v="2"/>
    <s v="US"/>
    <x v="0"/>
    <n v="1367097391"/>
    <n v="1364505391"/>
    <b v="0"/>
    <n v="3"/>
    <b v="0"/>
    <s v="games/video games"/>
    <n v="1.7333333333333333E-2"/>
    <n v="34.666666666666664"/>
    <s v="games"/>
    <s v="mes"/>
  </r>
  <r>
    <x v="2135"/>
    <s v="Tesla's Electric Mist"/>
    <s v="Point-and-click adventure: The mysterious Nikola Tesla, a time traveling device, and an experiment gone wrong in Colorado Springs"/>
    <n v="5000"/>
    <n v="478"/>
    <x v="2"/>
    <s v="US"/>
    <x v="0"/>
    <n v="1349392033"/>
    <n v="1346800033"/>
    <b v="0"/>
    <n v="22"/>
    <b v="0"/>
    <s v="games/video games"/>
    <n v="9.5600000000000004E-2"/>
    <n v="21.727272727272727"/>
    <s v="games"/>
    <s v="mes"/>
  </r>
  <r>
    <x v="2136"/>
    <s v="Dark Paradise"/>
    <s v="A dark and twisted game with physiological madness and corruption as a man becomes the ultimate bio weapon."/>
    <n v="80000"/>
    <n v="47.69"/>
    <x v="2"/>
    <s v="US"/>
    <x v="0"/>
    <n v="1382184786"/>
    <n v="1379592786"/>
    <b v="0"/>
    <n v="4"/>
    <b v="0"/>
    <s v="games/video games"/>
    <n v="5.9612499999999998E-4"/>
    <n v="11.922499999999999"/>
    <s v="games"/>
    <s v="mes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x v="5"/>
    <n v="1417804229"/>
    <n v="1415212229"/>
    <b v="0"/>
    <n v="534"/>
    <b v="0"/>
    <s v="games/video games"/>
    <n v="0.28405999999999998"/>
    <n v="26.59737827715356"/>
    <s v="games"/>
    <s v="mes"/>
  </r>
  <r>
    <x v="2138"/>
    <s v="Tales Of Tameria - Dawning Light"/>
    <s v="A game with a mixture of a few genres from RPG, Simulation and to adventure elements."/>
    <n v="1000"/>
    <n v="128"/>
    <x v="2"/>
    <s v="GB"/>
    <x v="1"/>
    <n v="1383959939"/>
    <n v="1381364339"/>
    <b v="0"/>
    <n v="12"/>
    <b v="0"/>
    <s v="games/video games"/>
    <n v="0.128"/>
    <n v="10.666666666666666"/>
    <s v="games"/>
    <s v="mes"/>
  </r>
  <r>
    <x v="2139"/>
    <s v="Manorkept"/>
    <s v="An adventuring RPG with ghosts, mysteries, and flexible gameplay paths, Manorkept is a game that promises an unforgettable experience."/>
    <n v="30000"/>
    <n v="1626"/>
    <x v="2"/>
    <s v="US"/>
    <x v="0"/>
    <n v="1478196008"/>
    <n v="1475604008"/>
    <b v="0"/>
    <n v="56"/>
    <b v="0"/>
    <s v="games/video games"/>
    <n v="5.4199999999999998E-2"/>
    <n v="29.035714285714285"/>
    <s v="games"/>
    <s v="mes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x v="0"/>
    <n v="1357934424"/>
    <n v="1355342424"/>
    <b v="0"/>
    <n v="11"/>
    <b v="0"/>
    <s v="games/video games"/>
    <n v="1.1199999999999999E-3"/>
    <n v="50.909090909090907"/>
    <s v="games"/>
    <s v="mes"/>
  </r>
  <r>
    <x v="2141"/>
    <s v="King of Consoles"/>
    <s v="A place where people can test out the latest video games, for an hourly fee. It's cheaper than wasting money on a $60 game that sucked"/>
    <n v="15000"/>
    <n v="0"/>
    <x v="2"/>
    <s v="US"/>
    <x v="0"/>
    <n v="1415947159"/>
    <n v="1413351559"/>
    <b v="0"/>
    <n v="0"/>
    <b v="0"/>
    <s v="games/video games"/>
    <n v="0"/>
    <n v="0"/>
    <s v="games"/>
    <s v="mes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x v="3"/>
    <n v="1451494210"/>
    <n v="1449075010"/>
    <b v="0"/>
    <n v="12"/>
    <b v="0"/>
    <s v="games/video games"/>
    <n v="5.7238095238095241E-2"/>
    <n v="50.083333333333336"/>
    <s v="games"/>
    <s v="mes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x v="0"/>
    <n v="1279738800"/>
    <n v="1275599812"/>
    <b v="0"/>
    <n v="5"/>
    <b v="0"/>
    <s v="games/video games"/>
    <n v="0.1125"/>
    <n v="45"/>
    <s v="games"/>
    <s v="mes"/>
  </r>
  <r>
    <x v="2144"/>
    <s v="Project Starborn"/>
    <s v="A thousand community-built sandbox games (and more!) with a fully-customizable game engine."/>
    <n v="35500"/>
    <n v="607"/>
    <x v="2"/>
    <s v="US"/>
    <x v="0"/>
    <n v="1379164040"/>
    <n v="1376399240"/>
    <b v="0"/>
    <n v="24"/>
    <b v="0"/>
    <s v="games/video games"/>
    <n v="1.7098591549295775E-2"/>
    <n v="25.291666666666668"/>
    <s v="games"/>
    <s v="mes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x v="0"/>
    <n v="1385534514"/>
    <n v="1382938914"/>
    <b v="0"/>
    <n v="89"/>
    <b v="0"/>
    <s v="games/video games"/>
    <n v="0.30433333333333334"/>
    <n v="51.292134831460672"/>
    <s v="games"/>
    <s v="mes"/>
  </r>
  <r>
    <x v="2146"/>
    <s v="Nanaue eSports"/>
    <s v="New professional gaming organization with a tournament winning Dota 2 team, &amp; divisions in all eSports games looking to re brand/expand"/>
    <n v="5000"/>
    <n v="1"/>
    <x v="2"/>
    <s v="US"/>
    <x v="0"/>
    <n v="1455207510"/>
    <n v="1453997910"/>
    <b v="0"/>
    <n v="1"/>
    <b v="0"/>
    <s v="games/video games"/>
    <n v="2.0000000000000001E-4"/>
    <n v="1"/>
    <s v="games"/>
    <s v="mes"/>
  </r>
  <r>
    <x v="2147"/>
    <s v="Johnny Rocketfingers 3"/>
    <s v="A Point and Click Adventure on Steroids."/>
    <n v="390000"/>
    <n v="2716"/>
    <x v="2"/>
    <s v="US"/>
    <x v="0"/>
    <n v="1416125148"/>
    <n v="1413356748"/>
    <b v="0"/>
    <n v="55"/>
    <b v="0"/>
    <s v="games/video games"/>
    <n v="6.9641025641025639E-3"/>
    <n v="49.381818181818183"/>
    <s v="games"/>
    <s v="mes"/>
  </r>
  <r>
    <x v="2148"/>
    <s v="ZomBlock's"/>
    <s v="zomblock's is a online zombie survival game where you can craft new weapons,find food and water to keep yourself alive."/>
    <n v="100"/>
    <n v="2"/>
    <x v="2"/>
    <s v="GB"/>
    <x v="1"/>
    <n v="1427992582"/>
    <n v="1425404182"/>
    <b v="0"/>
    <n v="2"/>
    <b v="0"/>
    <s v="games/video games"/>
    <n v="0.02"/>
    <n v="1"/>
    <s v="games"/>
    <s v="mes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s v="US"/>
    <x v="0"/>
    <n v="1280534400"/>
    <n v="1277512556"/>
    <b v="0"/>
    <n v="0"/>
    <b v="0"/>
    <s v="games/video games"/>
    <n v="0"/>
    <n v="0"/>
    <s v="games"/>
    <s v="mes"/>
  </r>
  <r>
    <x v="2150"/>
    <s v="The Unknown Door"/>
    <s v="A pixel styled open world detective game."/>
    <n v="50000"/>
    <n v="405"/>
    <x v="2"/>
    <s v="NO"/>
    <x v="8"/>
    <n v="1468392599"/>
    <n v="1465800599"/>
    <b v="0"/>
    <n v="4"/>
    <b v="0"/>
    <s v="games/video games"/>
    <n v="8.0999999999999996E-3"/>
    <n v="101.25"/>
    <s v="games"/>
    <s v="mes"/>
  </r>
  <r>
    <x v="2151"/>
    <s v="Handee Job for PS4 Gets on Shark Tank"/>
    <s v="Crazy Artist makes gaming more comfortable and fun for Playstation 4 users. I really want to give you a Handee Job!"/>
    <n v="45000"/>
    <n v="118"/>
    <x v="2"/>
    <s v="US"/>
    <x v="0"/>
    <n v="1467231614"/>
    <n v="1464639614"/>
    <b v="0"/>
    <n v="6"/>
    <b v="0"/>
    <s v="games/video games"/>
    <n v="2.6222222222222224E-3"/>
    <n v="19.666666666666668"/>
    <s v="games"/>
    <s v="mes"/>
  </r>
  <r>
    <x v="2152"/>
    <s v="Space Shooter RPG+"/>
    <s v="Our game is going to be a space shooter that has RPG elements with New Game+! It will be unlike any space shooter ever played."/>
    <n v="30000"/>
    <n v="50"/>
    <x v="2"/>
    <s v="US"/>
    <x v="0"/>
    <n v="1394909909"/>
    <n v="1392321509"/>
    <b v="0"/>
    <n v="4"/>
    <b v="0"/>
    <s v="games/video games"/>
    <n v="1.6666666666666668E-3"/>
    <n v="12.5"/>
    <s v="games"/>
    <s v="mes"/>
  </r>
  <r>
    <x v="2153"/>
    <s v="It's The GOD Complex"/>
    <s v="Crowdfunding the Gamers Way. An online game with real world consequences.Do you dare to play? Can you turn the world around?"/>
    <n v="372625"/>
    <n v="34"/>
    <x v="2"/>
    <s v="US"/>
    <x v="0"/>
    <n v="1420876740"/>
    <n v="1417470718"/>
    <b v="0"/>
    <n v="4"/>
    <b v="0"/>
    <s v="games/video games"/>
    <n v="9.1244548809124457E-5"/>
    <n v="8.5"/>
    <s v="games"/>
    <s v="mes"/>
  </r>
  <r>
    <x v="2154"/>
    <s v="Demigods - Rise of the Children - Part 1 (Design)"/>
    <s v="A Real Time Strategy game based on Greek mythology in a fictional world."/>
    <n v="250"/>
    <n v="2"/>
    <x v="2"/>
    <s v="US"/>
    <x v="0"/>
    <n v="1390921827"/>
    <n v="1389193827"/>
    <b v="0"/>
    <n v="2"/>
    <b v="0"/>
    <s v="games/video games"/>
    <n v="8.0000000000000002E-3"/>
    <n v="1"/>
    <s v="games"/>
    <s v="mes"/>
  </r>
  <r>
    <x v="2155"/>
    <s v="VoxelMaze"/>
    <s v="A Level Editor, Turned up to eleven. Infinite creativity in one package, solo or with up to 16 of your friends."/>
    <n v="5000"/>
    <n v="115"/>
    <x v="2"/>
    <s v="GB"/>
    <x v="1"/>
    <n v="1459443385"/>
    <n v="1456854985"/>
    <b v="0"/>
    <n v="5"/>
    <b v="0"/>
    <s v="games/video games"/>
    <n v="2.3E-2"/>
    <n v="23"/>
    <s v="games"/>
    <s v="mes"/>
  </r>
  <r>
    <x v="2156"/>
    <s v="Beyond Black Space"/>
    <s v="Captain and manage your ship along with your crew in this deep space adventure! (PC/Linux/Mac)"/>
    <n v="56000"/>
    <n v="1493"/>
    <x v="2"/>
    <s v="US"/>
    <x v="0"/>
    <n v="1379363406"/>
    <n v="1375475406"/>
    <b v="0"/>
    <n v="83"/>
    <b v="0"/>
    <s v="games/video games"/>
    <n v="2.6660714285714284E-2"/>
    <n v="17.987951807228917"/>
    <s v="games"/>
    <s v="mes"/>
  </r>
  <r>
    <x v="2157"/>
    <s v="Nin"/>
    <s v="Gamers and 90's fans unite in this small tale of epic proportions!"/>
    <n v="75000"/>
    <n v="21144"/>
    <x v="2"/>
    <s v="US"/>
    <x v="0"/>
    <n v="1482479940"/>
    <n v="1479684783"/>
    <b v="0"/>
    <n v="57"/>
    <b v="0"/>
    <s v="games/video games"/>
    <n v="0.28192"/>
    <n v="370.94736842105266"/>
    <s v="games"/>
    <s v="mes"/>
  </r>
  <r>
    <x v="2158"/>
    <s v="PerfectGolf"/>
    <s v="A next generation golf game with a course designer and a massively multiplayer online tour. Join the fun and help us create it"/>
    <n v="300000"/>
    <n v="19770.11"/>
    <x v="2"/>
    <s v="US"/>
    <x v="0"/>
    <n v="1360009774"/>
    <n v="1356121774"/>
    <b v="0"/>
    <n v="311"/>
    <b v="0"/>
    <s v="games/video games"/>
    <n v="6.5900366666666668E-2"/>
    <n v="63.569485530546629"/>
    <s v="games"/>
    <s v="mes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x v="0"/>
    <n v="1310837574"/>
    <n v="1308245574"/>
    <b v="0"/>
    <n v="2"/>
    <b v="0"/>
    <s v="games/video games"/>
    <n v="7.2222222222222219E-3"/>
    <n v="13"/>
    <s v="games"/>
    <s v="mes"/>
  </r>
  <r>
    <x v="2160"/>
    <s v="Army vs Aliens - Currently in Alpha"/>
    <s v="An awesome side-scroller tower defense game.  Think &quot;Plants vs Zombies&quot; but from a side-on perspective."/>
    <n v="10000"/>
    <n v="85"/>
    <x v="2"/>
    <s v="US"/>
    <x v="0"/>
    <n v="1337447105"/>
    <n v="1334855105"/>
    <b v="0"/>
    <n v="16"/>
    <b v="0"/>
    <s v="games/video games"/>
    <n v="8.5000000000000006E-3"/>
    <n v="5.3125"/>
    <s v="games"/>
    <s v="mes"/>
  </r>
  <r>
    <x v="2161"/>
    <s v="CallMeGhost DEBUT ALBUM preorder!"/>
    <s v="We're trying to fund hard copies of our debut album!"/>
    <n v="400"/>
    <n v="463"/>
    <x v="0"/>
    <s v="US"/>
    <x v="0"/>
    <n v="1443040059"/>
    <n v="1440448059"/>
    <b v="0"/>
    <n v="13"/>
    <b v="1"/>
    <s v="music/rock"/>
    <n v="1.1575"/>
    <n v="35.615384615384613"/>
    <s v="music"/>
    <s v="ock"/>
  </r>
  <r>
    <x v="2162"/>
    <s v="&quot;Then &amp; Now&quot;"/>
    <s v="Then &amp; Now is the 1st Solo album from me Ian Stewart. To learn more about me, my music, and my life visit www.ianstewartlive.com"/>
    <n v="4500"/>
    <n v="5052"/>
    <x v="0"/>
    <s v="US"/>
    <x v="0"/>
    <n v="1406226191"/>
    <n v="1403547791"/>
    <b v="0"/>
    <n v="58"/>
    <b v="1"/>
    <s v="music/rock"/>
    <n v="1.1226666666666667"/>
    <n v="87.103448275862064"/>
    <s v="music"/>
    <s v="ock"/>
  </r>
  <r>
    <x v="2163"/>
    <s v="Help MONGREL record our new cd !"/>
    <s v="Mongrel is looking to hit the studio once again in June so we can bring you a new cd later this year and we need your help!"/>
    <n v="2500"/>
    <n v="3305"/>
    <x v="0"/>
    <s v="US"/>
    <x v="0"/>
    <n v="1433735400"/>
    <n v="1429306520"/>
    <b v="0"/>
    <n v="44"/>
    <b v="1"/>
    <s v="music/rock"/>
    <n v="1.3220000000000001"/>
    <n v="75.11363636363636"/>
    <s v="music"/>
    <s v="ock"/>
  </r>
  <r>
    <x v="2164"/>
    <s v="Rosaline debut record"/>
    <s v="South Florida roots country/rock outfit's long awaited debut record"/>
    <n v="5500"/>
    <n v="5645"/>
    <x v="0"/>
    <s v="US"/>
    <x v="0"/>
    <n v="1466827140"/>
    <n v="1464196414"/>
    <b v="0"/>
    <n v="83"/>
    <b v="1"/>
    <s v="music/rock"/>
    <n v="1.0263636363636364"/>
    <n v="68.01204819277109"/>
    <s v="music"/>
    <s v="ock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s v="FR"/>
    <x v="3"/>
    <n v="1460127635"/>
    <n v="1457539235"/>
    <b v="0"/>
    <n v="117"/>
    <b v="1"/>
    <s v="music/rock"/>
    <n v="1.3864000000000001"/>
    <n v="29.623931623931625"/>
    <s v="music"/>
    <s v="ock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x v="0"/>
    <n v="1417813618"/>
    <n v="1413922018"/>
    <b v="0"/>
    <n v="32"/>
    <b v="1"/>
    <s v="music/rock"/>
    <n v="1.466"/>
    <n v="91.625"/>
    <s v="music"/>
    <s v="ock"/>
  </r>
  <r>
    <x v="2167"/>
    <s v="Planes and Planets needs to get their EP finished!!"/>
    <s v="We need YOUR HELP to take one more step to this make release sound amazing!"/>
    <n v="150"/>
    <n v="180"/>
    <x v="0"/>
    <s v="US"/>
    <x v="0"/>
    <n v="1347672937"/>
    <n v="1346463337"/>
    <b v="0"/>
    <n v="8"/>
    <b v="1"/>
    <s v="music/rock"/>
    <n v="1.2"/>
    <n v="22.5"/>
    <s v="music"/>
    <s v="ock"/>
  </r>
  <r>
    <x v="2168"/>
    <s v="PIZAZZ: Pigeons Playing Ping Pong's New Album"/>
    <s v="We're hitting the studio to record our next album, &quot;Pizazz&quot;!! Help us put the FUN in FUNK!!"/>
    <n v="18000"/>
    <n v="21884.69"/>
    <x v="0"/>
    <s v="US"/>
    <x v="0"/>
    <n v="1486702800"/>
    <n v="1484058261"/>
    <b v="0"/>
    <n v="340"/>
    <b v="1"/>
    <s v="music/rock"/>
    <n v="1.215816111111111"/>
    <n v="64.366735294117646"/>
    <s v="music"/>
    <s v="ock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s v="US"/>
    <x v="0"/>
    <n v="1488473351"/>
    <n v="1488214151"/>
    <b v="0"/>
    <n v="7"/>
    <b v="1"/>
    <s v="music/rock"/>
    <n v="1"/>
    <n v="21.857142857142858"/>
    <s v="music"/>
    <s v="ock"/>
  </r>
  <r>
    <x v="2170"/>
    <s v="STETSON'S NEW EP"/>
    <s v="We are a hard rock band from Northern California trying to raise $350 for our next EP. Be a part of our journey!"/>
    <n v="350"/>
    <n v="633"/>
    <x v="0"/>
    <s v="US"/>
    <x v="0"/>
    <n v="1440266422"/>
    <n v="1436810422"/>
    <b v="0"/>
    <n v="19"/>
    <b v="1"/>
    <s v="music/rock"/>
    <n v="1.8085714285714285"/>
    <n v="33.315789473684212"/>
    <s v="music"/>
    <s v="ock"/>
  </r>
  <r>
    <x v="2171"/>
    <s v="Brainspoonâ€™s New Record"/>
    <s v="Like records? We do, too! Help this Los Angeles based rock 'n' roll band get their new album out on vinyl!"/>
    <n v="4000"/>
    <n v="4243"/>
    <x v="0"/>
    <s v="US"/>
    <x v="0"/>
    <n v="1434949200"/>
    <n v="1431903495"/>
    <b v="0"/>
    <n v="47"/>
    <b v="1"/>
    <s v="music/rock"/>
    <n v="1.0607500000000001"/>
    <n v="90.276595744680847"/>
    <s v="music"/>
    <s v="ock"/>
  </r>
  <r>
    <x v="2172"/>
    <s v="Hollow point 9, Sins Of Yesterday CD"/>
    <s v="hey friends. We are Hollow Point 9._x000a_We are calling on you to help us._x000a_In our journey to make our debut album."/>
    <n v="1000"/>
    <n v="1000"/>
    <x v="0"/>
    <s v="US"/>
    <x v="0"/>
    <n v="1429365320"/>
    <n v="1426773320"/>
    <b v="0"/>
    <n v="13"/>
    <b v="1"/>
    <s v="music/rock"/>
    <n v="1"/>
    <n v="76.92307692307692"/>
    <s v="music"/>
    <s v="ock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x v="0"/>
    <n v="1378785540"/>
    <n v="1376066243"/>
    <b v="0"/>
    <n v="90"/>
    <b v="1"/>
    <s v="music/rock"/>
    <n v="1.2692857142857144"/>
    <n v="59.233333333333334"/>
    <s v="music"/>
    <s v="ock"/>
  </r>
  <r>
    <x v="2174"/>
    <s v="Chivo Funge and the Extensions"/>
    <s v="Chivo and his band of miscreants present their debut album _x000a_'Blind Energy' ...we think you are going to like it."/>
    <n v="4000"/>
    <n v="4119"/>
    <x v="0"/>
    <s v="GB"/>
    <x v="1"/>
    <n v="1462453307"/>
    <n v="1459861307"/>
    <b v="0"/>
    <n v="63"/>
    <b v="1"/>
    <s v="music/rock"/>
    <n v="1.0297499999999999"/>
    <n v="65.38095238095238"/>
    <s v="music"/>
    <s v="ock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s v="US"/>
    <x v="0"/>
    <n v="1469059986"/>
    <n v="1468455186"/>
    <b v="0"/>
    <n v="26"/>
    <b v="1"/>
    <s v="music/rock"/>
    <n v="2.5"/>
    <n v="67.307692307692307"/>
    <s v="music"/>
    <s v="ock"/>
  </r>
  <r>
    <x v="2176"/>
    <s v="Mike Farley Band - New Album!"/>
    <s v="The Mike Farley Band has re-assembled its original line up and needs your help to make a new full-length album!"/>
    <n v="5000"/>
    <n v="6301"/>
    <x v="0"/>
    <s v="US"/>
    <x v="0"/>
    <n v="1430579509"/>
    <n v="1427987509"/>
    <b v="0"/>
    <n v="71"/>
    <b v="1"/>
    <s v="music/rock"/>
    <n v="1.2602"/>
    <n v="88.74647887323944"/>
    <s v="music"/>
    <s v="ock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s v="US"/>
    <x v="0"/>
    <n v="1465192867"/>
    <n v="1463032867"/>
    <b v="0"/>
    <n v="38"/>
    <b v="1"/>
    <s v="music/rock"/>
    <n v="1.0012000000000001"/>
    <n v="65.868421052631575"/>
    <s v="music"/>
    <s v="ock"/>
  </r>
  <r>
    <x v="2178"/>
    <s v="The Letter Black - New Record"/>
    <s v="We are making our third studio album and no longer have a label telling us what we can/can't do. This record is for the fans."/>
    <n v="25000"/>
    <n v="34660"/>
    <x v="0"/>
    <s v="US"/>
    <x v="0"/>
    <n v="1484752597"/>
    <n v="1482160597"/>
    <b v="0"/>
    <n v="859"/>
    <b v="1"/>
    <s v="music/rock"/>
    <n v="1.3864000000000001"/>
    <n v="40.349243306169967"/>
    <s v="music"/>
    <s v="ock"/>
  </r>
  <r>
    <x v="2179"/>
    <s v="Woodhouse EP"/>
    <s v="Woodhouse is making an EP!  If you are a fan of whiskey and loud guitars, contribute to the cause!"/>
    <n v="1000"/>
    <n v="1614"/>
    <x v="0"/>
    <s v="US"/>
    <x v="0"/>
    <n v="1428725192"/>
    <n v="1426133192"/>
    <b v="0"/>
    <n v="21"/>
    <b v="1"/>
    <s v="music/rock"/>
    <n v="1.6140000000000001"/>
    <n v="76.857142857142861"/>
    <s v="music"/>
    <s v="ock"/>
  </r>
  <r>
    <x v="2180"/>
    <s v="FOUR STAR MARY &quot;PIECES&quot;"/>
    <s v="Help fund the new record by independent alternative rockers FOUR STAR MARY &quot;PIECES&quot;"/>
    <n v="5000"/>
    <n v="5359.21"/>
    <x v="0"/>
    <s v="US"/>
    <x v="0"/>
    <n v="1447434268"/>
    <n v="1443801868"/>
    <b v="0"/>
    <n v="78"/>
    <b v="1"/>
    <s v="music/rock"/>
    <n v="1.071842"/>
    <n v="68.707820512820518"/>
    <s v="music"/>
    <s v="ock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x v="0"/>
    <n v="1487635653"/>
    <n v="1486426053"/>
    <b v="0"/>
    <n v="53"/>
    <b v="1"/>
    <s v="games/tabletop games"/>
    <n v="1.5309999999999999"/>
    <n v="57.773584905660378"/>
    <s v="games"/>
    <s v="mes"/>
  </r>
  <r>
    <x v="2182"/>
    <s v="Broken World - A Post-Apocalypse Tabletop RPG"/>
    <s v="An incredibly comprehensive tabletop rpg book for the post apocalypse, inspired by Dungeon World."/>
    <n v="3000"/>
    <n v="15725"/>
    <x v="0"/>
    <s v="CA"/>
    <x v="5"/>
    <n v="1412285825"/>
    <n v="1409261825"/>
    <b v="0"/>
    <n v="356"/>
    <b v="1"/>
    <s v="games/tabletop games"/>
    <n v="5.2416666666666663"/>
    <n v="44.171348314606739"/>
    <s v="games"/>
    <s v="mes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x v="0"/>
    <n v="1486616400"/>
    <n v="1484037977"/>
    <b v="0"/>
    <n v="279"/>
    <b v="1"/>
    <s v="games/tabletop games"/>
    <n v="4.8927777777777779"/>
    <n v="31.566308243727597"/>
    <s v="games"/>
    <s v="mes"/>
  </r>
  <r>
    <x v="2184"/>
    <s v="Liguria"/>
    <s v="Trading beautiful colors on behalf of the bishop! Become the best merchant of the Fresco World in this innovative game by Queen Games."/>
    <n v="10000"/>
    <n v="28474"/>
    <x v="0"/>
    <s v="US"/>
    <x v="0"/>
    <n v="1453737600"/>
    <n v="1452530041"/>
    <b v="1"/>
    <n v="266"/>
    <b v="1"/>
    <s v="games/tabletop games"/>
    <n v="2.8473999999999999"/>
    <n v="107.04511278195488"/>
    <s v="games"/>
    <s v="mes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s v="GB"/>
    <x v="1"/>
    <n v="1364286239"/>
    <n v="1360830239"/>
    <b v="0"/>
    <n v="623"/>
    <b v="1"/>
    <s v="games/tabletop games"/>
    <n v="18.569700000000001"/>
    <n v="149.03451043338683"/>
    <s v="games"/>
    <s v="mes"/>
  </r>
  <r>
    <x v="2186"/>
    <s v="Latitude 90Â° : The Origin"/>
    <s v="The real-time digital social deduction game where there's no moderator, no sleeping, and no dying."/>
    <n v="20000"/>
    <n v="21935"/>
    <x v="0"/>
    <s v="US"/>
    <x v="0"/>
    <n v="1473213600"/>
    <n v="1470062743"/>
    <b v="0"/>
    <n v="392"/>
    <b v="1"/>
    <s v="games/tabletop games"/>
    <n v="1.0967499999999999"/>
    <n v="55.956632653061227"/>
    <s v="games"/>
    <s v="mes"/>
  </r>
  <r>
    <x v="2187"/>
    <s v="Tesla vs. Edison"/>
    <s v="The War of Currents! 2-5 electricity innovators build routes, grow tech trees, and play the stock market in 20 minutes per player."/>
    <n v="20000"/>
    <n v="202928.5"/>
    <x v="0"/>
    <s v="US"/>
    <x v="0"/>
    <n v="1428033540"/>
    <n v="1425531666"/>
    <b v="1"/>
    <n v="3562"/>
    <b v="1"/>
    <s v="games/tabletop games"/>
    <n v="10.146425000000001"/>
    <n v="56.970381807973048"/>
    <s v="games"/>
    <s v="mes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x v="2"/>
    <n v="1477414800"/>
    <n v="1474380241"/>
    <b v="0"/>
    <n v="514"/>
    <b v="1"/>
    <s v="games/tabletop games"/>
    <n v="4.1217692027666546"/>
    <n v="44.056420233463037"/>
    <s v="games"/>
    <s v="mes"/>
  </r>
  <r>
    <x v="2189"/>
    <s v="Odyssey: ARGONAUTS"/>
    <s v="Help me fund the Argonauts! Sculpted by Dave Kidd, based on concept art from Roberto Cirillo, created by Fet Milner and myself!"/>
    <n v="1200"/>
    <n v="6039"/>
    <x v="0"/>
    <s v="GB"/>
    <x v="1"/>
    <n v="1461276000"/>
    <n v="1460055300"/>
    <b v="0"/>
    <n v="88"/>
    <b v="1"/>
    <s v="games/tabletop games"/>
    <n v="5.0324999999999998"/>
    <n v="68.625"/>
    <s v="games"/>
    <s v="mes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x v="0"/>
    <n v="1458716340"/>
    <n v="1455721204"/>
    <b v="0"/>
    <n v="537"/>
    <b v="1"/>
    <s v="games/tabletop games"/>
    <n v="1.8461052631578947"/>
    <n v="65.318435754189949"/>
    <s v="games"/>
    <s v="mes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s v="GB"/>
    <x v="1"/>
    <n v="1487102427"/>
    <n v="1486065627"/>
    <b v="0"/>
    <n v="25"/>
    <b v="1"/>
    <s v="games/tabletop games"/>
    <n v="1.1973333333333334"/>
    <n v="35.92"/>
    <s v="games"/>
    <s v="mes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x v="1"/>
    <n v="1481842800"/>
    <n v="1479414344"/>
    <b v="0"/>
    <n v="3238"/>
    <b v="1"/>
    <s v="games/tabletop games"/>
    <n v="10.812401666666668"/>
    <n v="40.070667078443485"/>
    <s v="games"/>
    <s v="mes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x v="0"/>
    <n v="1479704340"/>
    <n v="1477043072"/>
    <b v="0"/>
    <n v="897"/>
    <b v="1"/>
    <s v="games/tabletop games"/>
    <n v="4.5237333333333334"/>
    <n v="75.647714604236342"/>
    <s v="games"/>
    <s v="mes"/>
  </r>
  <r>
    <x v="2194"/>
    <s v="Monster Lab"/>
    <s v="LAST CHANCE! A fast paced card game for people who like to play god, build hybrid cat monsters and add flamethrowers to space dragons."/>
    <n v="10000"/>
    <n v="53737"/>
    <x v="0"/>
    <s v="US"/>
    <x v="0"/>
    <n v="1459012290"/>
    <n v="1456423890"/>
    <b v="0"/>
    <n v="878"/>
    <b v="1"/>
    <s v="games/tabletop games"/>
    <n v="5.3737000000000004"/>
    <n v="61.203872437357631"/>
    <s v="games"/>
    <s v="mes"/>
  </r>
  <r>
    <x v="2195"/>
    <s v="Purgatoria: City of Angels"/>
    <s v="A gritty, noir tabletop RPG with a fast-paced combo-based battle system."/>
    <n v="4600"/>
    <n v="5535"/>
    <x v="0"/>
    <s v="US"/>
    <x v="0"/>
    <n v="1439317900"/>
    <n v="1436725900"/>
    <b v="0"/>
    <n v="115"/>
    <b v="1"/>
    <s v="games/tabletop games"/>
    <n v="1.2032608695652174"/>
    <n v="48.130434782608695"/>
    <s v="games"/>
    <s v="mes"/>
  </r>
  <r>
    <x v="2196"/>
    <s v="LACORSA Grand Prix Game (relaunch)"/>
    <s v="Race your friends in style with this classic Grand Prix game."/>
    <n v="14000"/>
    <n v="15937"/>
    <x v="0"/>
    <s v="US"/>
    <x v="0"/>
    <n v="1480662000"/>
    <n v="1478000502"/>
    <b v="0"/>
    <n v="234"/>
    <b v="1"/>
    <s v="games/tabletop games"/>
    <n v="1.1383571428571428"/>
    <n v="68.106837606837601"/>
    <s v="games"/>
    <s v="mes"/>
  </r>
  <r>
    <x v="2197"/>
    <s v="Trickerion - Legends of Illusion"/>
    <s v="A strategy game of magic and deception, where aspiring  Illusionists clash in a grand contest for fame and fortune."/>
    <n v="30000"/>
    <n v="285309.33"/>
    <x v="0"/>
    <s v="US"/>
    <x v="0"/>
    <n v="1425132059"/>
    <n v="1422540059"/>
    <b v="0"/>
    <n v="4330"/>
    <b v="1"/>
    <s v="games/tabletop games"/>
    <n v="9.5103109999999997"/>
    <n v="65.891300230946882"/>
    <s v="games"/>
    <s v="mes"/>
  </r>
  <r>
    <x v="2198"/>
    <s v="Rivals: Masters of the Deep"/>
    <s v="A tactical Miniatures board game for 2-4 players set in a mysterious underwater realm where 4 factions battle for supremacy."/>
    <n v="40000"/>
    <n v="53157"/>
    <x v="0"/>
    <s v="US"/>
    <x v="0"/>
    <n v="1447507200"/>
    <n v="1444911600"/>
    <b v="0"/>
    <n v="651"/>
    <b v="1"/>
    <s v="games/tabletop games"/>
    <n v="1.3289249999999999"/>
    <n v="81.654377880184327"/>
    <s v="games"/>
    <s v="mes"/>
  </r>
  <r>
    <x v="2199"/>
    <s v="Decadolo. Flip it!"/>
    <s v="A new strategic board game designed to flip out your opponent."/>
    <n v="9000"/>
    <n v="13228"/>
    <x v="0"/>
    <s v="IE"/>
    <x v="3"/>
    <n v="1444903198"/>
    <n v="1442311198"/>
    <b v="1"/>
    <n v="251"/>
    <b v="1"/>
    <s v="games/tabletop games"/>
    <n v="1.4697777777777778"/>
    <n v="52.701195219123505"/>
    <s v="games"/>
    <s v="mes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x v="1"/>
    <n v="1436151600"/>
    <n v="1433775668"/>
    <b v="0"/>
    <n v="263"/>
    <b v="1"/>
    <s v="games/tabletop games"/>
    <n v="5.4215"/>
    <n v="41.228136882129277"/>
    <s v="games"/>
    <s v="mes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s v="GB"/>
    <x v="1"/>
    <n v="1358367565"/>
    <n v="1357157965"/>
    <b v="0"/>
    <n v="28"/>
    <b v="1"/>
    <s v="music/electronic music"/>
    <n v="3.8271818181818182"/>
    <n v="15.035357142857142"/>
    <s v="music"/>
    <s v="sic"/>
  </r>
  <r>
    <x v="2202"/>
    <s v="zircon - &quot;Identity Sequence&quot;: A cyberpunk-inspired journey"/>
    <s v="An electro-organic album of evolved dance music inspired by seminal cyberpunk works."/>
    <n v="4000"/>
    <n v="28167.25"/>
    <x v="0"/>
    <s v="US"/>
    <x v="0"/>
    <n v="1351801368"/>
    <n v="1349209368"/>
    <b v="0"/>
    <n v="721"/>
    <b v="1"/>
    <s v="music/electronic music"/>
    <n v="7.0418124999999998"/>
    <n v="39.066920943134534"/>
    <s v="music"/>
    <s v="sic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s v="CA"/>
    <x v="5"/>
    <n v="1443127082"/>
    <n v="1440535082"/>
    <b v="0"/>
    <n v="50"/>
    <b v="1"/>
    <s v="music/electronic music"/>
    <n v="1.0954999999999999"/>
    <n v="43.82"/>
    <s v="music"/>
    <s v="sic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x v="0"/>
    <n v="1362814119"/>
    <n v="1360222119"/>
    <b v="0"/>
    <n v="73"/>
    <b v="1"/>
    <s v="music/electronic music"/>
    <n v="1.3286666666666667"/>
    <n v="27.301369863013697"/>
    <s v="music"/>
    <s v="sic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x v="0"/>
    <n v="1338579789"/>
    <n v="1335987789"/>
    <b v="0"/>
    <n v="27"/>
    <b v="1"/>
    <s v="music/electronic music"/>
    <n v="1.52"/>
    <n v="42.222222222222221"/>
    <s v="music"/>
    <s v="sic"/>
  </r>
  <r>
    <x v="2206"/>
    <s v="Arbor Oasis's First Album!"/>
    <s v="We really think we might have what it takes to make it someday! But we really need help to take the first step and release this album!"/>
    <n v="1100"/>
    <n v="1130"/>
    <x v="0"/>
    <s v="US"/>
    <x v="0"/>
    <n v="1334556624"/>
    <n v="1333001424"/>
    <b v="0"/>
    <n v="34"/>
    <b v="1"/>
    <s v="music/electronic music"/>
    <n v="1.0272727272727273"/>
    <n v="33.235294117647058"/>
    <s v="music"/>
    <s v="sic"/>
  </r>
  <r>
    <x v="2207"/>
    <s v="Piece of Happy"/>
    <s v="Each piece has a story behind it. Not of some life drama but of an experience you live whilst listening; Happiness evoking"/>
    <n v="2000"/>
    <n v="2000"/>
    <x v="0"/>
    <s v="US"/>
    <x v="0"/>
    <n v="1384580373"/>
    <n v="1381984773"/>
    <b v="0"/>
    <n v="7"/>
    <b v="1"/>
    <s v="music/electronic music"/>
    <n v="1"/>
    <n v="285.71428571428572"/>
    <s v="music"/>
    <s v="sic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x v="0"/>
    <n v="1333771200"/>
    <n v="1328649026"/>
    <b v="0"/>
    <n v="24"/>
    <b v="1"/>
    <s v="music/electronic music"/>
    <n v="1.016"/>
    <n v="42.333333333333336"/>
    <s v="music"/>
    <s v="sic"/>
  </r>
  <r>
    <x v="2209"/>
    <s v="NYPC's North American (+ Colombia!) Tour May 2014 - Part 2"/>
    <s v="Support us and pledge for rewards on our new bigger Tour of the US, Canada and Colombia!"/>
    <n v="500"/>
    <n v="754"/>
    <x v="0"/>
    <s v="GB"/>
    <x v="1"/>
    <n v="1397516400"/>
    <n v="1396524644"/>
    <b v="0"/>
    <n v="15"/>
    <b v="1"/>
    <s v="music/electronic music"/>
    <n v="1.508"/>
    <n v="50.266666666666666"/>
    <s v="music"/>
    <s v="sic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x v="0"/>
    <n v="1334424960"/>
    <n v="1329442510"/>
    <b v="0"/>
    <n v="72"/>
    <b v="1"/>
    <s v="music/electronic music"/>
    <n v="1.11425"/>
    <n v="61.902777777777779"/>
    <s v="music"/>
    <s v="sic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x v="0"/>
    <n v="1397113140"/>
    <n v="1395168625"/>
    <b v="0"/>
    <n v="120"/>
    <b v="1"/>
    <s v="music/electronic music"/>
    <n v="1.956"/>
    <n v="40.75"/>
    <s v="music"/>
    <s v="sic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x v="0"/>
    <n v="1383526800"/>
    <n v="1380650177"/>
    <b v="0"/>
    <n v="123"/>
    <b v="1"/>
    <s v="music/electronic music"/>
    <n v="1.1438333333333333"/>
    <n v="55.796747967479675"/>
    <s v="music"/>
    <s v="sic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x v="0"/>
    <n v="1431719379"/>
    <n v="1429127379"/>
    <b v="0"/>
    <n v="1"/>
    <b v="1"/>
    <s v="music/electronic music"/>
    <n v="2"/>
    <n v="10"/>
    <s v="music"/>
    <s v="sic"/>
  </r>
  <r>
    <x v="2214"/>
    <s v="Spiff is ready to join the digital age!"/>
    <s v="Join this Kickstarter project today to assist Spiff in converting his analog recordings from the 80's to digital!"/>
    <n v="600"/>
    <n v="1755.01"/>
    <x v="0"/>
    <s v="US"/>
    <x v="0"/>
    <n v="1391713248"/>
    <n v="1389121248"/>
    <b v="0"/>
    <n v="24"/>
    <b v="1"/>
    <s v="music/electronic music"/>
    <n v="2.9250166666666666"/>
    <n v="73.125416666666666"/>
    <s v="music"/>
    <s v="sic"/>
  </r>
  <r>
    <x v="2215"/>
    <s v="&quot;Something to See, Not to Say&quot; - Anemometer's First EP Album"/>
    <s v="Ambient Electro Grind-fest!"/>
    <n v="550"/>
    <n v="860"/>
    <x v="0"/>
    <s v="US"/>
    <x v="0"/>
    <n v="1331621940"/>
    <n v="1329671572"/>
    <b v="0"/>
    <n v="33"/>
    <b v="1"/>
    <s v="music/electronic music"/>
    <n v="1.5636363636363637"/>
    <n v="26.060606060606062"/>
    <s v="music"/>
    <s v="sic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x v="0"/>
    <n v="1437674545"/>
    <n v="1436464945"/>
    <b v="0"/>
    <n v="14"/>
    <b v="1"/>
    <s v="music/electronic music"/>
    <n v="1.0566666666666666"/>
    <n v="22.642857142857142"/>
    <s v="music"/>
    <s v="sic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x v="0"/>
    <n v="1446451200"/>
    <n v="1445539113"/>
    <b v="0"/>
    <n v="9"/>
    <b v="1"/>
    <s v="music/electronic music"/>
    <n v="1.0119047619047619"/>
    <n v="47.222222222222221"/>
    <s v="music"/>
    <s v="sic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x v="0"/>
    <n v="1346198400"/>
    <n v="1344281383"/>
    <b v="0"/>
    <n v="76"/>
    <b v="1"/>
    <s v="music/electronic music"/>
    <n v="1.2283299999999999"/>
    <n v="32.324473684210524"/>
    <s v="music"/>
    <s v="sic"/>
  </r>
  <r>
    <x v="2219"/>
    <s v="Moments by eBurner"/>
    <s v="An album that illustrates events in our lives, whether trivial or significant, through the tones of electronic music."/>
    <n v="1000"/>
    <n v="1015"/>
    <x v="0"/>
    <s v="US"/>
    <x v="0"/>
    <n v="1440004512"/>
    <n v="1437412512"/>
    <b v="0"/>
    <n v="19"/>
    <b v="1"/>
    <s v="music/electronic music"/>
    <n v="1.0149999999999999"/>
    <n v="53.421052631578945"/>
    <s v="music"/>
    <s v="sic"/>
  </r>
  <r>
    <x v="2220"/>
    <s v="Be Part of Darkpine's Debut EP"/>
    <s v="Darkpine is recording and releasing a 5-track EP within the coming months this summer and hopes for your support."/>
    <n v="3500"/>
    <n v="3540"/>
    <x v="0"/>
    <s v="US"/>
    <x v="0"/>
    <n v="1374888436"/>
    <n v="1372296436"/>
    <b v="0"/>
    <n v="69"/>
    <b v="1"/>
    <s v="music/electronic music"/>
    <n v="1.0114285714285713"/>
    <n v="51.304347826086953"/>
    <s v="music"/>
    <s v="sic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x v="0"/>
    <n v="1461369600"/>
    <n v="1458748809"/>
    <b v="0"/>
    <n v="218"/>
    <b v="1"/>
    <s v="games/tabletop games"/>
    <n v="1.0811999999999999"/>
    <n v="37.197247706422019"/>
    <s v="games"/>
    <s v="mes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s v="US"/>
    <x v="0"/>
    <n v="1327776847"/>
    <n v="1325184847"/>
    <b v="0"/>
    <n v="30"/>
    <b v="1"/>
    <s v="games/tabletop games"/>
    <n v="1.6259999999999999"/>
    <n v="27.1"/>
    <s v="games"/>
    <s v="mes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s v="CA"/>
    <x v="5"/>
    <n v="1435418568"/>
    <n v="1432826568"/>
    <b v="0"/>
    <n v="100"/>
    <b v="1"/>
    <s v="games/tabletop games"/>
    <n v="1.0580000000000001"/>
    <n v="206.31"/>
    <s v="games"/>
    <s v="mes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x v="0"/>
    <n v="1477767600"/>
    <n v="1475337675"/>
    <b v="0"/>
    <n v="296"/>
    <b v="1"/>
    <s v="games/tabletop games"/>
    <n v="2.4315000000000002"/>
    <n v="82.145270270270274"/>
    <s v="games"/>
    <s v="mes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x v="1"/>
    <n v="1411326015"/>
    <n v="1408734015"/>
    <b v="0"/>
    <n v="1204"/>
    <b v="1"/>
    <s v="games/tabletop games"/>
    <n v="9.4483338095238096"/>
    <n v="164.79651993355483"/>
    <s v="games"/>
    <s v="mes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s v="US"/>
    <x v="0"/>
    <n v="1455253140"/>
    <n v="1452625822"/>
    <b v="0"/>
    <n v="321"/>
    <b v="1"/>
    <s v="games/tabletop games"/>
    <n v="1.0846283333333333"/>
    <n v="60.820280373831778"/>
    <s v="games"/>
    <s v="mes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x v="1"/>
    <n v="1384374155"/>
    <n v="1381778555"/>
    <b v="0"/>
    <n v="301"/>
    <b v="1"/>
    <s v="games/tabletop games"/>
    <n v="1.5737692307692308"/>
    <n v="67.970099667774093"/>
    <s v="games"/>
    <s v="mes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x v="3"/>
    <n v="1439707236"/>
    <n v="1437115236"/>
    <b v="0"/>
    <n v="144"/>
    <b v="1"/>
    <s v="games/tabletop games"/>
    <n v="11.744899999999999"/>
    <n v="81.561805555555551"/>
    <s v="games"/>
    <s v="mes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x v="0"/>
    <n v="1378180800"/>
    <n v="1375113391"/>
    <b v="0"/>
    <n v="539"/>
    <b v="1"/>
    <s v="games/tabletop games"/>
    <n v="1.7104755366949576"/>
    <n v="25.42547309833024"/>
    <s v="games"/>
    <s v="mes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x v="0"/>
    <n v="1398460127"/>
    <n v="1395868127"/>
    <b v="0"/>
    <n v="498"/>
    <b v="1"/>
    <s v="games/tabletop games"/>
    <n v="1.2595294117647058"/>
    <n v="21.497991967871485"/>
    <s v="games"/>
    <s v="mes"/>
  </r>
  <r>
    <x v="2231"/>
    <s v="Kingdom"/>
    <s v="A game about communities by Ben Robbins, creator of Microscope. Do you change the Kingdom or does the Kingdom change you?"/>
    <n v="2500"/>
    <n v="30303.24"/>
    <x v="0"/>
    <s v="US"/>
    <x v="0"/>
    <n v="1372136400"/>
    <n v="1369864301"/>
    <b v="0"/>
    <n v="1113"/>
    <b v="1"/>
    <s v="games/tabletop games"/>
    <n v="12.121296000000001"/>
    <n v="27.226630727762803"/>
    <s v="games"/>
    <s v="mes"/>
  </r>
  <r>
    <x v="2232"/>
    <s v="Backstory Cards"/>
    <s v="Backstory Cards help you and your friends create vibrant backstories for roleplaying games, no matter the system or genre."/>
    <n v="5000"/>
    <n v="24790"/>
    <x v="0"/>
    <s v="US"/>
    <x v="0"/>
    <n v="1405738800"/>
    <n v="1402945408"/>
    <b v="0"/>
    <n v="988"/>
    <b v="1"/>
    <s v="games/tabletop games"/>
    <n v="4.9580000000000002"/>
    <n v="25.091093117408906"/>
    <s v="games"/>
    <s v="mes"/>
  </r>
  <r>
    <x v="2233"/>
    <s v="Cadaver - A Card Game For Aspiring Necromancers"/>
    <s v="Cadaver is a lighthearted game of friendly necromancy! Players compete to resurrect as many bodies as possible!"/>
    <n v="2500"/>
    <n v="8301"/>
    <x v="0"/>
    <s v="GB"/>
    <x v="1"/>
    <n v="1450051200"/>
    <n v="1448269539"/>
    <b v="0"/>
    <n v="391"/>
    <b v="1"/>
    <s v="games/tabletop games"/>
    <n v="3.3203999999999998"/>
    <n v="21.230179028132991"/>
    <s v="games"/>
    <s v="mes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x v="0"/>
    <n v="1483645647"/>
    <n v="1481053647"/>
    <b v="0"/>
    <n v="28"/>
    <b v="1"/>
    <s v="games/tabletop games"/>
    <n v="11.65"/>
    <n v="41.607142857142854"/>
    <s v="games"/>
    <s v="mes"/>
  </r>
  <r>
    <x v="2235"/>
    <s v="Miniature Scenery Terrain for Tabletop gaming and Wargames"/>
    <s v="An amazing set of sceneries to create unique atmospheres for your tabletop gaming."/>
    <n v="13000"/>
    <n v="19931"/>
    <x v="0"/>
    <s v="CA"/>
    <x v="5"/>
    <n v="1427585511"/>
    <n v="1424997111"/>
    <b v="0"/>
    <n v="147"/>
    <b v="1"/>
    <s v="games/tabletop games"/>
    <n v="1.5331538461538461"/>
    <n v="135.58503401360545"/>
    <s v="games"/>
    <s v="mes"/>
  </r>
  <r>
    <x v="2236"/>
    <s v="Alienation - an intergalactic card drafting game"/>
    <s v="Assume the role of an intergalactic real-estate agent attempting to satisfy various creature clientele!"/>
    <n v="2800"/>
    <n v="15039"/>
    <x v="0"/>
    <s v="US"/>
    <x v="0"/>
    <n v="1454338123"/>
    <n v="1451746123"/>
    <b v="0"/>
    <n v="680"/>
    <b v="1"/>
    <s v="games/tabletop games"/>
    <n v="5.3710714285714287"/>
    <n v="22.116176470588236"/>
    <s v="games"/>
    <s v="mes"/>
  </r>
  <r>
    <x v="2237"/>
    <s v="Monster Mansion"/>
    <s v="A real-time cooperative adventure for 2-8 players. Defeat legendary monsters to earn gold and escape before the time RUNS OUT!"/>
    <n v="18000"/>
    <n v="63527"/>
    <x v="0"/>
    <s v="US"/>
    <x v="0"/>
    <n v="1415779140"/>
    <n v="1412294683"/>
    <b v="0"/>
    <n v="983"/>
    <b v="1"/>
    <s v="games/tabletop games"/>
    <n v="3.5292777777777777"/>
    <n v="64.625635808748726"/>
    <s v="games"/>
    <s v="mes"/>
  </r>
  <r>
    <x v="2238"/>
    <s v="28mm Fantasy Miniature range Feral Orcs!"/>
    <s v="28mm Fantasy Miniature Range in leadfree white metal: Orcs, wolves and more."/>
    <n v="4000"/>
    <n v="5496"/>
    <x v="0"/>
    <s v="DE"/>
    <x v="3"/>
    <n v="1489157716"/>
    <n v="1486565716"/>
    <b v="0"/>
    <n v="79"/>
    <b v="1"/>
    <s v="games/tabletop games"/>
    <n v="1.3740000000000001"/>
    <n v="69.569620253164558"/>
    <s v="games"/>
    <s v="mes"/>
  </r>
  <r>
    <x v="2239"/>
    <s v="Pro Tabletop Gaming Audio Collection"/>
    <s v="Next stretch goal unlocks at $33,000 and/or 500 backers unlocks 2 bonus stretch goals."/>
    <n v="25000"/>
    <n v="32006.67"/>
    <x v="0"/>
    <s v="US"/>
    <x v="0"/>
    <n v="1385870520"/>
    <n v="1382742014"/>
    <b v="0"/>
    <n v="426"/>
    <b v="1"/>
    <s v="games/tabletop games"/>
    <n v="1.2802667999999999"/>
    <n v="75.133028169014082"/>
    <s v="games"/>
    <s v="mes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x v="0"/>
    <n v="1461354544"/>
    <n v="1458762544"/>
    <b v="0"/>
    <n v="96"/>
    <b v="1"/>
    <s v="games/tabletop games"/>
    <n v="2.7067999999999999"/>
    <n v="140.97916666666666"/>
    <s v="games"/>
    <s v="mes"/>
  </r>
  <r>
    <x v="2241"/>
    <s v="Savage Worlds Zombie Squad"/>
    <s v="You are Ex- Military criminals sent on suicide missions on the edge of space. Science Fiction Tabletop RPG using Savage Worlds"/>
    <n v="1000"/>
    <n v="8064"/>
    <x v="0"/>
    <s v="GB"/>
    <x v="1"/>
    <n v="1488484300"/>
    <n v="1485892300"/>
    <b v="0"/>
    <n v="163"/>
    <b v="1"/>
    <s v="games/tabletop games"/>
    <n v="8.0640000000000001"/>
    <n v="49.472392638036808"/>
    <s v="games"/>
    <s v="mes"/>
  </r>
  <r>
    <x v="2242"/>
    <s v="The Princess Bride Playing Cards from USPCC"/>
    <s v="Inconceivable! An amazing new illustrative deck based on The Princess Bride movie."/>
    <n v="10000"/>
    <n v="136009.76"/>
    <x v="0"/>
    <s v="US"/>
    <x v="0"/>
    <n v="1385521320"/>
    <n v="1382449733"/>
    <b v="0"/>
    <n v="2525"/>
    <b v="1"/>
    <s v="games/tabletop games"/>
    <n v="13.600976000000001"/>
    <n v="53.865251485148519"/>
    <s v="games"/>
    <s v="mes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x v="0"/>
    <n v="1489374000"/>
    <n v="1488823290"/>
    <b v="0"/>
    <n v="2035"/>
    <b v="1"/>
    <s v="games/tabletop games"/>
    <n v="9302.5"/>
    <n v="4.5712530712530715"/>
    <s v="games"/>
    <s v="mes"/>
  </r>
  <r>
    <x v="2244"/>
    <s v="Warbands of the Cold North III"/>
    <s v="Finely sculpted 28mm Classic Fantasy metal and resin miniatures perfectly themed for use as a warband or adventuring party."/>
    <n v="5000"/>
    <n v="18851"/>
    <x v="0"/>
    <s v="US"/>
    <x v="0"/>
    <n v="1476649800"/>
    <n v="1475609946"/>
    <b v="0"/>
    <n v="290"/>
    <b v="1"/>
    <s v="games/tabletop games"/>
    <n v="3.7702"/>
    <n v="65.00344827586207"/>
    <s v="games"/>
    <s v="mes"/>
  </r>
  <r>
    <x v="2245"/>
    <s v="TimeWatch: GUMSHOE Investigative Time Travel RPG"/>
    <s v="You've got a time machine, high-powered weapons and a whole lot of history to save. Welcome to TimeWatch!"/>
    <n v="4000"/>
    <n v="105881"/>
    <x v="0"/>
    <s v="US"/>
    <x v="0"/>
    <n v="1393005600"/>
    <n v="1390323617"/>
    <b v="0"/>
    <n v="1980"/>
    <b v="1"/>
    <s v="games/tabletop games"/>
    <n v="26.47025"/>
    <n v="53.475252525252522"/>
    <s v="games"/>
    <s v="mes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s v="GB"/>
    <x v="1"/>
    <n v="1441393210"/>
    <n v="1438801210"/>
    <b v="0"/>
    <n v="57"/>
    <b v="1"/>
    <s v="games/tabletop games"/>
    <n v="1.0012000000000001"/>
    <n v="43.912280701754383"/>
    <s v="games"/>
    <s v="mes"/>
  </r>
  <r>
    <x v="2247"/>
    <s v="Foragers"/>
    <s v="Take on the role of an ancient forager in this fun strategy game from the designer of Biblios."/>
    <n v="18500"/>
    <n v="19324"/>
    <x v="0"/>
    <s v="US"/>
    <x v="0"/>
    <n v="1438185565"/>
    <n v="1436975965"/>
    <b v="0"/>
    <n v="380"/>
    <b v="1"/>
    <s v="games/tabletop games"/>
    <n v="1.0445405405405406"/>
    <n v="50.852631578947367"/>
    <s v="games"/>
    <s v="mes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x v="1"/>
    <n v="1481749278"/>
    <n v="1479157278"/>
    <b v="0"/>
    <n v="128"/>
    <b v="1"/>
    <s v="games/tabletop games"/>
    <n v="1.0721428571428571"/>
    <n v="58.6328125"/>
    <s v="games"/>
    <s v="mes"/>
  </r>
  <r>
    <x v="2249"/>
    <s v="Centurion: Legionaries of Rome"/>
    <s v="March with the legions against the enemies of Rome in this role-playing game of military adventures."/>
    <n v="3500"/>
    <n v="5907"/>
    <x v="0"/>
    <s v="US"/>
    <x v="0"/>
    <n v="1364917965"/>
    <n v="1362329565"/>
    <b v="0"/>
    <n v="180"/>
    <b v="1"/>
    <s v="games/tabletop games"/>
    <n v="1.6877142857142857"/>
    <n v="32.81666666666667"/>
    <s v="games"/>
    <s v="mes"/>
  </r>
  <r>
    <x v="2250"/>
    <s v="The Game Anywhere Table"/>
    <s v="A customizable gaming table, for the best gaming experience, portable, storable and lightweight, that can be taken anywhere"/>
    <n v="25000"/>
    <n v="243778"/>
    <x v="0"/>
    <s v="US"/>
    <x v="0"/>
    <n v="1480727273"/>
    <n v="1478131673"/>
    <b v="0"/>
    <n v="571"/>
    <b v="1"/>
    <s v="games/tabletop games"/>
    <n v="9.7511200000000002"/>
    <n v="426.93169877408059"/>
    <s v="games"/>
    <s v="mes"/>
  </r>
  <r>
    <x v="2251"/>
    <s v="Werewolf: Full Moon Expansion"/>
    <s v="A great game full of lying, scheming, and werewolves.  Now with additional characters to add even more mayhem!"/>
    <n v="8500"/>
    <n v="11428.19"/>
    <x v="0"/>
    <s v="US"/>
    <x v="0"/>
    <n v="1408177077"/>
    <n v="1406362677"/>
    <b v="0"/>
    <n v="480"/>
    <b v="1"/>
    <s v="games/tabletop games"/>
    <n v="1.3444929411764706"/>
    <n v="23.808729166666669"/>
    <s v="games"/>
    <s v="mes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s v="ES"/>
    <x v="3"/>
    <n v="1470469938"/>
    <n v="1469173938"/>
    <b v="0"/>
    <n v="249"/>
    <b v="1"/>
    <s v="games/tabletop games"/>
    <n v="2.722777777777778"/>
    <n v="98.413654618473899"/>
    <s v="games"/>
    <s v="mes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x v="0"/>
    <n v="1447862947"/>
    <n v="1445267347"/>
    <b v="0"/>
    <n v="84"/>
    <b v="1"/>
    <s v="games/tabletop games"/>
    <n v="1.1268750000000001"/>
    <n v="107.32142857142857"/>
    <s v="games"/>
    <s v="mes"/>
  </r>
  <r>
    <x v="2254"/>
    <s v="Green Couch Games Limited: FrogFlip!"/>
    <s v="A dexterity microgame by father/daughter team, Jason and Claire Kotarski. Make 100 project."/>
    <n v="500"/>
    <n v="2299"/>
    <x v="0"/>
    <s v="US"/>
    <x v="0"/>
    <n v="1485271968"/>
    <n v="1484667168"/>
    <b v="0"/>
    <n v="197"/>
    <b v="1"/>
    <s v="games/tabletop games"/>
    <n v="4.5979999999999999"/>
    <n v="11.67005076142132"/>
    <s v="games"/>
    <s v="mes"/>
  </r>
  <r>
    <x v="2255"/>
    <s v="Jumbo Jets - Jet Set Expansion Set #2"/>
    <s v="This is the second set of 5 expansions for our route-building game, Jet Set!"/>
    <n v="3950"/>
    <n v="11323"/>
    <x v="0"/>
    <s v="US"/>
    <x v="0"/>
    <n v="1462661451"/>
    <n v="1460069451"/>
    <b v="0"/>
    <n v="271"/>
    <b v="1"/>
    <s v="games/tabletop games"/>
    <n v="2.8665822784810127"/>
    <n v="41.782287822878232"/>
    <s v="games"/>
    <s v="mes"/>
  </r>
  <r>
    <x v="2256"/>
    <s v="Bitcoin Empire"/>
    <s v="Build your crypto-currency empire and sabotage your opponents. A deck building, card game. 2-4 players. 15 minutes."/>
    <n v="480"/>
    <n v="1069"/>
    <x v="0"/>
    <s v="GB"/>
    <x v="1"/>
    <n v="1479811846"/>
    <n v="1478602246"/>
    <b v="0"/>
    <n v="50"/>
    <b v="1"/>
    <s v="games/tabletop games"/>
    <n v="2.2270833333333333"/>
    <n v="21.38"/>
    <s v="games"/>
    <s v="mes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x v="1"/>
    <n v="1466377200"/>
    <n v="1463351329"/>
    <b v="0"/>
    <n v="169"/>
    <b v="1"/>
    <s v="games/tabletop games"/>
    <n v="6.3613999999999997"/>
    <n v="94.103550295857985"/>
    <s v="games"/>
    <s v="mes"/>
  </r>
  <r>
    <x v="2258"/>
    <s v="A Sundered World"/>
    <s v="A Dungeon World campaign setting that takes place after the end of the worlds."/>
    <n v="2200"/>
    <n v="3223"/>
    <x v="0"/>
    <s v="US"/>
    <x v="0"/>
    <n v="1434045687"/>
    <n v="1431453687"/>
    <b v="0"/>
    <n v="205"/>
    <b v="1"/>
    <s v="games/tabletop games"/>
    <n v="1.4650000000000001"/>
    <n v="15.721951219512196"/>
    <s v="games"/>
    <s v="mes"/>
  </r>
  <r>
    <x v="2259"/>
    <s v="The Second Breakfast"/>
    <s v="More Halfmen, more goats, more guns, and most of all some neat buildings and structures for the little fellas to hang out in!"/>
    <n v="1000"/>
    <n v="18671"/>
    <x v="0"/>
    <s v="GB"/>
    <x v="1"/>
    <n v="1481224736"/>
    <n v="1480360736"/>
    <b v="0"/>
    <n v="206"/>
    <b v="1"/>
    <s v="games/tabletop games"/>
    <n v="18.670999999999999"/>
    <n v="90.635922330097088"/>
    <s v="games"/>
    <s v="mes"/>
  </r>
  <r>
    <x v="2260"/>
    <s v="Cryptex Dice Vault"/>
    <s v="A fine wood cryptex dice vault to store your favorite dice. Designed to hold a standard set of 7 polyhedrals for your favorite RPG."/>
    <n v="2500"/>
    <n v="8173"/>
    <x v="0"/>
    <s v="US"/>
    <x v="0"/>
    <n v="1395876250"/>
    <n v="1393287850"/>
    <b v="0"/>
    <n v="84"/>
    <b v="1"/>
    <s v="games/tabletop games"/>
    <n v="3.2692000000000001"/>
    <n v="97.297619047619051"/>
    <s v="games"/>
    <s v="mes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x v="2"/>
    <n v="1487093020"/>
    <n v="1485278620"/>
    <b v="0"/>
    <n v="210"/>
    <b v="1"/>
    <s v="games/tabletop games"/>
    <n v="7.7949999999999999"/>
    <n v="37.11904761904762"/>
    <s v="games"/>
    <s v="mes"/>
  </r>
  <r>
    <x v="2262"/>
    <s v="Riders: A Game About Cheating Doomsday"/>
    <s v="An RPG about mortal servants of the Horsemen of the Apocalypse deciding to not end the world."/>
    <n v="3300"/>
    <n v="5087"/>
    <x v="0"/>
    <s v="US"/>
    <x v="0"/>
    <n v="1416268800"/>
    <n v="1413295358"/>
    <b v="0"/>
    <n v="181"/>
    <b v="1"/>
    <s v="games/tabletop games"/>
    <n v="1.5415151515151515"/>
    <n v="28.104972375690608"/>
    <s v="games"/>
    <s v="mes"/>
  </r>
  <r>
    <x v="2263"/>
    <s v="Corvus Corax Miniatures - Outcasts"/>
    <s v="These are degenerated men who have, since birth, suffered the effect of mutation and turned into something wicked!"/>
    <n v="7500"/>
    <n v="8666"/>
    <x v="0"/>
    <s v="SE"/>
    <x v="9"/>
    <n v="1422734313"/>
    <n v="1420919913"/>
    <b v="0"/>
    <n v="60"/>
    <b v="1"/>
    <s v="games/tabletop games"/>
    <n v="1.1554666666666666"/>
    <n v="144.43333333333334"/>
    <s v="games"/>
    <s v="mes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x v="0"/>
    <n v="1463972400"/>
    <n v="1462543114"/>
    <b v="0"/>
    <n v="445"/>
    <b v="1"/>
    <s v="games/tabletop games"/>
    <n v="1.8003333333333333"/>
    <n v="24.274157303370785"/>
    <s v="games"/>
    <s v="mes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x v="1"/>
    <n v="1479846507"/>
    <n v="1479241707"/>
    <b v="0"/>
    <n v="17"/>
    <b v="1"/>
    <s v="games/tabletop games"/>
    <n v="2.9849999999999999"/>
    <n v="35.117647058823529"/>
    <s v="games"/>
    <s v="mes"/>
  </r>
  <r>
    <x v="2266"/>
    <s v="GOAT LORDS."/>
    <s v="Want to be LORD OF THE GOATS? Start building your herd using thievery, magic, bombs and mostly goats."/>
    <n v="1500"/>
    <n v="4804"/>
    <x v="0"/>
    <s v="US"/>
    <x v="0"/>
    <n v="1461722400"/>
    <n v="1460235592"/>
    <b v="0"/>
    <n v="194"/>
    <b v="1"/>
    <s v="games/tabletop games"/>
    <n v="3.2026666666666666"/>
    <n v="24.762886597938145"/>
    <s v="games"/>
    <s v="mes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x v="0"/>
    <n v="1419123600"/>
    <n v="1416945297"/>
    <b v="0"/>
    <n v="404"/>
    <b v="1"/>
    <s v="games/tabletop games"/>
    <n v="3.80525"/>
    <n v="188.37871287128712"/>
    <s v="games"/>
    <s v="mes"/>
  </r>
  <r>
    <x v="2268"/>
    <s v="Chardonnay Go"/>
    <s v="Chardonnay Go, the viral video with 23 million views, is now a hilarious board game for wine lovers, moms and other shameless people."/>
    <n v="28000"/>
    <n v="28728"/>
    <x v="0"/>
    <s v="US"/>
    <x v="0"/>
    <n v="1489283915"/>
    <n v="1486691915"/>
    <b v="0"/>
    <n v="194"/>
    <b v="1"/>
    <s v="games/tabletop games"/>
    <n v="1.026"/>
    <n v="148.08247422680412"/>
    <s v="games"/>
    <s v="mes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s v="US"/>
    <x v="0"/>
    <n v="1488862800"/>
    <n v="1486745663"/>
    <b v="0"/>
    <n v="902"/>
    <b v="1"/>
    <s v="games/tabletop games"/>
    <n v="18.016400000000001"/>
    <n v="49.934589800443462"/>
    <s v="games"/>
    <s v="mes"/>
  </r>
  <r>
    <x v="2270"/>
    <s v="MCG Premium Sleeves &amp; Accessories"/>
    <s v="MCG Premium Sleeves offer excellent protection for your cards. This line is about to be expanded with new sleeves sizes!"/>
    <n v="25000"/>
    <n v="180062"/>
    <x v="0"/>
    <s v="US"/>
    <x v="0"/>
    <n v="1484085540"/>
    <n v="1482353513"/>
    <b v="0"/>
    <n v="1670"/>
    <b v="1"/>
    <s v="games/tabletop games"/>
    <n v="7.2024800000000004"/>
    <n v="107.82155688622754"/>
    <s v="games"/>
    <s v="mes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s v="US"/>
    <x v="0"/>
    <n v="1481328004"/>
    <n v="1478736004"/>
    <b v="0"/>
    <n v="1328"/>
    <b v="1"/>
    <s v="games/tabletop games"/>
    <n v="2.8309000000000002"/>
    <n v="42.63403614457831"/>
    <s v="games"/>
    <s v="mes"/>
  </r>
  <r>
    <x v="2272"/>
    <s v="Pick the Lock"/>
    <s v="Pick the Lock is a game of chance and strategy. Attempt to obtain priceless treasures and outwit the other players."/>
    <n v="1000"/>
    <n v="13566"/>
    <x v="0"/>
    <s v="US"/>
    <x v="0"/>
    <n v="1449506836"/>
    <n v="1446914836"/>
    <b v="0"/>
    <n v="944"/>
    <b v="1"/>
    <s v="games/tabletop games"/>
    <n v="13.566000000000001"/>
    <n v="14.370762711864407"/>
    <s v="games"/>
    <s v="mes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s v="CA"/>
    <x v="5"/>
    <n v="1489320642"/>
    <n v="1487164242"/>
    <b v="0"/>
    <n v="147"/>
    <b v="1"/>
    <s v="games/tabletop games"/>
    <n v="2.2035999999999998"/>
    <n v="37.476190476190474"/>
    <s v="games"/>
    <s v="mes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x v="0"/>
    <n v="1393156857"/>
    <n v="1390564857"/>
    <b v="0"/>
    <n v="99"/>
    <b v="1"/>
    <s v="games/tabletop games"/>
    <n v="1.196"/>
    <n v="30.202020202020201"/>
    <s v="games"/>
    <s v="mes"/>
  </r>
  <r>
    <x v="2275"/>
    <s v="Samurai Dwarves (Korobokuru)"/>
    <s v="The aim of this project is to extend our existing Samurai Dwarf range from 6 to 9. The new sculpts will be done by Bob Olley."/>
    <n v="650"/>
    <n v="2650.5"/>
    <x v="0"/>
    <s v="GB"/>
    <x v="1"/>
    <n v="1419259679"/>
    <n v="1416667679"/>
    <b v="0"/>
    <n v="79"/>
    <b v="1"/>
    <s v="games/tabletop games"/>
    <n v="4.0776923076923079"/>
    <n v="33.550632911392405"/>
    <s v="games"/>
    <s v="mes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x v="0"/>
    <n v="1388936289"/>
    <n v="1386344289"/>
    <b v="0"/>
    <n v="75"/>
    <b v="1"/>
    <s v="games/tabletop games"/>
    <n v="1.0581826105905425"/>
    <n v="64.74666666666667"/>
    <s v="games"/>
    <s v="mes"/>
  </r>
  <r>
    <x v="2277"/>
    <s v="Police Precinct"/>
    <s v="Police Precinct is a cooperative game where the players take on the roles as police officers, with different areas of expertise."/>
    <n v="8500"/>
    <n v="11992"/>
    <x v="0"/>
    <s v="US"/>
    <x v="0"/>
    <n v="1330359423"/>
    <n v="1327767423"/>
    <b v="0"/>
    <n v="207"/>
    <b v="1"/>
    <s v="games/tabletop games"/>
    <n v="1.4108235294117648"/>
    <n v="57.932367149758456"/>
    <s v="games"/>
    <s v="mes"/>
  </r>
  <r>
    <x v="2278"/>
    <s v="Eternity Dice - Regular and D6 Charms Edition"/>
    <s v="Dice forged from stone one by one entirely by hand for demanding Gamers and Collectors."/>
    <n v="2000"/>
    <n v="5414"/>
    <x v="0"/>
    <s v="IT"/>
    <x v="3"/>
    <n v="1451861940"/>
    <n v="1448902867"/>
    <b v="0"/>
    <n v="102"/>
    <b v="1"/>
    <s v="games/tabletop games"/>
    <n v="2.7069999999999999"/>
    <n v="53.078431372549019"/>
    <s v="games"/>
    <s v="mes"/>
  </r>
  <r>
    <x v="2279"/>
    <s v="Zombie Apocalypse Geocaching"/>
    <s v="The Zombie Apocalypse has begun! Fortunately, YOU have your priorities straight. What could be more important than Geocaching?"/>
    <n v="1000"/>
    <n v="1538"/>
    <x v="0"/>
    <s v="US"/>
    <x v="0"/>
    <n v="1423022400"/>
    <n v="1421436099"/>
    <b v="0"/>
    <n v="32"/>
    <b v="1"/>
    <s v="games/tabletop games"/>
    <n v="1.538"/>
    <n v="48.0625"/>
    <s v="games"/>
    <s v="mes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x v="0"/>
    <n v="1442501991"/>
    <n v="1439909991"/>
    <b v="0"/>
    <n v="480"/>
    <b v="1"/>
    <s v="games/tabletop games"/>
    <n v="4.0357653061224488"/>
    <n v="82.396874999999994"/>
    <s v="games"/>
    <s v="mes"/>
  </r>
  <r>
    <x v="2281"/>
    <s v="Lewis Robertson Band EP!"/>
    <s v="I am trying to get a new band off the ground, and in order to be taken seriously and get gigs, we need some killer recordings!"/>
    <n v="300"/>
    <n v="555"/>
    <x v="0"/>
    <s v="US"/>
    <x v="0"/>
    <n v="1311576600"/>
    <n v="1306219897"/>
    <b v="0"/>
    <n v="11"/>
    <b v="1"/>
    <s v="music/rock"/>
    <n v="1.85"/>
    <n v="50.454545454545453"/>
    <s v="music"/>
    <s v="ock"/>
  </r>
  <r>
    <x v="2282"/>
    <s v="Sage King's Debut Album"/>
    <s v="Sage King is recording his debut album and wants YOU to be a part of the creation process"/>
    <n v="750"/>
    <n v="1390"/>
    <x v="0"/>
    <s v="US"/>
    <x v="0"/>
    <n v="1452744686"/>
    <n v="1447560686"/>
    <b v="0"/>
    <n v="12"/>
    <b v="1"/>
    <s v="music/rock"/>
    <n v="1.8533333333333333"/>
    <n v="115.83333333333333"/>
    <s v="music"/>
    <s v="ock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x v="0"/>
    <n v="1336528804"/>
    <n v="1331348404"/>
    <b v="0"/>
    <n v="48"/>
    <b v="1"/>
    <s v="music/rock"/>
    <n v="1.0085533333333332"/>
    <n v="63.03458333333333"/>
    <s v="music"/>
    <s v="ock"/>
  </r>
  <r>
    <x v="2284"/>
    <s v="Make a record, write a song, take the Vinyl Skyway. "/>
    <s v="The Vinyl Skyway reunite to make a third album. "/>
    <n v="6000"/>
    <n v="6373.27"/>
    <x v="0"/>
    <s v="US"/>
    <x v="0"/>
    <n v="1299902400"/>
    <n v="1297451245"/>
    <b v="0"/>
    <n v="59"/>
    <b v="1"/>
    <s v="music/rock"/>
    <n v="1.0622116666666668"/>
    <n v="108.02152542372882"/>
    <s v="music"/>
    <s v="ock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x v="0"/>
    <n v="1340944043"/>
    <n v="1338352043"/>
    <b v="0"/>
    <n v="79"/>
    <b v="1"/>
    <s v="music/rock"/>
    <n v="1.2136666666666667"/>
    <n v="46.088607594936711"/>
    <s v="music"/>
    <s v="ock"/>
  </r>
  <r>
    <x v="2286"/>
    <s v="Arson In The Suburbs"/>
    <s v="Arson In The Suburbs is ready to release its FIRST three song E.P. and looking to raise funds to get back in the studio! RnFnR!"/>
    <n v="1500"/>
    <n v="1501"/>
    <x v="0"/>
    <s v="US"/>
    <x v="0"/>
    <n v="1378439940"/>
    <n v="1376003254"/>
    <b v="0"/>
    <n v="14"/>
    <b v="1"/>
    <s v="music/rock"/>
    <n v="1.0006666666666666"/>
    <n v="107.21428571428571"/>
    <s v="music"/>
    <s v="ock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x v="0"/>
    <n v="1403539260"/>
    <n v="1401724860"/>
    <b v="0"/>
    <n v="106"/>
    <b v="1"/>
    <s v="music/rock"/>
    <n v="1.1997755555555556"/>
    <n v="50.9338679245283"/>
    <s v="music"/>
    <s v="ock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x v="0"/>
    <n v="1340733600"/>
    <n v="1339098689"/>
    <b v="0"/>
    <n v="25"/>
    <b v="1"/>
    <s v="music/rock"/>
    <n v="1.0009999999999999"/>
    <n v="40.04"/>
    <s v="music"/>
    <s v="ock"/>
  </r>
  <r>
    <x v="2289"/>
    <s v="Blind Man Deaf Boy Tour!"/>
    <s v="Blind Man Deaf Boy is a Folk Punk band from Denver, we need money to get ourselves a van and take it on tour around the west coast."/>
    <n v="1500"/>
    <n v="1611"/>
    <x v="0"/>
    <s v="US"/>
    <x v="0"/>
    <n v="1386372120"/>
    <n v="1382659060"/>
    <b v="0"/>
    <n v="25"/>
    <b v="1"/>
    <s v="music/rock"/>
    <n v="1.0740000000000001"/>
    <n v="64.44"/>
    <s v="music"/>
    <s v="ock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x v="0"/>
    <n v="1259686800"/>
    <n v="1252908330"/>
    <b v="0"/>
    <n v="29"/>
    <b v="1"/>
    <s v="music/rock"/>
    <n v="1.0406666666666666"/>
    <n v="53.827586206896555"/>
    <s v="music"/>
    <s v="ock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x v="0"/>
    <n v="1335153600"/>
    <n v="1332199618"/>
    <b v="0"/>
    <n v="43"/>
    <b v="1"/>
    <s v="music/rock"/>
    <n v="1.728"/>
    <n v="100.46511627906976"/>
    <s v="music"/>
    <s v="ock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x v="0"/>
    <n v="1334767476"/>
    <n v="1332175476"/>
    <b v="0"/>
    <n v="46"/>
    <b v="1"/>
    <s v="music/rock"/>
    <n v="1.072505"/>
    <n v="46.630652173913049"/>
    <s v="music"/>
    <s v="ock"/>
  </r>
  <r>
    <x v="2293"/>
    <s v="&quot;Hurt N' Wrong&quot; New Album Fundraiser!"/>
    <s v="Donate here to be a part of the upcoming album. Every little bit helps!"/>
    <n v="850"/>
    <n v="920"/>
    <x v="0"/>
    <s v="US"/>
    <x v="0"/>
    <n v="1348545540"/>
    <n v="1346345999"/>
    <b v="0"/>
    <n v="27"/>
    <b v="1"/>
    <s v="music/rock"/>
    <n v="1.0823529411764705"/>
    <n v="34.074074074074076"/>
    <s v="music"/>
    <s v="ock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x v="0"/>
    <n v="1358702480"/>
    <n v="1356110480"/>
    <b v="0"/>
    <n v="112"/>
    <b v="1"/>
    <s v="music/rock"/>
    <n v="1.4608079999999999"/>
    <n v="65.214642857142863"/>
    <s v="music"/>
    <s v="ock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x v="0"/>
    <n v="1359240856"/>
    <n v="1356648856"/>
    <b v="0"/>
    <n v="34"/>
    <b v="1"/>
    <s v="music/rock"/>
    <n v="1.2524999999999999"/>
    <n v="44.205882352941174"/>
    <s v="music"/>
    <s v="ock"/>
  </r>
  <r>
    <x v="2296"/>
    <s v="HAMELL ON TRIAL IS RECORDING AN ALBUM"/>
    <s v="Ed Hamell AKA Hamell on Trial is recording an album titled The Happiest Man in the World. He needs your help."/>
    <n v="7000"/>
    <n v="10435"/>
    <x v="0"/>
    <s v="US"/>
    <x v="0"/>
    <n v="1330018426"/>
    <n v="1326994426"/>
    <b v="0"/>
    <n v="145"/>
    <b v="1"/>
    <s v="music/rock"/>
    <n v="1.4907142857142857"/>
    <n v="71.965517241379317"/>
    <s v="music"/>
    <s v="ock"/>
  </r>
  <r>
    <x v="2297"/>
    <s v="Company Company: Debut EP"/>
    <s v="New Jersey Alternative Rock band COCO needs YOUR help self-releasing debut EP!"/>
    <n v="1000"/>
    <n v="1006"/>
    <x v="0"/>
    <s v="US"/>
    <x v="0"/>
    <n v="1331697540"/>
    <n v="1328749249"/>
    <b v="0"/>
    <n v="19"/>
    <b v="1"/>
    <s v="music/rock"/>
    <n v="1.006"/>
    <n v="52.94736842105263"/>
    <s v="music"/>
    <s v="ock"/>
  </r>
  <r>
    <x v="2298"/>
    <s v="Jonny Gray: First Full Length Album"/>
    <s v="My name is Jonny Gray, and my friends and I are working together to raise funds for my debut album"/>
    <n v="30000"/>
    <n v="31522"/>
    <x v="0"/>
    <s v="US"/>
    <x v="0"/>
    <n v="1395861033"/>
    <n v="1393272633"/>
    <b v="0"/>
    <n v="288"/>
    <b v="1"/>
    <s v="music/rock"/>
    <n v="1.0507333333333333"/>
    <n v="109.45138888888889"/>
    <s v="music"/>
    <s v="ock"/>
  </r>
  <r>
    <x v="2299"/>
    <s v="HELP FLY RADIO FINISH THEIR FULL LENGTH ALBUM!"/>
    <s v="Fly Radio has finished tracking their album now all that is left is the mixing/mastering and duplication!"/>
    <n v="300"/>
    <n v="1050.5"/>
    <x v="0"/>
    <s v="US"/>
    <x v="0"/>
    <n v="1296953209"/>
    <n v="1295657209"/>
    <b v="0"/>
    <n v="14"/>
    <b v="1"/>
    <s v="music/rock"/>
    <n v="3.5016666666666665"/>
    <n v="75.035714285714292"/>
    <s v="music"/>
    <s v="ock"/>
  </r>
  <r>
    <x v="2300"/>
    <s v="Keep The Prison Van Rolling"/>
    <s v="Big Fiction leaves for tour on 6/27 but the Prison Van needs some work!  New brakes, transmission repair, tires... it needs a bit."/>
    <n v="800"/>
    <n v="810"/>
    <x v="0"/>
    <s v="US"/>
    <x v="0"/>
    <n v="1340904416"/>
    <n v="1339694816"/>
    <b v="0"/>
    <n v="7"/>
    <b v="1"/>
    <s v="music/rock"/>
    <n v="1.0125"/>
    <n v="115.71428571428571"/>
    <s v="music"/>
    <s v="ock"/>
  </r>
  <r>
    <x v="2301"/>
    <s v="Time Crash"/>
    <s v="We are America's first trock band, and we're ready to bring you our first album!"/>
    <n v="5000"/>
    <n v="6680.22"/>
    <x v="0"/>
    <s v="US"/>
    <x v="0"/>
    <n v="1371785496"/>
    <n v="1369193496"/>
    <b v="1"/>
    <n v="211"/>
    <b v="1"/>
    <s v="music/indie rock"/>
    <n v="1.336044"/>
    <n v="31.659810426540286"/>
    <s v="music"/>
    <s v="ock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x v="0"/>
    <n v="1388473200"/>
    <n v="1385585434"/>
    <b v="1"/>
    <n v="85"/>
    <b v="1"/>
    <s v="music/indie rock"/>
    <n v="1.7065217391304348"/>
    <n v="46.176470588235297"/>
    <s v="music"/>
    <s v="ock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x v="0"/>
    <n v="1323747596"/>
    <n v="1320287996"/>
    <b v="1"/>
    <n v="103"/>
    <b v="1"/>
    <s v="music/indie rock"/>
    <n v="1.0935829457364341"/>
    <n v="68.481650485436887"/>
    <s v="music"/>
    <s v="ock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x v="0"/>
    <n v="1293857940"/>
    <n v="1290281691"/>
    <b v="1"/>
    <n v="113"/>
    <b v="1"/>
    <s v="music/indie rock"/>
    <n v="1.0070033333333335"/>
    <n v="53.469203539823013"/>
    <s v="music"/>
    <s v="ock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x v="0"/>
    <n v="1407520800"/>
    <n v="1405356072"/>
    <b v="1"/>
    <n v="167"/>
    <b v="1"/>
    <s v="music/indie rock"/>
    <n v="1.0122777777777778"/>
    <n v="109.10778443113773"/>
    <s v="music"/>
    <s v="ock"/>
  </r>
  <r>
    <x v="2306"/>
    <s v="Cook Up a Record with Dewveall"/>
    <s v="Indie rockers, Dewveall, are recording new music. Take a seat at the table; let them cook you a meal and sing you some songs."/>
    <n v="3500"/>
    <n v="3736.55"/>
    <x v="0"/>
    <s v="US"/>
    <x v="0"/>
    <n v="1331352129"/>
    <n v="1328760129"/>
    <b v="1"/>
    <n v="73"/>
    <b v="1"/>
    <s v="music/indie rock"/>
    <n v="1.0675857142857144"/>
    <n v="51.185616438356163"/>
    <s v="music"/>
    <s v="ock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x v="0"/>
    <n v="1336245328"/>
    <n v="1333653333"/>
    <b v="1"/>
    <n v="75"/>
    <b v="1"/>
    <s v="music/indie rock"/>
    <n v="1.0665777537961894"/>
    <n v="27.936800000000002"/>
    <s v="music"/>
    <s v="ock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x v="0"/>
    <n v="1409274000"/>
    <n v="1406847996"/>
    <b v="1"/>
    <n v="614"/>
    <b v="1"/>
    <s v="music/indie rock"/>
    <n v="1.0130622"/>
    <n v="82.496921824104234"/>
    <s v="music"/>
    <s v="ock"/>
  </r>
  <r>
    <x v="2309"/>
    <s v="// Marny Lion Proudfit /\/\/\ Album Release \\"/>
    <s v="|| HELP MARNY LION PROUDFIT RECORD HER SECOND INDIE FOLK ALBUM THIS MARCH â€“ THE BARN IS WAITING ||"/>
    <n v="6000"/>
    <n v="6400.47"/>
    <x v="0"/>
    <s v="US"/>
    <x v="0"/>
    <n v="1362872537"/>
    <n v="1359848537"/>
    <b v="1"/>
    <n v="107"/>
    <b v="1"/>
    <s v="music/indie rock"/>
    <n v="1.0667450000000001"/>
    <n v="59.817476635514019"/>
    <s v="music"/>
    <s v="ock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x v="0"/>
    <n v="1363889015"/>
    <n v="1361300615"/>
    <b v="1"/>
    <n v="1224"/>
    <b v="1"/>
    <s v="music/indie rock"/>
    <n v="4.288397837837838"/>
    <n v="64.816470588235291"/>
    <s v="music"/>
    <s v="ock"/>
  </r>
  <r>
    <x v="2311"/>
    <s v="Mary Fagan's CD Project!"/>
    <s v="I'm heading back into the studio!  I'm planning to record a CD of original songs and one with some jazz standards."/>
    <n v="9000"/>
    <n v="9370"/>
    <x v="0"/>
    <s v="US"/>
    <x v="0"/>
    <n v="1399421189"/>
    <n v="1396829189"/>
    <b v="1"/>
    <n v="104"/>
    <b v="1"/>
    <s v="music/indie rock"/>
    <n v="1.0411111111111111"/>
    <n v="90.09615384615384"/>
    <s v="music"/>
    <s v="ock"/>
  </r>
  <r>
    <x v="2312"/>
    <s v="DINOWALRUS: 3RD RECORD ON VINYL"/>
    <s v="Help Brooklyn psychedelic synth rockers DINOWALRUS release their 3rd Record, COMPLEXION, on vinyl!"/>
    <n v="3000"/>
    <n v="3236"/>
    <x v="0"/>
    <s v="US"/>
    <x v="0"/>
    <n v="1397862000"/>
    <n v="1395155478"/>
    <b v="1"/>
    <n v="79"/>
    <b v="1"/>
    <s v="music/indie rock"/>
    <n v="1.0786666666666667"/>
    <n v="40.962025316455694"/>
    <s v="music"/>
    <s v="ock"/>
  </r>
  <r>
    <x v="2313"/>
    <s v="A SUNNY DAY IN GLASGOW"/>
    <s v="A Sunny Day in Glasgow are recording a new album and we need your help!"/>
    <n v="5000"/>
    <n v="8792.02"/>
    <x v="0"/>
    <s v="US"/>
    <x v="0"/>
    <n v="1336086026"/>
    <n v="1333494026"/>
    <b v="1"/>
    <n v="157"/>
    <b v="1"/>
    <s v="music/indie rock"/>
    <n v="1.7584040000000001"/>
    <n v="56.000127388535034"/>
    <s v="music"/>
    <s v="ock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x v="0"/>
    <n v="1339074857"/>
    <n v="1336482857"/>
    <b v="1"/>
    <n v="50"/>
    <b v="1"/>
    <s v="music/indie rock"/>
    <n v="1.5697000000000001"/>
    <n v="37.672800000000002"/>
    <s v="music"/>
    <s v="ock"/>
  </r>
  <r>
    <x v="2315"/>
    <s v="RICE Presses Their Debut Album 'Keep Warm' On Vinyl"/>
    <s v="Rice invites you to be a part of the creation of their first album and spread their message of love."/>
    <n v="2500"/>
    <n v="2565"/>
    <x v="0"/>
    <s v="US"/>
    <x v="0"/>
    <n v="1336238743"/>
    <n v="1333646743"/>
    <b v="1"/>
    <n v="64"/>
    <b v="1"/>
    <s v="music/indie rock"/>
    <n v="1.026"/>
    <n v="40.078125"/>
    <s v="music"/>
    <s v="ock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x v="0"/>
    <n v="1260383040"/>
    <n v="1253726650"/>
    <b v="1"/>
    <n v="200"/>
    <b v="1"/>
    <s v="music/indie rock"/>
    <n v="1.0404266666666666"/>
    <n v="78.031999999999996"/>
    <s v="music"/>
    <s v="ock"/>
  </r>
  <r>
    <x v="2317"/>
    <s v="ibreatheFUR / He Can Jog split Cassette"/>
    <s v="Snag the first Wolf Interval release by droners ibreatheFUR and He Can Jog. One month to preorder and then they're gone!"/>
    <n v="400"/>
    <n v="416"/>
    <x v="0"/>
    <s v="US"/>
    <x v="0"/>
    <n v="1266210000"/>
    <n v="1263474049"/>
    <b v="1"/>
    <n v="22"/>
    <b v="1"/>
    <s v="music/indie rock"/>
    <n v="1.04"/>
    <n v="18.90909090909091"/>
    <s v="music"/>
    <s v="ock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x v="0"/>
    <n v="1253937540"/>
    <n v="1251214014"/>
    <b v="1"/>
    <n v="163"/>
    <b v="1"/>
    <s v="music/indie rock"/>
    <n v="1.2105999999999999"/>
    <n v="37.134969325153371"/>
    <s v="music"/>
    <s v="ock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x v="0"/>
    <n v="1387072685"/>
    <n v="1384480685"/>
    <b v="1"/>
    <n v="77"/>
    <b v="1"/>
    <s v="music/indie rock"/>
    <n v="1.077"/>
    <n v="41.961038961038959"/>
    <s v="music"/>
    <s v="ock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s v="US"/>
    <x v="0"/>
    <n v="1396463800"/>
    <n v="1393443400"/>
    <b v="1"/>
    <n v="89"/>
    <b v="1"/>
    <s v="music/indie rock"/>
    <n v="1.0866"/>
    <n v="61.044943820224717"/>
    <s v="music"/>
    <s v="ock"/>
  </r>
  <r>
    <x v="2321"/>
    <s v="WienerWÃ¼rze"/>
    <s v="Universal organic liquid seasoning brewed all natural from lupine, oat, salt and water for soups, salads, stews and more"/>
    <n v="10557"/>
    <n v="4130"/>
    <x v="3"/>
    <s v="AT"/>
    <x v="3"/>
    <n v="1491282901"/>
    <n v="1488694501"/>
    <b v="0"/>
    <n v="64"/>
    <b v="0"/>
    <s v="food/small batch"/>
    <n v="0.39120962394619685"/>
    <n v="64.53125"/>
    <s v="food"/>
    <s v="ch"/>
  </r>
  <r>
    <x v="2322"/>
    <s v="Jen bakes shortbread needs a commercial kitchen!"/>
    <s v="Jen bakes shortbread is a small batch, all natural shortbread cookie business looking for smart funding to grow!"/>
    <n v="2700"/>
    <n v="85"/>
    <x v="3"/>
    <s v="US"/>
    <x v="0"/>
    <n v="1491769769"/>
    <n v="1489181369"/>
    <b v="0"/>
    <n v="4"/>
    <b v="0"/>
    <s v="food/small batch"/>
    <n v="3.1481481481481478E-2"/>
    <n v="21.25"/>
    <s v="food"/>
    <s v="ch"/>
  </r>
  <r>
    <x v="2323"/>
    <s v="Beef Sticks, the Ultimate Protein Snack"/>
    <s v="You can never go wrong with a Beef Stick, great taste with no fillers and can easily goes with you everywhere."/>
    <n v="250"/>
    <n v="120"/>
    <x v="3"/>
    <s v="US"/>
    <x v="0"/>
    <n v="1490033247"/>
    <n v="1489428447"/>
    <b v="0"/>
    <n v="4"/>
    <b v="0"/>
    <s v="food/small batch"/>
    <n v="0.48"/>
    <n v="30"/>
    <s v="food"/>
    <s v="ch"/>
  </r>
  <r>
    <x v="2324"/>
    <s v="Pies not Lies"/>
    <s v="A city centre shop selling great locally made food with room to chat and learn about eachother."/>
    <n v="7500"/>
    <n v="1555"/>
    <x v="3"/>
    <s v="GB"/>
    <x v="1"/>
    <n v="1490559285"/>
    <n v="1487970885"/>
    <b v="0"/>
    <n v="61"/>
    <b v="0"/>
    <s v="food/small batch"/>
    <n v="0.20733333333333334"/>
    <n v="25.491803278688526"/>
    <s v="food"/>
    <s v="ch"/>
  </r>
  <r>
    <x v="2325"/>
    <s v="MAGA Private Label Spicy Sauce"/>
    <s v="Do you like to Maga? Do you like hot sauce as spicy as your memes? Do you like sexy frogs? Of course you do were all adults here."/>
    <n v="1000"/>
    <n v="80"/>
    <x v="3"/>
    <s v="US"/>
    <x v="0"/>
    <n v="1490830331"/>
    <n v="1488241931"/>
    <b v="0"/>
    <n v="7"/>
    <b v="0"/>
    <s v="food/small batch"/>
    <n v="0.08"/>
    <n v="11.428571428571429"/>
    <s v="food"/>
    <s v="ch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x v="0"/>
    <n v="1493571600"/>
    <n v="1489106948"/>
    <b v="0"/>
    <n v="1"/>
    <b v="0"/>
    <s v="food/small batch"/>
    <n v="7.1999999999999998E-3"/>
    <n v="108"/>
    <s v="food"/>
    <s v="ch"/>
  </r>
  <r>
    <x v="2327"/>
    <s v="Kraut Source - Fermentation Made Simple"/>
    <s v="Gourmet Fermentation in a Mason Jar. Create delicious, nutritious fermented foods at home."/>
    <n v="35000"/>
    <n v="184133.01"/>
    <x v="0"/>
    <s v="US"/>
    <x v="0"/>
    <n v="1409090440"/>
    <n v="1406066440"/>
    <b v="1"/>
    <n v="3355"/>
    <b v="1"/>
    <s v="food/small batch"/>
    <n v="5.2609431428571432"/>
    <n v="54.883162444113267"/>
    <s v="food"/>
    <s v="ch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x v="0"/>
    <n v="1434307537"/>
    <n v="1431715537"/>
    <b v="1"/>
    <n v="537"/>
    <b v="1"/>
    <s v="food/small batch"/>
    <n v="2.5445000000000002"/>
    <n v="47.383612662942269"/>
    <s v="food"/>
    <s v="ch"/>
  </r>
  <r>
    <x v="2329"/>
    <s v="Half Moon Bay Distillery"/>
    <s v="Vodka, whiskey and fruit brandy - coming soon! We are a coastal distillery located in historic Half Moon Bay, California."/>
    <n v="25000"/>
    <n v="26480"/>
    <x v="0"/>
    <s v="US"/>
    <x v="0"/>
    <n v="1405609146"/>
    <n v="1403017146"/>
    <b v="1"/>
    <n v="125"/>
    <b v="1"/>
    <s v="food/small batch"/>
    <n v="1.0591999999999999"/>
    <n v="211.84"/>
    <s v="food"/>
    <s v="ch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x v="0"/>
    <n v="1451001600"/>
    <n v="1448400943"/>
    <b v="1"/>
    <n v="163"/>
    <b v="1"/>
    <s v="food/small batch"/>
    <n v="1.0242285714285715"/>
    <n v="219.92638036809817"/>
    <s v="food"/>
    <s v="ch"/>
  </r>
  <r>
    <x v="2331"/>
    <s v="Meadowlands Chocolate"/>
    <s v="Handcrafted, organic, single-origin, bean-to-bar, dark chocolate. Like fine wine, the secret is in the terroir."/>
    <n v="8000"/>
    <n v="11545.1"/>
    <x v="0"/>
    <s v="US"/>
    <x v="0"/>
    <n v="1408320490"/>
    <n v="1405728490"/>
    <b v="1"/>
    <n v="283"/>
    <b v="1"/>
    <s v="food/small batch"/>
    <n v="1.4431375"/>
    <n v="40.795406360424032"/>
    <s v="food"/>
    <s v="ch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x v="0"/>
    <n v="1423235071"/>
    <n v="1420643071"/>
    <b v="1"/>
    <n v="352"/>
    <b v="1"/>
    <s v="food/small batch"/>
    <n v="1.06308"/>
    <n v="75.502840909090907"/>
    <s v="food"/>
    <s v="ch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s v="US"/>
    <x v="0"/>
    <n v="1401385800"/>
    <n v="1399563390"/>
    <b v="1"/>
    <n v="94"/>
    <b v="1"/>
    <s v="food/small batch"/>
    <n v="2.1216666666666666"/>
    <n v="13.542553191489361"/>
    <s v="food"/>
    <s v="ch"/>
  </r>
  <r>
    <x v="2334"/>
    <s v="Picnic Pops in Your Grocery Store!"/>
    <s v="Help us get our delicious, organic, artisanal frozen pops on grocery store shelves in the Baltimore &amp; DC areas."/>
    <n v="4000"/>
    <n v="4078"/>
    <x v="0"/>
    <s v="US"/>
    <x v="0"/>
    <n v="1415208840"/>
    <n v="1412611498"/>
    <b v="1"/>
    <n v="67"/>
    <b v="1"/>
    <s v="food/small batch"/>
    <n v="1.0195000000000001"/>
    <n v="60.865671641791046"/>
    <s v="food"/>
    <s v="ch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x v="0"/>
    <n v="1402494243"/>
    <n v="1399902243"/>
    <b v="1"/>
    <n v="221"/>
    <b v="1"/>
    <s v="food/small batch"/>
    <n v="1.0227200000000001"/>
    <n v="115.69230769230769"/>
    <s v="food"/>
    <s v="ch"/>
  </r>
  <r>
    <x v="2336"/>
    <s v="SOSU Barrel-Aged Sriracha"/>
    <s v="Aged in whiskey barrels for a unique fruity, spicy, and smoky flavor. Youâ€™ve never tasted sriracha quite like this before."/>
    <n v="20000"/>
    <n v="104146.51"/>
    <x v="0"/>
    <s v="US"/>
    <x v="0"/>
    <n v="1394316695"/>
    <n v="1390860695"/>
    <b v="1"/>
    <n v="2165"/>
    <b v="1"/>
    <s v="food/small batch"/>
    <n v="5.2073254999999996"/>
    <n v="48.104623556581984"/>
    <s v="food"/>
    <s v="ch"/>
  </r>
  <r>
    <x v="2337"/>
    <s v="The Hudson Standard Bitters and Shrubs"/>
    <s v="We make small batch, locally sourced bitters and shrubs for cocktails and cooking."/>
    <n v="12000"/>
    <n v="13279"/>
    <x v="0"/>
    <s v="US"/>
    <x v="0"/>
    <n v="1403796143"/>
    <n v="1401204143"/>
    <b v="1"/>
    <n v="179"/>
    <b v="1"/>
    <s v="food/small batch"/>
    <n v="1.1065833333333333"/>
    <n v="74.184357541899445"/>
    <s v="food"/>
    <s v="ch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x v="0"/>
    <n v="1404077484"/>
    <n v="1401485484"/>
    <b v="1"/>
    <n v="123"/>
    <b v="1"/>
    <s v="food/small batch"/>
    <n v="1.0114333333333334"/>
    <n v="123.34552845528455"/>
    <s v="food"/>
    <s v="ch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s v="US"/>
    <x v="0"/>
    <n v="1482134340"/>
    <n v="1479496309"/>
    <b v="1"/>
    <n v="1104"/>
    <b v="1"/>
    <s v="food/small batch"/>
    <n v="2.9420799999999998"/>
    <n v="66.623188405797094"/>
    <s v="food"/>
    <s v="ch"/>
  </r>
  <r>
    <x v="2340"/>
    <s v="Doughnuts with love by Strange Matter Coffee"/>
    <s v="Strange Matter Coffee is opening a scratch bakery featuring craft doughnuts with vegan and gluten free options!"/>
    <n v="40000"/>
    <n v="42311"/>
    <x v="0"/>
    <s v="US"/>
    <x v="0"/>
    <n v="1477841138"/>
    <n v="1475249138"/>
    <b v="1"/>
    <n v="403"/>
    <b v="1"/>
    <s v="food/small batch"/>
    <n v="1.0577749999999999"/>
    <n v="104.99007444168734"/>
    <s v="food"/>
    <s v="ch"/>
  </r>
  <r>
    <x v="2341"/>
    <s v="Cutting Edge Fitness Website (Canceled)"/>
    <s v="This website will serve as an interface to change lives and have a community routing for your success!"/>
    <n v="5000"/>
    <n v="0"/>
    <x v="1"/>
    <s v="US"/>
    <x v="0"/>
    <n v="1436729504"/>
    <n v="1434137504"/>
    <b v="0"/>
    <n v="0"/>
    <b v="0"/>
    <s v="technology/web"/>
    <n v="0"/>
    <n v="0"/>
    <s v="technology"/>
    <s v="logy/web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x v="0"/>
    <n v="1412571600"/>
    <n v="1410799870"/>
    <b v="0"/>
    <n v="0"/>
    <b v="0"/>
    <s v="technology/web"/>
    <n v="0"/>
    <n v="0"/>
    <s v="technology"/>
    <s v="logy/web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s v="US"/>
    <x v="0"/>
    <n v="1452282420"/>
    <n v="1447962505"/>
    <b v="0"/>
    <n v="1"/>
    <b v="0"/>
    <s v="technology/web"/>
    <n v="0.03"/>
    <n v="300"/>
    <s v="technology"/>
    <s v="logy/web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x v="5"/>
    <n v="1466789269"/>
    <n v="1464197269"/>
    <b v="0"/>
    <n v="1"/>
    <b v="0"/>
    <s v="technology/web"/>
    <n v="1E-3"/>
    <n v="1"/>
    <s v="technology"/>
    <s v="logy/web"/>
  </r>
  <r>
    <x v="2345"/>
    <s v="Social Media Website (Canceled)"/>
    <s v="My team and I are creating a social media website for pet lovers across the world! Fashion, animal shows, adoptions, and more."/>
    <n v="3000"/>
    <n v="0"/>
    <x v="1"/>
    <s v="US"/>
    <x v="0"/>
    <n v="1427845140"/>
    <n v="1424822556"/>
    <b v="0"/>
    <n v="0"/>
    <b v="0"/>
    <s v="technology/web"/>
    <n v="0"/>
    <n v="0"/>
    <s v="technology"/>
    <s v="logy/web"/>
  </r>
  <r>
    <x v="2346"/>
    <s v="Ez 2c 3D Viewers (Canceled)"/>
    <s v="Watch and Make FREE 3D Videos &amp; Pics - No Viewer needed. To Help Learn we have Training and Instant 3D viewers."/>
    <n v="60000"/>
    <n v="39"/>
    <x v="1"/>
    <s v="US"/>
    <x v="0"/>
    <n v="1476731431"/>
    <n v="1472843431"/>
    <b v="0"/>
    <n v="3"/>
    <b v="0"/>
    <s v="technology/web"/>
    <n v="6.4999999999999997E-4"/>
    <n v="13"/>
    <s v="technology"/>
    <s v="logy/web"/>
  </r>
  <r>
    <x v="2347"/>
    <s v="Course: Create Complete Web Apps without Coding (Canceled)"/>
    <s v="Back this project and get access to a course about building COMPLETE web applications without coding."/>
    <n v="1000"/>
    <n v="15"/>
    <x v="1"/>
    <s v="US"/>
    <x v="0"/>
    <n v="1472135676"/>
    <n v="1469543676"/>
    <b v="0"/>
    <n v="1"/>
    <b v="0"/>
    <s v="technology/web"/>
    <n v="1.4999999999999999E-2"/>
    <n v="15"/>
    <s v="technology"/>
    <s v="logy/web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x v="0"/>
    <n v="1456006938"/>
    <n v="1450822938"/>
    <b v="0"/>
    <n v="5"/>
    <b v="0"/>
    <s v="technology/web"/>
    <n v="3.8571428571428572E-3"/>
    <n v="54"/>
    <s v="technology"/>
    <s v="logy/web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x v="9"/>
    <n v="1439318228"/>
    <n v="1436812628"/>
    <b v="0"/>
    <n v="0"/>
    <b v="0"/>
    <s v="technology/web"/>
    <n v="0"/>
    <n v="0"/>
    <s v="technology"/>
    <s v="logy/web"/>
  </r>
  <r>
    <x v="2350"/>
    <s v="HoxWi - Simple and reliable online customer services (Canceled)"/>
    <s v="HoxWi are the future for real time interaction with on-line customers via chat or video conference."/>
    <n v="50000"/>
    <n v="0"/>
    <x v="1"/>
    <s v="IE"/>
    <x v="3"/>
    <n v="1483474370"/>
    <n v="1480882370"/>
    <b v="0"/>
    <n v="0"/>
    <b v="0"/>
    <s v="technology/web"/>
    <n v="0"/>
    <n v="0"/>
    <s v="technology"/>
    <s v="logy/web"/>
  </r>
  <r>
    <x v="2351"/>
    <s v="NZ Auction site.  No listing or success fees. Only $2 p/m"/>
    <s v="Donate $30 or more and receive a free selfie stick."/>
    <n v="18900"/>
    <n v="108"/>
    <x v="1"/>
    <s v="NZ"/>
    <x v="4"/>
    <n v="1430360739"/>
    <n v="1427768739"/>
    <b v="0"/>
    <n v="7"/>
    <b v="0"/>
    <s v="technology/web"/>
    <n v="5.7142857142857143E-3"/>
    <n v="15.428571428571429"/>
    <s v="technology"/>
    <s v="logy/web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x v="0"/>
    <n v="1433603552"/>
    <n v="1428419552"/>
    <b v="0"/>
    <n v="0"/>
    <b v="0"/>
    <s v="technology/web"/>
    <n v="0"/>
    <n v="0"/>
    <s v="technology"/>
    <s v="logy/web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x v="0"/>
    <n v="1429632822"/>
    <n v="1428596022"/>
    <b v="0"/>
    <n v="0"/>
    <b v="0"/>
    <s v="technology/web"/>
    <n v="0"/>
    <n v="0"/>
    <s v="technology"/>
    <s v="logy/web"/>
  </r>
  <r>
    <x v="2354"/>
    <s v="Dissertation (Canceled)"/>
    <s v="Almost done with doctorate degree but need funding of $35,000 to complete research of project."/>
    <n v="35000"/>
    <n v="25"/>
    <x v="1"/>
    <s v="US"/>
    <x v="0"/>
    <n v="1420910460"/>
    <n v="1415726460"/>
    <b v="0"/>
    <n v="1"/>
    <b v="0"/>
    <s v="technology/web"/>
    <n v="7.1428571428571429E-4"/>
    <n v="25"/>
    <s v="technology"/>
    <s v="logy/web"/>
  </r>
  <r>
    <x v="2355"/>
    <s v="PriceItUpPlease (Canceled)"/>
    <s v="PriceItUpPlease will be an easy to use website that estimates the amount of your startup costs for that great idea you have!"/>
    <n v="8000"/>
    <n v="55"/>
    <x v="1"/>
    <s v="AU"/>
    <x v="2"/>
    <n v="1430604136"/>
    <n v="1428012136"/>
    <b v="0"/>
    <n v="2"/>
    <b v="0"/>
    <s v="technology/web"/>
    <n v="6.875E-3"/>
    <n v="27.5"/>
    <s v="technology"/>
    <s v="logy/web"/>
  </r>
  <r>
    <x v="2356"/>
    <s v="HardstyleUnited.com (Canceled)"/>
    <s v="HardstyleUnited.com The Global Hardstyle community. Your Hardstyle community."/>
    <n v="10000"/>
    <n v="0"/>
    <x v="1"/>
    <s v="NL"/>
    <x v="3"/>
    <n v="1433530104"/>
    <n v="1430938104"/>
    <b v="0"/>
    <n v="0"/>
    <b v="0"/>
    <s v="technology/web"/>
    <n v="0"/>
    <n v="0"/>
    <s v="technology"/>
    <s v="logy/web"/>
  </r>
  <r>
    <x v="2357"/>
    <s v="Online therapist directory - Click For Therapy (Canceled)"/>
    <s v="Click For Therapy is a website that was created to connect consumers and therapists across the UK."/>
    <n v="27000"/>
    <n v="0"/>
    <x v="1"/>
    <s v="GB"/>
    <x v="1"/>
    <n v="1445093578"/>
    <n v="1442501578"/>
    <b v="0"/>
    <n v="0"/>
    <b v="0"/>
    <s v="technology/web"/>
    <n v="0"/>
    <n v="0"/>
    <s v="technology"/>
    <s v="logy/web"/>
  </r>
  <r>
    <x v="2358"/>
    <s v="Auction, Sell Swap without excessive fees, the next ebay."/>
    <s v="A website to auction, sell and swap items in the uk without a charge, without excess fees, the next ebay."/>
    <n v="1500"/>
    <n v="0"/>
    <x v="1"/>
    <s v="GB"/>
    <x v="1"/>
    <n v="1422664740"/>
    <n v="1417818036"/>
    <b v="0"/>
    <n v="0"/>
    <b v="0"/>
    <s v="technology/web"/>
    <n v="0"/>
    <n v="0"/>
    <s v="technology"/>
    <s v="logy/web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s v="US"/>
    <x v="0"/>
    <n v="1438616124"/>
    <n v="1433432124"/>
    <b v="0"/>
    <n v="3"/>
    <b v="0"/>
    <s v="technology/web"/>
    <n v="0.14680000000000001"/>
    <n v="367"/>
    <s v="technology"/>
    <s v="logy/web"/>
  </r>
  <r>
    <x v="2360"/>
    <s v="Bee Bay Microjobs (Canceled)"/>
    <s v="Welcome to Bee Bay Canada, your commission free microjobs website.  Sell at any price and keep 100% of what you earn!"/>
    <n v="5000"/>
    <n v="2"/>
    <x v="1"/>
    <s v="CA"/>
    <x v="5"/>
    <n v="1454864280"/>
    <n v="1452272280"/>
    <b v="0"/>
    <n v="1"/>
    <b v="0"/>
    <s v="technology/web"/>
    <n v="4.0000000000000002E-4"/>
    <n v="2"/>
    <s v="technology"/>
    <s v="logy/web"/>
  </r>
  <r>
    <x v="2361"/>
    <s v="Lemme Grab it (Canceled)"/>
    <s v="A website for email/sms alerts of your personal selection, comparison of prices,consolidated database, best deals around for clothing."/>
    <n v="200"/>
    <n v="0"/>
    <x v="1"/>
    <s v="CA"/>
    <x v="5"/>
    <n v="1462053600"/>
    <n v="1459975008"/>
    <b v="0"/>
    <n v="0"/>
    <b v="0"/>
    <s v="technology/web"/>
    <n v="0"/>
    <n v="0"/>
    <s v="technology"/>
    <s v="logy/web"/>
  </r>
  <r>
    <x v="2362"/>
    <s v="Help CRB obtain 501(c)(3) status! (Canceled)"/>
    <s v="The Columbus Ruby Brigade has brought monthly ruby goodness and camaraderie to all participants."/>
    <n v="420"/>
    <n v="120"/>
    <x v="1"/>
    <s v="US"/>
    <x v="0"/>
    <n v="1418315470"/>
    <n v="1415723470"/>
    <b v="0"/>
    <n v="2"/>
    <b v="0"/>
    <s v="technology/web"/>
    <n v="0.2857142857142857"/>
    <n v="60"/>
    <s v="technology"/>
    <s v="logy/web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x v="0"/>
    <n v="1451348200"/>
    <n v="1447460200"/>
    <b v="0"/>
    <n v="0"/>
    <b v="0"/>
    <s v="technology/web"/>
    <n v="0"/>
    <n v="0"/>
    <s v="technology"/>
    <s v="logy/web"/>
  </r>
  <r>
    <x v="2364"/>
    <s v="Minecraft Server and Website Help (Name: Forge Realms)"/>
    <s v="Making a Minecraft server and Website and I need your help to fund it. Thanks in Advance!"/>
    <n v="128"/>
    <n v="0"/>
    <x v="1"/>
    <s v="US"/>
    <x v="0"/>
    <n v="1445898356"/>
    <n v="1441146356"/>
    <b v="0"/>
    <n v="0"/>
    <b v="0"/>
    <s v="technology/web"/>
    <n v="0"/>
    <n v="0"/>
    <s v="technology"/>
    <s v="logy/web"/>
  </r>
  <r>
    <x v="2365"/>
    <s v="IMI - It's My Identity (Canceled)"/>
    <s v="A website that could group all your social 'identities' and online property together and find new followers or creators to follow"/>
    <n v="1000"/>
    <n v="0"/>
    <x v="1"/>
    <s v="IT"/>
    <x v="3"/>
    <n v="1453071600"/>
    <n v="1449596425"/>
    <b v="0"/>
    <n v="0"/>
    <b v="0"/>
    <s v="technology/web"/>
    <n v="0"/>
    <n v="0"/>
    <s v="technology"/>
    <s v="logy/web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x v="1"/>
    <n v="1445431533"/>
    <n v="1442839533"/>
    <b v="0"/>
    <n v="27"/>
    <b v="0"/>
    <s v="technology/web"/>
    <n v="0.1052"/>
    <n v="97.407407407407405"/>
    <s v="technology"/>
    <s v="logy/web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x v="0"/>
    <n v="1461622616"/>
    <n v="1456442216"/>
    <b v="0"/>
    <n v="14"/>
    <b v="0"/>
    <s v="technology/web"/>
    <n v="1.34E-2"/>
    <n v="47.857142857142854"/>
    <s v="technology"/>
    <s v="logy/web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x v="0"/>
    <n v="1429028365"/>
    <n v="1425143965"/>
    <b v="0"/>
    <n v="2"/>
    <b v="0"/>
    <s v="technology/web"/>
    <n v="2.5000000000000001E-3"/>
    <n v="50"/>
    <s v="technology"/>
    <s v="logy/web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x v="0"/>
    <n v="1455132611"/>
    <n v="1452540611"/>
    <b v="0"/>
    <n v="0"/>
    <b v="0"/>
    <s v="technology/web"/>
    <n v="0"/>
    <n v="0"/>
    <s v="technology"/>
    <s v="logy/web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x v="0"/>
    <n v="1418877141"/>
    <n v="1416285141"/>
    <b v="0"/>
    <n v="4"/>
    <b v="0"/>
    <s v="technology/web"/>
    <n v="3.2799999999999999E-3"/>
    <n v="20.5"/>
    <s v="technology"/>
    <s v="logy/web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s v="US"/>
    <x v="0"/>
    <n v="1435257596"/>
    <n v="1432665596"/>
    <b v="0"/>
    <n v="0"/>
    <b v="0"/>
    <s v="technology/web"/>
    <n v="0"/>
    <n v="0"/>
    <s v="technology"/>
    <s v="logy/web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x v="2"/>
    <n v="1429839571"/>
    <n v="1427247571"/>
    <b v="0"/>
    <n v="6"/>
    <b v="0"/>
    <s v="technology/web"/>
    <n v="3.272727272727273E-2"/>
    <n v="30"/>
    <s v="technology"/>
    <s v="logy/web"/>
  </r>
  <r>
    <x v="2373"/>
    <s v="Cykelauktion.com (Canceled)"/>
    <s v="We want to create a safe marketplace for buying and selling bicycles."/>
    <n v="850000"/>
    <n v="50"/>
    <x v="1"/>
    <s v="SE"/>
    <x v="9"/>
    <n v="1440863624"/>
    <n v="1438271624"/>
    <b v="0"/>
    <n v="1"/>
    <b v="0"/>
    <s v="technology/web"/>
    <n v="5.8823529411764708E-5"/>
    <n v="50"/>
    <s v="technology"/>
    <s v="logy/web"/>
  </r>
  <r>
    <x v="2374"/>
    <s v="Alcohol On Call (Canceled)"/>
    <s v="Next time you want a beer, put down your keys and pick up your phone. We prevent drunk driving by delivering alcohol to you at home."/>
    <n v="22000"/>
    <n v="10"/>
    <x v="1"/>
    <s v="US"/>
    <x v="0"/>
    <n v="1423772060"/>
    <n v="1421180060"/>
    <b v="0"/>
    <n v="1"/>
    <b v="0"/>
    <s v="technology/web"/>
    <n v="4.5454545454545455E-4"/>
    <n v="10"/>
    <s v="technology"/>
    <s v="logy/web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x v="0"/>
    <n v="1473451437"/>
    <n v="1470859437"/>
    <b v="0"/>
    <n v="0"/>
    <b v="0"/>
    <s v="technology/web"/>
    <n v="0"/>
    <n v="0"/>
    <s v="technology"/>
    <s v="logy/web"/>
  </r>
  <r>
    <x v="2376"/>
    <s v="Phone Tags: lost and found stickers (Canceled)"/>
    <s v="Tough, pre-manufactured lost and found stickers that forward messages to the owners email and cellphone."/>
    <n v="3000"/>
    <n v="326.33"/>
    <x v="1"/>
    <s v="US"/>
    <x v="0"/>
    <n v="1449785566"/>
    <n v="1447193566"/>
    <b v="0"/>
    <n v="4"/>
    <b v="0"/>
    <s v="technology/web"/>
    <n v="0.10877666666666666"/>
    <n v="81.582499999999996"/>
    <s v="technology"/>
    <s v="logy/web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s v="CA"/>
    <x v="5"/>
    <n v="1480110783"/>
    <n v="1477515183"/>
    <b v="0"/>
    <n v="0"/>
    <b v="0"/>
    <s v="technology/web"/>
    <n v="0"/>
    <n v="0"/>
    <s v="technology"/>
    <s v="logy/web"/>
  </r>
  <r>
    <x v="2378"/>
    <s v="KEEPUP INC (Canceled)"/>
    <s v="KEEPUP allows you to extend your social circle by introducing you to new people via your friends."/>
    <n v="110000"/>
    <n v="0"/>
    <x v="1"/>
    <s v="US"/>
    <x v="0"/>
    <n v="1440548330"/>
    <n v="1438042730"/>
    <b v="0"/>
    <n v="0"/>
    <b v="0"/>
    <s v="technology/web"/>
    <n v="0"/>
    <n v="0"/>
    <s v="technology"/>
    <s v="logy/web"/>
  </r>
  <r>
    <x v="2379"/>
    <s v="SelectCooks.com (Canceled)"/>
    <s v="Selectcooks.com is a community marketplace for people to list, find and hire chefs."/>
    <n v="30000"/>
    <n v="0"/>
    <x v="1"/>
    <s v="US"/>
    <x v="0"/>
    <n v="1444004616"/>
    <n v="1440116616"/>
    <b v="0"/>
    <n v="0"/>
    <b v="0"/>
    <s v="technology/web"/>
    <n v="0"/>
    <n v="0"/>
    <s v="technology"/>
    <s v="logy/web"/>
  </r>
  <r>
    <x v="2380"/>
    <s v="Finit - Hashtag Chatting (Canceled)"/>
    <s v="Tired of waiting for likes? Here is a brand new social network centered on real-time hashtag chatting. Just chat and enjoy!"/>
    <n v="15000"/>
    <n v="55"/>
    <x v="1"/>
    <s v="US"/>
    <x v="0"/>
    <n v="1443726142"/>
    <n v="1441134142"/>
    <b v="0"/>
    <n v="3"/>
    <b v="0"/>
    <s v="technology/web"/>
    <n v="3.6666666666666666E-3"/>
    <n v="18.333333333333332"/>
    <s v="technology"/>
    <s v="logy/web"/>
  </r>
  <r>
    <x v="2381"/>
    <s v="Cannabis Connection (Canceled)"/>
    <s v="Social Media Platform for the Marijuana Industry to create professionalism and a stable lasting market."/>
    <n v="86350"/>
    <n v="1571"/>
    <x v="1"/>
    <s v="US"/>
    <x v="0"/>
    <n v="1428704848"/>
    <n v="1426112848"/>
    <b v="0"/>
    <n v="7"/>
    <b v="0"/>
    <s v="technology/web"/>
    <n v="1.8193398957730169E-2"/>
    <n v="224.42857142857142"/>
    <s v="technology"/>
    <s v="logy/web"/>
  </r>
  <r>
    <x v="2382"/>
    <s v="These Easy Days (Canceled)"/>
    <s v="Netiquette classes to teach our youth how make proper use of computer-mediated communications for personal and educational success."/>
    <n v="3000"/>
    <n v="75"/>
    <x v="1"/>
    <s v="US"/>
    <x v="0"/>
    <n v="1438662603"/>
    <n v="1436502603"/>
    <b v="0"/>
    <n v="2"/>
    <b v="0"/>
    <s v="technology/web"/>
    <n v="2.5000000000000001E-2"/>
    <n v="37.5"/>
    <s v="technology"/>
    <s v="logy/web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x v="4"/>
    <n v="1424568107"/>
    <n v="1421976107"/>
    <b v="0"/>
    <n v="3"/>
    <b v="0"/>
    <s v="technology/web"/>
    <n v="4.3499999999999997E-2"/>
    <n v="145"/>
    <s v="technology"/>
    <s v="logy/web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x v="0"/>
    <n v="1415932643"/>
    <n v="1413337043"/>
    <b v="0"/>
    <n v="8"/>
    <b v="0"/>
    <s v="technology/web"/>
    <n v="8.0000000000000002E-3"/>
    <n v="1"/>
    <s v="technology"/>
    <s v="logy/web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x v="0"/>
    <n v="1438793432"/>
    <n v="1436201432"/>
    <b v="0"/>
    <n v="7"/>
    <b v="0"/>
    <s v="technology/web"/>
    <n v="1.2123076923076924E-2"/>
    <n v="112.57142857142857"/>
    <s v="technology"/>
    <s v="logy/web"/>
  </r>
  <r>
    <x v="2386"/>
    <s v="Realjobmatch.com (Canceled)"/>
    <s v="Realjobmatch is not just a job search site but a matching site , matching the right jobseekers with the best jobs."/>
    <n v="30000"/>
    <n v="0"/>
    <x v="1"/>
    <s v="CA"/>
    <x v="5"/>
    <n v="1420920424"/>
    <n v="1415736424"/>
    <b v="0"/>
    <n v="0"/>
    <b v="0"/>
    <s v="technology/web"/>
    <n v="0"/>
    <n v="0"/>
    <s v="technology"/>
    <s v="logy/web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x v="0"/>
    <n v="1469199740"/>
    <n v="1465311740"/>
    <b v="0"/>
    <n v="3"/>
    <b v="0"/>
    <s v="technology/web"/>
    <n v="6.8399999999999997E-3"/>
    <n v="342"/>
    <s v="technology"/>
    <s v="logy/web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x v="0"/>
    <n v="1421350140"/>
    <n v="1418761759"/>
    <b v="0"/>
    <n v="8"/>
    <b v="0"/>
    <s v="technology/web"/>
    <n v="1.2513513513513513E-2"/>
    <n v="57.875"/>
    <s v="technology"/>
    <s v="logy/web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x v="3"/>
    <n v="1437861540"/>
    <n v="1435160452"/>
    <b v="0"/>
    <n v="1"/>
    <b v="0"/>
    <s v="technology/web"/>
    <n v="1.8749999999999999E-3"/>
    <n v="30"/>
    <s v="technology"/>
    <s v="logy/web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x v="2"/>
    <n v="1420352264"/>
    <n v="1416896264"/>
    <b v="0"/>
    <n v="0"/>
    <b v="0"/>
    <s v="technology/web"/>
    <n v="0"/>
    <n v="0"/>
    <s v="technology"/>
    <s v="logy/web"/>
  </r>
  <r>
    <x v="2391"/>
    <s v="oToBOTS.com - Freedom from high cost auto repairs (Canceled)"/>
    <s v="Using the power of internet to help people save hundreds in car repair."/>
    <n v="20000"/>
    <n v="25"/>
    <x v="1"/>
    <s v="US"/>
    <x v="0"/>
    <n v="1427825044"/>
    <n v="1425236644"/>
    <b v="0"/>
    <n v="1"/>
    <b v="0"/>
    <s v="technology/web"/>
    <n v="1.25E-3"/>
    <n v="25"/>
    <s v="technology"/>
    <s v="logy/web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s v="US"/>
    <x v="0"/>
    <n v="1446087223"/>
    <n v="1443495223"/>
    <b v="0"/>
    <n v="0"/>
    <b v="0"/>
    <s v="technology/web"/>
    <n v="0"/>
    <n v="0"/>
    <s v="technology"/>
    <s v="logy/web"/>
  </r>
  <r>
    <x v="2393"/>
    <s v="Game Swapper (Canceled)"/>
    <s v="Imagine a world where you can swap a video game you're tired of playing for a video game you actually want to play for just $1.50!"/>
    <n v="100000"/>
    <n v="50"/>
    <x v="1"/>
    <s v="US"/>
    <x v="0"/>
    <n v="1439048017"/>
    <n v="1436456017"/>
    <b v="0"/>
    <n v="1"/>
    <b v="0"/>
    <s v="technology/web"/>
    <n v="5.0000000000000001E-4"/>
    <n v="50"/>
    <s v="technology"/>
    <s v="logy/web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x v="3"/>
    <n v="1424940093"/>
    <n v="1422348093"/>
    <b v="0"/>
    <n v="2"/>
    <b v="0"/>
    <s v="technology/web"/>
    <n v="5.9999999999999995E-4"/>
    <n v="1.5"/>
    <s v="technology"/>
    <s v="logy/web"/>
  </r>
  <r>
    <x v="2395"/>
    <s v="VENT it out (Canceled)"/>
    <s v="I am making a social website where people can anonymously or openly vent, All walks of life all over the world"/>
    <n v="33000"/>
    <n v="0"/>
    <x v="1"/>
    <s v="US"/>
    <x v="0"/>
    <n v="1484038620"/>
    <n v="1481597687"/>
    <b v="0"/>
    <n v="0"/>
    <b v="0"/>
    <s v="technology/web"/>
    <n v="0"/>
    <n v="0"/>
    <s v="technology"/>
    <s v="logy/web"/>
  </r>
  <r>
    <x v="2396"/>
    <s v="Projektwebseite (Canceled)"/>
    <s v="I'm creating a website with projects which I'll create later / Ich erstelle eine Webseite mit Projekten, welche ich spÃ¤ter erstelle."/>
    <n v="5000"/>
    <n v="10"/>
    <x v="1"/>
    <s v="CH"/>
    <x v="11"/>
    <n v="1444940558"/>
    <n v="1442348558"/>
    <b v="0"/>
    <n v="1"/>
    <b v="0"/>
    <s v="technology/web"/>
    <n v="2E-3"/>
    <n v="10"/>
    <s v="technology"/>
    <s v="logy/web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s v="US"/>
    <x v="0"/>
    <n v="1420233256"/>
    <n v="1417641256"/>
    <b v="0"/>
    <n v="0"/>
    <b v="0"/>
    <s v="technology/web"/>
    <n v="0"/>
    <n v="0"/>
    <s v="technology"/>
    <s v="logy/web"/>
  </r>
  <r>
    <x v="2398"/>
    <s v="Roekee.com (Canceled)"/>
    <s v="The internets new search engine. Looking for funding to develop our backend web indexing software with an emphasis on automation."/>
    <n v="4000"/>
    <n v="0"/>
    <x v="1"/>
    <s v="US"/>
    <x v="0"/>
    <n v="1435874384"/>
    <n v="1433282384"/>
    <b v="0"/>
    <n v="0"/>
    <b v="0"/>
    <s v="technology/web"/>
    <n v="0"/>
    <n v="0"/>
    <s v="technology"/>
    <s v="logy/web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x v="9"/>
    <n v="1418934506"/>
    <n v="1415910506"/>
    <b v="0"/>
    <n v="0"/>
    <b v="0"/>
    <s v="technology/web"/>
    <n v="0"/>
    <n v="0"/>
    <s v="technology"/>
    <s v="logy/web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x v="2"/>
    <n v="1460615164"/>
    <n v="1458023164"/>
    <b v="0"/>
    <n v="0"/>
    <b v="0"/>
    <s v="technology/web"/>
    <n v="0"/>
    <n v="0"/>
    <s v="technology"/>
    <s v="logy/web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x v="0"/>
    <n v="1457207096"/>
    <n v="1452023096"/>
    <b v="0"/>
    <n v="9"/>
    <b v="0"/>
    <s v="food/food trucks"/>
    <n v="7.1785714285714283E-3"/>
    <n v="22.333333333333332"/>
    <s v="food"/>
    <s v="ks"/>
  </r>
  <r>
    <x v="2402"/>
    <s v="Cupcake Truck Unite"/>
    <s v="Small town, delicious treats, and a mobile truck"/>
    <n v="12000"/>
    <n v="52"/>
    <x v="2"/>
    <s v="US"/>
    <x v="0"/>
    <n v="1431533931"/>
    <n v="1428941931"/>
    <b v="0"/>
    <n v="1"/>
    <b v="0"/>
    <s v="food/food trucks"/>
    <n v="4.3333333333333331E-3"/>
    <n v="52"/>
    <s v="food"/>
    <s v="ks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x v="1"/>
    <n v="1459368658"/>
    <n v="1454188258"/>
    <b v="0"/>
    <n v="12"/>
    <b v="0"/>
    <s v="food/food trucks"/>
    <n v="0.16833333333333333"/>
    <n v="16.833333333333332"/>
    <s v="food"/>
    <s v="ks"/>
  </r>
  <r>
    <x v="2404"/>
    <s v="Square Donuts Truck"/>
    <s v="We would love another Donut Food Truck for your famous Square Donuts.  We have one successful truck and retail store open already!"/>
    <n v="15000"/>
    <n v="0"/>
    <x v="2"/>
    <s v="US"/>
    <x v="0"/>
    <n v="1451782607"/>
    <n v="1449190607"/>
    <b v="0"/>
    <n v="0"/>
    <b v="0"/>
    <s v="food/food trucks"/>
    <n v="0"/>
    <n v="0"/>
    <s v="food"/>
    <s v="ks"/>
  </r>
  <r>
    <x v="2405"/>
    <s v="JoyShtick Food Truck"/>
    <s v="We are the first gaming-themed food truck, bringing gourmet pub fare to the Jacksonville area."/>
    <n v="5000"/>
    <n v="1126"/>
    <x v="2"/>
    <s v="US"/>
    <x v="0"/>
    <n v="1472911375"/>
    <n v="1471096975"/>
    <b v="0"/>
    <n v="20"/>
    <b v="0"/>
    <s v="food/food trucks"/>
    <n v="0.22520000000000001"/>
    <n v="56.3"/>
    <s v="food"/>
    <s v="ks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s v="US"/>
    <x v="0"/>
    <n v="1421635190"/>
    <n v="1418179190"/>
    <b v="0"/>
    <n v="16"/>
    <b v="0"/>
    <s v="food/food trucks"/>
    <n v="0.41384615384615386"/>
    <n v="84.0625"/>
    <s v="food"/>
    <s v="ks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x v="0"/>
    <n v="1428732000"/>
    <n v="1426772928"/>
    <b v="0"/>
    <n v="33"/>
    <b v="0"/>
    <s v="food/food trucks"/>
    <n v="0.25259090909090909"/>
    <n v="168.39393939393941"/>
    <s v="food"/>
    <s v="ks"/>
  </r>
  <r>
    <x v="2408"/>
    <s v="Sabroso On Wheels"/>
    <s v="A US Army Vet trying to get a Peruvian food truck going! Really good Peruvian food now mobile!"/>
    <n v="15000"/>
    <n v="30"/>
    <x v="2"/>
    <s v="US"/>
    <x v="0"/>
    <n v="1415247757"/>
    <n v="1412652157"/>
    <b v="0"/>
    <n v="2"/>
    <b v="0"/>
    <s v="food/food trucks"/>
    <n v="2E-3"/>
    <n v="15"/>
    <s v="food"/>
    <s v="ks"/>
  </r>
  <r>
    <x v="2409"/>
    <s v="Johnny's Food Truck a Puerto Rican and BBQ infusion"/>
    <s v="I am looking to start a food truck with an infusion of my Puerto Rican heritage and my love for BBQ."/>
    <n v="25000"/>
    <n v="460"/>
    <x v="2"/>
    <s v="US"/>
    <x v="0"/>
    <n v="1439931675"/>
    <n v="1437339675"/>
    <b v="0"/>
    <n v="6"/>
    <b v="0"/>
    <s v="food/food trucks"/>
    <n v="1.84E-2"/>
    <n v="76.666666666666671"/>
    <s v="food"/>
    <s v="ks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x v="2"/>
    <n v="1441619275"/>
    <n v="1439027275"/>
    <b v="0"/>
    <n v="0"/>
    <b v="0"/>
    <s v="food/food trucks"/>
    <n v="0"/>
    <n v="0"/>
    <s v="food"/>
    <s v="ks"/>
  </r>
  <r>
    <x v="2411"/>
    <s v="Was ist das"/>
    <s v="I want to create an authentic German food truck to travel all over the US. Spreading amazing German Food to Summer Time Music Festivals"/>
    <n v="25000"/>
    <n v="151"/>
    <x v="2"/>
    <s v="US"/>
    <x v="0"/>
    <n v="1440524082"/>
    <n v="1437932082"/>
    <b v="0"/>
    <n v="3"/>
    <b v="0"/>
    <s v="food/food trucks"/>
    <n v="6.0400000000000002E-3"/>
    <n v="50.333333333333336"/>
    <s v="food"/>
    <s v="ks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x v="3"/>
    <n v="1480185673"/>
    <n v="1476294073"/>
    <b v="0"/>
    <n v="0"/>
    <b v="0"/>
    <s v="food/food trucks"/>
    <n v="0"/>
    <n v="0"/>
    <s v="food"/>
    <s v="ks"/>
  </r>
  <r>
    <x v="2413"/>
    <s v="Lone Pine Coffee Brewery"/>
    <s v="Lone Pine Coffee Brewery will be a portable third-wave coffee shop available for wedding receptions and other events!"/>
    <n v="3000"/>
    <n v="25"/>
    <x v="2"/>
    <s v="US"/>
    <x v="0"/>
    <n v="1401579000"/>
    <n v="1398911882"/>
    <b v="0"/>
    <n v="3"/>
    <b v="0"/>
    <s v="food/food trucks"/>
    <n v="8.3333333333333332E-3"/>
    <n v="8.3333333333333339"/>
    <s v="food"/>
    <s v="ks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x v="0"/>
    <n v="1440215940"/>
    <n v="1436805660"/>
    <b v="0"/>
    <n v="13"/>
    <b v="0"/>
    <s v="food/food trucks"/>
    <n v="3.0666666666666665E-2"/>
    <n v="35.384615384615387"/>
    <s v="food"/>
    <s v="ks"/>
  </r>
  <r>
    <x v="2415"/>
    <s v="Local Food Truck is Off the Hoof!"/>
    <s v="It will be ridiculously easy to become addicted to the full, rich flavor of locally raised beef, pork, and more..."/>
    <n v="60000"/>
    <n v="335"/>
    <x v="2"/>
    <s v="US"/>
    <x v="0"/>
    <n v="1468615346"/>
    <n v="1466023346"/>
    <b v="0"/>
    <n v="6"/>
    <b v="0"/>
    <s v="food/food trucks"/>
    <n v="5.5833333333333334E-3"/>
    <n v="55.833333333333336"/>
    <s v="food"/>
    <s v="ks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x v="0"/>
    <n v="1426345200"/>
    <n v="1421343743"/>
    <b v="0"/>
    <n v="1"/>
    <b v="0"/>
    <s v="food/food trucks"/>
    <n v="2.5000000000000001E-4"/>
    <n v="5"/>
    <s v="food"/>
    <s v="ks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x v="0"/>
    <n v="1407705187"/>
    <n v="1405113187"/>
    <b v="0"/>
    <n v="0"/>
    <b v="0"/>
    <s v="food/food trucks"/>
    <n v="0"/>
    <n v="0"/>
    <s v="food"/>
    <s v="ks"/>
  </r>
  <r>
    <x v="2418"/>
    <s v="Mexican food truck"/>
    <s v="I want to start my food truck business."/>
    <n v="25000"/>
    <n v="5"/>
    <x v="2"/>
    <s v="US"/>
    <x v="0"/>
    <n v="1427225644"/>
    <n v="1422045244"/>
    <b v="0"/>
    <n v="5"/>
    <b v="0"/>
    <s v="food/food trucks"/>
    <n v="2.0000000000000001E-4"/>
    <n v="1"/>
    <s v="food"/>
    <s v="ks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x v="0"/>
    <n v="1424281389"/>
    <n v="1419097389"/>
    <b v="0"/>
    <n v="0"/>
    <b v="0"/>
    <s v="food/food trucks"/>
    <n v="0"/>
    <n v="0"/>
    <s v="food"/>
    <s v="ks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x v="0"/>
    <n v="1415583695"/>
    <n v="1410396095"/>
    <b v="0"/>
    <n v="36"/>
    <b v="0"/>
    <s v="food/food trucks"/>
    <n v="0.14825133372851215"/>
    <n v="69.472222222222229"/>
    <s v="food"/>
    <s v="ks"/>
  </r>
  <r>
    <x v="2421"/>
    <s v="hot dog cart"/>
    <s v="help me start Merrill's first hot dog cart in this empty lot"/>
    <n v="6000"/>
    <n v="1"/>
    <x v="2"/>
    <s v="US"/>
    <x v="0"/>
    <n v="1424536196"/>
    <n v="1421944196"/>
    <b v="0"/>
    <n v="1"/>
    <b v="0"/>
    <s v="food/food trucks"/>
    <n v="1.6666666666666666E-4"/>
    <n v="1"/>
    <s v="food"/>
    <s v="ks"/>
  </r>
  <r>
    <x v="2422"/>
    <s v="Help starting a family owned food truck"/>
    <s v="Family owned business serving BBQ and seafood to the public"/>
    <n v="500"/>
    <n v="1"/>
    <x v="2"/>
    <s v="US"/>
    <x v="0"/>
    <n v="1426091036"/>
    <n v="1423502636"/>
    <b v="0"/>
    <n v="1"/>
    <b v="0"/>
    <s v="food/food trucks"/>
    <n v="2E-3"/>
    <n v="1"/>
    <s v="food"/>
    <s v="ks"/>
  </r>
  <r>
    <x v="2423"/>
    <s v="FBTR BBQ"/>
    <s v="FBTR is a Texas-style, North Carolina based, homemade BBQ company looking to bring good meat to the masses."/>
    <n v="60000"/>
    <n v="8"/>
    <x v="2"/>
    <s v="US"/>
    <x v="0"/>
    <n v="1420044890"/>
    <n v="1417452890"/>
    <b v="0"/>
    <n v="1"/>
    <b v="0"/>
    <s v="food/food trucks"/>
    <n v="1.3333333333333334E-4"/>
    <n v="8"/>
    <s v="food"/>
    <s v="ks"/>
  </r>
  <r>
    <x v="2424"/>
    <s v="Lily and Memphs"/>
    <s v="Great and creative food from the heart in the form of a sweet food truck!"/>
    <n v="25000"/>
    <n v="310"/>
    <x v="2"/>
    <s v="US"/>
    <x v="0"/>
    <n v="1414445108"/>
    <n v="1411853108"/>
    <b v="0"/>
    <n v="9"/>
    <b v="0"/>
    <s v="food/food trucks"/>
    <n v="1.24E-2"/>
    <n v="34.444444444444443"/>
    <s v="food"/>
    <s v="ks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x v="0"/>
    <n v="1464386640"/>
    <n v="1463090149"/>
    <b v="0"/>
    <n v="1"/>
    <b v="0"/>
    <s v="food/food trucks"/>
    <n v="2.8571428571428574E-4"/>
    <n v="1"/>
    <s v="food"/>
    <s v="ks"/>
  </r>
  <r>
    <x v="2426"/>
    <s v="The Low-Calorie Food Truck"/>
    <s v="Aspiring to create a food truck with many delicious low calorie meals to encourage healthy eating while enjoying every bite."/>
    <n v="20000"/>
    <n v="0"/>
    <x v="2"/>
    <s v="US"/>
    <x v="0"/>
    <n v="1439006692"/>
    <n v="1433822692"/>
    <b v="0"/>
    <n v="0"/>
    <b v="0"/>
    <s v="food/food trucks"/>
    <n v="0"/>
    <n v="0"/>
    <s v="food"/>
    <s v="ks"/>
  </r>
  <r>
    <x v="2427"/>
    <s v="Wraps in a snap. Fast lunch with a gourmet punch!"/>
    <s v="Fast and simple lunches for those on the go.  All (lunch) deals $10 or less."/>
    <n v="50000"/>
    <n v="1"/>
    <x v="2"/>
    <s v="US"/>
    <x v="0"/>
    <n v="1458715133"/>
    <n v="1455262733"/>
    <b v="0"/>
    <n v="1"/>
    <b v="0"/>
    <s v="food/food trucks"/>
    <n v="2.0000000000000002E-5"/>
    <n v="1"/>
    <s v="food"/>
    <s v="ks"/>
  </r>
  <r>
    <x v="2428"/>
    <s v="Premium Burgers"/>
    <s v="From Moo 2 You! We want to offer premium burgers to a taco flooded environment."/>
    <n v="35000"/>
    <n v="1"/>
    <x v="2"/>
    <s v="US"/>
    <x v="0"/>
    <n v="1426182551"/>
    <n v="1423594151"/>
    <b v="0"/>
    <n v="1"/>
    <b v="0"/>
    <s v="food/food trucks"/>
    <n v="2.8571428571428571E-5"/>
    <n v="1"/>
    <s v="food"/>
    <s v="ks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x v="8"/>
    <n v="1486313040"/>
    <n v="1483131966"/>
    <b v="0"/>
    <n v="4"/>
    <b v="0"/>
    <s v="food/food trucks"/>
    <n v="1.4321428571428572E-2"/>
    <n v="501.25"/>
    <s v="food"/>
    <s v="ks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s v="US"/>
    <x v="0"/>
    <n v="1455246504"/>
    <n v="1452654504"/>
    <b v="0"/>
    <n v="2"/>
    <b v="0"/>
    <s v="food/food trucks"/>
    <n v="7.0000000000000001E-3"/>
    <n v="10.5"/>
    <s v="food"/>
    <s v="ks"/>
  </r>
  <r>
    <x v="2431"/>
    <s v="Murphy's good eatin'"/>
    <s v="Go to Colorado and run a food truck with homemade food of all kinds."/>
    <n v="100000"/>
    <n v="2"/>
    <x v="2"/>
    <s v="US"/>
    <x v="0"/>
    <n v="1467080613"/>
    <n v="1461896613"/>
    <b v="0"/>
    <n v="2"/>
    <b v="0"/>
    <s v="food/food trucks"/>
    <n v="2.0000000000000002E-5"/>
    <n v="1"/>
    <s v="food"/>
    <s v="ks"/>
  </r>
  <r>
    <x v="2432"/>
    <s v="funding for bbq trailer"/>
    <s v="Looking to start competition cooking and need start-up help.  Offering brisket tasting to all contributors."/>
    <n v="14000"/>
    <n v="2"/>
    <x v="2"/>
    <s v="US"/>
    <x v="0"/>
    <n v="1425791697"/>
    <n v="1423199697"/>
    <b v="0"/>
    <n v="2"/>
    <b v="0"/>
    <s v="food/food trucks"/>
    <n v="1.4285714285714287E-4"/>
    <n v="1"/>
    <s v="food"/>
    <s v="ks"/>
  </r>
  <r>
    <x v="2433"/>
    <s v="TWIZTID CREATIONS"/>
    <s v="I want to create an amazing menu that no one eals has.I have great ideas like a non-traditional pb&amp;j thats wraped in an eggroll &amp; fried"/>
    <n v="10000"/>
    <n v="0"/>
    <x v="2"/>
    <s v="US"/>
    <x v="0"/>
    <n v="1456608943"/>
    <n v="1454016943"/>
    <b v="0"/>
    <n v="0"/>
    <b v="0"/>
    <s v="food/food trucks"/>
    <n v="0"/>
    <n v="0"/>
    <s v="food"/>
    <s v="ks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s v="US"/>
    <x v="0"/>
    <n v="1438662474"/>
    <n v="1435206474"/>
    <b v="0"/>
    <n v="2"/>
    <b v="0"/>
    <s v="food/food trucks"/>
    <n v="1.2999999999999999E-3"/>
    <n v="13"/>
    <s v="food"/>
    <s v="ks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x v="9"/>
    <n v="1444027186"/>
    <n v="1441435186"/>
    <b v="0"/>
    <n v="4"/>
    <b v="0"/>
    <s v="food/food trucks"/>
    <n v="4.8960000000000002E-3"/>
    <n v="306"/>
    <s v="food"/>
    <s v="ks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x v="5"/>
    <n v="1454078770"/>
    <n v="1448894770"/>
    <b v="0"/>
    <n v="2"/>
    <b v="0"/>
    <s v="food/food trucks"/>
    <n v="3.8461538461538462E-4"/>
    <n v="22.5"/>
    <s v="food"/>
    <s v="ks"/>
  </r>
  <r>
    <x v="2437"/>
    <s v="Cuppa Gumbos"/>
    <s v="Homemade Gumbo, Stews and Curry to be served hot and fresh everyday at any festival or concert we can attend."/>
    <n v="8000"/>
    <n v="0"/>
    <x v="2"/>
    <s v="US"/>
    <x v="0"/>
    <n v="1426615200"/>
    <n v="1422400188"/>
    <b v="0"/>
    <n v="0"/>
    <b v="0"/>
    <s v="food/food trucks"/>
    <n v="0"/>
    <n v="0"/>
    <s v="food"/>
    <s v="ks"/>
  </r>
  <r>
    <x v="2438"/>
    <s v="FOOD|Art"/>
    <s v="I'm starting a catering and food truck business of southern comfort food. My FOOD is my Art!  _x000a_Thanks for you help!"/>
    <n v="15000"/>
    <n v="50"/>
    <x v="2"/>
    <s v="US"/>
    <x v="0"/>
    <n v="1449529062"/>
    <n v="1444341462"/>
    <b v="0"/>
    <n v="1"/>
    <b v="0"/>
    <s v="food/food trucks"/>
    <n v="3.3333333333333335E-3"/>
    <n v="50"/>
    <s v="food"/>
    <s v="ks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s v="US"/>
    <x v="0"/>
    <n v="1445197129"/>
    <n v="1442605129"/>
    <b v="0"/>
    <n v="0"/>
    <b v="0"/>
    <s v="food/food trucks"/>
    <n v="0"/>
    <n v="0"/>
    <s v="food"/>
    <s v="ks"/>
  </r>
  <r>
    <x v="2440"/>
    <s v="The first green Food Truck in Phnom Penh"/>
    <s v="Starting a entire clean energy food truck and set a new standard for Cambodia"/>
    <n v="5000"/>
    <n v="10"/>
    <x v="2"/>
    <s v="BE"/>
    <x v="3"/>
    <n v="1455399313"/>
    <n v="1452807313"/>
    <b v="0"/>
    <n v="2"/>
    <b v="0"/>
    <s v="food/food trucks"/>
    <n v="2E-3"/>
    <n v="5"/>
    <s v="food"/>
    <s v="ks"/>
  </r>
  <r>
    <x v="2441"/>
    <s v="Bring Alchemy Pops to the People!"/>
    <s v="YOU can help Alchemy Pops POP up on a street near you!"/>
    <n v="7500"/>
    <n v="8091"/>
    <x v="0"/>
    <s v="US"/>
    <x v="0"/>
    <n v="1437627540"/>
    <n v="1435806054"/>
    <b v="0"/>
    <n v="109"/>
    <b v="1"/>
    <s v="food/small batch"/>
    <n v="1.0788"/>
    <n v="74.22935779816514"/>
    <s v="food"/>
    <s v="ch"/>
  </r>
  <r>
    <x v="2442"/>
    <s v="Young Mountain Tea: A New White Tea from India's Himalayas"/>
    <s v="The first tea from a new sustainable tea region in India's young, rising Himalayas."/>
    <n v="24000"/>
    <n v="30226"/>
    <x v="0"/>
    <s v="US"/>
    <x v="0"/>
    <n v="1426777228"/>
    <n v="1424188828"/>
    <b v="0"/>
    <n v="372"/>
    <b v="1"/>
    <s v="food/small batch"/>
    <n v="1.2594166666666666"/>
    <n v="81.252688172043008"/>
    <s v="food"/>
    <s v="ch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x v="0"/>
    <n v="1408114822"/>
    <n v="1405522822"/>
    <b v="0"/>
    <n v="311"/>
    <b v="1"/>
    <s v="food/small batch"/>
    <n v="2.0251494999999999"/>
    <n v="130.23469453376205"/>
    <s v="food"/>
    <s v="ch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x v="0"/>
    <n v="1464199591"/>
    <n v="1461607591"/>
    <b v="0"/>
    <n v="61"/>
    <b v="1"/>
    <s v="food/small batch"/>
    <n v="1.0860000000000001"/>
    <n v="53.409836065573771"/>
    <s v="food"/>
    <s v="ch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x v="0"/>
    <n v="1443242021"/>
    <n v="1440650021"/>
    <b v="0"/>
    <n v="115"/>
    <b v="1"/>
    <s v="food/small batch"/>
    <n v="1.728"/>
    <n v="75.130434782608702"/>
    <s v="food"/>
    <s v="ch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x v="0"/>
    <n v="1480174071"/>
    <n v="1477578471"/>
    <b v="0"/>
    <n v="111"/>
    <b v="1"/>
    <s v="food/small batch"/>
    <n v="1.6798"/>
    <n v="75.666666666666671"/>
    <s v="food"/>
    <s v="ch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x v="0"/>
    <n v="1478923200"/>
    <n v="1476184593"/>
    <b v="0"/>
    <n v="337"/>
    <b v="1"/>
    <s v="food/small batch"/>
    <n v="4.2720000000000002"/>
    <n v="31.691394658753708"/>
    <s v="food"/>
    <s v="ch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x v="0"/>
    <n v="1472621760"/>
    <n v="1472110513"/>
    <b v="0"/>
    <n v="9"/>
    <b v="1"/>
    <s v="food/small batch"/>
    <n v="1.075"/>
    <n v="47.777777777777779"/>
    <s v="food"/>
    <s v="ch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x v="0"/>
    <n v="1417321515"/>
    <n v="1414725915"/>
    <b v="0"/>
    <n v="120"/>
    <b v="1"/>
    <s v="food/small batch"/>
    <n v="1.08"/>
    <n v="90"/>
    <s v="food"/>
    <s v="ch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x v="0"/>
    <n v="1414465860"/>
    <n v="1411177456"/>
    <b v="0"/>
    <n v="102"/>
    <b v="1"/>
    <s v="food/small batch"/>
    <n v="1.0153353333333335"/>
    <n v="149.31401960784314"/>
    <s v="food"/>
    <s v="ch"/>
  </r>
  <r>
    <x v="2451"/>
    <s v="Boss Balls Protein Balls"/>
    <s v="Meet the best tasting high protein, low sugar protein snack on the planet. Guaranteed to turn you into a stone cold fox."/>
    <n v="10000"/>
    <n v="11545"/>
    <x v="0"/>
    <s v="US"/>
    <x v="0"/>
    <n v="1488750490"/>
    <n v="1487022490"/>
    <b v="0"/>
    <n v="186"/>
    <b v="1"/>
    <s v="food/small batch"/>
    <n v="1.1545000000000001"/>
    <n v="62.06989247311828"/>
    <s v="food"/>
    <s v="ch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x v="0"/>
    <n v="1451430000"/>
    <n v="1448914500"/>
    <b v="0"/>
    <n v="15"/>
    <b v="1"/>
    <s v="food/small batch"/>
    <n v="1.335"/>
    <n v="53.4"/>
    <s v="food"/>
    <s v="ch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x v="0"/>
    <n v="1486053409"/>
    <n v="1483461409"/>
    <b v="0"/>
    <n v="67"/>
    <b v="1"/>
    <s v="food/small batch"/>
    <n v="1.5469999999999999"/>
    <n v="69.268656716417908"/>
    <s v="food"/>
    <s v="ch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s v="US"/>
    <x v="0"/>
    <n v="1489207808"/>
    <n v="1486183808"/>
    <b v="0"/>
    <n v="130"/>
    <b v="1"/>
    <s v="food/small batch"/>
    <n v="1.0084571428571429"/>
    <n v="271.50769230769231"/>
    <s v="food"/>
    <s v="ch"/>
  </r>
  <r>
    <x v="2455"/>
    <s v="Yo Mama's Sauces &amp; Rubs"/>
    <s v="Mama wants everyone to try her secret recipes for sauces and rubs. She uses only the freshest ingredients for them."/>
    <n v="300"/>
    <n v="546"/>
    <x v="0"/>
    <s v="US"/>
    <x v="0"/>
    <n v="1461177950"/>
    <n v="1458758750"/>
    <b v="0"/>
    <n v="16"/>
    <b v="1"/>
    <s v="food/small batch"/>
    <n v="1.82"/>
    <n v="34.125"/>
    <s v="food"/>
    <s v="ch"/>
  </r>
  <r>
    <x v="2456"/>
    <s v="Beef Sticks to Chomp On!!"/>
    <s v="These beef sticks will make your taste buds dance with happiness. Plus they are healthier than most available today!"/>
    <n v="1500"/>
    <n v="2713"/>
    <x v="0"/>
    <s v="US"/>
    <x v="0"/>
    <n v="1488063839"/>
    <n v="1485471839"/>
    <b v="0"/>
    <n v="67"/>
    <b v="1"/>
    <s v="food/small batch"/>
    <n v="1.8086666666666666"/>
    <n v="40.492537313432834"/>
    <s v="food"/>
    <s v="ch"/>
  </r>
  <r>
    <x v="2457"/>
    <s v="NDWK The North Dakota Wine Kitchen"/>
    <s v="If you love wine, and have ever dreamed of crafting your own. You can in 3 easy steps.  Sample~Sprinkle~Savor."/>
    <n v="23000"/>
    <n v="23530"/>
    <x v="0"/>
    <s v="US"/>
    <x v="0"/>
    <n v="1458826056"/>
    <n v="1456237656"/>
    <b v="0"/>
    <n v="124"/>
    <b v="1"/>
    <s v="food/small batch"/>
    <n v="1.0230434782608695"/>
    <n v="189.75806451612902"/>
    <s v="food"/>
    <s v="ch"/>
  </r>
  <r>
    <x v="2458"/>
    <s v="Smoke, Loaf &amp; Saucer"/>
    <s v="Three ladies starting a small bakery/toast bar concept @SmorgasburgLA.  House made pastries and bread using local and fun ingredients."/>
    <n v="5000"/>
    <n v="5509"/>
    <x v="0"/>
    <s v="US"/>
    <x v="0"/>
    <n v="1465498800"/>
    <n v="1462481718"/>
    <b v="0"/>
    <n v="80"/>
    <b v="1"/>
    <s v="food/small batch"/>
    <n v="1.1017999999999999"/>
    <n v="68.862499999999997"/>
    <s v="food"/>
    <s v="ch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x v="0"/>
    <n v="1458742685"/>
    <n v="1454858285"/>
    <b v="0"/>
    <n v="282"/>
    <b v="1"/>
    <s v="food/small batch"/>
    <n v="1.0225"/>
    <n v="108.77659574468085"/>
    <s v="food"/>
    <s v="ch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s v="US"/>
    <x v="0"/>
    <n v="1483417020"/>
    <n v="1480480167"/>
    <b v="0"/>
    <n v="68"/>
    <b v="1"/>
    <s v="food/small batch"/>
    <n v="1.0078823529411765"/>
    <n v="125.98529411764706"/>
    <s v="food"/>
    <s v="ch"/>
  </r>
  <r>
    <x v="2461"/>
    <s v="Christian &amp; The Sinners"/>
    <s v="Songs of faith and worship that are so deeply spiritual you could sing them in church, so down to earth you could play them in a bar."/>
    <n v="7500"/>
    <n v="7785"/>
    <x v="0"/>
    <s v="US"/>
    <x v="0"/>
    <n v="1317438000"/>
    <n v="1314577097"/>
    <b v="0"/>
    <n v="86"/>
    <b v="1"/>
    <s v="music/indie rock"/>
    <n v="1.038"/>
    <n v="90.523255813953483"/>
    <s v="music"/>
    <s v="ock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x v="0"/>
    <n v="1342672096"/>
    <n v="1340944096"/>
    <b v="0"/>
    <n v="115"/>
    <b v="1"/>
    <s v="music/indie rock"/>
    <n v="1.1070833333333334"/>
    <n v="28.880434782608695"/>
    <s v="music"/>
    <s v="ock"/>
  </r>
  <r>
    <x v="2463"/>
    <s v="Emma Ate the Lion &quot;Songs Two Count Too&quot;"/>
    <s v="Emma Ate The Lion's debut full length album"/>
    <n v="2000"/>
    <n v="2325"/>
    <x v="0"/>
    <s v="US"/>
    <x v="0"/>
    <n v="1366138800"/>
    <n v="1362710425"/>
    <b v="0"/>
    <n v="75"/>
    <b v="1"/>
    <s v="music/indie rock"/>
    <n v="1.1625000000000001"/>
    <n v="31"/>
    <s v="music"/>
    <s v="ock"/>
  </r>
  <r>
    <x v="2464"/>
    <s v="The Enemy Feathers NEW EP"/>
    <s v="The Enemy Feathers are passing the proverbial hat to see if we can raise enough money to complete Our NEW EP"/>
    <n v="2000"/>
    <n v="2222"/>
    <x v="0"/>
    <s v="CA"/>
    <x v="5"/>
    <n v="1443641340"/>
    <n v="1441143397"/>
    <b v="0"/>
    <n v="43"/>
    <b v="1"/>
    <s v="music/indie rock"/>
    <n v="1.111"/>
    <n v="51.674418604651166"/>
    <s v="music"/>
    <s v="ock"/>
  </r>
  <r>
    <x v="2465"/>
    <s v="The Lion Oh My - Our first full length release"/>
    <s v="An indie band from Spokane, WA looking to master and package their first full length album."/>
    <n v="700"/>
    <n v="1261"/>
    <x v="0"/>
    <s v="US"/>
    <x v="0"/>
    <n v="1348420548"/>
    <n v="1345828548"/>
    <b v="0"/>
    <n v="48"/>
    <b v="1"/>
    <s v="music/indie rock"/>
    <n v="1.8014285714285714"/>
    <n v="26.270833333333332"/>
    <s v="music"/>
    <s v="ock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x v="0"/>
    <n v="1368066453"/>
    <n v="1365474453"/>
    <b v="0"/>
    <n v="52"/>
    <b v="1"/>
    <s v="music/indie rock"/>
    <n v="1"/>
    <n v="48.07692307692308"/>
    <s v="music"/>
    <s v="ock"/>
  </r>
  <r>
    <x v="2467"/>
    <s v="Nature Boy Explorer EP"/>
    <s v="We've finished our first EP and we're taking it on the road in three weeks! Help us fund manufacturing?"/>
    <n v="1000"/>
    <n v="1185"/>
    <x v="0"/>
    <s v="US"/>
    <x v="0"/>
    <n v="1336669200"/>
    <n v="1335473931"/>
    <b v="0"/>
    <n v="43"/>
    <b v="1"/>
    <s v="music/indie rock"/>
    <n v="1.1850000000000001"/>
    <n v="27.558139534883722"/>
    <s v="music"/>
    <s v="ock"/>
  </r>
  <r>
    <x v="2468"/>
    <s v="New &quot;Jesse Denaro&quot; Album!"/>
    <s v="Please donate, support &amp; share this project so that I may be able to record my new EP this fall!"/>
    <n v="2000"/>
    <n v="2144.34"/>
    <x v="0"/>
    <s v="US"/>
    <x v="0"/>
    <n v="1351400400"/>
    <n v="1348285321"/>
    <b v="0"/>
    <n v="58"/>
    <b v="1"/>
    <s v="music/indie rock"/>
    <n v="1.0721700000000001"/>
    <n v="36.97137931034483"/>
    <s v="music"/>
    <s v="ock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x v="0"/>
    <n v="1297160329"/>
    <n v="1295000329"/>
    <b v="0"/>
    <n v="47"/>
    <b v="1"/>
    <s v="music/indie rock"/>
    <n v="1.1366666666666667"/>
    <n v="29.021276595744681"/>
    <s v="music"/>
    <s v="ock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x v="0"/>
    <n v="1337824055"/>
    <n v="1335232055"/>
    <b v="0"/>
    <n v="36"/>
    <b v="1"/>
    <s v="music/indie rock"/>
    <n v="1.0316400000000001"/>
    <n v="28.65666666666667"/>
    <s v="music"/>
    <s v="ock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x v="0"/>
    <n v="1327535392"/>
    <n v="1324079392"/>
    <b v="0"/>
    <n v="17"/>
    <b v="1"/>
    <s v="music/indie rock"/>
    <n v="1.28"/>
    <n v="37.647058823529413"/>
    <s v="music"/>
    <s v="ock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x v="0"/>
    <n v="1283562180"/>
    <n v="1277433980"/>
    <b v="0"/>
    <n v="104"/>
    <b v="1"/>
    <s v="music/indie rock"/>
    <n v="1.3576026666666667"/>
    <n v="97.904038461538462"/>
    <s v="music"/>
    <s v="ock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x v="0"/>
    <n v="1352573869"/>
    <n v="1349978269"/>
    <b v="0"/>
    <n v="47"/>
    <b v="1"/>
    <s v="music/indie rock"/>
    <n v="1"/>
    <n v="42.553191489361701"/>
    <s v="music"/>
    <s v="ock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x v="0"/>
    <n v="1286756176"/>
    <n v="1282868176"/>
    <b v="0"/>
    <n v="38"/>
    <b v="1"/>
    <s v="music/indie rock"/>
    <n v="1.0000360000000001"/>
    <n v="131.58368421052631"/>
    <s v="music"/>
    <s v="ock"/>
  </r>
  <r>
    <x v="2475"/>
    <s v="BRANDTSON - &quot;Send Us A Signal&quot; Vinyl LP"/>
    <s v="Help BRANDTSON and DREAMOVERrecords press their 2004 record, &quot;Send Us A Signal&quot;."/>
    <n v="2500"/>
    <n v="2618"/>
    <x v="0"/>
    <s v="US"/>
    <x v="0"/>
    <n v="1278799200"/>
    <n v="1273647255"/>
    <b v="0"/>
    <n v="81"/>
    <b v="1"/>
    <s v="music/indie rock"/>
    <n v="1.0471999999999999"/>
    <n v="32.320987654320987"/>
    <s v="music"/>
    <s v="ock"/>
  </r>
  <r>
    <x v="2476"/>
    <s v="Arts &amp; Crafts"/>
    <s v="Eleven songs, the accumulation of several memorable occurrences in a sleepy town; stories of fiction &amp; fact."/>
    <n v="3200"/>
    <n v="3360.72"/>
    <x v="0"/>
    <s v="US"/>
    <x v="0"/>
    <n v="1415004770"/>
    <n v="1412149970"/>
    <b v="0"/>
    <n v="55"/>
    <b v="1"/>
    <s v="music/indie rock"/>
    <n v="1.050225"/>
    <n v="61.103999999999999"/>
    <s v="music"/>
    <s v="ock"/>
  </r>
  <r>
    <x v="2477"/>
    <s v="Debut Album"/>
    <s v="Releasing my first album in August, and I need your help in order to get it done!"/>
    <n v="750"/>
    <n v="1285"/>
    <x v="0"/>
    <s v="US"/>
    <x v="0"/>
    <n v="1344789345"/>
    <n v="1340901345"/>
    <b v="0"/>
    <n v="41"/>
    <b v="1"/>
    <s v="music/indie rock"/>
    <n v="1.7133333333333334"/>
    <n v="31.341463414634145"/>
    <s v="music"/>
    <s v="ock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x v="0"/>
    <n v="1358117313"/>
    <n v="1355525313"/>
    <b v="0"/>
    <n v="79"/>
    <b v="1"/>
    <s v="music/indie rock"/>
    <n v="1.2749999999999999"/>
    <n v="129.1139240506329"/>
    <s v="music"/>
    <s v="ock"/>
  </r>
  <r>
    <x v="2479"/>
    <s v="FUEL FAKE NATIVES"/>
    <s v="Fake Natives is headed on tour this summer. Help them fill their tank with fossil fuels."/>
    <n v="300"/>
    <n v="400.33"/>
    <x v="0"/>
    <s v="US"/>
    <x v="0"/>
    <n v="1343440800"/>
    <n v="1342545994"/>
    <b v="0"/>
    <n v="16"/>
    <b v="1"/>
    <s v="music/indie rock"/>
    <n v="1.3344333333333334"/>
    <n v="25.020624999999999"/>
    <s v="music"/>
    <s v="ock"/>
  </r>
  <r>
    <x v="2480"/>
    <s v="Either, Either EP"/>
    <s v="We are a band from Long Beach, Ca looking to record our first EP. Any little bit counts and your support would mean the world to us!"/>
    <n v="2000"/>
    <n v="2000"/>
    <x v="0"/>
    <s v="US"/>
    <x v="0"/>
    <n v="1444516084"/>
    <n v="1439332084"/>
    <b v="0"/>
    <n v="8"/>
    <b v="1"/>
    <s v="music/indie rock"/>
    <n v="1"/>
    <n v="250"/>
    <s v="music"/>
    <s v="ock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x v="0"/>
    <n v="1335799808"/>
    <n v="1333207808"/>
    <b v="0"/>
    <n v="95"/>
    <b v="1"/>
    <s v="music/indie rock"/>
    <n v="1.1291099999999998"/>
    <n v="47.541473684210523"/>
    <s v="music"/>
    <s v="ock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s v="US"/>
    <x v="0"/>
    <n v="1312224383"/>
    <n v="1308336383"/>
    <b v="0"/>
    <n v="25"/>
    <b v="1"/>
    <s v="music/indie rock"/>
    <n v="1.0009999999999999"/>
    <n v="40.04"/>
    <s v="music"/>
    <s v="ock"/>
  </r>
  <r>
    <x v="2483"/>
    <s v="Intangible Animal's &quot;Oh The Humanity&quot; Tour"/>
    <s v="Send Intangible Animal on our first West Coast Tour!!! The fate of the world rests in your hands."/>
    <n v="1100"/>
    <n v="1251"/>
    <x v="0"/>
    <s v="US"/>
    <x v="0"/>
    <n v="1335891603"/>
    <n v="1330711203"/>
    <b v="0"/>
    <n v="19"/>
    <b v="1"/>
    <s v="music/indie rock"/>
    <n v="1.1372727272727272"/>
    <n v="65.84210526315789"/>
    <s v="music"/>
    <s v="ock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x v="0"/>
    <n v="1316124003"/>
    <n v="1313532003"/>
    <b v="0"/>
    <n v="90"/>
    <b v="1"/>
    <s v="music/indie rock"/>
    <n v="1.1931742857142855"/>
    <n v="46.401222222222216"/>
    <s v="music"/>
    <s v="ock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x v="0"/>
    <n v="1318463879"/>
    <n v="1315439879"/>
    <b v="0"/>
    <n v="41"/>
    <b v="1"/>
    <s v="music/indie rock"/>
    <n v="1.0325"/>
    <n v="50.365853658536587"/>
    <s v="music"/>
    <s v="ock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x v="0"/>
    <n v="1335113976"/>
    <n v="1332521976"/>
    <b v="0"/>
    <n v="30"/>
    <b v="1"/>
    <s v="music/indie rock"/>
    <n v="2.6566666666666667"/>
    <n v="26.566666666666666"/>
    <s v="music"/>
    <s v="ock"/>
  </r>
  <r>
    <x v="2487"/>
    <s v="Copyrighting 1978 Champs Finished Album"/>
    <s v="Raise enough money to fund the copyright cost for the full length indie rock record we spent the year recording."/>
    <n v="1500"/>
    <n v="1500.76"/>
    <x v="0"/>
    <s v="US"/>
    <x v="0"/>
    <n v="1338083997"/>
    <n v="1335491997"/>
    <b v="0"/>
    <n v="38"/>
    <b v="1"/>
    <s v="music/indie rock"/>
    <n v="1.0005066666666667"/>
    <n v="39.493684210526318"/>
    <s v="music"/>
    <s v="ock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x v="0"/>
    <n v="1321459908"/>
    <n v="1318864308"/>
    <b v="0"/>
    <n v="65"/>
    <b v="1"/>
    <s v="music/indie rock"/>
    <n v="1.0669999999999999"/>
    <n v="49.246153846153845"/>
    <s v="music"/>
    <s v="ock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x v="0"/>
    <n v="1368117239"/>
    <n v="1365525239"/>
    <b v="0"/>
    <n v="75"/>
    <b v="1"/>
    <s v="music/indie rock"/>
    <n v="1.3367142857142857"/>
    <n v="62.38"/>
    <s v="music"/>
    <s v="ock"/>
  </r>
  <r>
    <x v="2490"/>
    <s v="The Offbeats Summer Tour 2012"/>
    <s v="We are trying to fund our first multi-state tour this summer in an effort to get our music out to as many people as possible."/>
    <n v="500"/>
    <n v="607"/>
    <x v="0"/>
    <s v="US"/>
    <x v="0"/>
    <n v="1340429276"/>
    <n v="1335245276"/>
    <b v="0"/>
    <n v="16"/>
    <b v="1"/>
    <s v="music/indie rock"/>
    <n v="1.214"/>
    <n v="37.9375"/>
    <s v="music"/>
    <s v="ock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x v="0"/>
    <n v="1295142660"/>
    <n v="1293739714"/>
    <b v="0"/>
    <n v="10"/>
    <b v="1"/>
    <s v="music/indie rock"/>
    <n v="1.032"/>
    <n v="51.6"/>
    <s v="music"/>
    <s v="ock"/>
  </r>
  <r>
    <x v="2492"/>
    <s v="SUPER NICE EP 2012"/>
    <s v="We're a band from Hawaii trying to produce our first EP and we need help!"/>
    <n v="600"/>
    <n v="750"/>
    <x v="0"/>
    <s v="US"/>
    <x v="0"/>
    <n v="1339840740"/>
    <n v="1335397188"/>
    <b v="0"/>
    <n v="27"/>
    <b v="1"/>
    <s v="music/indie rock"/>
    <n v="1.25"/>
    <n v="27.777777777777779"/>
    <s v="music"/>
    <s v="ock"/>
  </r>
  <r>
    <x v="2493"/>
    <s v="Lets Make A Record Together!"/>
    <s v="Making the record I've always dreamed of, and I want you to be part of the journey. Join me and let's make a great album together!"/>
    <n v="20000"/>
    <n v="25740"/>
    <x v="0"/>
    <s v="US"/>
    <x v="0"/>
    <n v="1367208140"/>
    <n v="1363320140"/>
    <b v="0"/>
    <n v="259"/>
    <b v="1"/>
    <s v="music/indie rock"/>
    <n v="1.2869999999999999"/>
    <n v="99.382239382239376"/>
    <s v="music"/>
    <s v="ock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x v="0"/>
    <n v="1337786944"/>
    <n v="1335194944"/>
    <b v="0"/>
    <n v="39"/>
    <b v="1"/>
    <s v="music/indie rock"/>
    <n v="1.0100533333333332"/>
    <n v="38.848205128205123"/>
    <s v="music"/>
    <s v="ock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x v="0"/>
    <n v="1339022575"/>
    <n v="1336430575"/>
    <b v="0"/>
    <n v="42"/>
    <b v="1"/>
    <s v="music/indie rock"/>
    <n v="1.2753666666666665"/>
    <n v="45.548809523809524"/>
    <s v="music"/>
    <s v="ock"/>
  </r>
  <r>
    <x v="2496"/>
    <s v="Lynn Haven - The First Album, &quot;Fair Weather Friends&quot;"/>
    <s v="Be a part of making the first Lynn Haven album, &quot;Fair Weather Friends.&quot;"/>
    <n v="6000"/>
    <n v="6000"/>
    <x v="0"/>
    <s v="US"/>
    <x v="0"/>
    <n v="1364597692"/>
    <n v="1361577292"/>
    <b v="0"/>
    <n v="10"/>
    <b v="1"/>
    <s v="music/indie rock"/>
    <n v="1"/>
    <n v="600"/>
    <s v="music"/>
    <s v="ock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x v="0"/>
    <n v="1312578338"/>
    <n v="1309986338"/>
    <b v="0"/>
    <n v="56"/>
    <b v="1"/>
    <s v="music/indie rock"/>
    <n v="1.127715"/>
    <n v="80.551071428571419"/>
    <s v="music"/>
    <s v="ock"/>
  </r>
  <r>
    <x v="2498"/>
    <s v="Race Bandit's Debut EP Validated"/>
    <s v="We've been working hard on getting our music out and we are taking the final steps to releasing our EP, but we need your help."/>
    <n v="1000"/>
    <n v="1056"/>
    <x v="0"/>
    <s v="US"/>
    <x v="0"/>
    <n v="1422400387"/>
    <n v="1421190787"/>
    <b v="0"/>
    <n v="20"/>
    <b v="1"/>
    <s v="music/indie rock"/>
    <n v="1.056"/>
    <n v="52.8"/>
    <s v="music"/>
    <s v="ock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x v="0"/>
    <n v="1356976800"/>
    <n v="1352820837"/>
    <b v="0"/>
    <n v="170"/>
    <b v="1"/>
    <s v="music/indie rock"/>
    <n v="2.0262500000000001"/>
    <n v="47.676470588235297"/>
    <s v="music"/>
    <s v="ock"/>
  </r>
  <r>
    <x v="2500"/>
    <s v="Completing &quot;God's Justice&quot;"/>
    <s v="ST's 4th LP has been tracked and mixed, but before he can set it free upon the world, it needs proper mastering and pressing!"/>
    <n v="600"/>
    <n v="680"/>
    <x v="0"/>
    <s v="US"/>
    <x v="0"/>
    <n v="1340476375"/>
    <n v="1337884375"/>
    <b v="0"/>
    <n v="29"/>
    <b v="1"/>
    <s v="music/indie rock"/>
    <n v="1.1333333333333333"/>
    <n v="23.448275862068964"/>
    <s v="music"/>
    <s v="ock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x v="5"/>
    <n v="1443379104"/>
    <n v="1440787104"/>
    <b v="0"/>
    <n v="7"/>
    <b v="0"/>
    <s v="food/restaurants"/>
    <n v="2.5545454545454545E-2"/>
    <n v="40.142857142857146"/>
    <s v="food"/>
    <s v="ts"/>
  </r>
  <r>
    <x v="2502"/>
    <s v="Cupcake Chaos"/>
    <s v="A small sweet shop featuring the cupcake variety offered by Cupcake Chaos, candy, cotton candy, shakes and malts, located in Dalhart,TX"/>
    <n v="110000"/>
    <n v="86"/>
    <x v="2"/>
    <s v="US"/>
    <x v="0"/>
    <n v="1411328918"/>
    <n v="1407440918"/>
    <b v="0"/>
    <n v="5"/>
    <b v="0"/>
    <s v="food/restaurants"/>
    <n v="7.8181818181818181E-4"/>
    <n v="17.2"/>
    <s v="food"/>
    <s v="ts"/>
  </r>
  <r>
    <x v="2503"/>
    <s v="Cardinal Bistro BYOB Start Up"/>
    <s v="Cardinal Bistro will be Contemporary American dinning establishment based in Ventnor, NJ featuring local, seasonal ingredients."/>
    <n v="10000"/>
    <n v="0"/>
    <x v="2"/>
    <s v="US"/>
    <x v="0"/>
    <n v="1465333560"/>
    <n v="1462743308"/>
    <b v="0"/>
    <n v="0"/>
    <b v="0"/>
    <s v="food/restaurants"/>
    <n v="0"/>
    <n v="0"/>
    <s v="food"/>
    <s v="ts"/>
  </r>
  <r>
    <x v="2504"/>
    <s v="Halal Restaurant and Internet Cafe"/>
    <s v="Halal Restaurant and Internet Cafe 20 percent of profits will go to building masjids."/>
    <n v="35000"/>
    <n v="0"/>
    <x v="2"/>
    <s v="US"/>
    <x v="0"/>
    <n v="1416014534"/>
    <n v="1413418934"/>
    <b v="0"/>
    <n v="0"/>
    <b v="0"/>
    <s v="food/restaurants"/>
    <n v="0"/>
    <n v="0"/>
    <s v="food"/>
    <s v="ts"/>
  </r>
  <r>
    <x v="2505"/>
    <s v="PASTATUTION"/>
    <s v="PASTATUTION- The act or practice of engaging in Pasta Making for money.  _x000a__x000a_Help us get the Arcobaleno Pasta Extruder!"/>
    <n v="7000"/>
    <n v="0"/>
    <x v="2"/>
    <s v="US"/>
    <x v="0"/>
    <n v="1426292416"/>
    <n v="1423704016"/>
    <b v="0"/>
    <n v="0"/>
    <b v="0"/>
    <s v="food/restaurants"/>
    <n v="0"/>
    <n v="0"/>
    <s v="food"/>
    <s v="ts"/>
  </r>
  <r>
    <x v="2506"/>
    <s v="Bowlz Cafe, Hull"/>
    <s v="Love cereal as much as we do? Then we need your help! We are opening a worldwide cereal cafe, serving the best in imported cereals!"/>
    <n v="5000"/>
    <n v="30"/>
    <x v="2"/>
    <s v="GB"/>
    <x v="1"/>
    <n v="1443906000"/>
    <n v="1441955269"/>
    <b v="0"/>
    <n v="2"/>
    <b v="0"/>
    <s v="food/restaurants"/>
    <n v="6.0000000000000001E-3"/>
    <n v="15"/>
    <s v="food"/>
    <s v="ts"/>
  </r>
  <r>
    <x v="2507"/>
    <s v="Help Cafe Talavera get a New Kitchen!"/>
    <s v="Unique dishes for a unique city!."/>
    <n v="42850"/>
    <n v="0"/>
    <x v="2"/>
    <s v="US"/>
    <x v="0"/>
    <n v="1431308704"/>
    <n v="1428716704"/>
    <b v="0"/>
    <n v="0"/>
    <b v="0"/>
    <s v="food/restaurants"/>
    <n v="0"/>
    <n v="0"/>
    <s v="food"/>
    <s v="ts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s v="US"/>
    <x v="0"/>
    <n v="1408056634"/>
    <n v="1405464634"/>
    <b v="0"/>
    <n v="0"/>
    <b v="0"/>
    <s v="food/restaurants"/>
    <n v="0"/>
    <n v="0"/>
    <s v="food"/>
    <s v="ts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s v="GB"/>
    <x v="1"/>
    <n v="1429554349"/>
    <n v="1424719549"/>
    <b v="0"/>
    <n v="28"/>
    <b v="0"/>
    <s v="food/restaurants"/>
    <n v="1.0526315789473684E-2"/>
    <n v="35.714285714285715"/>
    <s v="food"/>
    <s v="ts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x v="0"/>
    <n v="1431647772"/>
    <n v="1426463772"/>
    <b v="0"/>
    <n v="2"/>
    <b v="0"/>
    <s v="food/restaurants"/>
    <n v="1.5E-3"/>
    <n v="37.5"/>
    <s v="food"/>
    <s v="ts"/>
  </r>
  <r>
    <x v="2511"/>
    <s v="loluli's"/>
    <s v="Fresh Fast Food. A bbq ramen bar thats healthy, tasty and made to order right in front of your eyes....... From flame to bowl"/>
    <n v="100000"/>
    <n v="0"/>
    <x v="2"/>
    <s v="GB"/>
    <x v="1"/>
    <n v="1454323413"/>
    <n v="1451731413"/>
    <b v="0"/>
    <n v="0"/>
    <b v="0"/>
    <s v="food/restaurants"/>
    <n v="0"/>
    <n v="0"/>
    <s v="food"/>
    <s v="ts"/>
  </r>
  <r>
    <x v="2512"/>
    <s v="Somethin' Tasty"/>
    <s v="Somethin' Tasty is a unique coffee, pastry &amp; retail store. We consign from all local sources: pottery, glass &amp; art."/>
    <n v="1150"/>
    <n v="0"/>
    <x v="2"/>
    <s v="US"/>
    <x v="0"/>
    <n v="1418504561"/>
    <n v="1417208561"/>
    <b v="0"/>
    <n v="0"/>
    <b v="0"/>
    <s v="food/restaurants"/>
    <n v="0"/>
    <n v="0"/>
    <s v="food"/>
    <s v="ts"/>
  </r>
  <r>
    <x v="2513"/>
    <s v="Yahu Restaurants"/>
    <s v="Wir wollen einen Ort erschaffen an dem man sich wohlfÃ¼hlen kann, ein Ort an dem die Gedanken frei sind und man das Essen genieÃŸen kann."/>
    <n v="180000"/>
    <n v="0"/>
    <x v="2"/>
    <s v="DE"/>
    <x v="3"/>
    <n v="1488067789"/>
    <n v="1482883789"/>
    <b v="0"/>
    <n v="0"/>
    <b v="0"/>
    <s v="food/restaurants"/>
    <n v="0"/>
    <n v="0"/>
    <s v="food"/>
    <s v="ts"/>
  </r>
  <r>
    <x v="2514"/>
    <s v="Lunch For Tots"/>
    <s v="My little cafe has been challenged to provide healthy, fun lunches to kids at a Montessori School. Local/organic as much as possible."/>
    <n v="12000"/>
    <n v="210"/>
    <x v="2"/>
    <s v="US"/>
    <x v="0"/>
    <n v="1408526477"/>
    <n v="1407057677"/>
    <b v="0"/>
    <n v="4"/>
    <b v="0"/>
    <s v="food/restaurants"/>
    <n v="1.7500000000000002E-2"/>
    <n v="52.5"/>
    <s v="food"/>
    <s v="ts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x v="0"/>
    <n v="1424635753"/>
    <n v="1422043753"/>
    <b v="0"/>
    <n v="12"/>
    <b v="0"/>
    <s v="food/restaurants"/>
    <n v="0.186"/>
    <n v="77.5"/>
    <s v="food"/>
    <s v="ts"/>
  </r>
  <r>
    <x v="2516"/>
    <s v="Morning Glory"/>
    <s v="Hi, everyone my name is Alex, and i want to create not just a cafe spot, but a place that gives everyone a nice warm homey feeling."/>
    <n v="22000"/>
    <n v="0"/>
    <x v="2"/>
    <s v="US"/>
    <x v="0"/>
    <n v="1417279252"/>
    <n v="1414683652"/>
    <b v="0"/>
    <n v="0"/>
    <b v="0"/>
    <s v="food/restaurants"/>
    <n v="0"/>
    <n v="0"/>
    <s v="food"/>
    <s v="ts"/>
  </r>
  <r>
    <x v="2517"/>
    <s v="The Canteen"/>
    <s v="KICK START US! Chef-driven dining experience offering a multi-course tasteful and playful menu that hems in familiar seasonal comfort."/>
    <n v="18000"/>
    <n v="1767"/>
    <x v="2"/>
    <s v="CA"/>
    <x v="5"/>
    <n v="1426788930"/>
    <n v="1424200530"/>
    <b v="0"/>
    <n v="33"/>
    <b v="0"/>
    <s v="food/restaurants"/>
    <n v="9.8166666666666666E-2"/>
    <n v="53.545454545454547"/>
    <s v="food"/>
    <s v="ts"/>
  </r>
  <r>
    <x v="2518"/>
    <s v="Southern California's Backroad Eateries"/>
    <s v="I am traveling the backroads of Southern California, to discover the best out-of-the-way eateries the area has to offer"/>
    <n v="5000"/>
    <n v="0"/>
    <x v="2"/>
    <s v="US"/>
    <x v="0"/>
    <n v="1415899228"/>
    <n v="1413303628"/>
    <b v="0"/>
    <n v="0"/>
    <b v="0"/>
    <s v="food/restaurants"/>
    <n v="0"/>
    <n v="0"/>
    <s v="food"/>
    <s v="ts"/>
  </r>
  <r>
    <x v="2519"/>
    <s v="Kelli's Kitchen"/>
    <s v="Better than your mom's, better than Cracker Barrel, only at Kelli's Kitchen (all from scratch)."/>
    <n v="150000"/>
    <n v="65"/>
    <x v="2"/>
    <s v="US"/>
    <x v="0"/>
    <n v="1405741404"/>
    <n v="1403149404"/>
    <b v="0"/>
    <n v="4"/>
    <b v="0"/>
    <s v="food/restaurants"/>
    <n v="4.3333333333333331E-4"/>
    <n v="16.25"/>
    <s v="food"/>
    <s v="ts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x v="0"/>
    <n v="1476559260"/>
    <n v="1472567085"/>
    <b v="0"/>
    <n v="0"/>
    <b v="0"/>
    <s v="food/restaurants"/>
    <n v="0"/>
    <n v="0"/>
    <s v="food"/>
    <s v="ts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x v="0"/>
    <n v="1444778021"/>
    <n v="1442963621"/>
    <b v="0"/>
    <n v="132"/>
    <b v="1"/>
    <s v="music/classical music"/>
    <n v="1.0948792000000001"/>
    <n v="103.68174242424243"/>
    <s v="music"/>
    <s v="sic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x v="0"/>
    <n v="1461336720"/>
    <n v="1459431960"/>
    <b v="0"/>
    <n v="27"/>
    <b v="1"/>
    <s v="music/classical music"/>
    <n v="1"/>
    <n v="185.18518518518519"/>
    <s v="music"/>
    <s v="sic"/>
  </r>
  <r>
    <x v="2523"/>
    <s v="Pater Noster Project"/>
    <s v="PATER NOSTER (2003) by Thomas Oboe Lee, scored for baritone solo and string quartet.  Hauntingly beautiful, yet never performed."/>
    <n v="900"/>
    <n v="1408"/>
    <x v="0"/>
    <s v="US"/>
    <x v="0"/>
    <n v="1416270292"/>
    <n v="1413674692"/>
    <b v="0"/>
    <n v="26"/>
    <b v="1"/>
    <s v="music/classical music"/>
    <n v="1.5644444444444445"/>
    <n v="54.153846153846153"/>
    <s v="music"/>
    <s v="sic"/>
  </r>
  <r>
    <x v="2524"/>
    <s v="Les Bostonades' First CD"/>
    <s v="We're bringing some of our favorite music from the past 10 years to disc for the first time ever."/>
    <n v="7500"/>
    <n v="7620"/>
    <x v="0"/>
    <s v="US"/>
    <x v="0"/>
    <n v="1419136200"/>
    <n v="1416338557"/>
    <b v="0"/>
    <n v="43"/>
    <b v="1"/>
    <s v="music/classical music"/>
    <n v="1.016"/>
    <n v="177.2093023255814"/>
    <s v="music"/>
    <s v="sic"/>
  </r>
  <r>
    <x v="2525"/>
    <s v="Jenny &amp; Rossâ”‚To Sing in Germany"/>
    <s v="Husband and wife operatic team specializing in German opera. Fundraising for an audition tour of Germany."/>
    <n v="8000"/>
    <n v="8026"/>
    <x v="0"/>
    <s v="US"/>
    <x v="0"/>
    <n v="1340914571"/>
    <n v="1338322571"/>
    <b v="0"/>
    <n v="80"/>
    <b v="1"/>
    <s v="music/classical music"/>
    <n v="1.00325"/>
    <n v="100.325"/>
    <s v="music"/>
    <s v="sic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s v="US"/>
    <x v="0"/>
    <n v="1418014740"/>
    <n v="1415585474"/>
    <b v="0"/>
    <n v="33"/>
    <b v="1"/>
    <s v="music/classical music"/>
    <n v="1.1294999999999999"/>
    <n v="136.90909090909091"/>
    <s v="music"/>
    <s v="sic"/>
  </r>
  <r>
    <x v="2527"/>
    <s v="Britten in Song: A Centennial Celebration"/>
    <s v="Five Programs of Benjamin Britten's vocal works featuring over 20 extraordinary vocalists and pianists."/>
    <n v="4000"/>
    <n v="4085"/>
    <x v="0"/>
    <s v="US"/>
    <x v="0"/>
    <n v="1382068740"/>
    <n v="1380477691"/>
    <b v="0"/>
    <n v="71"/>
    <b v="1"/>
    <s v="music/classical music"/>
    <n v="1.02125"/>
    <n v="57.535211267605632"/>
    <s v="music"/>
    <s v="sic"/>
  </r>
  <r>
    <x v="2528"/>
    <s v="Three Voices"/>
    <s v="I've been offered a contract with HatHut to record Feldman's 'Three Voices', which would be my first solo disc. I need your help!"/>
    <n v="4000"/>
    <n v="4289.99"/>
    <x v="0"/>
    <s v="GB"/>
    <x v="1"/>
    <n v="1440068400"/>
    <n v="1438459303"/>
    <b v="0"/>
    <n v="81"/>
    <b v="1"/>
    <s v="music/classical music"/>
    <n v="1.0724974999999999"/>
    <n v="52.962839506172834"/>
    <s v="music"/>
    <s v="sic"/>
  </r>
  <r>
    <x v="2529"/>
    <s v="UrbanArias is DC's Contemporary Opera Company"/>
    <s v="Opera. Short. New."/>
    <n v="6000"/>
    <n v="6257"/>
    <x v="0"/>
    <s v="US"/>
    <x v="0"/>
    <n v="1332636975"/>
    <n v="1328752575"/>
    <b v="0"/>
    <n v="76"/>
    <b v="1"/>
    <s v="music/classical music"/>
    <n v="1.0428333333333333"/>
    <n v="82.328947368421055"/>
    <s v="music"/>
    <s v="sic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x v="0"/>
    <n v="1429505400"/>
    <n v="1426711505"/>
    <b v="0"/>
    <n v="48"/>
    <b v="1"/>
    <s v="music/classical music"/>
    <n v="1"/>
    <n v="135.41666666666666"/>
    <s v="music"/>
    <s v="sic"/>
  </r>
  <r>
    <x v="2531"/>
    <s v="Modern Chamber Music"/>
    <s v="The first CD of chamber music composed by John Leupold to be released on PARMA records. The album features solo, duets, and a quartet."/>
    <n v="4500"/>
    <n v="4518"/>
    <x v="0"/>
    <s v="US"/>
    <x v="0"/>
    <n v="1439611140"/>
    <n v="1437668354"/>
    <b v="0"/>
    <n v="61"/>
    <b v="1"/>
    <s v="music/classical music"/>
    <n v="1.004"/>
    <n v="74.06557377049181"/>
    <s v="music"/>
    <s v="sic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x v="0"/>
    <n v="1345148566"/>
    <n v="1342556566"/>
    <b v="0"/>
    <n v="60"/>
    <b v="1"/>
    <s v="music/classical music"/>
    <n v="1.26125"/>
    <n v="84.083333333333329"/>
    <s v="music"/>
    <s v="sic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x v="0"/>
    <n v="1362160868"/>
    <n v="1359568911"/>
    <b v="0"/>
    <n v="136"/>
    <b v="1"/>
    <s v="music/classical music"/>
    <n v="1.1066666666666667"/>
    <n v="61.029411764705884"/>
    <s v="music"/>
    <s v="sic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x v="0"/>
    <n v="1262325600"/>
    <n v="1257871712"/>
    <b v="0"/>
    <n v="14"/>
    <b v="1"/>
    <s v="music/classical music"/>
    <n v="1.05"/>
    <n v="150"/>
    <s v="music"/>
    <s v="sic"/>
  </r>
  <r>
    <x v="2535"/>
    <s v="Mark Hayes Requiem Recording"/>
    <s v="Mark Hayes: Requiem Recording"/>
    <n v="20000"/>
    <n v="20755"/>
    <x v="0"/>
    <s v="US"/>
    <x v="0"/>
    <n v="1417463945"/>
    <n v="1414781945"/>
    <b v="0"/>
    <n v="78"/>
    <b v="1"/>
    <s v="music/classical music"/>
    <n v="1.03775"/>
    <n v="266.08974358974359"/>
    <s v="music"/>
    <s v="sic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x v="0"/>
    <n v="1375151566"/>
    <n v="1373337166"/>
    <b v="0"/>
    <n v="4"/>
    <b v="1"/>
    <s v="music/classical music"/>
    <n v="1.1599999999999999"/>
    <n v="7.25"/>
    <s v="music"/>
    <s v="sic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x v="0"/>
    <n v="1312212855"/>
    <n v="1307028855"/>
    <b v="0"/>
    <n v="11"/>
    <b v="1"/>
    <s v="music/classical music"/>
    <n v="1.1000000000000001"/>
    <n v="100"/>
    <s v="music"/>
    <s v="sic"/>
  </r>
  <r>
    <x v="2538"/>
    <s v="Me, Myself and Albinoni"/>
    <s v="I will record 2 of Tomaso Albinoni's concertos for 2 oboes playing both parts myself."/>
    <n v="18000"/>
    <n v="20343.169999999998"/>
    <x v="0"/>
    <s v="US"/>
    <x v="0"/>
    <n v="1361681940"/>
    <n v="1359029661"/>
    <b v="0"/>
    <n v="185"/>
    <b v="1"/>
    <s v="music/classical music"/>
    <n v="1.130176111111111"/>
    <n v="109.96308108108107"/>
    <s v="music"/>
    <s v="sic"/>
  </r>
  <r>
    <x v="2539"/>
    <s v="The Flying Gambas"/>
    <s v="Help ABS Academy musicians get their cellos, gambas, &amp; contrabasses to San Francisco by supporting their instruments' travel."/>
    <n v="10000"/>
    <n v="10025"/>
    <x v="0"/>
    <s v="US"/>
    <x v="0"/>
    <n v="1422913152"/>
    <n v="1417729152"/>
    <b v="0"/>
    <n v="59"/>
    <b v="1"/>
    <s v="music/classical music"/>
    <n v="1.0024999999999999"/>
    <n v="169.91525423728814"/>
    <s v="music"/>
    <s v="sic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x v="0"/>
    <n v="1319904721"/>
    <n v="1314720721"/>
    <b v="0"/>
    <n v="27"/>
    <b v="1"/>
    <s v="music/classical music"/>
    <n v="1.034"/>
    <n v="95.740740740740748"/>
    <s v="music"/>
    <s v="sic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x v="1"/>
    <n v="1380192418"/>
    <n v="1375008418"/>
    <b v="0"/>
    <n v="63"/>
    <b v="1"/>
    <s v="music/classical music"/>
    <n v="1.0702857142857143"/>
    <n v="59.460317460317462"/>
    <s v="music"/>
    <s v="sic"/>
  </r>
  <r>
    <x v="2542"/>
    <s v="Classical Music by Marquita"/>
    <s v="Marquita Renee Ntim records her first Classical Album, complete with her playing the viola, cello and singing opera."/>
    <n v="700"/>
    <n v="725"/>
    <x v="0"/>
    <s v="US"/>
    <x v="0"/>
    <n v="1380599940"/>
    <n v="1377252857"/>
    <b v="0"/>
    <n v="13"/>
    <b v="1"/>
    <s v="music/classical music"/>
    <n v="1.0357142857142858"/>
    <n v="55.769230769230766"/>
    <s v="music"/>
    <s v="sic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x v="0"/>
    <n v="1293937200"/>
    <n v="1291257298"/>
    <b v="0"/>
    <n v="13"/>
    <b v="1"/>
    <s v="music/classical music"/>
    <n v="1.5640000000000001"/>
    <n v="30.076923076923077"/>
    <s v="music"/>
    <s v="sic"/>
  </r>
  <r>
    <x v="2544"/>
    <s v="Singing City Children's Choir"/>
    <s v="Bringing choral music and performance opportunities to under-served youth in West Philadelphia"/>
    <n v="5000"/>
    <n v="5041"/>
    <x v="0"/>
    <s v="US"/>
    <x v="0"/>
    <n v="1341750569"/>
    <n v="1339158569"/>
    <b v="0"/>
    <n v="57"/>
    <b v="1"/>
    <s v="music/classical music"/>
    <n v="1.0082"/>
    <n v="88.438596491228068"/>
    <s v="music"/>
    <s v="sic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x v="0"/>
    <n v="1424997000"/>
    <n v="1421983138"/>
    <b v="0"/>
    <n v="61"/>
    <b v="1"/>
    <s v="music/classical music"/>
    <n v="1.9530000000000001"/>
    <n v="64.032786885245898"/>
    <s v="music"/>
    <s v="sic"/>
  </r>
  <r>
    <x v="2546"/>
    <s v="Cor Cantiamo's First Commercially Released Recording"/>
    <s v="We want to release an album of choral music by acclaimed Finnish composer Jaakko MÃ¤ntyjÃ¤rvi in 2014"/>
    <n v="3500"/>
    <n v="3910"/>
    <x v="0"/>
    <s v="US"/>
    <x v="0"/>
    <n v="1380949200"/>
    <n v="1378586179"/>
    <b v="0"/>
    <n v="65"/>
    <b v="1"/>
    <s v="music/classical music"/>
    <n v="1.1171428571428572"/>
    <n v="60.153846153846153"/>
    <s v="music"/>
    <s v="sic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s v="US"/>
    <x v="0"/>
    <n v="1333560803"/>
    <n v="1330972403"/>
    <b v="0"/>
    <n v="134"/>
    <b v="1"/>
    <s v="music/classical music"/>
    <n v="1.1985454545454546"/>
    <n v="49.194029850746269"/>
    <s v="music"/>
    <s v="sic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x v="3"/>
    <n v="1475209620"/>
    <n v="1473087637"/>
    <b v="0"/>
    <n v="37"/>
    <b v="1"/>
    <s v="music/classical music"/>
    <n v="1.0185"/>
    <n v="165.16216216216216"/>
    <s v="music"/>
    <s v="sic"/>
  </r>
  <r>
    <x v="2549"/>
    <s v="The Miller's Wife, a new opera"/>
    <s v="A new opera in English by Mike Christie to be premiÃ¨red at the Arcola Theatre, London UK from 14th-17th August 2013."/>
    <n v="1570"/>
    <n v="1614"/>
    <x v="0"/>
    <s v="GB"/>
    <x v="1"/>
    <n v="1370019600"/>
    <n v="1366999870"/>
    <b v="0"/>
    <n v="37"/>
    <b v="1"/>
    <s v="music/classical music"/>
    <n v="1.0280254777070064"/>
    <n v="43.621621621621621"/>
    <s v="music"/>
    <s v="sic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x v="0"/>
    <n v="1444276740"/>
    <n v="1439392406"/>
    <b v="0"/>
    <n v="150"/>
    <b v="1"/>
    <s v="music/classical music"/>
    <n v="1.0084615384615385"/>
    <n v="43.7"/>
    <s v="music"/>
    <s v="sic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x v="0"/>
    <n v="1332362880"/>
    <n v="1329890585"/>
    <b v="0"/>
    <n v="56"/>
    <b v="1"/>
    <s v="music/classical music"/>
    <n v="1.0273469387755103"/>
    <n v="67.419642857142861"/>
    <s v="music"/>
    <s v="sic"/>
  </r>
  <r>
    <x v="2552"/>
    <s v="DAVID, The Oratorio"/>
    <s v="World Premiere of a new oratorio with chorus, soloists, and orchestra, based on the Old Testament king and prophet, DAVID"/>
    <n v="3000"/>
    <n v="3195"/>
    <x v="0"/>
    <s v="US"/>
    <x v="0"/>
    <n v="1488741981"/>
    <n v="1486149981"/>
    <b v="0"/>
    <n v="18"/>
    <b v="1"/>
    <s v="music/classical music"/>
    <n v="1.0649999999999999"/>
    <n v="177.5"/>
    <s v="music"/>
    <s v="sic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x v="0"/>
    <n v="1348202807"/>
    <n v="1343018807"/>
    <b v="0"/>
    <n v="60"/>
    <b v="1"/>
    <s v="music/classical music"/>
    <n v="1.5553333333333332"/>
    <n v="38.883333333333333"/>
    <s v="music"/>
    <s v="sic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x v="0"/>
    <n v="1433131140"/>
    <n v="1430445163"/>
    <b v="0"/>
    <n v="67"/>
    <b v="1"/>
    <s v="music/classical music"/>
    <n v="1.228"/>
    <n v="54.985074626865675"/>
    <s v="music"/>
    <s v="sic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x v="0"/>
    <n v="1338219793"/>
    <n v="1335541393"/>
    <b v="0"/>
    <n v="35"/>
    <b v="1"/>
    <s v="music/classical music"/>
    <n v="1.0734999999999999"/>
    <n v="61.342857142857142"/>
    <s v="music"/>
    <s v="sic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x v="0"/>
    <n v="1356392857"/>
    <n v="1352504857"/>
    <b v="0"/>
    <n v="34"/>
    <b v="1"/>
    <s v="music/classical music"/>
    <n v="1.0550335570469798"/>
    <n v="23.117647058823529"/>
    <s v="music"/>
    <s v="sic"/>
  </r>
  <r>
    <x v="2557"/>
    <s v="European Tour"/>
    <s v="Raising money for our concert tour of Switzerland and Germany in June/July 2014"/>
    <n v="900"/>
    <n v="1066"/>
    <x v="0"/>
    <s v="GB"/>
    <x v="1"/>
    <n v="1400176386"/>
    <n v="1397584386"/>
    <b v="0"/>
    <n v="36"/>
    <b v="1"/>
    <s v="music/classical music"/>
    <n v="1.1844444444444444"/>
    <n v="29.611111111111111"/>
    <s v="music"/>
    <s v="sic"/>
  </r>
  <r>
    <x v="2558"/>
    <s v="Hopkins Sinfonia 2015 Season"/>
    <s v="The Hopkins Sinfonia is looking for your support to run our 2015 Season made up of five concerts."/>
    <n v="1250"/>
    <n v="1361"/>
    <x v="0"/>
    <s v="AU"/>
    <x v="2"/>
    <n v="1430488740"/>
    <n v="1427747906"/>
    <b v="0"/>
    <n v="18"/>
    <b v="1"/>
    <s v="music/classical music"/>
    <n v="1.0888"/>
    <n v="75.611111111111114"/>
    <s v="music"/>
    <s v="sic"/>
  </r>
  <r>
    <x v="2559"/>
    <s v="India Meets String Quartet"/>
    <s v="A concert of new music by four composers who have lived in India and been inspired by its music, with the Momenta String Quartet"/>
    <n v="800"/>
    <n v="890"/>
    <x v="0"/>
    <s v="US"/>
    <x v="0"/>
    <n v="1321385820"/>
    <n v="1318539484"/>
    <b v="0"/>
    <n v="25"/>
    <b v="1"/>
    <s v="music/classical music"/>
    <n v="1.1125"/>
    <n v="35.6"/>
    <s v="music"/>
    <s v="sic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s v="GB"/>
    <x v="1"/>
    <n v="1425682174"/>
    <n v="1423090174"/>
    <b v="0"/>
    <n v="21"/>
    <b v="1"/>
    <s v="music/classical music"/>
    <n v="1.0009999999999999"/>
    <n v="143"/>
    <s v="music"/>
    <s v="sic"/>
  </r>
  <r>
    <x v="2561"/>
    <s v="Project Bearnaise Trucks (Canceled)"/>
    <s v="Ever had chicken fingers smothered in bearnaise sauce, resting on a bed of your favorite rice? We need these meals on wheels."/>
    <n v="100000"/>
    <n v="0"/>
    <x v="1"/>
    <s v="CA"/>
    <x v="5"/>
    <n v="1444740089"/>
    <n v="1442148089"/>
    <b v="0"/>
    <n v="0"/>
    <b v="0"/>
    <s v="food/food trucks"/>
    <n v="0"/>
    <n v="0"/>
    <s v="food"/>
    <s v="ks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x v="3"/>
    <n v="1476189339"/>
    <n v="1471005339"/>
    <b v="0"/>
    <n v="3"/>
    <b v="0"/>
    <s v="food/food trucks"/>
    <n v="7.4999999999999997E-3"/>
    <n v="25"/>
    <s v="food"/>
    <s v="ks"/>
  </r>
  <r>
    <x v="2563"/>
    <s v="Phoenix Pearl Boba Tea Truck (Canceled)"/>
    <s v="Michigan based bubble tea and specialty ice cream food truck"/>
    <n v="20000"/>
    <n v="0"/>
    <x v="1"/>
    <s v="US"/>
    <x v="0"/>
    <n v="1438226451"/>
    <n v="1433042451"/>
    <b v="0"/>
    <n v="0"/>
    <b v="0"/>
    <s v="food/food trucks"/>
    <n v="0"/>
    <n v="0"/>
    <s v="food"/>
    <s v="ks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s v="CA"/>
    <x v="5"/>
    <n v="1406854699"/>
    <n v="1404262699"/>
    <b v="0"/>
    <n v="0"/>
    <b v="0"/>
    <s v="food/food trucks"/>
    <n v="0"/>
    <n v="0"/>
    <s v="food"/>
    <s v="ks"/>
  </r>
  <r>
    <x v="2565"/>
    <s v="The Sketchy Pelican (Canceled)"/>
    <s v="The Sketchy Pelican. Is my vision to bring raw, honest, soulful, creative, thoght provoking cuisine to food truck form"/>
    <n v="10000"/>
    <n v="100"/>
    <x v="1"/>
    <s v="US"/>
    <x v="0"/>
    <n v="1462827000"/>
    <n v="1457710589"/>
    <b v="0"/>
    <n v="1"/>
    <b v="0"/>
    <s v="food/food trucks"/>
    <n v="0.01"/>
    <n v="100"/>
    <s v="food"/>
    <s v="ks"/>
  </r>
  <r>
    <x v="2566"/>
    <s v="Mamma B's Pizza Get's Rolling (Canceled)"/>
    <s v="You can skip the hotdog cart and enjoy fresh, hot, delicious, handmade pizza when Mamma B's takes her show on the road!"/>
    <n v="35000"/>
    <n v="0"/>
    <x v="1"/>
    <s v="US"/>
    <x v="0"/>
    <n v="1408663948"/>
    <n v="1406071948"/>
    <b v="0"/>
    <n v="0"/>
    <b v="0"/>
    <s v="food/food trucks"/>
    <n v="0"/>
    <n v="0"/>
    <s v="food"/>
    <s v="ks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s v="US"/>
    <x v="0"/>
    <n v="1429823138"/>
    <n v="1427231138"/>
    <b v="0"/>
    <n v="2"/>
    <b v="0"/>
    <s v="food/food trucks"/>
    <n v="2.6666666666666666E-3"/>
    <n v="60"/>
    <s v="food"/>
    <s v="ks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x v="1"/>
    <n v="1472745594"/>
    <n v="1470153594"/>
    <b v="0"/>
    <n v="1"/>
    <b v="0"/>
    <s v="food/food trucks"/>
    <n v="5.0000000000000001E-3"/>
    <n v="50"/>
    <s v="food"/>
    <s v="ks"/>
  </r>
  <r>
    <x v="2569"/>
    <s v="Rochester Needs a Dessert Food Truck (Canceled)"/>
    <s v="With your help, I would be able to get a truck and start the process of getting it ready for the 2016 season."/>
    <n v="6500"/>
    <n v="145"/>
    <x v="1"/>
    <s v="US"/>
    <x v="0"/>
    <n v="1442457112"/>
    <n v="1439865112"/>
    <b v="0"/>
    <n v="2"/>
    <b v="0"/>
    <s v="food/food trucks"/>
    <n v="2.2307692307692306E-2"/>
    <n v="72.5"/>
    <s v="food"/>
    <s v="ks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x v="0"/>
    <n v="1486590035"/>
    <n v="1483998035"/>
    <b v="0"/>
    <n v="2"/>
    <b v="0"/>
    <s v="food/food trucks"/>
    <n v="8.4285714285714294E-3"/>
    <n v="29.5"/>
    <s v="food"/>
    <s v="ks"/>
  </r>
  <r>
    <x v="2571"/>
    <s v="Coco Bowls (Canceled)"/>
    <s v="Perth locals who dream of opening a health food van, and serving treats that not only taste amazing but also benefit your body."/>
    <n v="100000"/>
    <n v="250"/>
    <x v="1"/>
    <s v="AU"/>
    <x v="2"/>
    <n v="1463645521"/>
    <n v="1458461521"/>
    <b v="0"/>
    <n v="4"/>
    <b v="0"/>
    <s v="food/food trucks"/>
    <n v="2.5000000000000001E-3"/>
    <n v="62.5"/>
    <s v="food"/>
    <s v="ks"/>
  </r>
  <r>
    <x v="2572"/>
    <s v="A Dream of Naughty Nachos (Canceled)"/>
    <s v="Mesquite smoked brisket nachos, food truck style, with homemade salsa to make your taste buds dance."/>
    <n v="30000"/>
    <n v="0"/>
    <x v="1"/>
    <s v="US"/>
    <x v="0"/>
    <n v="1428893517"/>
    <n v="1426301517"/>
    <b v="0"/>
    <n v="0"/>
    <b v="0"/>
    <s v="food/food trucks"/>
    <n v="0"/>
    <n v="0"/>
    <s v="food"/>
    <s v="ks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x v="0"/>
    <n v="1408803149"/>
    <n v="1404915149"/>
    <b v="0"/>
    <n v="0"/>
    <b v="0"/>
    <s v="food/food trucks"/>
    <n v="0"/>
    <n v="0"/>
    <s v="food"/>
    <s v="ks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x v="0"/>
    <n v="1463600945"/>
    <n v="1461786545"/>
    <b v="0"/>
    <n v="0"/>
    <b v="0"/>
    <s v="food/food trucks"/>
    <n v="0"/>
    <n v="0"/>
    <s v="food"/>
    <s v="ks"/>
  </r>
  <r>
    <x v="2575"/>
    <s v="Vdub dogs (Canceled)"/>
    <s v="Hello everyone, Iv'e decided to put my love for old Volkswagen buses and my love for cooking together! Support vdub dogs hot dog bus!"/>
    <n v="85000"/>
    <n v="0"/>
    <x v="1"/>
    <s v="US"/>
    <x v="0"/>
    <n v="1421030194"/>
    <n v="1418438194"/>
    <b v="0"/>
    <n v="0"/>
    <b v="0"/>
    <s v="food/food trucks"/>
    <n v="0"/>
    <n v="0"/>
    <s v="food"/>
    <s v="ks"/>
  </r>
  <r>
    <x v="2576"/>
    <s v="2 Go Fast Food (Canceled)"/>
    <s v="A New Twist with an American and Philippine fast food Mobile Trailer."/>
    <n v="10000"/>
    <n v="0"/>
    <x v="1"/>
    <s v="US"/>
    <x v="0"/>
    <n v="1428707647"/>
    <n v="1424823247"/>
    <b v="0"/>
    <n v="0"/>
    <b v="0"/>
    <s v="food/food trucks"/>
    <n v="0"/>
    <n v="0"/>
    <s v="food"/>
    <s v="ks"/>
  </r>
  <r>
    <x v="2577"/>
    <s v="Fruity Cakes (Canceled)"/>
    <s v="This is not your average cake, it's fruit with yogurt fruit dip icing and fruit toppings! Great for events, parties, weddings and more!"/>
    <n v="15000"/>
    <n v="0"/>
    <x v="1"/>
    <s v="US"/>
    <x v="0"/>
    <n v="1407181297"/>
    <n v="1405021297"/>
    <b v="0"/>
    <n v="0"/>
    <b v="0"/>
    <s v="food/food trucks"/>
    <n v="0"/>
    <n v="0"/>
    <s v="food"/>
    <s v="ks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x v="0"/>
    <n v="1444410000"/>
    <n v="1440203579"/>
    <b v="0"/>
    <n v="0"/>
    <b v="0"/>
    <s v="food/food trucks"/>
    <n v="0"/>
    <n v="0"/>
    <s v="food"/>
    <s v="ks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x v="0"/>
    <n v="1410810903"/>
    <n v="1405626903"/>
    <b v="0"/>
    <n v="12"/>
    <b v="0"/>
    <s v="food/food trucks"/>
    <n v="1.3849999999999999E-3"/>
    <n v="23.083333333333332"/>
    <s v="food"/>
    <s v="ks"/>
  </r>
  <r>
    <x v="2580"/>
    <s v="Build Phatboyz Food Truck (Canceled)"/>
    <s v="Planning to build this truck into a full rolling fold out cook shack,providing clean cold drinking water to all festival goers"/>
    <n v="8500"/>
    <n v="51"/>
    <x v="1"/>
    <s v="US"/>
    <x v="0"/>
    <n v="1431745200"/>
    <n v="1429170603"/>
    <b v="0"/>
    <n v="2"/>
    <b v="0"/>
    <s v="food/food trucks"/>
    <n v="6.0000000000000001E-3"/>
    <n v="25.5"/>
    <s v="food"/>
    <s v="ks"/>
  </r>
  <r>
    <x v="2581"/>
    <s v="A Flying Sausage Food Truck"/>
    <s v="Creating a Food Truck to bring gourmet sausage sliders to Jacksonville, FL for breakfast, lunch, and special events."/>
    <n v="5000"/>
    <n v="530"/>
    <x v="2"/>
    <s v="US"/>
    <x v="0"/>
    <n v="1447689898"/>
    <n v="1445094298"/>
    <b v="0"/>
    <n v="11"/>
    <b v="0"/>
    <s v="food/food trucks"/>
    <n v="0.106"/>
    <n v="48.18181818181818"/>
    <s v="food"/>
    <s v="ks"/>
  </r>
  <r>
    <x v="2582"/>
    <s v="Drunken Wings"/>
    <s v="The place where chicken meets liquor for the first time!"/>
    <n v="90000"/>
    <n v="1"/>
    <x v="2"/>
    <s v="US"/>
    <x v="0"/>
    <n v="1477784634"/>
    <n v="1475192634"/>
    <b v="0"/>
    <n v="1"/>
    <b v="0"/>
    <s v="food/food trucks"/>
    <n v="1.1111111111111112E-5"/>
    <n v="1"/>
    <s v="food"/>
    <s v="ks"/>
  </r>
  <r>
    <x v="2583"/>
    <s v="Crazy Daisy Food Truck"/>
    <s v="Crazy Daisy will become the newest member of the food truck distributors in Kansas City, Missouri."/>
    <n v="1000"/>
    <n v="5"/>
    <x v="2"/>
    <s v="US"/>
    <x v="0"/>
    <n v="1426526880"/>
    <n v="1421346480"/>
    <b v="0"/>
    <n v="5"/>
    <b v="0"/>
    <s v="food/food trucks"/>
    <n v="5.0000000000000001E-3"/>
    <n v="1"/>
    <s v="food"/>
    <s v="ks"/>
  </r>
  <r>
    <x v="2584"/>
    <s v="Culinary Arts Food Truck Style"/>
    <s v="Bringing quality food to the masses using local premium ingredients, but at a food truck price!"/>
    <n v="10000"/>
    <n v="0"/>
    <x v="2"/>
    <s v="US"/>
    <x v="0"/>
    <n v="1434341369"/>
    <n v="1431749369"/>
    <b v="0"/>
    <n v="0"/>
    <b v="0"/>
    <s v="food/food trucks"/>
    <n v="0"/>
    <n v="0"/>
    <s v="food"/>
    <s v="ks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x v="0"/>
    <n v="1404601632"/>
    <n v="1402009632"/>
    <b v="0"/>
    <n v="1"/>
    <b v="0"/>
    <s v="food/food trucks"/>
    <n v="1.6666666666666668E-3"/>
    <n v="50"/>
    <s v="food"/>
    <s v="ks"/>
  </r>
  <r>
    <x v="2586"/>
    <s v="Inspire Healthy Eating"/>
    <s v="I would like to bring fresh salad and food to the streets of London at a reasonable price."/>
    <n v="3000"/>
    <n v="5"/>
    <x v="2"/>
    <s v="GB"/>
    <x v="1"/>
    <n v="1451030136"/>
    <n v="1448438136"/>
    <b v="0"/>
    <n v="1"/>
    <b v="0"/>
    <s v="food/food trucks"/>
    <n v="1.6666666666666668E-3"/>
    <n v="5"/>
    <s v="food"/>
    <s v="ks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x v="0"/>
    <n v="1451491953"/>
    <n v="1448899953"/>
    <b v="0"/>
    <n v="6"/>
    <b v="0"/>
    <s v="food/food trucks"/>
    <n v="2.4340000000000001E-2"/>
    <n v="202.83333333333334"/>
    <s v="food"/>
    <s v="ks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x v="0"/>
    <n v="1427807640"/>
    <n v="1423325626"/>
    <b v="0"/>
    <n v="8"/>
    <b v="0"/>
    <s v="food/food trucks"/>
    <n v="3.8833333333333331E-2"/>
    <n v="29.125"/>
    <s v="food"/>
    <s v="ks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x v="7"/>
    <n v="1458733927"/>
    <n v="1456145527"/>
    <b v="0"/>
    <n v="1"/>
    <b v="0"/>
    <s v="food/food trucks"/>
    <n v="1E-4"/>
    <n v="5"/>
    <s v="food"/>
    <s v="ks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x v="2"/>
    <n v="1453817297"/>
    <n v="1453212497"/>
    <b v="0"/>
    <n v="0"/>
    <b v="0"/>
    <s v="food/food trucks"/>
    <n v="0"/>
    <n v="0"/>
    <s v="food"/>
    <s v="ks"/>
  </r>
  <r>
    <x v="2591"/>
    <s v="patent pending"/>
    <s v="Hi everyone I am a 26 year old single mom trying to start her own food business! I need to first afford the patent to reveal more!"/>
    <n v="1500"/>
    <n v="26"/>
    <x v="2"/>
    <s v="US"/>
    <x v="0"/>
    <n v="1457901924"/>
    <n v="1452721524"/>
    <b v="0"/>
    <n v="2"/>
    <b v="0"/>
    <s v="food/food trucks"/>
    <n v="1.7333333333333333E-2"/>
    <n v="13"/>
    <s v="food"/>
    <s v="ks"/>
  </r>
  <r>
    <x v="2592"/>
    <s v="El Carte 303"/>
    <s v="El Carte is revolutionizing the food truck industry. Meet the new food trike. #oneandonly  we going to spread the awesomeness all over!"/>
    <n v="30000"/>
    <n v="50"/>
    <x v="2"/>
    <s v="US"/>
    <x v="0"/>
    <n v="1412536421"/>
    <n v="1409944421"/>
    <b v="0"/>
    <n v="1"/>
    <b v="0"/>
    <s v="food/food trucks"/>
    <n v="1.6666666666666668E-3"/>
    <n v="50"/>
    <s v="food"/>
    <s v="ks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s v="US"/>
    <x v="0"/>
    <n v="1429993026"/>
    <n v="1427401026"/>
    <b v="0"/>
    <n v="0"/>
    <b v="0"/>
    <s v="food/food trucks"/>
    <n v="0"/>
    <n v="0"/>
    <s v="food"/>
    <s v="ks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s v="US"/>
    <x v="0"/>
    <n v="1407453228"/>
    <n v="1404861228"/>
    <b v="0"/>
    <n v="1"/>
    <b v="0"/>
    <s v="food/food trucks"/>
    <n v="1.2500000000000001E-5"/>
    <n v="1"/>
    <s v="food"/>
    <s v="ks"/>
  </r>
  <r>
    <x v="2595"/>
    <s v="Food Truck for Little Fox Bakery"/>
    <s v="Looking to put the best baked goods in Bowling Green on wheels"/>
    <n v="15000"/>
    <n v="1825"/>
    <x v="2"/>
    <s v="US"/>
    <x v="0"/>
    <n v="1487915500"/>
    <n v="1485323500"/>
    <b v="0"/>
    <n v="19"/>
    <b v="0"/>
    <s v="food/food trucks"/>
    <n v="0.12166666666666667"/>
    <n v="96.05263157894737"/>
    <s v="food"/>
    <s v="ks"/>
  </r>
  <r>
    <x v="2596"/>
    <s v="The Chef Express Food Truck"/>
    <s v="I'm bringing passion, talent, and most importantly some amazing gourmet food to the streets of Lethbridge and southern Alberta."/>
    <n v="35000"/>
    <n v="8256"/>
    <x v="2"/>
    <s v="CA"/>
    <x v="5"/>
    <n v="1407427009"/>
    <n v="1404835009"/>
    <b v="0"/>
    <n v="27"/>
    <b v="0"/>
    <s v="food/food trucks"/>
    <n v="0.23588571428571428"/>
    <n v="305.77777777777777"/>
    <s v="food"/>
    <s v="ks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x v="1"/>
    <n v="1466323917"/>
    <n v="1463731917"/>
    <b v="0"/>
    <n v="7"/>
    <b v="0"/>
    <s v="food/food trucks"/>
    <n v="5.6666666666666664E-2"/>
    <n v="12.142857142857142"/>
    <s v="food"/>
    <s v="ks"/>
  </r>
  <r>
    <x v="2598"/>
    <s v="Rovin' Okie's Fried Pies gourmet southern fried pies."/>
    <s v="I'm ready to make Tulsa happy and aware that love and kindness go hand in hand with good food!"/>
    <n v="3000"/>
    <n v="1170"/>
    <x v="2"/>
    <s v="US"/>
    <x v="0"/>
    <n v="1443039001"/>
    <n v="1440447001"/>
    <b v="0"/>
    <n v="14"/>
    <b v="0"/>
    <s v="food/food trucks"/>
    <n v="0.39"/>
    <n v="83.571428571428569"/>
    <s v="food"/>
    <s v="ks"/>
  </r>
  <r>
    <x v="2599"/>
    <s v="Empty Ramekins Catering Group"/>
    <s v="The Empty Ramekins Catering Group is looking for your help to start up in Miami Florida!!!!"/>
    <n v="9041"/>
    <n v="90"/>
    <x v="2"/>
    <s v="US"/>
    <x v="0"/>
    <n v="1407089147"/>
    <n v="1403201147"/>
    <b v="0"/>
    <n v="5"/>
    <b v="0"/>
    <s v="food/food trucks"/>
    <n v="9.9546510341776348E-3"/>
    <n v="18"/>
    <s v="food"/>
    <s v="ks"/>
  </r>
  <r>
    <x v="2600"/>
    <s v="Help Buttz Return From the Ashes"/>
    <s v="On Sunday November 8, 2015 our food truck burned to the ground. Please help us get rebuilt."/>
    <n v="50000"/>
    <n v="3466"/>
    <x v="2"/>
    <s v="US"/>
    <x v="0"/>
    <n v="1458938200"/>
    <n v="1453757800"/>
    <b v="0"/>
    <n v="30"/>
    <b v="0"/>
    <s v="food/food trucks"/>
    <n v="6.9320000000000007E-2"/>
    <n v="115.53333333333333"/>
    <s v="food"/>
    <s v="ks"/>
  </r>
  <r>
    <x v="2601"/>
    <s v="Launch a TARDIS into SPACE!"/>
    <s v="I'll be launching a small model TARDIS into (near) SPACE and filming the ascension and descension as a mini-documentary for YouTube."/>
    <n v="500"/>
    <n v="3307"/>
    <x v="0"/>
    <s v="US"/>
    <x v="0"/>
    <n v="1347508740"/>
    <n v="1346276349"/>
    <b v="1"/>
    <n v="151"/>
    <b v="1"/>
    <s v="technology/space exploration"/>
    <n v="6.6139999999999999"/>
    <n v="21.900662251655628"/>
    <s v="technology"/>
    <s v="loration"/>
  </r>
  <r>
    <x v="2602"/>
    <s v="Historic Robotic Spacecraft Poster Series"/>
    <s v="Three screen-printed posters celebrating the most popular and most notable interplanetary robotic space missions."/>
    <n v="12000"/>
    <n v="39131"/>
    <x v="0"/>
    <s v="US"/>
    <x v="0"/>
    <n v="1415827200"/>
    <n v="1412358968"/>
    <b v="1"/>
    <n v="489"/>
    <b v="1"/>
    <s v="technology/space exploration"/>
    <n v="3.2609166666666667"/>
    <n v="80.022494887525568"/>
    <s v="technology"/>
    <s v="loration"/>
  </r>
  <r>
    <x v="2603"/>
    <s v="Manned Mock Mars Mission"/>
    <s v="I will be building a mock space station and simulate living on Mars for two weeks."/>
    <n v="1750"/>
    <n v="1776"/>
    <x v="0"/>
    <s v="US"/>
    <x v="0"/>
    <n v="1387835654"/>
    <n v="1386626054"/>
    <b v="1"/>
    <n v="50"/>
    <b v="1"/>
    <s v="technology/space exploration"/>
    <n v="1.0148571428571429"/>
    <n v="35.520000000000003"/>
    <s v="technology"/>
    <s v="loration"/>
  </r>
  <r>
    <x v="2604"/>
    <s v="Hermes Spacecraft"/>
    <s v="We're building a full size rocket motor for our Hermes Spacecraft.  Help us Kickstart the next generation of space travel!"/>
    <n v="20000"/>
    <n v="20843.599999999999"/>
    <x v="0"/>
    <s v="US"/>
    <x v="0"/>
    <n v="1335662023"/>
    <n v="1333070023"/>
    <b v="1"/>
    <n v="321"/>
    <b v="1"/>
    <s v="technology/space exploration"/>
    <n v="1.0421799999999999"/>
    <n v="64.933333333333323"/>
    <s v="technology"/>
    <s v="loration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x v="0"/>
    <n v="1466168390"/>
    <n v="1463576390"/>
    <b v="1"/>
    <n v="1762"/>
    <b v="1"/>
    <s v="technology/space exploration"/>
    <n v="1.0742157000000001"/>
    <n v="60.965703745743475"/>
    <s v="technology"/>
    <s v="loration"/>
  </r>
  <r>
    <x v="2606"/>
    <s v="2000 Student Projects to the Edge of Space"/>
    <s v="PongSat 2 !!!!!_x000a__x000a_On September 27, 2014 we are going to send 2000 student projects to the edge of space."/>
    <n v="11000"/>
    <n v="12106"/>
    <x v="0"/>
    <s v="US"/>
    <x v="0"/>
    <n v="1398791182"/>
    <n v="1396026382"/>
    <b v="1"/>
    <n v="385"/>
    <b v="1"/>
    <s v="technology/space exploration"/>
    <n v="1.1005454545454545"/>
    <n v="31.444155844155844"/>
    <s v="technology"/>
    <s v="loration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x v="0"/>
    <n v="1439344800"/>
    <n v="1435611572"/>
    <b v="1"/>
    <n v="398"/>
    <b v="1"/>
    <s v="technology/space exploration"/>
    <n v="4.077"/>
    <n v="81.949748743718587"/>
    <s v="technology"/>
    <s v="loration"/>
  </r>
  <r>
    <x v="2608"/>
    <s v="Giant Leaps in Space Poster Series"/>
    <s v="Giant Leaps featuring the historic missions of human spaceflight is the third in our series of space exploration prints"/>
    <n v="8000"/>
    <n v="17914"/>
    <x v="0"/>
    <s v="US"/>
    <x v="0"/>
    <n v="1489536000"/>
    <n v="1485976468"/>
    <b v="1"/>
    <n v="304"/>
    <b v="1"/>
    <s v="technology/space exploration"/>
    <n v="2.2392500000000002"/>
    <n v="58.92763157894737"/>
    <s v="technology"/>
    <s v="loration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x v="0"/>
    <n v="1342330951"/>
    <n v="1339738951"/>
    <b v="1"/>
    <n v="676"/>
    <b v="1"/>
    <s v="technology/space exploration"/>
    <n v="3.038011142857143"/>
    <n v="157.29347633136095"/>
    <s v="technology"/>
    <s v="loration"/>
  </r>
  <r>
    <x v="2610"/>
    <s v="Restore the Pluto Discovery Telescope"/>
    <s v="Preserve the telescope that Clyde Tombaugh used to discover Pluto for generations to come!"/>
    <n v="22765"/>
    <n v="32172.66"/>
    <x v="0"/>
    <s v="US"/>
    <x v="0"/>
    <n v="1471849140"/>
    <n v="1468444125"/>
    <b v="1"/>
    <n v="577"/>
    <b v="1"/>
    <s v="technology/space exploration"/>
    <n v="1.4132510432681749"/>
    <n v="55.758509532062391"/>
    <s v="technology"/>
    <s v="loration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x v="3"/>
    <n v="1483397940"/>
    <n v="1480493014"/>
    <b v="1"/>
    <n v="3663"/>
    <b v="1"/>
    <s v="technology/space exploration"/>
    <n v="27.906363636363636"/>
    <n v="83.802893802893806"/>
    <s v="technology"/>
    <s v="loration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x v="0"/>
    <n v="1420773970"/>
    <n v="1418095570"/>
    <b v="1"/>
    <n v="294"/>
    <b v="1"/>
    <s v="technology/space exploration"/>
    <n v="1.7176130000000001"/>
    <n v="58.422210884353746"/>
    <s v="technology"/>
    <s v="loration"/>
  </r>
  <r>
    <x v="2613"/>
    <s v="Earth 360"/>
    <s v="Re-inventing the way we look at our planet by sending 5 cameras to near space to create the first 360 panoramic view of the earth."/>
    <n v="7500"/>
    <n v="7576"/>
    <x v="0"/>
    <s v="US"/>
    <x v="0"/>
    <n v="1348256294"/>
    <n v="1345664294"/>
    <b v="1"/>
    <n v="28"/>
    <b v="1"/>
    <s v="technology/space exploration"/>
    <n v="1.0101333333333333"/>
    <n v="270.57142857142856"/>
    <s v="technology"/>
    <s v="loration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x v="0"/>
    <n v="1398834000"/>
    <n v="1396371612"/>
    <b v="1"/>
    <n v="100"/>
    <b v="1"/>
    <s v="technology/space exploration"/>
    <n v="1.02"/>
    <n v="107.1"/>
    <s v="technology"/>
    <s v="loration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x v="1"/>
    <n v="1462017600"/>
    <n v="1458820564"/>
    <b v="0"/>
    <n v="72"/>
    <b v="1"/>
    <s v="technology/space exploration"/>
    <n v="1.6976511744127936"/>
    <n v="47.180555555555557"/>
    <s v="technology"/>
    <s v="loration"/>
  </r>
  <r>
    <x v="2616"/>
    <s v="James Webb Deployable Model"/>
    <s v="Production of variously-sized deployable models of NASA's James Webb Space Telescope to promote hands-on learning."/>
    <n v="25000"/>
    <n v="28633.5"/>
    <x v="0"/>
    <s v="US"/>
    <x v="0"/>
    <n v="1440546729"/>
    <n v="1437954729"/>
    <b v="1"/>
    <n v="238"/>
    <b v="1"/>
    <s v="technology/space exploration"/>
    <n v="1.14534"/>
    <n v="120.30882352941177"/>
    <s v="technology"/>
    <s v="loration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x v="0"/>
    <n v="1413838751"/>
    <n v="1411246751"/>
    <b v="1"/>
    <n v="159"/>
    <b v="1"/>
    <s v="technology/space exploration"/>
    <n v="8.7759999999999998"/>
    <n v="27.59748427672956"/>
    <s v="technology"/>
    <s v="loration"/>
  </r>
  <r>
    <x v="2618"/>
    <s v="SPACE ART FEATURING ASTRONAUTS #WeBelieveInAstronauts"/>
    <s v="LTD ED COLLECTIBLE SPACE ART FEAT. ASTRONAUTS"/>
    <n v="15000"/>
    <n v="15808"/>
    <x v="0"/>
    <s v="US"/>
    <x v="0"/>
    <n v="1449000061"/>
    <n v="1443812461"/>
    <b v="1"/>
    <n v="77"/>
    <b v="1"/>
    <s v="technology/space exploration"/>
    <n v="1.0538666666666667"/>
    <n v="205.2987012987013"/>
    <s v="technology"/>
    <s v="loration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s v="US"/>
    <x v="0"/>
    <n v="1445598000"/>
    <n v="1443302004"/>
    <b v="1"/>
    <n v="53"/>
    <b v="1"/>
    <s v="technology/space exploration"/>
    <n v="1.8839999999999999"/>
    <n v="35.547169811320757"/>
    <s v="technology"/>
    <s v="loration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x v="2"/>
    <n v="1444525200"/>
    <n v="1441339242"/>
    <b v="1"/>
    <n v="1251"/>
    <b v="1"/>
    <s v="technology/space exploration"/>
    <n v="1.436523076923077"/>
    <n v="74.639488409272587"/>
    <s v="technology"/>
    <s v="loration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x v="0"/>
    <n v="1432230988"/>
    <n v="1429638988"/>
    <b v="1"/>
    <n v="465"/>
    <b v="1"/>
    <s v="technology/space exploration"/>
    <n v="1.4588000000000001"/>
    <n v="47.058064516129029"/>
    <s v="technology"/>
    <s v="loration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x v="3"/>
    <n v="1483120216"/>
    <n v="1479232216"/>
    <b v="0"/>
    <n v="74"/>
    <b v="1"/>
    <s v="technology/space exploration"/>
    <n v="1.3118399999999999"/>
    <n v="26.591351351351353"/>
    <s v="technology"/>
    <s v="loration"/>
  </r>
  <r>
    <x v="2623"/>
    <s v="Antimatter Fuel Production"/>
    <s v="We have designed an antimatter thruster capable of reaching the nearest star.  A plan for antimatter fuel production is now needed."/>
    <n v="2000"/>
    <n v="2280"/>
    <x v="0"/>
    <s v="US"/>
    <x v="0"/>
    <n v="1480658966"/>
    <n v="1479449366"/>
    <b v="0"/>
    <n v="62"/>
    <b v="1"/>
    <s v="technology/space exploration"/>
    <n v="1.1399999999999999"/>
    <n v="36.774193548387096"/>
    <s v="technology"/>
    <s v="loration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x v="0"/>
    <n v="1347530822"/>
    <n v="1345716422"/>
    <b v="0"/>
    <n v="3468"/>
    <b v="1"/>
    <s v="technology/space exploration"/>
    <n v="13.794206249999998"/>
    <n v="31.820544982698959"/>
    <s v="technology"/>
    <s v="loration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s v="DE"/>
    <x v="3"/>
    <n v="1478723208"/>
    <n v="1476559608"/>
    <b v="0"/>
    <n v="52"/>
    <b v="1"/>
    <s v="technology/space exploration"/>
    <n v="9.56"/>
    <n v="27.576923076923077"/>
    <s v="technology"/>
    <s v="loration"/>
  </r>
  <r>
    <x v="2626"/>
    <s v="SAGANet STEM Mentoring Lab Accreditation"/>
    <s v="Support the accreditation of our online STEM Mentoring Program with the International Mentoring Association"/>
    <n v="2500"/>
    <n v="2800"/>
    <x v="0"/>
    <s v="US"/>
    <x v="0"/>
    <n v="1433343869"/>
    <n v="1430751869"/>
    <b v="0"/>
    <n v="50"/>
    <b v="1"/>
    <s v="technology/space exploration"/>
    <n v="1.1200000000000001"/>
    <n v="56"/>
    <s v="technology"/>
    <s v="loration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x v="0"/>
    <n v="1448571261"/>
    <n v="1445975661"/>
    <b v="0"/>
    <n v="45"/>
    <b v="1"/>
    <s v="technology/space exploration"/>
    <n v="6.4666666666666668"/>
    <n v="21.555555555555557"/>
    <s v="technology"/>
    <s v="loration"/>
  </r>
  <r>
    <x v="2628"/>
    <s v="Pie In Space!"/>
    <s v="A high school freshman is sending pie into space and you can be a part of it.  GO SCIENCE!!!"/>
    <n v="839"/>
    <n v="926"/>
    <x v="0"/>
    <s v="US"/>
    <x v="0"/>
    <n v="1417389067"/>
    <n v="1415661067"/>
    <b v="0"/>
    <n v="21"/>
    <b v="1"/>
    <s v="technology/space exploration"/>
    <n v="1.1036948748510131"/>
    <n v="44.095238095238095"/>
    <s v="technology"/>
    <s v="loration"/>
  </r>
  <r>
    <x v="2629"/>
    <s v="Project Dragonfly - Sail to the Stars"/>
    <s v="The first international contest to let students shape the future of interstellar travel."/>
    <n v="5000"/>
    <n v="6387"/>
    <x v="0"/>
    <s v="GB"/>
    <x v="1"/>
    <n v="1431608122"/>
    <n v="1429016122"/>
    <b v="0"/>
    <n v="100"/>
    <b v="1"/>
    <s v="technology/space exploration"/>
    <n v="1.2774000000000001"/>
    <n v="63.87"/>
    <s v="technology"/>
    <s v="loration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s v="AU"/>
    <x v="2"/>
    <n v="1467280800"/>
    <n v="1464921112"/>
    <b v="0"/>
    <n v="81"/>
    <b v="1"/>
    <s v="technology/space exploration"/>
    <n v="1.579"/>
    <n v="38.987654320987652"/>
    <s v="technology"/>
    <s v="loration"/>
  </r>
  <r>
    <x v="2631"/>
    <s v="Starship Congress 2015: Interstellar Hackathon"/>
    <s v="Starship Congress 2015 is a deep-space &amp; interstellar science summit staged by Icarus Interstellar."/>
    <n v="20000"/>
    <n v="22933.05"/>
    <x v="0"/>
    <s v="US"/>
    <x v="0"/>
    <n v="1440907427"/>
    <n v="1438488227"/>
    <b v="0"/>
    <n v="286"/>
    <b v="1"/>
    <s v="technology/space exploration"/>
    <n v="1.1466525000000001"/>
    <n v="80.185489510489504"/>
    <s v="technology"/>
    <s v="loration"/>
  </r>
  <r>
    <x v="2632"/>
    <s v="University Rocket Science"/>
    <s v="Students from 3 universities are designing a dual stage rocket to test experimental rocket technology."/>
    <n v="1070"/>
    <n v="1466"/>
    <x v="0"/>
    <s v="US"/>
    <x v="0"/>
    <n v="1464485339"/>
    <n v="1462325339"/>
    <b v="0"/>
    <n v="42"/>
    <b v="1"/>
    <s v="technology/space exploration"/>
    <n v="1.3700934579439252"/>
    <n v="34.904761904761905"/>
    <s v="technology"/>
    <s v="loration"/>
  </r>
  <r>
    <x v="2633"/>
    <s v="ISS-Above"/>
    <s v="A device that lights up whenever the International Space Station is nearby (that happens more often than you might expect)"/>
    <n v="5000"/>
    <n v="17731"/>
    <x v="0"/>
    <s v="US"/>
    <x v="0"/>
    <n v="1393542000"/>
    <n v="1390938332"/>
    <b v="0"/>
    <n v="199"/>
    <b v="1"/>
    <s v="technology/space exploration"/>
    <n v="3.5461999999999998"/>
    <n v="89.100502512562812"/>
    <s v="technology"/>
    <s v="loration"/>
  </r>
  <r>
    <x v="2634"/>
    <s v="Project Stardust Part 2"/>
    <s v="After a unsuccessful recovery last time we are trying again to successfully launch and recover a weather balloon from space."/>
    <n v="930"/>
    <n v="986"/>
    <x v="0"/>
    <s v="US"/>
    <x v="0"/>
    <n v="1475163921"/>
    <n v="1472571921"/>
    <b v="0"/>
    <n v="25"/>
    <b v="1"/>
    <s v="technology/space exploration"/>
    <n v="1.0602150537634409"/>
    <n v="39.44"/>
    <s v="technology"/>
    <s v="loration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x v="5"/>
    <n v="1425937761"/>
    <n v="1422917361"/>
    <b v="0"/>
    <n v="84"/>
    <b v="1"/>
    <s v="technology/space exploration"/>
    <n v="1"/>
    <n v="136.9047619047619"/>
    <s v="technology"/>
    <s v="loration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x v="0"/>
    <n v="1476579600"/>
    <n v="1474641914"/>
    <b v="0"/>
    <n v="50"/>
    <b v="1"/>
    <s v="technology/space exploration"/>
    <n v="1.873"/>
    <n v="37.46"/>
    <s v="technology"/>
    <s v="loration"/>
  </r>
  <r>
    <x v="2637"/>
    <s v="SPEED OF LIGHT: Biggest Mystery of the Universe"/>
    <s v="Help us collect the data to solve the mystery of the century: Is light slowing down?"/>
    <n v="500"/>
    <n v="831"/>
    <x v="0"/>
    <s v="US"/>
    <x v="0"/>
    <n v="1476277875"/>
    <n v="1474895475"/>
    <b v="0"/>
    <n v="26"/>
    <b v="1"/>
    <s v="technology/space exploration"/>
    <n v="1.6619999999999999"/>
    <n v="31.96153846153846"/>
    <s v="technology"/>
    <s v="loration"/>
  </r>
  <r>
    <x v="2638"/>
    <s v="Pie In Space! (Round 2)"/>
    <s v="The second round of funding for the most amazing project ever where a high school freshman is sending pie into SPACE!!!"/>
    <n v="347"/>
    <n v="353"/>
    <x v="0"/>
    <s v="US"/>
    <x v="0"/>
    <n v="1421358895"/>
    <n v="1418766895"/>
    <b v="0"/>
    <n v="14"/>
    <b v="1"/>
    <s v="technology/space exploration"/>
    <n v="1.0172910662824208"/>
    <n v="25.214285714285715"/>
    <s v="technology"/>
    <s v="loration"/>
  </r>
  <r>
    <x v="2639"/>
    <s v="Mission Space"/>
    <s v="Mission Space is run by me, a teenager who has a passion for space! I will fly a weather balloon to the edge of space with your help."/>
    <n v="300"/>
    <n v="492"/>
    <x v="0"/>
    <s v="GB"/>
    <x v="1"/>
    <n v="1424378748"/>
    <n v="1421786748"/>
    <b v="0"/>
    <n v="49"/>
    <b v="1"/>
    <s v="technology/space exploration"/>
    <n v="1.64"/>
    <n v="10.040816326530612"/>
    <s v="technology"/>
    <s v="loration"/>
  </r>
  <r>
    <x v="2640"/>
    <s v="Save the Astronomy Van"/>
    <s v="Hi,_x000a_My Name is David Frey and I Provide Free Public Astronomy programs in San Francisco, Mt. Tamalpias, Yosemite and Novato CA."/>
    <n v="3000"/>
    <n v="3170"/>
    <x v="0"/>
    <s v="US"/>
    <x v="0"/>
    <n v="1433735474"/>
    <n v="1428551474"/>
    <b v="0"/>
    <n v="69"/>
    <b v="1"/>
    <s v="technology/space exploration"/>
    <n v="1.0566666666666666"/>
    <n v="45.94202898550725"/>
    <s v="technology"/>
    <s v="loration"/>
  </r>
  <r>
    <x v="2641"/>
    <s v="Build Flying Saucer Artificial Intelligent from sea shell"/>
    <s v="Building a Flying saucer that has Artificial Intelligent made from sea shell."/>
    <n v="1500"/>
    <n v="15"/>
    <x v="2"/>
    <s v="US"/>
    <x v="0"/>
    <n v="1410811740"/>
    <n v="1409341863"/>
    <b v="0"/>
    <n v="1"/>
    <b v="0"/>
    <s v="technology/space exploration"/>
    <n v="0.01"/>
    <n v="15"/>
    <s v="technology"/>
    <s v="loration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x v="3"/>
    <n v="1468565820"/>
    <n v="1465970108"/>
    <b v="0"/>
    <n v="0"/>
    <b v="0"/>
    <s v="technology/space exploration"/>
    <n v="0"/>
    <n v="0"/>
    <s v="technology"/>
    <s v="loration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x v="0"/>
    <n v="1482307140"/>
    <n v="1479218315"/>
    <b v="1"/>
    <n v="1501"/>
    <b v="0"/>
    <s v="technology/space exploration"/>
    <n v="0.33559730999999998"/>
    <n v="223.58248500999335"/>
    <s v="technology"/>
    <s v="loration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x v="0"/>
    <n v="1489172435"/>
    <n v="1486580435"/>
    <b v="1"/>
    <n v="52"/>
    <b v="0"/>
    <s v="technology/space exploration"/>
    <n v="2.053E-2"/>
    <n v="39.480769230769234"/>
    <s v="technology"/>
    <s v="loration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x v="2"/>
    <n v="1415481203"/>
    <n v="1412885603"/>
    <b v="1"/>
    <n v="23"/>
    <b v="0"/>
    <s v="technology/space exploration"/>
    <n v="0.105"/>
    <n v="91.304347826086953"/>
    <s v="technology"/>
    <s v="loration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x v="0"/>
    <n v="1441783869"/>
    <n v="1439191869"/>
    <b v="1"/>
    <n v="535"/>
    <b v="0"/>
    <s v="technology/space exploration"/>
    <n v="8.4172839999999999E-2"/>
    <n v="78.666205607476627"/>
    <s v="technology"/>
    <s v="loration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x v="5"/>
    <n v="1439533019"/>
    <n v="1436941019"/>
    <b v="0"/>
    <n v="3"/>
    <b v="0"/>
    <s v="technology/space exploration"/>
    <n v="1.44E-2"/>
    <n v="12"/>
    <s v="technology"/>
    <s v="loration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x v="0"/>
    <n v="1457543360"/>
    <n v="1454951360"/>
    <b v="0"/>
    <n v="6"/>
    <b v="0"/>
    <s v="technology/space exploration"/>
    <n v="8.8333333333333337E-3"/>
    <n v="17.666666666666668"/>
    <s v="technology"/>
    <s v="loration"/>
  </r>
  <r>
    <x v="2649"/>
    <s v="The Mission - Please Check Back Soon (Canceled)"/>
    <s v="They have launched a Kickstarter."/>
    <n v="125000"/>
    <n v="124"/>
    <x v="1"/>
    <s v="US"/>
    <x v="0"/>
    <n v="1454370941"/>
    <n v="1449186941"/>
    <b v="0"/>
    <n v="3"/>
    <b v="0"/>
    <s v="technology/space exploration"/>
    <n v="9.9200000000000004E-4"/>
    <n v="41.333333333333336"/>
    <s v="technology"/>
    <s v="loration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x v="0"/>
    <n v="1482332343"/>
    <n v="1479740343"/>
    <b v="0"/>
    <n v="5"/>
    <b v="0"/>
    <s v="technology/space exploration"/>
    <n v="5.966666666666667E-3"/>
    <n v="71.599999999999994"/>
    <s v="technology"/>
    <s v="loration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x v="0"/>
    <n v="1450380009"/>
    <n v="1447960809"/>
    <b v="0"/>
    <n v="17"/>
    <b v="0"/>
    <s v="technology/space exploration"/>
    <n v="1.8689285714285714E-2"/>
    <n v="307.8235294117647"/>
    <s v="technology"/>
    <s v="loration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x v="2"/>
    <n v="1418183325"/>
    <n v="1415591325"/>
    <b v="0"/>
    <n v="11"/>
    <b v="0"/>
    <s v="technology/space exploration"/>
    <n v="8.8500000000000002E-3"/>
    <n v="80.454545454545453"/>
    <s v="technology"/>
    <s v="loration"/>
  </r>
  <r>
    <x v="2653"/>
    <s v="Dream Rocket Project (Canceled)"/>
    <s v="DREAM BIG. Explore the universe through STEAM education. (Science, Technology, Engineering, Art, Mathematics)"/>
    <n v="51000"/>
    <n v="5876"/>
    <x v="1"/>
    <s v="US"/>
    <x v="0"/>
    <n v="1402632000"/>
    <n v="1399909127"/>
    <b v="0"/>
    <n v="70"/>
    <b v="0"/>
    <s v="technology/space exploration"/>
    <n v="0.1152156862745098"/>
    <n v="83.942857142857136"/>
    <s v="technology"/>
    <s v="loration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x v="0"/>
    <n v="1429622726"/>
    <n v="1424442326"/>
    <b v="0"/>
    <n v="6"/>
    <b v="0"/>
    <s v="technology/space exploration"/>
    <n v="5.1000000000000004E-4"/>
    <n v="8.5"/>
    <s v="technology"/>
    <s v="loration"/>
  </r>
  <r>
    <x v="2655"/>
    <s v="Balloons (Canceled)"/>
    <s v="Thank you for your support!"/>
    <n v="15000"/>
    <n v="3155"/>
    <x v="1"/>
    <s v="US"/>
    <x v="0"/>
    <n v="1455048000"/>
    <n v="1452631647"/>
    <b v="0"/>
    <n v="43"/>
    <b v="0"/>
    <s v="technology/space exploration"/>
    <n v="0.21033333333333334"/>
    <n v="73.372093023255815"/>
    <s v="technology"/>
    <s v="loration"/>
  </r>
  <r>
    <x v="2656"/>
    <s v="MoonWatcher: A 24/7 Live Video of the Moon for Everyone (Canceled)"/>
    <s v="MoonWatcher will be bringing the Moon closer to all of us."/>
    <n v="150000"/>
    <n v="17155"/>
    <x v="1"/>
    <s v="US"/>
    <x v="0"/>
    <n v="1489345200"/>
    <n v="1485966688"/>
    <b v="0"/>
    <n v="152"/>
    <b v="0"/>
    <s v="technology/space exploration"/>
    <n v="0.11436666666666667"/>
    <n v="112.86184210526316"/>
    <s v="technology"/>
    <s v="loration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x v="0"/>
    <n v="1470187800"/>
    <n v="1467325053"/>
    <b v="0"/>
    <n v="59"/>
    <b v="0"/>
    <s v="technology/space exploration"/>
    <n v="0.18737933333333334"/>
    <n v="95.277627118644077"/>
    <s v="technology"/>
    <s v="loration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x v="0"/>
    <n v="1469913194"/>
    <n v="1467321194"/>
    <b v="0"/>
    <n v="4"/>
    <b v="0"/>
    <s v="technology/space exploration"/>
    <n v="9.2857142857142856E-4"/>
    <n v="22.75"/>
    <s v="technology"/>
    <s v="loration"/>
  </r>
  <r>
    <x v="2659"/>
    <s v="test (Canceled)"/>
    <s v="test"/>
    <n v="49000"/>
    <n v="1333"/>
    <x v="1"/>
    <s v="US"/>
    <x v="0"/>
    <n v="1429321210"/>
    <n v="1426729210"/>
    <b v="0"/>
    <n v="10"/>
    <b v="0"/>
    <s v="technology/space exploration"/>
    <n v="2.720408163265306E-2"/>
    <n v="133.30000000000001"/>
    <s v="technology"/>
    <s v="loration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x v="0"/>
    <n v="1448388418"/>
    <n v="1443200818"/>
    <b v="0"/>
    <n v="5"/>
    <b v="0"/>
    <s v="technology/space exploration"/>
    <n v="9.5E-4"/>
    <n v="3.8"/>
    <s v="technology"/>
    <s v="loration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x v="0"/>
    <n v="1382742010"/>
    <n v="1380150010"/>
    <b v="0"/>
    <n v="60"/>
    <b v="1"/>
    <s v="technology/makerspaces"/>
    <n v="1.0289999999999999"/>
    <n v="85.75"/>
    <s v="technology"/>
    <s v="erspaces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s v="US"/>
    <x v="0"/>
    <n v="1440179713"/>
    <n v="1437587713"/>
    <b v="0"/>
    <n v="80"/>
    <b v="1"/>
    <s v="technology/makerspaces"/>
    <n v="1.0680000000000001"/>
    <n v="267"/>
    <s v="technology"/>
    <s v="erspaces"/>
  </r>
  <r>
    <x v="2663"/>
    <s v="A New Life for an Old School"/>
    <s v="The Ville. A local cooperative helping communities learn, share and grow in the spirit of health, wellness and sustainability."/>
    <n v="20000"/>
    <n v="20919.25"/>
    <x v="0"/>
    <s v="CA"/>
    <x v="5"/>
    <n v="1441378800"/>
    <n v="1438873007"/>
    <b v="0"/>
    <n v="56"/>
    <b v="1"/>
    <s v="technology/makerspaces"/>
    <n v="1.0459624999999999"/>
    <n v="373.55803571428572"/>
    <s v="technology"/>
    <s v="erspaces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x v="0"/>
    <n v="1449644340"/>
    <n v="1446683797"/>
    <b v="0"/>
    <n v="104"/>
    <b v="1"/>
    <s v="technology/makerspaces"/>
    <n v="1.0342857142857143"/>
    <n v="174.03846153846155"/>
    <s v="technology"/>
    <s v="erspaces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x v="0"/>
    <n v="1430774974"/>
    <n v="1426886974"/>
    <b v="0"/>
    <n v="46"/>
    <b v="1"/>
    <s v="technology/makerspaces"/>
    <n v="1.2314285714285715"/>
    <n v="93.695652173913047"/>
    <s v="technology"/>
    <s v="erspaces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x v="0"/>
    <n v="1443214800"/>
    <n v="1440008439"/>
    <b v="0"/>
    <n v="206"/>
    <b v="1"/>
    <s v="technology/makerspaces"/>
    <n v="1.592951"/>
    <n v="77.327718446601949"/>
    <s v="technology"/>
    <s v="erspaces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x v="0"/>
    <n v="1455142416"/>
    <n v="1452550416"/>
    <b v="0"/>
    <n v="18"/>
    <b v="1"/>
    <s v="technology/makerspaces"/>
    <n v="1.1066666666666667"/>
    <n v="92.222222222222229"/>
    <s v="technology"/>
    <s v="erspaces"/>
  </r>
  <r>
    <x v="2668"/>
    <s v="UOttawa Makermobile"/>
    <s v="Creativity on the go! |_x000a_CrÃ©ativitÃ© en mouvement !"/>
    <n v="1000"/>
    <n v="1707"/>
    <x v="0"/>
    <s v="CA"/>
    <x v="5"/>
    <n v="1447079520"/>
    <n v="1443449265"/>
    <b v="0"/>
    <n v="28"/>
    <b v="1"/>
    <s v="technology/makerspaces"/>
    <n v="1.7070000000000001"/>
    <n v="60.964285714285715"/>
    <s v="technology"/>
    <s v="erspaces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x v="0"/>
    <n v="1452387096"/>
    <n v="1447203096"/>
    <b v="0"/>
    <n v="11"/>
    <b v="1"/>
    <s v="technology/makerspaces"/>
    <n v="1.25125"/>
    <n v="91"/>
    <s v="technology"/>
    <s v="erspaces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x v="2"/>
    <n v="1406593780"/>
    <n v="1404174580"/>
    <b v="1"/>
    <n v="60"/>
    <b v="0"/>
    <s v="technology/makerspaces"/>
    <n v="6.4158609339642042E-2"/>
    <n v="41.583333333333336"/>
    <s v="technology"/>
    <s v="erspaces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x v="0"/>
    <n v="1419017880"/>
    <n v="1416419916"/>
    <b v="1"/>
    <n v="84"/>
    <b v="0"/>
    <s v="technology/makerspaces"/>
    <n v="0.11344"/>
    <n v="33.761904761904759"/>
    <s v="technology"/>
    <s v="erspaces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x v="0"/>
    <n v="1451282400"/>
    <n v="1449436390"/>
    <b v="1"/>
    <n v="47"/>
    <b v="0"/>
    <s v="technology/makerspaces"/>
    <n v="0.33189999999999997"/>
    <n v="70.61702127659575"/>
    <s v="technology"/>
    <s v="erspaces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s v="US"/>
    <x v="0"/>
    <n v="1414622700"/>
    <n v="1412081999"/>
    <b v="1"/>
    <n v="66"/>
    <b v="0"/>
    <s v="technology/makerspaces"/>
    <n v="0.27579999999999999"/>
    <n v="167.15151515151516"/>
    <s v="technology"/>
    <s v="erspaces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x v="0"/>
    <n v="1467694740"/>
    <n v="1465398670"/>
    <b v="1"/>
    <n v="171"/>
    <b v="0"/>
    <s v="technology/makerspaces"/>
    <n v="0.62839999999999996"/>
    <n v="128.61988304093566"/>
    <s v="technology"/>
    <s v="erspaces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x v="0"/>
    <n v="1415655289"/>
    <n v="1413059689"/>
    <b v="1"/>
    <n v="29"/>
    <b v="0"/>
    <s v="technology/makerspaces"/>
    <n v="7.5880000000000003E-2"/>
    <n v="65.41379310344827"/>
    <s v="technology"/>
    <s v="erspaces"/>
  </r>
  <r>
    <x v="2676"/>
    <s v="Toronto VR Co-Op"/>
    <s v="Our aim is to provide high-end equipment and space for Toronto coders, filmmakers, and artists to develop cutting-edge VR content."/>
    <n v="2100"/>
    <n v="1058"/>
    <x v="2"/>
    <s v="CA"/>
    <x v="5"/>
    <n v="1463929174"/>
    <n v="1461337174"/>
    <b v="0"/>
    <n v="9"/>
    <b v="0"/>
    <s v="technology/makerspaces"/>
    <n v="0.50380952380952382"/>
    <n v="117.55555555555556"/>
    <s v="technology"/>
    <s v="erspaces"/>
  </r>
  <r>
    <x v="2677"/>
    <s v="Tinkr Tech - mobile makerspace"/>
    <s v="A mobile tech lab with cutting edge maker tools that travels to schools to offer free creative workshops for school age kids."/>
    <n v="19500"/>
    <n v="3415"/>
    <x v="2"/>
    <s v="US"/>
    <x v="0"/>
    <n v="1404348143"/>
    <n v="1401756143"/>
    <b v="0"/>
    <n v="27"/>
    <b v="0"/>
    <s v="technology/makerspaces"/>
    <n v="0.17512820512820512"/>
    <n v="126.48148148148148"/>
    <s v="technology"/>
    <s v="erspaces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x v="3"/>
    <n v="1443121765"/>
    <n v="1440529765"/>
    <b v="0"/>
    <n v="2"/>
    <b v="0"/>
    <s v="technology/makerspaces"/>
    <n v="1.3750000000000001E-4"/>
    <n v="550"/>
    <s v="technology"/>
    <s v="erspaces"/>
  </r>
  <r>
    <x v="2679"/>
    <s v="DIY Garage"/>
    <s v="A do-it-yourself auto garage in Des Moines, Iowa where people can learn how to work on cars &amp; those who know can share their knowledge."/>
    <n v="40000"/>
    <n v="132"/>
    <x v="2"/>
    <s v="US"/>
    <x v="0"/>
    <n v="1425081694"/>
    <n v="1422489694"/>
    <b v="0"/>
    <n v="3"/>
    <b v="0"/>
    <s v="technology/makerspaces"/>
    <n v="3.3E-3"/>
    <n v="44"/>
    <s v="technology"/>
    <s v="erspaces"/>
  </r>
  <r>
    <x v="2680"/>
    <s v="iHeart Pillow"/>
    <s v="iHeartPillow, Connecting loved ones"/>
    <n v="32000"/>
    <n v="276"/>
    <x v="2"/>
    <s v="ES"/>
    <x v="3"/>
    <n v="1459915491"/>
    <n v="1457327091"/>
    <b v="0"/>
    <n v="4"/>
    <b v="0"/>
    <s v="technology/makerspaces"/>
    <n v="8.6250000000000007E-3"/>
    <n v="69"/>
    <s v="technology"/>
    <s v="erspaces"/>
  </r>
  <r>
    <x v="2681"/>
    <s v="Jolly's Hot Dogs An All-Beef Coney Dog"/>
    <s v="Jolly's Hot Dogs: A beef hot dog topped with deliciously seasoned ground beef, mustard and minced onions."/>
    <n v="8000"/>
    <n v="55"/>
    <x v="2"/>
    <s v="US"/>
    <x v="0"/>
    <n v="1405027750"/>
    <n v="1402867750"/>
    <b v="0"/>
    <n v="2"/>
    <b v="0"/>
    <s v="food/food trucks"/>
    <n v="6.875E-3"/>
    <n v="27.5"/>
    <s v="food"/>
    <s v="ks"/>
  </r>
  <r>
    <x v="2682"/>
    <s v="Toastie's Gourmet Toast"/>
    <s v="Gourmet Toast is the culinary combination, neigh, perfection of America's most under-utilized snack: Toast."/>
    <n v="6000"/>
    <n v="1698"/>
    <x v="2"/>
    <s v="US"/>
    <x v="0"/>
    <n v="1416635940"/>
    <n v="1413838540"/>
    <b v="0"/>
    <n v="20"/>
    <b v="0"/>
    <s v="food/food trucks"/>
    <n v="0.28299999999999997"/>
    <n v="84.9"/>
    <s v="food"/>
    <s v="ks"/>
  </r>
  <r>
    <x v="2683"/>
    <s v="Just Cereal - Mobile Cereal Bar"/>
    <s v="Cereal isn't only for breakfast! Help me bring cereal to the 92% of Americans who eat cereal everyday. Out of the home and to you!"/>
    <n v="15000"/>
    <n v="36"/>
    <x v="2"/>
    <s v="US"/>
    <x v="0"/>
    <n v="1425233240"/>
    <n v="1422641240"/>
    <b v="0"/>
    <n v="3"/>
    <b v="0"/>
    <s v="food/food trucks"/>
    <n v="2.3999999999999998E-3"/>
    <n v="12"/>
    <s v="food"/>
    <s v="ks"/>
  </r>
  <r>
    <x v="2684"/>
    <s v="Ain't No Thang..."/>
    <s v="Not all wings are created equal. We believe ours take flight above the rest. Come judge for yourself. To us it Ain't No Thang..."/>
    <n v="70000"/>
    <n v="800"/>
    <x v="2"/>
    <s v="US"/>
    <x v="0"/>
    <n v="1407621425"/>
    <n v="1404165425"/>
    <b v="0"/>
    <n v="4"/>
    <b v="0"/>
    <s v="food/food trucks"/>
    <n v="1.1428571428571429E-2"/>
    <n v="200"/>
    <s v="food"/>
    <s v="ks"/>
  </r>
  <r>
    <x v="2685"/>
    <s v="Nana's Home Cooking on Wheels"/>
    <s v="Home cooked meals made by Nana. Indiana's famous tenderloin sandwiches, Nana's homemade cole slaw and so much more."/>
    <n v="50000"/>
    <n v="10"/>
    <x v="2"/>
    <s v="US"/>
    <x v="0"/>
    <n v="1430149330"/>
    <n v="1424968930"/>
    <b v="0"/>
    <n v="1"/>
    <b v="0"/>
    <s v="food/food trucks"/>
    <n v="2.0000000000000001E-4"/>
    <n v="10"/>
    <s v="food"/>
    <s v="ks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x v="0"/>
    <n v="1412119423"/>
    <n v="1410391423"/>
    <b v="0"/>
    <n v="0"/>
    <b v="0"/>
    <s v="food/food trucks"/>
    <n v="0"/>
    <n v="0"/>
    <s v="food"/>
    <s v="ks"/>
  </r>
  <r>
    <x v="2687"/>
    <s v="Munch Wagon"/>
    <s v="Your American Pizzas, Wings, Stuffed Gouda Burger, Sweet &amp; Russet Potato Fries served on a food Truck!!"/>
    <n v="15000"/>
    <n v="0"/>
    <x v="2"/>
    <s v="US"/>
    <x v="0"/>
    <n v="1435591318"/>
    <n v="1432999318"/>
    <b v="0"/>
    <n v="0"/>
    <b v="0"/>
    <s v="food/food trucks"/>
    <n v="0"/>
    <n v="0"/>
    <s v="food"/>
    <s v="ks"/>
  </r>
  <r>
    <x v="2688"/>
    <s v="Mac N Cheez Food Truck"/>
    <s v="The amazing gourmet Mac N Cheez Food Truck Campaigne!"/>
    <n v="50000"/>
    <n v="74"/>
    <x v="2"/>
    <s v="US"/>
    <x v="0"/>
    <n v="1424746800"/>
    <n v="1422067870"/>
    <b v="0"/>
    <n v="14"/>
    <b v="0"/>
    <s v="food/food trucks"/>
    <n v="1.48E-3"/>
    <n v="5.2857142857142856"/>
    <s v="food"/>
    <s v="ks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s v="US"/>
    <x v="0"/>
    <n v="1469919890"/>
    <n v="1467327890"/>
    <b v="0"/>
    <n v="1"/>
    <b v="0"/>
    <s v="food/food trucks"/>
    <n v="2.8571428571428571E-5"/>
    <n v="1"/>
    <s v="food"/>
    <s v="ks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x v="0"/>
    <n v="1433298676"/>
    <n v="1429410676"/>
    <b v="0"/>
    <n v="118"/>
    <b v="0"/>
    <s v="food/food trucks"/>
    <n v="0.107325"/>
    <n v="72.762711864406782"/>
    <s v="food"/>
    <s v="ks"/>
  </r>
  <r>
    <x v="2691"/>
    <s v="Cook"/>
    <s v="A Great New local Food Truck serving up ethnic fusion inspired eats in Ottawa."/>
    <n v="65000"/>
    <n v="35"/>
    <x v="2"/>
    <s v="CA"/>
    <x v="5"/>
    <n v="1431278557"/>
    <n v="1427390557"/>
    <b v="0"/>
    <n v="2"/>
    <b v="0"/>
    <s v="food/food trucks"/>
    <n v="5.3846153846153844E-4"/>
    <n v="17.5"/>
    <s v="food"/>
    <s v="ks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x v="0"/>
    <n v="1427266860"/>
    <n v="1424678460"/>
    <b v="0"/>
    <n v="1"/>
    <b v="0"/>
    <s v="food/food trucks"/>
    <n v="7.1428571428571426E-3"/>
    <n v="25"/>
    <s v="food"/>
    <s v="ks"/>
  </r>
  <r>
    <x v="2693"/>
    <s v="Chili dog"/>
    <s v="I want to start a food truck that specializes in chili cheese dogs, using new kinds of meats, cheeses and toppings you wouldn't imagine"/>
    <n v="5000"/>
    <n v="40"/>
    <x v="2"/>
    <s v="US"/>
    <x v="0"/>
    <n v="1407899966"/>
    <n v="1405307966"/>
    <b v="0"/>
    <n v="3"/>
    <b v="0"/>
    <s v="food/food trucks"/>
    <n v="8.0000000000000002E-3"/>
    <n v="13.333333333333334"/>
    <s v="food"/>
    <s v="ks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x v="0"/>
    <n v="1411701739"/>
    <n v="1409109739"/>
    <b v="0"/>
    <n v="1"/>
    <b v="0"/>
    <s v="food/food trucks"/>
    <n v="3.3333333333333335E-5"/>
    <n v="1"/>
    <s v="food"/>
    <s v="ks"/>
  </r>
  <r>
    <x v="2695"/>
    <s v="Fat daddy mac food truck"/>
    <s v="I am creating food magic on the go! Amazing food isn't just for sitdown restaraunts anymore!"/>
    <n v="15000"/>
    <n v="71"/>
    <x v="2"/>
    <s v="US"/>
    <x v="0"/>
    <n v="1428981718"/>
    <n v="1423801318"/>
    <b v="0"/>
    <n v="3"/>
    <b v="0"/>
    <s v="food/food trucks"/>
    <n v="4.7333333333333333E-3"/>
    <n v="23.666666666666668"/>
    <s v="food"/>
    <s v="ks"/>
  </r>
  <r>
    <x v="2696"/>
    <s v="The Military Moms Food Truck"/>
    <s v="The dream to own a food truck, rolling wherever the army sends me, hiring other military spouses and veterans alike! Giving back!"/>
    <n v="60000"/>
    <n v="3390"/>
    <x v="2"/>
    <s v="US"/>
    <x v="0"/>
    <n v="1419538560"/>
    <n v="1416600960"/>
    <b v="0"/>
    <n v="38"/>
    <b v="0"/>
    <s v="food/food trucks"/>
    <n v="5.6500000000000002E-2"/>
    <n v="89.21052631578948"/>
    <s v="food"/>
    <s v="ks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s v="US"/>
    <x v="0"/>
    <n v="1438552800"/>
    <n v="1435876423"/>
    <b v="0"/>
    <n v="52"/>
    <b v="0"/>
    <s v="food/food trucks"/>
    <n v="0.26352173913043481"/>
    <n v="116.55769230769231"/>
    <s v="food"/>
    <s v="ks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x v="0"/>
    <n v="1403904808"/>
    <n v="1401312808"/>
    <b v="0"/>
    <n v="2"/>
    <b v="0"/>
    <s v="food/food trucks"/>
    <n v="3.2512500000000002E-3"/>
    <n v="13.005000000000001"/>
    <s v="food"/>
    <s v="ks"/>
  </r>
  <r>
    <x v="2699"/>
    <s v="my bakery truck"/>
    <s v="Hi, I want make my first bakery. Food truck was great, but I not have a car licence. So, help me to be my dream!"/>
    <n v="2"/>
    <n v="0"/>
    <x v="2"/>
    <s v="CA"/>
    <x v="5"/>
    <n v="1407533463"/>
    <n v="1404941463"/>
    <b v="0"/>
    <n v="0"/>
    <b v="0"/>
    <s v="food/food trucks"/>
    <n v="0"/>
    <n v="0"/>
    <s v="food"/>
    <s v="ks"/>
  </r>
  <r>
    <x v="2700"/>
    <s v="Holly's Hot Stuff"/>
    <s v="I currently own and operate a hot dog cart. I am hoping to purchase a used food truck so I can do business year round!"/>
    <n v="9999"/>
    <n v="70"/>
    <x v="2"/>
    <s v="US"/>
    <x v="0"/>
    <n v="1411073972"/>
    <n v="1408481972"/>
    <b v="0"/>
    <n v="4"/>
    <b v="0"/>
    <s v="food/food trucks"/>
    <n v="7.0007000700070005E-3"/>
    <n v="17.5"/>
    <s v="food"/>
    <s v="ks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x v="3"/>
    <n v="1491586534"/>
    <n v="1488911734"/>
    <b v="0"/>
    <n v="46"/>
    <b v="0"/>
    <s v="theater/spaces"/>
    <n v="0.46176470588235297"/>
    <n v="34.130434782608695"/>
    <s v="theater"/>
    <s v="paces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x v="0"/>
    <n v="1491416077"/>
    <n v="1488827677"/>
    <b v="1"/>
    <n v="26"/>
    <b v="0"/>
    <s v="theater/spaces"/>
    <n v="0.34410000000000002"/>
    <n v="132.34615384615384"/>
    <s v="theater"/>
    <s v="paces"/>
  </r>
  <r>
    <x v="2703"/>
    <s v="Bisagra Teatro: Foro Multidisciplinario"/>
    <s v="Â¡Tu nuevo espacio cultural multidisciplinario en el centro de Pachuca, Hidalgo"/>
    <n v="40000"/>
    <n v="41500"/>
    <x v="3"/>
    <s v="MX"/>
    <x v="10"/>
    <n v="1490196830"/>
    <n v="1485016430"/>
    <b v="0"/>
    <n v="45"/>
    <b v="0"/>
    <s v="theater/spaces"/>
    <n v="1.0375000000000001"/>
    <n v="922.22222222222217"/>
    <s v="theater"/>
    <s v="paces"/>
  </r>
  <r>
    <x v="2704"/>
    <s v="Little Red Brick House"/>
    <s v="We plan to rescue, relocate, and repurpose, a historic Little Red Brick House, to be incorporated into a riverfront amphitheater."/>
    <n v="19000"/>
    <n v="1145"/>
    <x v="3"/>
    <s v="US"/>
    <x v="0"/>
    <n v="1491421314"/>
    <n v="1487709714"/>
    <b v="0"/>
    <n v="7"/>
    <b v="0"/>
    <s v="theater/spaces"/>
    <n v="6.0263157894736845E-2"/>
    <n v="163.57142857142858"/>
    <s v="theater"/>
    <s v="paces"/>
  </r>
  <r>
    <x v="2705"/>
    <s v="Fischer Theatre Marquee"/>
    <s v="Help light the lights at the historic Fischer Theatre in Danville, IL."/>
    <n v="16500"/>
    <n v="1739"/>
    <x v="3"/>
    <s v="US"/>
    <x v="0"/>
    <n v="1490389158"/>
    <n v="1486504758"/>
    <b v="0"/>
    <n v="8"/>
    <b v="0"/>
    <s v="theater/spaces"/>
    <n v="0.10539393939393939"/>
    <n v="217.375"/>
    <s v="theater"/>
    <s v="paces"/>
  </r>
  <r>
    <x v="2706"/>
    <s v="Nordo's Culinarium: Where Food Meets Art"/>
    <s v="A place where innovation, food, creativity and performance live year round in a historic building in Pioneer Square."/>
    <n v="35000"/>
    <n v="39304"/>
    <x v="0"/>
    <s v="US"/>
    <x v="0"/>
    <n v="1413442740"/>
    <n v="1410937483"/>
    <b v="1"/>
    <n v="263"/>
    <b v="1"/>
    <s v="theater/spaces"/>
    <n v="1.1229714285714285"/>
    <n v="149.44486692015209"/>
    <s v="theater"/>
    <s v="paces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x v="0"/>
    <n v="1369637940"/>
    <n v="1367088443"/>
    <b v="1"/>
    <n v="394"/>
    <b v="1"/>
    <s v="theater/spaces"/>
    <n v="3.50844625"/>
    <n v="71.237487309644663"/>
    <s v="theater"/>
    <s v="paces"/>
  </r>
  <r>
    <x v="2708"/>
    <s v="Angel Comedy Club"/>
    <s v="Angel Comedy Club: A permanent home for Londonâ€™s loveliest comedy night - a community comedy club"/>
    <n v="20000"/>
    <n v="46643.07"/>
    <x v="0"/>
    <s v="GB"/>
    <x v="1"/>
    <n v="1469119526"/>
    <n v="1463935526"/>
    <b v="1"/>
    <n v="1049"/>
    <b v="1"/>
    <s v="theater/spaces"/>
    <n v="2.3321535"/>
    <n v="44.464318398474738"/>
    <s v="theater"/>
    <s v="paces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x v="0"/>
    <n v="1475553540"/>
    <n v="1472528141"/>
    <b v="1"/>
    <n v="308"/>
    <b v="1"/>
    <s v="theater/spaces"/>
    <n v="1.01606"/>
    <n v="164.94480519480518"/>
    <s v="theater"/>
    <s v="paces"/>
  </r>
  <r>
    <x v="2710"/>
    <s v="House of Yes"/>
    <s v="Building Brooklyn's own creative venue for circus, theater and events of all types."/>
    <n v="60000"/>
    <n v="92340.21"/>
    <x v="0"/>
    <s v="US"/>
    <x v="0"/>
    <n v="1407549600"/>
    <n v="1404797428"/>
    <b v="1"/>
    <n v="1088"/>
    <b v="1"/>
    <s v="theater/spaces"/>
    <n v="1.5390035000000002"/>
    <n v="84.871516544117654"/>
    <s v="theater"/>
    <s v="paces"/>
  </r>
  <r>
    <x v="2711"/>
    <s v="The Red Shoes"/>
    <s v="We're aiming to launch a production involving circus performers, musicians and artists in a new space, creating a night of live art."/>
    <n v="3910"/>
    <n v="3938"/>
    <x v="0"/>
    <s v="GB"/>
    <x v="1"/>
    <n v="1403301660"/>
    <n v="1400694790"/>
    <b v="1"/>
    <n v="73"/>
    <b v="1"/>
    <s v="theater/spaces"/>
    <n v="1.007161125319693"/>
    <n v="53.945205479452056"/>
    <s v="theater"/>
    <s v="paces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x v="0"/>
    <n v="1373738400"/>
    <n v="1370568560"/>
    <b v="1"/>
    <n v="143"/>
    <b v="1"/>
    <s v="theater/spaces"/>
    <n v="1.3138181818181818"/>
    <n v="50.531468531468533"/>
    <s v="theater"/>
    <s v="paces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x v="0"/>
    <n v="1450971684"/>
    <n v="1447515684"/>
    <b v="1"/>
    <n v="1420"/>
    <b v="1"/>
    <s v="theater/spaces"/>
    <n v="1.0224133333333334"/>
    <n v="108.00140845070422"/>
    <s v="theater"/>
    <s v="paces"/>
  </r>
  <r>
    <x v="2714"/>
    <s v="The Crane Theater"/>
    <s v="The Crane will be the new home for independent theater in Northeast Minneapolis"/>
    <n v="25000"/>
    <n v="29089"/>
    <x v="0"/>
    <s v="US"/>
    <x v="0"/>
    <n v="1476486000"/>
    <n v="1474040596"/>
    <b v="1"/>
    <n v="305"/>
    <b v="1"/>
    <s v="theater/spaces"/>
    <n v="1.1635599999999999"/>
    <n v="95.373770491803285"/>
    <s v="theater"/>
    <s v="paces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x v="0"/>
    <n v="1456047228"/>
    <n v="1453109628"/>
    <b v="1"/>
    <n v="551"/>
    <b v="1"/>
    <s v="theater/spaces"/>
    <n v="2.6462241666666664"/>
    <n v="57.631016333938291"/>
    <s v="theater"/>
    <s v="paces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x v="3"/>
    <n v="1444291193"/>
    <n v="1441699193"/>
    <b v="1"/>
    <n v="187"/>
    <b v="1"/>
    <s v="theater/spaces"/>
    <n v="1.1998010000000001"/>
    <n v="64.160481283422456"/>
    <s v="theater"/>
    <s v="paces"/>
  </r>
  <r>
    <x v="2717"/>
    <s v="A Home for Comedy in Vermont!"/>
    <s v="ONLY HOURS LEFT ON THE CAMPAIGN! Our stretch goal is $35k; let's build a home for standup/improv shows &amp; classes in VT!"/>
    <n v="25000"/>
    <n v="30026"/>
    <x v="0"/>
    <s v="US"/>
    <x v="0"/>
    <n v="1417906649"/>
    <n v="1414015049"/>
    <b v="1"/>
    <n v="325"/>
    <b v="1"/>
    <s v="theater/spaces"/>
    <n v="1.2010400000000001"/>
    <n v="92.387692307692305"/>
    <s v="theater"/>
    <s v="paces"/>
  </r>
  <r>
    <x v="2718"/>
    <s v="Bard Beyond the Big Top"/>
    <s v="The Bard has burst beyond the big top and we're reaching out to our Beloved Benefactors to help build our festival's future."/>
    <n v="18000"/>
    <n v="18645"/>
    <x v="0"/>
    <s v="US"/>
    <x v="0"/>
    <n v="1462316400"/>
    <n v="1459865945"/>
    <b v="1"/>
    <n v="148"/>
    <b v="1"/>
    <s v="theater/spaces"/>
    <n v="1.0358333333333334"/>
    <n v="125.97972972972973"/>
    <s v="theater"/>
    <s v="paces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x v="0"/>
    <n v="1460936694"/>
    <n v="1455756294"/>
    <b v="0"/>
    <n v="69"/>
    <b v="1"/>
    <s v="theater/spaces"/>
    <n v="1.0883333333333334"/>
    <n v="94.637681159420296"/>
    <s v="theater"/>
    <s v="paces"/>
  </r>
  <r>
    <x v="2720"/>
    <s v="The Comedy Project"/>
    <s v="An improv, sketch and experimental comedy and cocktail venue in downtown Grand Rapids, Michigan"/>
    <n v="25000"/>
    <n v="29531"/>
    <x v="0"/>
    <s v="US"/>
    <x v="0"/>
    <n v="1478866253"/>
    <n v="1476270653"/>
    <b v="0"/>
    <n v="173"/>
    <b v="1"/>
    <s v="theater/spaces"/>
    <n v="1.1812400000000001"/>
    <n v="170.69942196531792"/>
    <s v="theater"/>
    <s v="paces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x v="1"/>
    <n v="1378494000"/>
    <n v="1375880598"/>
    <b v="0"/>
    <n v="269"/>
    <b v="1"/>
    <s v="technology/hardware"/>
    <n v="14.62"/>
    <n v="40.762081784386616"/>
    <s v="technology"/>
    <s v="hardware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x v="0"/>
    <n v="1485722053"/>
    <n v="1480538053"/>
    <b v="0"/>
    <n v="185"/>
    <b v="1"/>
    <s v="technology/hardware"/>
    <n v="2.5253999999999999"/>
    <n v="68.254054054054052"/>
    <s v="technology"/>
    <s v="hardware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x v="0"/>
    <n v="1420060088"/>
    <n v="1414872488"/>
    <b v="0"/>
    <n v="176"/>
    <b v="1"/>
    <s v="technology/hardware"/>
    <n v="1.4005000000000001"/>
    <n v="95.48863636363636"/>
    <s v="technology"/>
    <s v="hardware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x v="1"/>
    <n v="1439625059"/>
    <n v="1436860259"/>
    <b v="0"/>
    <n v="1019"/>
    <b v="1"/>
    <s v="technology/hardware"/>
    <n v="2.9687520259319289"/>
    <n v="7.1902649656526005"/>
    <s v="technology"/>
    <s v="hardware"/>
  </r>
  <r>
    <x v="2725"/>
    <s v="Digital MPPT and Solar BMS for a Net Zero energy House"/>
    <s v="Best Net Zero energy solution for new or existing house (no more heating or electricity bills)."/>
    <n v="40000"/>
    <n v="57817"/>
    <x v="0"/>
    <s v="CA"/>
    <x v="5"/>
    <n v="1488390735"/>
    <n v="1484070735"/>
    <b v="0"/>
    <n v="113"/>
    <b v="1"/>
    <s v="technology/hardware"/>
    <n v="1.445425"/>
    <n v="511.65486725663715"/>
    <s v="technology"/>
    <s v="hardware"/>
  </r>
  <r>
    <x v="2726"/>
    <s v="Krimston TWO - Dual SIM case for iPhone"/>
    <s v="Krimston TWO: iPhone Dual SIM Case"/>
    <n v="100000"/>
    <n v="105745"/>
    <x v="0"/>
    <s v="US"/>
    <x v="0"/>
    <n v="1461333311"/>
    <n v="1458741311"/>
    <b v="0"/>
    <n v="404"/>
    <b v="1"/>
    <s v="technology/hardware"/>
    <n v="1.05745"/>
    <n v="261.74504950495049"/>
    <s v="technology"/>
    <s v="hardware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x v="0"/>
    <n v="1438964063"/>
    <n v="1436804063"/>
    <b v="0"/>
    <n v="707"/>
    <b v="1"/>
    <s v="technology/hardware"/>
    <n v="4.9321000000000002"/>
    <n v="69.760961810466767"/>
    <s v="technology"/>
    <s v="hardware"/>
  </r>
  <r>
    <x v="2728"/>
    <s v="Multi-Function SSD Shield for the Raspberry Pi 2"/>
    <s v="SSD, WiFi, RTC w/Battery and high power USB all in one shield."/>
    <n v="15000"/>
    <n v="30274"/>
    <x v="0"/>
    <s v="US"/>
    <x v="0"/>
    <n v="1451485434"/>
    <n v="1448461434"/>
    <b v="0"/>
    <n v="392"/>
    <b v="1"/>
    <s v="technology/hardware"/>
    <n v="2.0182666666666669"/>
    <n v="77.229591836734699"/>
    <s v="technology"/>
    <s v="hardware"/>
  </r>
  <r>
    <x v="2729"/>
    <s v="McChi Luggage: It's a Luggage, USB Charger and a Table Top"/>
    <s v="A luggage that is more than a luggage! It is what you want it to be."/>
    <n v="7500"/>
    <n v="7833"/>
    <x v="0"/>
    <s v="US"/>
    <x v="0"/>
    <n v="1430459197"/>
    <n v="1427867197"/>
    <b v="0"/>
    <n v="23"/>
    <b v="1"/>
    <s v="technology/hardware"/>
    <n v="1.0444"/>
    <n v="340.56521739130437"/>
    <s v="technology"/>
    <s v="hardware"/>
  </r>
  <r>
    <x v="2730"/>
    <s v="Yaba - Portable Speaker &amp; Guitar Amp"/>
    <s v="The world's most powerful portable speaker and guitar amplifier. Turns any surface into a speaker."/>
    <n v="27000"/>
    <n v="45979.01"/>
    <x v="0"/>
    <s v="US"/>
    <x v="0"/>
    <n v="1366635575"/>
    <n v="1363611575"/>
    <b v="0"/>
    <n v="682"/>
    <b v="1"/>
    <s v="technology/hardware"/>
    <n v="1.7029262962962963"/>
    <n v="67.417903225806455"/>
    <s v="technology"/>
    <s v="hardware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x v="0"/>
    <n v="1413604800"/>
    <n v="1408624622"/>
    <b v="0"/>
    <n v="37"/>
    <b v="1"/>
    <s v="technology/hardware"/>
    <n v="1.0430333333333333"/>
    <n v="845.70270270270271"/>
    <s v="technology"/>
    <s v="hardware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x v="0"/>
    <n v="1369699200"/>
    <n v="1366917828"/>
    <b v="0"/>
    <n v="146"/>
    <b v="1"/>
    <s v="technology/hardware"/>
    <n v="1.1825000000000001"/>
    <n v="97.191780821917803"/>
    <s v="technology"/>
    <s v="hardware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x v="0"/>
    <n v="1428643974"/>
    <n v="1423463574"/>
    <b v="0"/>
    <n v="119"/>
    <b v="1"/>
    <s v="technology/hardware"/>
    <n v="1.07538"/>
    <n v="451.84033613445376"/>
    <s v="technology"/>
    <s v="hardware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x v="0"/>
    <n v="1476395940"/>
    <n v="1473782592"/>
    <b v="0"/>
    <n v="163"/>
    <b v="1"/>
    <s v="technology/hardware"/>
    <n v="22603"/>
    <n v="138.66871165644173"/>
    <s v="technology"/>
    <s v="hardware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x v="1"/>
    <n v="1363204800"/>
    <n v="1360551250"/>
    <b v="0"/>
    <n v="339"/>
    <b v="1"/>
    <s v="technology/hardware"/>
    <n v="9.7813466666666677"/>
    <n v="21.640147492625371"/>
    <s v="technology"/>
    <s v="hardware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x v="5"/>
    <n v="1398268773"/>
    <n v="1395676773"/>
    <b v="0"/>
    <n v="58"/>
    <b v="1"/>
    <s v="technology/hardware"/>
    <n v="1.2290000000000001"/>
    <n v="169.51724137931035"/>
    <s v="technology"/>
    <s v="hardware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x v="0"/>
    <n v="1389812400"/>
    <n v="1386108087"/>
    <b v="0"/>
    <n v="456"/>
    <b v="1"/>
    <s v="technology/hardware"/>
    <n v="2.4606080000000001"/>
    <n v="161.88210526315791"/>
    <s v="technology"/>
    <s v="hardware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x v="0"/>
    <n v="1478402804"/>
    <n v="1473218804"/>
    <b v="0"/>
    <n v="15"/>
    <b v="1"/>
    <s v="technology/hardware"/>
    <n v="1.4794"/>
    <n v="493.13333333333333"/>
    <s v="technology"/>
    <s v="hardware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x v="1"/>
    <n v="1399324717"/>
    <n v="1395436717"/>
    <b v="0"/>
    <n v="191"/>
    <b v="1"/>
    <s v="technology/hardware"/>
    <n v="3.8409090909090908"/>
    <n v="22.120418848167539"/>
    <s v="technology"/>
    <s v="hardware"/>
  </r>
  <r>
    <x v="2740"/>
    <s v="Vertical Garden Prototype"/>
    <s v="I am interested in testing the plant yields of this vertical garden as well as some other applications"/>
    <n v="300"/>
    <n v="310"/>
    <x v="0"/>
    <s v="US"/>
    <x v="0"/>
    <n v="1426117552"/>
    <n v="1423529152"/>
    <b v="0"/>
    <n v="17"/>
    <b v="1"/>
    <s v="technology/hardware"/>
    <n v="1.0333333333333334"/>
    <n v="18.235294117647058"/>
    <s v="technology"/>
    <s v="hardware"/>
  </r>
  <r>
    <x v="2741"/>
    <s v="Mrs. Brown and Her Lost Puppy."/>
    <s v="Help me publish my 1st children's book as an aspiring author!"/>
    <n v="8000"/>
    <n v="35"/>
    <x v="2"/>
    <s v="US"/>
    <x v="0"/>
    <n v="1413770820"/>
    <n v="1412005602"/>
    <b v="0"/>
    <n v="4"/>
    <b v="0"/>
    <s v="publishing/children's books"/>
    <n v="4.3750000000000004E-3"/>
    <n v="8.75"/>
    <s v="publishing"/>
    <s v="'s books"/>
  </r>
  <r>
    <x v="2742"/>
    <s v="What a Zoo!"/>
    <s v="The pachyderms at the Denver Zoo are moving. Follow along on the convoluted journey to their new home."/>
    <n v="2500"/>
    <n v="731"/>
    <x v="2"/>
    <s v="US"/>
    <x v="0"/>
    <n v="1337102187"/>
    <n v="1335892587"/>
    <b v="0"/>
    <n v="18"/>
    <b v="0"/>
    <s v="publishing/children's books"/>
    <n v="0.29239999999999999"/>
    <n v="40.611111111111114"/>
    <s v="publishing"/>
    <s v="'s books"/>
  </r>
  <r>
    <x v="2743"/>
    <s v="St. Nick Jr"/>
    <s v="One Christmas every child was naughty, and Santa's son _x000a_St. Nick Jr sacrifices all his gifts over his whole life, for the children"/>
    <n v="5999"/>
    <n v="0"/>
    <x v="2"/>
    <s v="US"/>
    <x v="0"/>
    <n v="1476863607"/>
    <n v="1474271607"/>
    <b v="0"/>
    <n v="0"/>
    <b v="0"/>
    <s v="publishing/children's books"/>
    <n v="0"/>
    <n v="0"/>
    <s v="publishing"/>
    <s v="'s books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x v="0"/>
    <n v="1330478998"/>
    <n v="1327886998"/>
    <b v="0"/>
    <n v="22"/>
    <b v="0"/>
    <s v="publishing/children's books"/>
    <n v="5.2187499999999998E-2"/>
    <n v="37.954545454545453"/>
    <s v="publishing"/>
    <s v="'s books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x v="0"/>
    <n v="1342309368"/>
    <n v="1337125368"/>
    <b v="0"/>
    <n v="49"/>
    <b v="0"/>
    <s v="publishing/children's books"/>
    <n v="0.21887499999999999"/>
    <n v="35.734693877551024"/>
    <s v="publishing"/>
    <s v="'s books"/>
  </r>
  <r>
    <x v="2746"/>
    <s v="How many marbles do YOU have?"/>
    <s v="An easy fun way for children to understand the physical limitations of someone with CFIDS and Fibromyalgia using marbles and a jar."/>
    <n v="3000"/>
    <n v="801"/>
    <x v="2"/>
    <s v="US"/>
    <x v="0"/>
    <n v="1409337911"/>
    <n v="1406745911"/>
    <b v="0"/>
    <n v="19"/>
    <b v="0"/>
    <s v="publishing/children's books"/>
    <n v="0.26700000000000002"/>
    <n v="42.157894736842103"/>
    <s v="publishing"/>
    <s v="'s books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x v="0"/>
    <n v="1339816200"/>
    <n v="1337095997"/>
    <b v="0"/>
    <n v="4"/>
    <b v="0"/>
    <s v="publishing/children's books"/>
    <n v="0.28000000000000003"/>
    <n v="35"/>
    <s v="publishing"/>
    <s v="'s books"/>
  </r>
  <r>
    <x v="2748"/>
    <s v="Native American Language Book for Children"/>
    <s v="Interactive Book with Audio to learn the Ojibwe Language for Children.  Website, Ebook and more!"/>
    <n v="5000"/>
    <n v="53"/>
    <x v="2"/>
    <s v="US"/>
    <x v="0"/>
    <n v="1472835802"/>
    <n v="1470243802"/>
    <b v="0"/>
    <n v="4"/>
    <b v="0"/>
    <s v="publishing/children's books"/>
    <n v="1.06E-2"/>
    <n v="13.25"/>
    <s v="publishing"/>
    <s v="'s books"/>
  </r>
  <r>
    <x v="2749"/>
    <s v="A Tree is a Tree, no matter what you see.  CHILDREN'S BOOK"/>
    <s v="Self-publishing my children's book."/>
    <n v="10000"/>
    <n v="110"/>
    <x v="2"/>
    <s v="US"/>
    <x v="0"/>
    <n v="1428171037"/>
    <n v="1425582637"/>
    <b v="0"/>
    <n v="2"/>
    <b v="0"/>
    <s v="publishing/children's books"/>
    <n v="1.0999999999999999E-2"/>
    <n v="55"/>
    <s v="publishing"/>
    <s v="'s books"/>
  </r>
  <r>
    <x v="2750"/>
    <s v="My Child, My Blessing"/>
    <s v="This is a journal where parents daily write something positive about their child.  Places for pictures, too."/>
    <n v="1999"/>
    <n v="0"/>
    <x v="2"/>
    <s v="US"/>
    <x v="0"/>
    <n v="1341086400"/>
    <n v="1340055345"/>
    <b v="0"/>
    <n v="0"/>
    <b v="0"/>
    <s v="publishing/children's books"/>
    <n v="0"/>
    <n v="0"/>
    <s v="publishing"/>
    <s v="'s books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x v="0"/>
    <n v="1403039842"/>
    <n v="1397855842"/>
    <b v="0"/>
    <n v="0"/>
    <b v="0"/>
    <s v="publishing/children's books"/>
    <n v="0"/>
    <n v="0"/>
    <s v="publishing"/>
    <s v="'s books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x v="0"/>
    <n v="1324232504"/>
    <n v="1320776504"/>
    <b v="0"/>
    <n v="14"/>
    <b v="0"/>
    <s v="publishing/children's books"/>
    <n v="0.11458333333333333"/>
    <n v="39.285714285714285"/>
    <s v="publishing"/>
    <s v="'s books"/>
  </r>
  <r>
    <x v="2753"/>
    <s v="Dust Bunnies &amp; the Carpet Rat publishing push"/>
    <s v="Written by my daughter and myself, illustrated by Jack Wiens. Everything is complete except for publishing."/>
    <n v="2000"/>
    <n v="380"/>
    <x v="2"/>
    <s v="US"/>
    <x v="0"/>
    <n v="1346017023"/>
    <n v="1343425023"/>
    <b v="0"/>
    <n v="8"/>
    <b v="0"/>
    <s v="publishing/children's books"/>
    <n v="0.19"/>
    <n v="47.5"/>
    <s v="publishing"/>
    <s v="'s books"/>
  </r>
  <r>
    <x v="2754"/>
    <s v="From here...to there!"/>
    <s v="I have been a writer all my life. But until recently never a parent. I want to write a children book for my children, and yours!"/>
    <n v="10000"/>
    <n v="0"/>
    <x v="2"/>
    <s v="US"/>
    <x v="0"/>
    <n v="1410448551"/>
    <n v="1407856551"/>
    <b v="0"/>
    <n v="0"/>
    <b v="0"/>
    <s v="publishing/children's books"/>
    <n v="0"/>
    <n v="0"/>
    <s v="publishing"/>
    <s v="'s books"/>
  </r>
  <r>
    <x v="2755"/>
    <s v="Children's book app: &quot;The story of Setanta&quot;"/>
    <s v="Colourful and imaginative book app for children, will be relished especially by those with Irish roots."/>
    <n v="500"/>
    <n v="260"/>
    <x v="2"/>
    <s v="IE"/>
    <x v="3"/>
    <n v="1428519527"/>
    <n v="1425927527"/>
    <b v="0"/>
    <n v="15"/>
    <b v="0"/>
    <s v="publishing/children's books"/>
    <n v="0.52"/>
    <n v="17.333333333333332"/>
    <s v="publishing"/>
    <s v="'s books"/>
  </r>
  <r>
    <x v="2756"/>
    <s v="The Most Basic of Truths"/>
    <s v="We all pray to the same God no matter what name we might refer to Him as.  Our children deserve to know this basic truth."/>
    <n v="10000"/>
    <n v="1048"/>
    <x v="2"/>
    <s v="US"/>
    <x v="0"/>
    <n v="1389476201"/>
    <n v="1386884201"/>
    <b v="0"/>
    <n v="33"/>
    <b v="0"/>
    <s v="publishing/children's books"/>
    <n v="0.1048"/>
    <n v="31.757575757575758"/>
    <s v="publishing"/>
    <s v="'s books"/>
  </r>
  <r>
    <x v="2757"/>
    <s v="C is for Crooked"/>
    <s v="A children's letter book that Lampoons Hillary Clinton"/>
    <n v="1500"/>
    <n v="10"/>
    <x v="2"/>
    <s v="US"/>
    <x v="0"/>
    <n v="1470498332"/>
    <n v="1469202332"/>
    <b v="0"/>
    <n v="2"/>
    <b v="0"/>
    <s v="publishing/children's books"/>
    <n v="6.6666666666666671E-3"/>
    <n v="5"/>
    <s v="publishing"/>
    <s v="'s books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x v="2"/>
    <n v="1476095783"/>
    <n v="1474886183"/>
    <b v="0"/>
    <n v="6"/>
    <b v="0"/>
    <s v="publishing/children's books"/>
    <n v="0.11700000000000001"/>
    <n v="39"/>
    <s v="publishing"/>
    <s v="'s books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x v="2"/>
    <n v="1468658866"/>
    <n v="1464943666"/>
    <b v="0"/>
    <n v="2"/>
    <b v="0"/>
    <s v="publishing/children's books"/>
    <n v="0.105"/>
    <n v="52.5"/>
    <s v="publishing"/>
    <s v="'s books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x v="1"/>
    <n v="1371726258"/>
    <n v="1369134258"/>
    <b v="0"/>
    <n v="0"/>
    <b v="0"/>
    <s v="publishing/children's books"/>
    <n v="0"/>
    <n v="0"/>
    <s v="publishing"/>
    <s v="'s books"/>
  </r>
  <r>
    <x v="2761"/>
    <s v="Learn U.S. Geography: Dreaming my way across The U.S."/>
    <s v="Help me give away 500 copies of my picture book so more kids will know US geography!"/>
    <n v="5000"/>
    <n v="36"/>
    <x v="2"/>
    <s v="US"/>
    <x v="0"/>
    <n v="1357176693"/>
    <n v="1354584693"/>
    <b v="0"/>
    <n v="4"/>
    <b v="0"/>
    <s v="publishing/children's books"/>
    <n v="7.1999999999999998E-3"/>
    <n v="9"/>
    <s v="publishing"/>
    <s v="'s books"/>
  </r>
  <r>
    <x v="2762"/>
    <s v="How to Create Your Own Magic World. Toy-making guide."/>
    <s v="How-to book of toys and games constructed from materials found in nature, recyclable and easily available."/>
    <n v="3250"/>
    <n v="25"/>
    <x v="2"/>
    <s v="US"/>
    <x v="0"/>
    <n v="1332114795"/>
    <n v="1326934395"/>
    <b v="0"/>
    <n v="1"/>
    <b v="0"/>
    <s v="publishing/children's books"/>
    <n v="7.6923076923076927E-3"/>
    <n v="25"/>
    <s v="publishing"/>
    <s v="'s books"/>
  </r>
  <r>
    <x v="2763"/>
    <s v="My Christmas Star"/>
    <s v="How Santa finds childrens homes without getting lost by following certain stars."/>
    <n v="39400"/>
    <n v="90"/>
    <x v="2"/>
    <s v="US"/>
    <x v="0"/>
    <n v="1369403684"/>
    <n v="1365515684"/>
    <b v="0"/>
    <n v="3"/>
    <b v="0"/>
    <s v="publishing/children's books"/>
    <n v="2.2842639593908631E-3"/>
    <n v="30"/>
    <s v="publishing"/>
    <s v="'s books"/>
  </r>
  <r>
    <x v="2764"/>
    <s v="A Growing Adventure"/>
    <s v="My Budding Bears are four teddy bears living in an enchanted garden sharing friendship, tea parties and delightful adventures."/>
    <n v="4000"/>
    <n v="45"/>
    <x v="2"/>
    <s v="US"/>
    <x v="0"/>
    <n v="1338404400"/>
    <n v="1335855631"/>
    <b v="0"/>
    <n v="4"/>
    <b v="0"/>
    <s v="publishing/children's books"/>
    <n v="1.125E-2"/>
    <n v="11.25"/>
    <s v="publishing"/>
    <s v="'s books"/>
  </r>
  <r>
    <x v="2765"/>
    <s v="A Story Book For Kids: Technology and Everyday Life"/>
    <s v="I am writing an illustrated book for children ages 3 to 7 that meshes technology in everyday life stories."/>
    <n v="4000"/>
    <n v="0"/>
    <x v="2"/>
    <s v="US"/>
    <x v="0"/>
    <n v="1351432428"/>
    <n v="1350050028"/>
    <b v="0"/>
    <n v="0"/>
    <b v="0"/>
    <s v="publishing/children's books"/>
    <n v="0"/>
    <n v="0"/>
    <s v="publishing"/>
    <s v="'s books"/>
  </r>
  <r>
    <x v="2766"/>
    <s v="Jambie"/>
    <s v="Jambie is a children's book geared towards kids ages 4-9 years of age. This book teaches young children about making wise decisions."/>
    <n v="5000"/>
    <n v="100"/>
    <x v="2"/>
    <s v="US"/>
    <x v="0"/>
    <n v="1313078518"/>
    <n v="1310486518"/>
    <b v="0"/>
    <n v="4"/>
    <b v="0"/>
    <s v="publishing/children's books"/>
    <n v="0.02"/>
    <n v="25"/>
    <s v="publishing"/>
    <s v="'s books"/>
  </r>
  <r>
    <x v="2767"/>
    <s v="the Giant Turnip"/>
    <s v="An animated bedtime story with Dedka, Babka and the rest of the family working together on a BIG problem"/>
    <n v="4000"/>
    <n v="34"/>
    <x v="2"/>
    <s v="CA"/>
    <x v="5"/>
    <n v="1439766050"/>
    <n v="1434582050"/>
    <b v="0"/>
    <n v="3"/>
    <b v="0"/>
    <s v="publishing/children's books"/>
    <n v="8.5000000000000006E-3"/>
    <n v="11.333333333333334"/>
    <s v="publishing"/>
    <s v="'s books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s v="US"/>
    <x v="0"/>
    <n v="1333028723"/>
    <n v="1330440323"/>
    <b v="0"/>
    <n v="34"/>
    <b v="0"/>
    <s v="publishing/children's books"/>
    <n v="0.14314285714285716"/>
    <n v="29.470588235294116"/>
    <s v="publishing"/>
    <s v="'s books"/>
  </r>
  <r>
    <x v="2769"/>
    <s v="Raph the Ninja Giraffe"/>
    <s v="Raph the Ninja Giraffe is a project that is my 5 year old sons idea, &amp; I am working with him to bring his idea to life."/>
    <n v="800"/>
    <n v="2"/>
    <x v="2"/>
    <s v="GB"/>
    <x v="1"/>
    <n v="1401997790"/>
    <n v="1397677790"/>
    <b v="0"/>
    <n v="2"/>
    <b v="0"/>
    <s v="publishing/children's books"/>
    <n v="2.5000000000000001E-3"/>
    <n v="1"/>
    <s v="publishing"/>
    <s v="'s books"/>
  </r>
  <r>
    <x v="2770"/>
    <s v="The Story Of Circle And Square"/>
    <s v="A story about two friends who part ways because they are different, then reunite after learning they both are made of atoms."/>
    <n v="20000"/>
    <n v="2082.25"/>
    <x v="2"/>
    <s v="US"/>
    <x v="0"/>
    <n v="1395158130"/>
    <n v="1392569730"/>
    <b v="0"/>
    <n v="33"/>
    <b v="0"/>
    <s v="publishing/children's books"/>
    <n v="0.1041125"/>
    <n v="63.098484848484851"/>
    <s v="publishing"/>
    <s v="'s books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x v="0"/>
    <n v="1359738000"/>
    <n v="1355489140"/>
    <b v="0"/>
    <n v="0"/>
    <b v="0"/>
    <s v="publishing/children's books"/>
    <n v="0"/>
    <n v="0"/>
    <s v="publishing"/>
    <s v="'s books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x v="0"/>
    <n v="1381006294"/>
    <n v="1379710294"/>
    <b v="0"/>
    <n v="0"/>
    <b v="0"/>
    <s v="publishing/children's books"/>
    <n v="0"/>
    <n v="0"/>
    <s v="publishing"/>
    <s v="'s books"/>
  </r>
  <r>
    <x v="2773"/>
    <s v="The Boat That Couldn't Float"/>
    <s v="Parents know the pain of rereading bad bedtime stories. I want to write stories that all ages will enjoy"/>
    <n v="530"/>
    <n v="1"/>
    <x v="2"/>
    <s v="CA"/>
    <x v="5"/>
    <n v="1461530721"/>
    <n v="1460666721"/>
    <b v="0"/>
    <n v="1"/>
    <b v="0"/>
    <s v="publishing/children's books"/>
    <n v="1.8867924528301887E-3"/>
    <n v="1"/>
    <s v="publishing"/>
    <s v="'s books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x v="0"/>
    <n v="1362711728"/>
    <n v="1360119728"/>
    <b v="0"/>
    <n v="13"/>
    <b v="0"/>
    <s v="publishing/children's books"/>
    <n v="0.14249999999999999"/>
    <n v="43.846153846153847"/>
    <s v="publishing"/>
    <s v="'s books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s v="US"/>
    <x v="0"/>
    <n v="1323994754"/>
    <n v="1321402754"/>
    <b v="0"/>
    <n v="2"/>
    <b v="0"/>
    <s v="publishing/children's books"/>
    <n v="0.03"/>
    <n v="75"/>
    <s v="publishing"/>
    <s v="'s books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x v="0"/>
    <n v="1434092876"/>
    <n v="1431414476"/>
    <b v="0"/>
    <n v="36"/>
    <b v="0"/>
    <s v="publishing/children's books"/>
    <n v="7.8809523809523815E-2"/>
    <n v="45.972222222222221"/>
    <s v="publishing"/>
    <s v="'s books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x v="0"/>
    <n v="1437149004"/>
    <n v="1434557004"/>
    <b v="0"/>
    <n v="1"/>
    <b v="0"/>
    <s v="publishing/children's books"/>
    <n v="3.3333333333333335E-3"/>
    <n v="10"/>
    <s v="publishing"/>
    <s v="'s books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x v="0"/>
    <n v="1409009306"/>
    <n v="1406417306"/>
    <b v="0"/>
    <n v="15"/>
    <b v="0"/>
    <s v="publishing/children's books"/>
    <n v="0.25545454545454543"/>
    <n v="93.666666666666671"/>
    <s v="publishing"/>
    <s v="'s books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x v="0"/>
    <n v="1448204621"/>
    <n v="1445609021"/>
    <b v="0"/>
    <n v="1"/>
    <b v="0"/>
    <s v="publishing/children's books"/>
    <n v="2.12E-2"/>
    <n v="53"/>
    <s v="publishing"/>
    <s v="'s books"/>
  </r>
  <r>
    <x v="2780"/>
    <s v="Travel with baby"/>
    <s v="Turn the World with my kids, and then write a book with the advice for traveling with baby"/>
    <n v="100000"/>
    <n v="0"/>
    <x v="2"/>
    <s v="IT"/>
    <x v="3"/>
    <n v="1489142688"/>
    <n v="1486550688"/>
    <b v="0"/>
    <n v="0"/>
    <b v="0"/>
    <s v="publishing/children's books"/>
    <n v="0"/>
    <n v="0"/>
    <s v="publishing"/>
    <s v="'s books"/>
  </r>
  <r>
    <x v="2781"/>
    <s v="University of Utah presents V-Day 2015-The Vagina Monologues"/>
    <s v="STRIKE, DANCE AND RISE with us at the University of Utah to end violence against women and girls!"/>
    <n v="1250"/>
    <n v="1316"/>
    <x v="0"/>
    <s v="US"/>
    <x v="0"/>
    <n v="1423724400"/>
    <n v="1421274954"/>
    <b v="0"/>
    <n v="28"/>
    <b v="1"/>
    <s v="theater/plays"/>
    <n v="1.0528"/>
    <n v="47"/>
    <s v="theater"/>
    <s v="plays"/>
  </r>
  <r>
    <x v="2782"/>
    <s v="Better Than Ever Productions presents Geezer Game"/>
    <s v="The premiere theatre troupe in SE Michigan offering acting opportunities for the 50+ actor."/>
    <n v="1000"/>
    <n v="1200"/>
    <x v="0"/>
    <s v="US"/>
    <x v="0"/>
    <n v="1424149140"/>
    <n v="1421964718"/>
    <b v="0"/>
    <n v="18"/>
    <b v="1"/>
    <s v="theater/plays"/>
    <n v="1.2"/>
    <n v="66.666666666666671"/>
    <s v="theater"/>
    <s v="plays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x v="1"/>
    <n v="1429793446"/>
    <n v="1428583846"/>
    <b v="0"/>
    <n v="61"/>
    <b v="1"/>
    <s v="theater/plays"/>
    <n v="1.145"/>
    <n v="18.770491803278688"/>
    <s v="theater"/>
    <s v="plays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x v="0"/>
    <n v="1414608843"/>
    <n v="1412794443"/>
    <b v="0"/>
    <n v="108"/>
    <b v="1"/>
    <s v="theater/plays"/>
    <n v="1.19"/>
    <n v="66.111111111111114"/>
    <s v="theater"/>
    <s v="plays"/>
  </r>
  <r>
    <x v="2785"/>
    <s v="Henry VI: The War of the Roses"/>
    <s v="Bare Theatre and Raleigh Little Theatre present Shakespeare's epic, set in a post-apocalyptic dystopia."/>
    <n v="5000"/>
    <n v="5234"/>
    <x v="0"/>
    <s v="US"/>
    <x v="0"/>
    <n v="1470430800"/>
    <n v="1467865967"/>
    <b v="0"/>
    <n v="142"/>
    <b v="1"/>
    <s v="theater/plays"/>
    <n v="1.0468"/>
    <n v="36.859154929577464"/>
    <s v="theater"/>
    <s v="plays"/>
  </r>
  <r>
    <x v="2786"/>
    <s v="Fierce"/>
    <s v="A heart-melting farce about sex, art and the lovelorn lay-abouts of London-town."/>
    <n v="2500"/>
    <n v="2946"/>
    <x v="0"/>
    <s v="GB"/>
    <x v="1"/>
    <n v="1404913180"/>
    <n v="1403703580"/>
    <b v="0"/>
    <n v="74"/>
    <b v="1"/>
    <s v="theater/plays"/>
    <n v="1.1783999999999999"/>
    <n v="39.810810810810814"/>
    <s v="theater"/>
    <s v="plays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x v="0"/>
    <n v="1405658752"/>
    <n v="1403066752"/>
    <b v="0"/>
    <n v="38"/>
    <b v="1"/>
    <s v="theater/plays"/>
    <n v="1.1970000000000001"/>
    <n v="31.5"/>
    <s v="theater"/>
    <s v="plays"/>
  </r>
  <r>
    <x v="2788"/>
    <s v="ACT Underground Theatre, TLDC"/>
    <s v="MOVING FORWARD! WE HAVE REACHED GOAL BUT HAVE MORE TIME!! PLEASE CONSIDER PLEDGING."/>
    <n v="2000"/>
    <n v="2050"/>
    <x v="0"/>
    <s v="US"/>
    <x v="0"/>
    <n v="1469811043"/>
    <n v="1467219043"/>
    <b v="0"/>
    <n v="20"/>
    <b v="1"/>
    <s v="theater/plays"/>
    <n v="1.0249999999999999"/>
    <n v="102.5"/>
    <s v="theater"/>
    <s v="plays"/>
  </r>
  <r>
    <x v="2789"/>
    <s v="The Adventurers Club"/>
    <s v="BNT's Biggest Adventure So Far: Our 2015 full length production!"/>
    <n v="3000"/>
    <n v="3035"/>
    <x v="0"/>
    <s v="US"/>
    <x v="0"/>
    <n v="1426132800"/>
    <n v="1424477934"/>
    <b v="0"/>
    <n v="24"/>
    <b v="1"/>
    <s v="theater/plays"/>
    <n v="1.0116666666666667"/>
    <n v="126.45833333333333"/>
    <s v="theater"/>
    <s v="plays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x v="0"/>
    <n v="1423693903"/>
    <n v="1421101903"/>
    <b v="0"/>
    <n v="66"/>
    <b v="1"/>
    <s v="theater/plays"/>
    <n v="1.0533333333333332"/>
    <n v="47.878787878787875"/>
    <s v="theater"/>
    <s v="plays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x v="0"/>
    <n v="1473393600"/>
    <n v="1470778559"/>
    <b v="0"/>
    <n v="28"/>
    <b v="1"/>
    <s v="theater/plays"/>
    <n v="1.0249999999999999"/>
    <n v="73.214285714285708"/>
    <s v="theater"/>
    <s v="plays"/>
  </r>
  <r>
    <x v="2792"/>
    <s v="That Still Small Voice Stage Play"/>
    <s v="Homeless and hopeless, this prequel tells the story of a Colorado youth who leans on her friends when family leaves her behind."/>
    <n v="2000"/>
    <n v="2152"/>
    <x v="0"/>
    <s v="US"/>
    <x v="0"/>
    <n v="1439357559"/>
    <n v="1435469559"/>
    <b v="0"/>
    <n v="24"/>
    <b v="1"/>
    <s v="theater/plays"/>
    <n v="1.0760000000000001"/>
    <n v="89.666666666666671"/>
    <s v="theater"/>
    <s v="plays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x v="2"/>
    <n v="1437473005"/>
    <n v="1434881005"/>
    <b v="0"/>
    <n v="73"/>
    <b v="1"/>
    <s v="theater/plays"/>
    <n v="1.105675"/>
    <n v="151.4623287671233"/>
    <s v="theater"/>
    <s v="plays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x v="1"/>
    <n v="1457031600"/>
    <n v="1455640559"/>
    <b v="0"/>
    <n v="3"/>
    <b v="1"/>
    <s v="theater/plays"/>
    <n v="1.5"/>
    <n v="25"/>
    <s v="theater"/>
    <s v="plays"/>
  </r>
  <r>
    <x v="2795"/>
    <s v="Good Men Wanted at ANT Fest"/>
    <s v="A new play about five bad bitches who fought in the Civil War disguised as men, premiering at Ars Nova's ANT Fest."/>
    <n v="700"/>
    <n v="730"/>
    <x v="0"/>
    <s v="US"/>
    <x v="0"/>
    <n v="1402095600"/>
    <n v="1400675841"/>
    <b v="0"/>
    <n v="20"/>
    <b v="1"/>
    <s v="theater/plays"/>
    <n v="1.0428571428571429"/>
    <n v="36.5"/>
    <s v="theater"/>
    <s v="plays"/>
  </r>
  <r>
    <x v="2796"/>
    <s v="Fishcakes"/>
    <s v="Fishcakes is a piece of new writing for the Camden Fringe that explores a story of love, loss, and all the â€˜little things'."/>
    <n v="800"/>
    <n v="924"/>
    <x v="0"/>
    <s v="GB"/>
    <x v="1"/>
    <n v="1404564028"/>
    <n v="1401972028"/>
    <b v="0"/>
    <n v="21"/>
    <b v="1"/>
    <s v="theater/plays"/>
    <n v="1.155"/>
    <n v="44"/>
    <s v="theater"/>
    <s v="plays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x v="1"/>
    <n v="1404858840"/>
    <n v="1402266840"/>
    <b v="0"/>
    <n v="94"/>
    <b v="1"/>
    <s v="theater/plays"/>
    <n v="1.02645125"/>
    <n v="87.357553191489373"/>
    <s v="theater"/>
    <s v="plays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x v="1"/>
    <n v="1438358400"/>
    <n v="1437063121"/>
    <b v="0"/>
    <n v="139"/>
    <b v="1"/>
    <s v="theater/plays"/>
    <n v="1.014"/>
    <n v="36.474820143884891"/>
    <s v="theater"/>
    <s v="plays"/>
  </r>
  <r>
    <x v="2799"/>
    <s v="Yuri in Edinburgh"/>
    <s v="August012 make their debut at Edinburgh Fringe with their play about the absurdity of wanting to bring children into a deranged world"/>
    <n v="5000"/>
    <n v="5831.74"/>
    <x v="0"/>
    <s v="GB"/>
    <x v="1"/>
    <n v="1466179200"/>
    <n v="1463466070"/>
    <b v="0"/>
    <n v="130"/>
    <b v="1"/>
    <s v="theater/plays"/>
    <n v="1.1663479999999999"/>
    <n v="44.859538461538463"/>
    <s v="theater"/>
    <s v="plays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s v="GB"/>
    <x v="1"/>
    <n v="1420377366"/>
    <n v="1415193366"/>
    <b v="0"/>
    <n v="31"/>
    <b v="1"/>
    <s v="theater/plays"/>
    <n v="1.33"/>
    <n v="42.903225806451616"/>
    <s v="theater"/>
    <s v="plays"/>
  </r>
  <r>
    <x v="2801"/>
    <s v="A Dream Play"/>
    <s v="Arise Theatre Company's production of August Strindberg's expressionist masterpiece 'A Dream Play'."/>
    <n v="500"/>
    <n v="666"/>
    <x v="0"/>
    <s v="AU"/>
    <x v="2"/>
    <n v="1412938800"/>
    <n v="1411019409"/>
    <b v="0"/>
    <n v="13"/>
    <b v="1"/>
    <s v="theater/plays"/>
    <n v="1.3320000000000001"/>
    <n v="51.230769230769234"/>
    <s v="theater"/>
    <s v="plays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x v="1"/>
    <n v="1438875107"/>
    <n v="1436283107"/>
    <b v="0"/>
    <n v="90"/>
    <b v="1"/>
    <s v="theater/plays"/>
    <n v="1.0183333333333333"/>
    <n v="33.944444444444443"/>
    <s v="theater"/>
    <s v="plays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x v="0"/>
    <n v="1437004800"/>
    <n v="1433295276"/>
    <b v="0"/>
    <n v="141"/>
    <b v="1"/>
    <s v="theater/plays"/>
    <n v="1.2795000000000001"/>
    <n v="90.744680851063833"/>
    <s v="theater"/>
    <s v="plays"/>
  </r>
  <r>
    <x v="2804"/>
    <s v="The Piano Man"/>
    <s v="The real-life story of the mysterious 'Piano Man' who washed ashore with no memory; with no speech; but with an amazing ability..."/>
    <n v="1000"/>
    <n v="1150"/>
    <x v="0"/>
    <s v="GB"/>
    <x v="1"/>
    <n v="1411987990"/>
    <n v="1409395990"/>
    <b v="0"/>
    <n v="23"/>
    <b v="1"/>
    <s v="theater/plays"/>
    <n v="1.1499999999999999"/>
    <n v="50"/>
    <s v="theater"/>
    <s v="plays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x v="1"/>
    <n v="1440245273"/>
    <n v="1438085273"/>
    <b v="0"/>
    <n v="18"/>
    <b v="1"/>
    <s v="theater/plays"/>
    <n v="1.1000000000000001"/>
    <n v="24.444444444444443"/>
    <s v="theater"/>
    <s v="plays"/>
  </r>
  <r>
    <x v="2806"/>
    <s v="And Now: The World!"/>
    <s v="A one woman show about the challenges of being a feminist in a digital age. Touring 6 UK cities. Now with Stretch Goals!"/>
    <n v="3000"/>
    <n v="3363"/>
    <x v="0"/>
    <s v="GB"/>
    <x v="1"/>
    <n v="1438772400"/>
    <n v="1435645490"/>
    <b v="0"/>
    <n v="76"/>
    <b v="1"/>
    <s v="theater/plays"/>
    <n v="1.121"/>
    <n v="44.25"/>
    <s v="theater"/>
    <s v="plays"/>
  </r>
  <r>
    <x v="2807"/>
    <s v="The Commission Theatre Co."/>
    <s v="Bringing Shakespeare back to the Playwrights"/>
    <n v="5000"/>
    <n v="6300"/>
    <x v="0"/>
    <s v="US"/>
    <x v="0"/>
    <n v="1435611438"/>
    <n v="1433019438"/>
    <b v="0"/>
    <n v="93"/>
    <b v="1"/>
    <s v="theater/plays"/>
    <n v="1.26"/>
    <n v="67.741935483870961"/>
    <s v="theater"/>
    <s v="plays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x v="0"/>
    <n v="1440274735"/>
    <n v="1437682735"/>
    <b v="0"/>
    <n v="69"/>
    <b v="1"/>
    <s v="theater/plays"/>
    <n v="1.0024444444444445"/>
    <n v="65.376811594202906"/>
    <s v="theater"/>
    <s v="plays"/>
  </r>
  <r>
    <x v="2809"/>
    <s v="Sugarglass Theatre"/>
    <s v="Sugarglass is a Dublin based theatre company committed to international collaboration. 2016 sees the launch of their NYC division."/>
    <n v="2500"/>
    <n v="2560"/>
    <x v="0"/>
    <s v="US"/>
    <x v="0"/>
    <n v="1459348740"/>
    <n v="1458647725"/>
    <b v="0"/>
    <n v="21"/>
    <b v="1"/>
    <s v="theater/plays"/>
    <n v="1.024"/>
    <n v="121.9047619047619"/>
    <s v="theater"/>
    <s v="plays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x v="0"/>
    <n v="1401595140"/>
    <n v="1398828064"/>
    <b v="0"/>
    <n v="57"/>
    <b v="1"/>
    <s v="theater/plays"/>
    <n v="1.0820000000000001"/>
    <n v="47.456140350877192"/>
    <s v="theater"/>
    <s v="plays"/>
  </r>
  <r>
    <x v="2811"/>
    <s v="Ray Gunn and Starburst"/>
    <s v="Ray Gunn and Starburst is an audio sci-fi/comedy sending up the tropes of classic and pulp science-fiction."/>
    <n v="10000"/>
    <n v="10027"/>
    <x v="0"/>
    <s v="GB"/>
    <x v="1"/>
    <n v="1424692503"/>
    <n v="1422100503"/>
    <b v="0"/>
    <n v="108"/>
    <b v="1"/>
    <s v="theater/plays"/>
    <n v="1.0026999999999999"/>
    <n v="92.842592592592595"/>
    <s v="theater"/>
    <s v="plays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s v="CA"/>
    <x v="5"/>
    <n v="1428292800"/>
    <n v="1424368298"/>
    <b v="0"/>
    <n v="83"/>
    <b v="1"/>
    <s v="theater/plays"/>
    <n v="1.133"/>
    <n v="68.253012048192772"/>
    <s v="theater"/>
    <s v="plays"/>
  </r>
  <r>
    <x v="2813"/>
    <s v="Hi, Are You Single? by Ryan J. Haddad"/>
    <s v="Ryan has a higher sex drive than you. He also has cerebral palsy. Join him for his hilarious and poignant new solo show!"/>
    <n v="2800"/>
    <n v="3572.12"/>
    <x v="0"/>
    <s v="US"/>
    <x v="0"/>
    <n v="1481737761"/>
    <n v="1479577761"/>
    <b v="0"/>
    <n v="96"/>
    <b v="1"/>
    <s v="theater/plays"/>
    <n v="1.2757571428571428"/>
    <n v="37.209583333333335"/>
    <s v="theater"/>
    <s v="plays"/>
  </r>
  <r>
    <x v="2814"/>
    <s v="Stitching by Anthony Neilson"/>
    <s v="Stitching is a play exploring how a couple cope with the loss of their child. It will run for a month at The Drayton Arms Theatre."/>
    <n v="1500"/>
    <n v="1616"/>
    <x v="0"/>
    <s v="GB"/>
    <x v="1"/>
    <n v="1431164115"/>
    <n v="1428572115"/>
    <b v="0"/>
    <n v="64"/>
    <b v="1"/>
    <s v="theater/plays"/>
    <n v="1.0773333333333333"/>
    <n v="25.25"/>
    <s v="theater"/>
    <s v="plays"/>
  </r>
  <r>
    <x v="2815"/>
    <s v="Widow's Wedding Dress"/>
    <s v="Set in 1950s Northern Ireland, this play tells the story of two sisters in a community of Travellers, or Irish Gypsies."/>
    <n v="250"/>
    <n v="605"/>
    <x v="0"/>
    <s v="CA"/>
    <x v="5"/>
    <n v="1470595109"/>
    <n v="1468003109"/>
    <b v="0"/>
    <n v="14"/>
    <b v="1"/>
    <s v="theater/plays"/>
    <n v="2.42"/>
    <n v="43.214285714285715"/>
    <s v="theater"/>
    <s v="plays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x v="1"/>
    <n v="1438531200"/>
    <n v="1435921992"/>
    <b v="0"/>
    <n v="169"/>
    <b v="1"/>
    <s v="theater/plays"/>
    <n v="1.4156666666666666"/>
    <n v="25.130177514792898"/>
    <s v="theater"/>
    <s v="plays"/>
  </r>
  <r>
    <x v="2817"/>
    <s v="After The End"/>
    <s v="Let Go Theatre Co's very first production is going ahead in June 2015. Help support a brand new theatre co as we begin our adventure"/>
    <n v="600"/>
    <n v="780"/>
    <x v="0"/>
    <s v="GB"/>
    <x v="1"/>
    <n v="1425136462"/>
    <n v="1421680462"/>
    <b v="0"/>
    <n v="33"/>
    <b v="1"/>
    <s v="theater/plays"/>
    <n v="1.3"/>
    <n v="23.636363636363637"/>
    <s v="theater"/>
    <s v="plays"/>
  </r>
  <r>
    <x v="2818"/>
    <s v="Joe West's THEATER OF DEATH"/>
    <s v="Joe West and his wonderful theater company THEATER OF DEATH present original plays both horrific and comical."/>
    <n v="10000"/>
    <n v="10603"/>
    <x v="0"/>
    <s v="US"/>
    <x v="0"/>
    <n v="1443018086"/>
    <n v="1441290086"/>
    <b v="0"/>
    <n v="102"/>
    <b v="1"/>
    <s v="theater/plays"/>
    <n v="1.0603"/>
    <n v="103.95098039215686"/>
    <s v="theater"/>
    <s v="plays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x v="1"/>
    <n v="1434285409"/>
    <n v="1431693409"/>
    <b v="0"/>
    <n v="104"/>
    <b v="1"/>
    <s v="theater/plays"/>
    <n v="1.048"/>
    <n v="50.384615384615387"/>
    <s v="theater"/>
    <s v="plays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s v="GB"/>
    <x v="1"/>
    <n v="1456444800"/>
    <n v="1454337589"/>
    <b v="0"/>
    <n v="20"/>
    <b v="1"/>
    <s v="theater/plays"/>
    <n v="1.36"/>
    <n v="13.6"/>
    <s v="theater"/>
    <s v="plays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x v="1"/>
    <n v="1411510135"/>
    <n v="1408918135"/>
    <b v="0"/>
    <n v="35"/>
    <b v="1"/>
    <s v="theater/plays"/>
    <n v="1"/>
    <n v="28.571428571428573"/>
    <s v="theater"/>
    <s v="plays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s v="US"/>
    <x v="0"/>
    <n v="1427469892"/>
    <n v="1424881492"/>
    <b v="0"/>
    <n v="94"/>
    <b v="1"/>
    <s v="theater/plays"/>
    <n v="1"/>
    <n v="63.829787234042556"/>
    <s v="theater"/>
    <s v="plays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x v="1"/>
    <n v="1427842740"/>
    <n v="1425428206"/>
    <b v="0"/>
    <n v="14"/>
    <b v="1"/>
    <s v="theater/plays"/>
    <n v="1.24"/>
    <n v="8.8571428571428577"/>
    <s v="theater"/>
    <s v="plays"/>
  </r>
  <r>
    <x v="2824"/>
    <s v="The Rooftop"/>
    <s v="I wrote a One Act play called The Rooftop for a Female Playwright's festival. Every little bit helps!"/>
    <n v="650"/>
    <n v="760"/>
    <x v="0"/>
    <s v="US"/>
    <x v="0"/>
    <n v="1434159780"/>
    <n v="1431412196"/>
    <b v="0"/>
    <n v="15"/>
    <b v="1"/>
    <s v="theater/plays"/>
    <n v="1.1692307692307693"/>
    <n v="50.666666666666664"/>
    <s v="theater"/>
    <s v="plays"/>
  </r>
  <r>
    <x v="2825"/>
    <s v="The Night Before Christmas"/>
    <s v="Help Saltmine Theatre Company tell the exciting story of St Nicholas and the importance of gratefulness in their new Christmas show."/>
    <n v="3000"/>
    <n v="3100"/>
    <x v="0"/>
    <s v="GB"/>
    <x v="1"/>
    <n v="1449255686"/>
    <n v="1446663686"/>
    <b v="0"/>
    <n v="51"/>
    <b v="1"/>
    <s v="theater/plays"/>
    <n v="1.0333333333333334"/>
    <n v="60.784313725490193"/>
    <s v="theater"/>
    <s v="plays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s v="US"/>
    <x v="0"/>
    <n v="1436511600"/>
    <n v="1434415812"/>
    <b v="0"/>
    <n v="19"/>
    <b v="1"/>
    <s v="theater/plays"/>
    <n v="1.0774999999999999"/>
    <n v="113.42105263157895"/>
    <s v="theater"/>
    <s v="plays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x v="0"/>
    <n v="1464971400"/>
    <n v="1462379066"/>
    <b v="0"/>
    <n v="23"/>
    <b v="1"/>
    <s v="theater/plays"/>
    <n v="1.2024999999999999"/>
    <n v="104.56521739130434"/>
    <s v="theater"/>
    <s v="plays"/>
  </r>
  <r>
    <x v="2828"/>
    <s v="Peace In Our Time"/>
    <s v="The Battle of Britain has been lost; London is occupied, who can you trust? Help produce this classic piece of theatre. Drama for now."/>
    <n v="9500"/>
    <n v="9536"/>
    <x v="0"/>
    <s v="GB"/>
    <x v="1"/>
    <n v="1443826800"/>
    <n v="1441606869"/>
    <b v="0"/>
    <n v="97"/>
    <b v="1"/>
    <s v="theater/plays"/>
    <n v="1.0037894736842106"/>
    <n v="98.30927835051547"/>
    <s v="theater"/>
    <s v="plays"/>
  </r>
  <r>
    <x v="2829"/>
    <s v="MUMBURGER by Sarah Kosar"/>
    <s v="In a visceral new play about family, grief and red meat, Sarah Kosar (Royal Court) asks how far we'd go to connect with those we love."/>
    <n v="2500"/>
    <n v="2663"/>
    <x v="0"/>
    <s v="GB"/>
    <x v="1"/>
    <n v="1464863118"/>
    <n v="1462443918"/>
    <b v="0"/>
    <n v="76"/>
    <b v="1"/>
    <s v="theater/plays"/>
    <n v="1.0651999999999999"/>
    <n v="35.039473684210527"/>
    <s v="theater"/>
    <s v="plays"/>
  </r>
  <r>
    <x v="2830"/>
    <s v="Nakhtik and Avalon"/>
    <s v="Avalon is a new South African Township play and Nakhtik is a  danced political lecture."/>
    <n v="3000"/>
    <n v="3000"/>
    <x v="0"/>
    <s v="US"/>
    <x v="0"/>
    <n v="1399867140"/>
    <n v="1398802148"/>
    <b v="0"/>
    <n v="11"/>
    <b v="1"/>
    <s v="theater/plays"/>
    <n v="1"/>
    <n v="272.72727272727275"/>
    <s v="theater"/>
    <s v="plays"/>
  </r>
  <r>
    <x v="2831"/>
    <s v="Tackett &amp; Pyke put on a Play"/>
    <s v="We each wrote a play and would like to produce them for you for nothing more than art's sake!"/>
    <n v="3000"/>
    <n v="3320"/>
    <x v="0"/>
    <s v="US"/>
    <x v="0"/>
    <n v="1437076070"/>
    <n v="1434484070"/>
    <b v="0"/>
    <n v="52"/>
    <b v="1"/>
    <s v="theater/plays"/>
    <n v="1.1066666666666667"/>
    <n v="63.846153846153847"/>
    <s v="theater"/>
    <s v="plays"/>
  </r>
  <r>
    <x v="2832"/>
    <s v="Secret Diaries"/>
    <s v="Charting the big stuff in life from dance routines to coming out; exploring homophobia, family, friendship &amp; finding your own voice."/>
    <n v="2500"/>
    <n v="2867.99"/>
    <x v="0"/>
    <s v="GB"/>
    <x v="1"/>
    <n v="1416780000"/>
    <n v="1414342894"/>
    <b v="0"/>
    <n v="95"/>
    <b v="1"/>
    <s v="theater/plays"/>
    <n v="1.1471959999999999"/>
    <n v="30.189368421052631"/>
    <s v="theater"/>
    <s v="plays"/>
  </r>
  <r>
    <x v="2833"/>
    <s v="Star Man Rocket Man"/>
    <s v="A new play about exploring outer space"/>
    <n v="2700"/>
    <n v="2923"/>
    <x v="0"/>
    <s v="US"/>
    <x v="0"/>
    <n v="1444528800"/>
    <n v="1442804633"/>
    <b v="0"/>
    <n v="35"/>
    <b v="1"/>
    <s v="theater/plays"/>
    <n v="1.0825925925925926"/>
    <n v="83.51428571428572"/>
    <s v="theater"/>
    <s v="plays"/>
  </r>
  <r>
    <x v="2834"/>
    <s v="Thank You For Smoking"/>
    <s v="Thank You For Smoking. A play about love, 5 trillion cigarettes and how the Flintstones earned the tobacco industry millions."/>
    <n v="800"/>
    <n v="1360"/>
    <x v="0"/>
    <s v="GB"/>
    <x v="1"/>
    <n v="1422658930"/>
    <n v="1421362930"/>
    <b v="0"/>
    <n v="21"/>
    <b v="1"/>
    <s v="theater/plays"/>
    <n v="1.7"/>
    <n v="64.761904761904759"/>
    <s v="theater"/>
    <s v="plays"/>
  </r>
  <r>
    <x v="2835"/>
    <s v="Land of the Three Towers"/>
    <s v="A celebratory community theatre project about the Focus E15 Occupation of empty council homes on Carpenters Estate."/>
    <n v="1000"/>
    <n v="1870.99"/>
    <x v="0"/>
    <s v="GB"/>
    <x v="1"/>
    <n v="1449273600"/>
    <n v="1446742417"/>
    <b v="0"/>
    <n v="93"/>
    <b v="1"/>
    <s v="theater/plays"/>
    <n v="1.8709899999999999"/>
    <n v="20.118172043010752"/>
    <s v="theater"/>
    <s v="plays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x v="0"/>
    <n v="1487393940"/>
    <n v="1484115418"/>
    <b v="0"/>
    <n v="11"/>
    <b v="1"/>
    <s v="theater/plays"/>
    <n v="1.0777777777777777"/>
    <n v="44.090909090909093"/>
    <s v="theater"/>
    <s v="plays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x v="5"/>
    <n v="1449701284"/>
    <n v="1446241684"/>
    <b v="0"/>
    <n v="21"/>
    <b v="1"/>
    <s v="theater/plays"/>
    <n v="1"/>
    <n v="40.476190476190474"/>
    <s v="theater"/>
    <s v="plays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x v="0"/>
    <n v="1407967200"/>
    <n v="1406039696"/>
    <b v="0"/>
    <n v="54"/>
    <b v="1"/>
    <s v="theater/plays"/>
    <n v="1.2024999999999999"/>
    <n v="44.537037037037038"/>
    <s v="theater"/>
    <s v="plays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x v="0"/>
    <n v="1408942740"/>
    <n v="1406958354"/>
    <b v="0"/>
    <n v="31"/>
    <b v="1"/>
    <s v="theater/plays"/>
    <n v="1.1142857142857143"/>
    <n v="125.80645161290323"/>
    <s v="theater"/>
    <s v="plays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x v="1"/>
    <n v="1426698000"/>
    <n v="1424825479"/>
    <b v="0"/>
    <n v="132"/>
    <b v="1"/>
    <s v="theater/plays"/>
    <n v="1.04"/>
    <n v="19.696969696969695"/>
    <s v="theater"/>
    <s v="plays"/>
  </r>
  <r>
    <x v="2841"/>
    <s v="The Dead Loss"/>
    <s v="1920's London; two brothers try to make a name for themselves in the underground crime world but encounter a ruthless Irish mob boss."/>
    <n v="1000"/>
    <n v="10"/>
    <x v="2"/>
    <s v="GB"/>
    <x v="1"/>
    <n v="1450032297"/>
    <n v="1444844697"/>
    <b v="0"/>
    <n v="1"/>
    <b v="0"/>
    <s v="theater/plays"/>
    <n v="0.01"/>
    <n v="10"/>
    <s v="theater"/>
    <s v="plays"/>
  </r>
  <r>
    <x v="2842"/>
    <s v="HIDDEN: The FCO Plays"/>
    <s v="A play performed at the FCO Global Summit on the Preventing Sexual Violence Initiative, hosted by William Hague and Angelina Jolie"/>
    <n v="1500"/>
    <n v="0"/>
    <x v="2"/>
    <s v="GB"/>
    <x v="1"/>
    <n v="1403348400"/>
    <n v="1401058295"/>
    <b v="0"/>
    <n v="0"/>
    <b v="0"/>
    <s v="theater/plays"/>
    <n v="0"/>
    <n v="0"/>
    <s v="theater"/>
    <s v="plays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s v="US"/>
    <x v="0"/>
    <n v="1465790400"/>
    <n v="1462210950"/>
    <b v="0"/>
    <n v="0"/>
    <b v="0"/>
    <s v="theater/plays"/>
    <n v="0"/>
    <n v="0"/>
    <s v="theater"/>
    <s v="plays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s v="AT"/>
    <x v="3"/>
    <n v="1483535180"/>
    <n v="1480943180"/>
    <b v="0"/>
    <n v="1"/>
    <b v="0"/>
    <s v="theater/plays"/>
    <n v="5.4545454545454543E-2"/>
    <n v="30"/>
    <s v="theater"/>
    <s v="plays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x v="0"/>
    <n v="1433723033"/>
    <n v="1428539033"/>
    <b v="0"/>
    <n v="39"/>
    <b v="0"/>
    <s v="theater/plays"/>
    <n v="0.31546666666666667"/>
    <n v="60.666666666666664"/>
    <s v="theater"/>
    <s v="plays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x v="0"/>
    <n v="1432917394"/>
    <n v="1429029394"/>
    <b v="0"/>
    <n v="0"/>
    <b v="0"/>
    <s v="theater/plays"/>
    <n v="0"/>
    <n v="0"/>
    <s v="theater"/>
    <s v="plays"/>
  </r>
  <r>
    <x v="2847"/>
    <s v="COLOR ME"/>
    <s v="Dark secrets come to light when Mariah meets Stella. They find a way to face the south's largest elephant in the room: RACISM."/>
    <n v="2000"/>
    <n v="0"/>
    <x v="2"/>
    <s v="US"/>
    <x v="0"/>
    <n v="1464031265"/>
    <n v="1458847265"/>
    <b v="0"/>
    <n v="0"/>
    <b v="0"/>
    <s v="theater/plays"/>
    <n v="0"/>
    <n v="0"/>
    <s v="theater"/>
    <s v="plays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x v="0"/>
    <n v="1432913659"/>
    <n v="1430321659"/>
    <b v="0"/>
    <n v="3"/>
    <b v="0"/>
    <s v="theater/plays"/>
    <n v="2E-3"/>
    <n v="23.333333333333332"/>
    <s v="theater"/>
    <s v="plays"/>
  </r>
  <r>
    <x v="2849"/>
    <s v="100, Acre Wood"/>
    <s v="NonSens!cal tackles the struggles of four people with mental health issues/disorders inspired by A.A Milne's Winnie the Pooh"/>
    <n v="500"/>
    <n v="5"/>
    <x v="2"/>
    <s v="GB"/>
    <x v="1"/>
    <n v="1461406600"/>
    <n v="1458814600"/>
    <b v="0"/>
    <n v="1"/>
    <b v="0"/>
    <s v="theater/plays"/>
    <n v="0.01"/>
    <n v="5"/>
    <s v="theater"/>
    <s v="plays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x v="0"/>
    <n v="1409962211"/>
    <n v="1407370211"/>
    <b v="0"/>
    <n v="13"/>
    <b v="0"/>
    <s v="theater/plays"/>
    <n v="3.8875E-2"/>
    <n v="23.923076923076923"/>
    <s v="theater"/>
    <s v="plays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x v="3"/>
    <n v="1454109420"/>
    <n v="1453334629"/>
    <b v="0"/>
    <n v="0"/>
    <b v="0"/>
    <s v="theater/plays"/>
    <n v="0"/>
    <n v="0"/>
    <s v="theater"/>
    <s v="plays"/>
  </r>
  <r>
    <x v="2852"/>
    <s v="Freedom Train"/>
    <s v="Just one time back to the past on the Freedom Train will open your eyes and your lives will never ever be the same!"/>
    <n v="5000"/>
    <n v="95"/>
    <x v="2"/>
    <s v="US"/>
    <x v="0"/>
    <n v="1403312703"/>
    <n v="1400720703"/>
    <b v="0"/>
    <n v="6"/>
    <b v="0"/>
    <s v="theater/plays"/>
    <n v="1.9E-2"/>
    <n v="15.833333333333334"/>
    <s v="theater"/>
    <s v="plays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x v="5"/>
    <n v="1410669297"/>
    <n v="1405485297"/>
    <b v="0"/>
    <n v="0"/>
    <b v="0"/>
    <s v="theater/plays"/>
    <n v="0"/>
    <n v="0"/>
    <s v="theater"/>
    <s v="plays"/>
  </r>
  <r>
    <x v="2854"/>
    <s v="Ultimate Political Selfie!"/>
    <s v="Almost Random Theatre's play about a candidate - with no policies - who is seeking election in May 2015"/>
    <n v="1000"/>
    <n v="417"/>
    <x v="2"/>
    <s v="GB"/>
    <x v="1"/>
    <n v="1431018719"/>
    <n v="1429290719"/>
    <b v="0"/>
    <n v="14"/>
    <b v="0"/>
    <s v="theater/plays"/>
    <n v="0.41699999999999998"/>
    <n v="29.785714285714285"/>
    <s v="theater"/>
    <s v="plays"/>
  </r>
  <r>
    <x v="2855"/>
    <s v="STAGE READING for TETCNY"/>
    <s v="Raising funds to have a private stage reading for an upcoming play from THE ENSEMBLE THEATRE COMPANY OF NEW YORK (www.tetcny.org)"/>
    <n v="600"/>
    <n v="300"/>
    <x v="2"/>
    <s v="US"/>
    <x v="0"/>
    <n v="1454110440"/>
    <n v="1451607071"/>
    <b v="0"/>
    <n v="5"/>
    <b v="0"/>
    <s v="theater/plays"/>
    <n v="0.5"/>
    <n v="60"/>
    <s v="theater"/>
    <s v="plays"/>
  </r>
  <r>
    <x v="2856"/>
    <s v="The JOkeress Going Live"/>
    <s v="This will be the fifth play of The Jokeress, based on the ebook/paperback novelette series. It is scifi, suspense, terror, and noir."/>
    <n v="3000"/>
    <n v="146"/>
    <x v="2"/>
    <s v="US"/>
    <x v="0"/>
    <n v="1439069640"/>
    <n v="1433897647"/>
    <b v="0"/>
    <n v="6"/>
    <b v="0"/>
    <s v="theater/plays"/>
    <n v="4.8666666666666664E-2"/>
    <n v="24.333333333333332"/>
    <s v="theater"/>
    <s v="plays"/>
  </r>
  <r>
    <x v="2857"/>
    <s v="Los Tradicionales"/>
    <s v="Somos una compaÃ±Ã­a de teatro independiente. Y en el 2017 queremos arrancar con el montaje de 3 obras._x000a_3 elencos, 3 espacios."/>
    <n v="38000"/>
    <n v="7500"/>
    <x v="2"/>
    <s v="MX"/>
    <x v="10"/>
    <n v="1487613600"/>
    <n v="1482444295"/>
    <b v="0"/>
    <n v="15"/>
    <b v="0"/>
    <s v="theater/plays"/>
    <n v="0.19736842105263158"/>
    <n v="500"/>
    <s v="theater"/>
    <s v="plays"/>
  </r>
  <r>
    <x v="2858"/>
    <s v="Gay Party Superposh 'Winter Wonderland'"/>
    <s v="Een Gay Party in het centrum van Amersfoort. _x000a_Een geweldige avond uit, met een show, optredens en DJ's."/>
    <n v="1000"/>
    <n v="0"/>
    <x v="2"/>
    <s v="NL"/>
    <x v="3"/>
    <n v="1417778880"/>
    <n v="1415711095"/>
    <b v="0"/>
    <n v="0"/>
    <b v="0"/>
    <s v="theater/plays"/>
    <n v="0"/>
    <n v="0"/>
    <s v="theater"/>
    <s v="plays"/>
  </r>
  <r>
    <x v="2859"/>
    <s v="Grover Theatre Company (GTC)"/>
    <s v="A theatre company that will create works to inspire young people and get everyone involved."/>
    <n v="2000"/>
    <n v="35"/>
    <x v="2"/>
    <s v="AU"/>
    <x v="2"/>
    <n v="1444984904"/>
    <n v="1439800904"/>
    <b v="0"/>
    <n v="1"/>
    <b v="0"/>
    <s v="theater/plays"/>
    <n v="1.7500000000000002E-2"/>
    <n v="35"/>
    <s v="theater"/>
    <s v="plays"/>
  </r>
  <r>
    <x v="2860"/>
    <s v="Macbeth For President 2016"/>
    <s v="The Bard's classic tale set in the 2016 Presidential Campaign. Power, corruption, greed, and conspiracy. How far are you willing to go?"/>
    <n v="4000"/>
    <n v="266"/>
    <x v="2"/>
    <s v="US"/>
    <x v="0"/>
    <n v="1466363576"/>
    <n v="1461179576"/>
    <b v="0"/>
    <n v="9"/>
    <b v="0"/>
    <s v="theater/plays"/>
    <n v="6.6500000000000004E-2"/>
    <n v="29.555555555555557"/>
    <s v="theater"/>
    <s v="plays"/>
  </r>
  <r>
    <x v="2861"/>
    <s v="Julius Caesar"/>
    <s v="The University of Queensland Drama Production Course is putting on an adaptation of William Shakespeares Julius Caesar"/>
    <n v="250"/>
    <n v="80"/>
    <x v="2"/>
    <s v="AU"/>
    <x v="2"/>
    <n v="1443103848"/>
    <n v="1441894248"/>
    <b v="0"/>
    <n v="3"/>
    <b v="0"/>
    <s v="theater/plays"/>
    <n v="0.32"/>
    <n v="26.666666666666668"/>
    <s v="theater"/>
    <s v="plays"/>
  </r>
  <r>
    <x v="2862"/>
    <s v="Get Your Life Back"/>
    <s v="&quot;Get Your Life Back&quot; is a dynamic stage play that deals with true issues of life that reign in the lives of many people everyday."/>
    <n v="12700"/>
    <n v="55"/>
    <x v="2"/>
    <s v="US"/>
    <x v="0"/>
    <n v="1403636229"/>
    <n v="1401044229"/>
    <b v="0"/>
    <n v="3"/>
    <b v="0"/>
    <s v="theater/plays"/>
    <n v="4.3307086614173228E-3"/>
    <n v="18.333333333333332"/>
    <s v="theater"/>
    <s v="plays"/>
  </r>
  <r>
    <x v="2863"/>
    <s v="Equality Theatre"/>
    <s v="I would like to start a Acting Company that supports and includes LGBTQ youth and young adults in very conservative North Texas"/>
    <n v="50000"/>
    <n v="20"/>
    <x v="2"/>
    <s v="US"/>
    <x v="0"/>
    <n v="1410279123"/>
    <n v="1405095123"/>
    <b v="0"/>
    <n v="1"/>
    <b v="0"/>
    <s v="theater/plays"/>
    <n v="4.0000000000000002E-4"/>
    <n v="20"/>
    <s v="theater"/>
    <s v="plays"/>
  </r>
  <r>
    <x v="2864"/>
    <s v="'Haunting Julia' by Alan Ayckbourn"/>
    <s v="Accessible, original theatre for all!"/>
    <n v="2500"/>
    <n v="40"/>
    <x v="2"/>
    <s v="GB"/>
    <x v="1"/>
    <n v="1437139080"/>
    <n v="1434552207"/>
    <b v="0"/>
    <n v="3"/>
    <b v="0"/>
    <s v="theater/plays"/>
    <n v="1.6E-2"/>
    <n v="13.333333333333334"/>
    <s v="theater"/>
    <s v="plays"/>
  </r>
  <r>
    <x v="2865"/>
    <s v="FRINGE 2015 by YER Productions"/>
    <s v="Prepare to be Swept Away. Three short plays from three master playwrights; LANDFALL, SNIPER and DANGERS of TOBACCO!"/>
    <n v="2888"/>
    <n v="0"/>
    <x v="2"/>
    <s v="US"/>
    <x v="0"/>
    <n v="1420512259"/>
    <n v="1415328259"/>
    <b v="0"/>
    <n v="0"/>
    <b v="0"/>
    <s v="theater/plays"/>
    <n v="0"/>
    <n v="0"/>
    <s v="theater"/>
    <s v="plays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s v="US"/>
    <x v="0"/>
    <n v="1476482400"/>
    <n v="1473893721"/>
    <b v="0"/>
    <n v="2"/>
    <b v="0"/>
    <s v="theater/plays"/>
    <n v="8.9999999999999993E-3"/>
    <n v="22.5"/>
    <s v="theater"/>
    <s v="plays"/>
  </r>
  <r>
    <x v="2867"/>
    <s v="A Midsummer Night's Dream"/>
    <s v="This production is being put together by Wilson's newest professional theater company, the Wyldepine Players in conjunction w/ Taiplab"/>
    <n v="2500"/>
    <n v="504"/>
    <x v="2"/>
    <s v="US"/>
    <x v="0"/>
    <n v="1467604800"/>
    <n v="1465533672"/>
    <b v="0"/>
    <n v="10"/>
    <b v="0"/>
    <s v="theater/plays"/>
    <n v="0.2016"/>
    <n v="50.4"/>
    <s v="theater"/>
    <s v="plays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x v="0"/>
    <n v="1475697054"/>
    <n v="1473105054"/>
    <b v="0"/>
    <n v="60"/>
    <b v="0"/>
    <s v="theater/plays"/>
    <n v="0.42011733333333334"/>
    <n v="105.02933333333334"/>
    <s v="theater"/>
    <s v="plays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x v="0"/>
    <n v="1468937681"/>
    <n v="1466345681"/>
    <b v="0"/>
    <n v="5"/>
    <b v="0"/>
    <s v="theater/plays"/>
    <n v="8.8500000000000002E-3"/>
    <n v="35.4"/>
    <s v="theater"/>
    <s v="plays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x v="0"/>
    <n v="1400301165"/>
    <n v="1397709165"/>
    <b v="0"/>
    <n v="9"/>
    <b v="0"/>
    <s v="theater/plays"/>
    <n v="0.15"/>
    <n v="83.333333333333329"/>
    <s v="theater"/>
    <s v="plays"/>
  </r>
  <r>
    <x v="2871"/>
    <s v="The Bill Cosby Assault, a play"/>
    <s v="America's dad or serial rapist? Or both? The stories of the Bill Cosby accusers and the society so skeptical of them."/>
    <n v="10000"/>
    <n v="467"/>
    <x v="2"/>
    <s v="US"/>
    <x v="0"/>
    <n v="1419183813"/>
    <n v="1417455813"/>
    <b v="0"/>
    <n v="13"/>
    <b v="0"/>
    <s v="theater/plays"/>
    <n v="4.6699999999999998E-2"/>
    <n v="35.92307692307692"/>
    <s v="theater"/>
    <s v="plays"/>
  </r>
  <r>
    <x v="2872"/>
    <s v="Loud Arts"/>
    <s v="Local Theatre group in Loudoun County, Virginia. Looking for funds to start producing shows!"/>
    <n v="3000"/>
    <n v="0"/>
    <x v="2"/>
    <s v="US"/>
    <x v="0"/>
    <n v="1434768438"/>
    <n v="1429584438"/>
    <b v="0"/>
    <n v="0"/>
    <b v="0"/>
    <s v="theater/plays"/>
    <n v="0"/>
    <n v="0"/>
    <s v="theater"/>
    <s v="plays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x v="0"/>
    <n v="1422473831"/>
    <n v="1419881831"/>
    <b v="0"/>
    <n v="8"/>
    <b v="0"/>
    <s v="theater/plays"/>
    <n v="0.38119999999999998"/>
    <n v="119.125"/>
    <s v="theater"/>
    <s v="plays"/>
  </r>
  <r>
    <x v="2874"/>
    <s v="Lead Players Theatre Company"/>
    <s v="We present Classics made for the 21st Century and we need a space! Please help us rent a space for The Importance of Being Earnest!"/>
    <n v="5000"/>
    <n v="271"/>
    <x v="2"/>
    <s v="US"/>
    <x v="0"/>
    <n v="1484684186"/>
    <n v="1482092186"/>
    <b v="0"/>
    <n v="3"/>
    <b v="0"/>
    <s v="theater/plays"/>
    <n v="5.4199999999999998E-2"/>
    <n v="90.333333333333329"/>
    <s v="theater"/>
    <s v="plays"/>
  </r>
  <r>
    <x v="2875"/>
    <s v="Right Tracey!"/>
    <s v="Play about Tracey a gay man trapped in his room by his Bible thumping mother. He finds love but the room can not keep the love alive."/>
    <n v="20000"/>
    <n v="7"/>
    <x v="2"/>
    <s v="US"/>
    <x v="0"/>
    <n v="1462417493"/>
    <n v="1459825493"/>
    <b v="0"/>
    <n v="3"/>
    <b v="0"/>
    <s v="theater/plays"/>
    <n v="3.5E-4"/>
    <n v="2.3333333333333335"/>
    <s v="theater"/>
    <s v="plays"/>
  </r>
  <r>
    <x v="2876"/>
    <s v="The Sins of Bad People  Urban Stage Play"/>
    <s v="Charlotte NC playwright looking to showcase a series of three stage plays.  Plays are funny, completed and ready to run!"/>
    <n v="150000"/>
    <n v="0"/>
    <x v="2"/>
    <s v="US"/>
    <x v="0"/>
    <n v="1437069079"/>
    <n v="1434477079"/>
    <b v="0"/>
    <n v="0"/>
    <b v="0"/>
    <s v="theater/plays"/>
    <n v="0"/>
    <n v="0"/>
    <s v="theater"/>
    <s v="plays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x v="0"/>
    <n v="1480525200"/>
    <n v="1477781724"/>
    <b v="0"/>
    <n v="6"/>
    <b v="0"/>
    <s v="theater/plays"/>
    <n v="0.10833333333333334"/>
    <n v="108.33333333333333"/>
    <s v="theater"/>
    <s v="plays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x v="1"/>
    <n v="1435934795"/>
    <n v="1430750795"/>
    <b v="0"/>
    <n v="4"/>
    <b v="0"/>
    <s v="theater/plays"/>
    <n v="2.1000000000000001E-2"/>
    <n v="15.75"/>
    <s v="theater"/>
    <s v="plays"/>
  </r>
  <r>
    <x v="2879"/>
    <s v="Girls, Ladies and Women - A Gospel Drama"/>
    <s v="She that fines a husband? Wait, is that right? Girl... you better check yourself, before you wreck yourself!"/>
    <n v="11200"/>
    <n v="29"/>
    <x v="2"/>
    <s v="US"/>
    <x v="0"/>
    <n v="1453310661"/>
    <n v="1450718661"/>
    <b v="0"/>
    <n v="1"/>
    <b v="0"/>
    <s v="theater/plays"/>
    <n v="2.5892857142857141E-3"/>
    <n v="29"/>
    <s v="theater"/>
    <s v="plays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s v="US"/>
    <x v="0"/>
    <n v="1440090300"/>
    <n v="1436305452"/>
    <b v="0"/>
    <n v="29"/>
    <b v="0"/>
    <s v="theater/plays"/>
    <n v="0.23333333333333334"/>
    <n v="96.551724137931032"/>
    <s v="theater"/>
    <s v="plays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x v="0"/>
    <n v="1417620036"/>
    <n v="1412432436"/>
    <b v="0"/>
    <n v="0"/>
    <b v="0"/>
    <s v="theater/plays"/>
    <n v="0"/>
    <n v="0"/>
    <s v="theater"/>
    <s v="plays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x v="0"/>
    <n v="1462112318"/>
    <n v="1459520318"/>
    <b v="0"/>
    <n v="4"/>
    <b v="0"/>
    <s v="theater/plays"/>
    <n v="0.33600000000000002"/>
    <n v="63"/>
    <s v="theater"/>
    <s v="plays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x v="0"/>
    <n v="1454734740"/>
    <n v="1451684437"/>
    <b v="0"/>
    <n v="5"/>
    <b v="0"/>
    <s v="theater/plays"/>
    <n v="0.1908"/>
    <n v="381.6"/>
    <s v="theater"/>
    <s v="plays"/>
  </r>
  <r>
    <x v="2884"/>
    <s v="The Lizard King, a play by Jay Jeff Jones"/>
    <s v="Come explore the dream world of Jim Morrison, rock singer, mystic, poet, shaman."/>
    <n v="45000"/>
    <n v="185"/>
    <x v="2"/>
    <s v="US"/>
    <x v="0"/>
    <n v="1417800435"/>
    <n v="1415208435"/>
    <b v="0"/>
    <n v="4"/>
    <b v="0"/>
    <s v="theater/plays"/>
    <n v="4.1111111111111114E-3"/>
    <n v="46.25"/>
    <s v="theater"/>
    <s v="plays"/>
  </r>
  <r>
    <x v="2885"/>
    <s v="The Wedding"/>
    <s v="An historic and proud work of Polish nationalistic literature performed on stage."/>
    <n v="400"/>
    <n v="130"/>
    <x v="2"/>
    <s v="US"/>
    <x v="0"/>
    <n v="1426294201"/>
    <n v="1423705801"/>
    <b v="0"/>
    <n v="5"/>
    <b v="0"/>
    <s v="theater/plays"/>
    <n v="0.32500000000000001"/>
    <n v="26"/>
    <s v="theater"/>
    <s v="plays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x v="0"/>
    <n v="1442635140"/>
    <n v="1442243484"/>
    <b v="0"/>
    <n v="1"/>
    <b v="0"/>
    <s v="theater/plays"/>
    <n v="0.05"/>
    <n v="10"/>
    <s v="theater"/>
    <s v="plays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x v="0"/>
    <n v="1420971324"/>
    <n v="1418379324"/>
    <b v="0"/>
    <n v="1"/>
    <b v="0"/>
    <s v="theater/plays"/>
    <n v="1.6666666666666668E-3"/>
    <n v="5"/>
    <s v="theater"/>
    <s v="plays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x v="0"/>
    <n v="1413608340"/>
    <n v="1412945440"/>
    <b v="0"/>
    <n v="0"/>
    <b v="0"/>
    <s v="theater/plays"/>
    <n v="0"/>
    <n v="0"/>
    <s v="theater"/>
    <s v="plays"/>
  </r>
  <r>
    <x v="2889"/>
    <s v="Halfway, Nebraska"/>
    <s v="Halfway, Nebraska explores the limits of hope and what it means to love someone who may be too far damaged to save."/>
    <n v="3000"/>
    <n v="1142"/>
    <x v="2"/>
    <s v="US"/>
    <x v="0"/>
    <n v="1409344985"/>
    <n v="1406752985"/>
    <b v="0"/>
    <n v="14"/>
    <b v="0"/>
    <s v="theater/plays"/>
    <n v="0.38066666666666665"/>
    <n v="81.571428571428569"/>
    <s v="theater"/>
    <s v="plays"/>
  </r>
  <r>
    <x v="2890"/>
    <s v="the Savannah Disputation"/>
    <s v="This Theological Comedy tells a story of when seemingly similar beliefs are discovered to be worlds apart; Damnation-Southern Style."/>
    <n v="2000"/>
    <n v="21"/>
    <x v="2"/>
    <s v="US"/>
    <x v="0"/>
    <n v="1407553200"/>
    <n v="1405100992"/>
    <b v="0"/>
    <n v="3"/>
    <b v="0"/>
    <s v="theater/plays"/>
    <n v="1.0500000000000001E-2"/>
    <n v="7"/>
    <s v="theater"/>
    <s v="plays"/>
  </r>
  <r>
    <x v="2891"/>
    <s v="Literacy for Brooklyn Kids"/>
    <s v="Did you know that we are enriching the lives of Brooklyn kids through literacy and educational theater? We just need a little help."/>
    <n v="10000"/>
    <n v="273"/>
    <x v="2"/>
    <s v="US"/>
    <x v="0"/>
    <n v="1460751128"/>
    <n v="1455570728"/>
    <b v="0"/>
    <n v="10"/>
    <b v="0"/>
    <s v="theater/plays"/>
    <n v="2.7300000000000001E-2"/>
    <n v="27.3"/>
    <s v="theater"/>
    <s v="plays"/>
  </r>
  <r>
    <x v="2892"/>
    <s v="Something Precious"/>
    <s v="Something Precious is the world's first musical to alert folks to the harmful effects of technology on the human spirit."/>
    <n v="5500"/>
    <n v="500"/>
    <x v="2"/>
    <s v="US"/>
    <x v="0"/>
    <n v="1409000400"/>
    <n v="1408381704"/>
    <b v="0"/>
    <n v="17"/>
    <b v="0"/>
    <s v="theater/plays"/>
    <n v="9.0909090909090912E-2"/>
    <n v="29.411764705882351"/>
    <s v="theater"/>
    <s v="plays"/>
  </r>
  <r>
    <x v="2893"/>
    <s v="REDISCOVERING KIA THE PLAY"/>
    <s v="Fundraising for REDISCOVERING KIA THE PLAY"/>
    <n v="5000"/>
    <n v="25"/>
    <x v="2"/>
    <s v="US"/>
    <x v="0"/>
    <n v="1420768800"/>
    <n v="1415644395"/>
    <b v="0"/>
    <n v="2"/>
    <b v="0"/>
    <s v="theater/plays"/>
    <n v="5.0000000000000001E-3"/>
    <n v="12.5"/>
    <s v="theater"/>
    <s v="plays"/>
  </r>
  <r>
    <x v="2894"/>
    <s v="How Could You Do This To Me (The Stage Play)"/>
    <s v="This Is A Story About A Woman A Man And A Woman"/>
    <n v="50000"/>
    <n v="0"/>
    <x v="2"/>
    <s v="US"/>
    <x v="0"/>
    <n v="1428100815"/>
    <n v="1422920415"/>
    <b v="0"/>
    <n v="0"/>
    <b v="0"/>
    <s v="theater/plays"/>
    <n v="0"/>
    <n v="0"/>
    <s v="theater"/>
    <s v="plays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x v="0"/>
    <n v="1403470800"/>
    <n v="1403356792"/>
    <b v="0"/>
    <n v="4"/>
    <b v="0"/>
    <s v="theater/plays"/>
    <n v="4.5999999999999999E-2"/>
    <n v="5.75"/>
    <s v="theater"/>
    <s v="plays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x v="0"/>
    <n v="1481522400"/>
    <n v="1480283321"/>
    <b v="0"/>
    <n v="12"/>
    <b v="0"/>
    <s v="theater/plays"/>
    <n v="0.20833333333333334"/>
    <n v="52.083333333333336"/>
    <s v="theater"/>
    <s v="plays"/>
  </r>
  <r>
    <x v="2897"/>
    <s v="CAYCE"/>
    <s v="A unique stage play about the epic struggle of psychic Edgar Cayce to deal with his extraordinary abilities and find his place in life."/>
    <n v="12000"/>
    <n v="550"/>
    <x v="2"/>
    <s v="US"/>
    <x v="0"/>
    <n v="1444577345"/>
    <n v="1441985458"/>
    <b v="0"/>
    <n v="3"/>
    <b v="0"/>
    <s v="theater/plays"/>
    <n v="4.583333333333333E-2"/>
    <n v="183.33333333333334"/>
    <s v="theater"/>
    <s v="plays"/>
  </r>
  <r>
    <x v="2898"/>
    <s v="Galaxy Express - The Play"/>
    <s v="This is an action packed Sci-Fi stage play, using foam latex creature puppets, projected video footage, and audience participation."/>
    <n v="7500"/>
    <n v="316"/>
    <x v="2"/>
    <s v="US"/>
    <x v="0"/>
    <n v="1446307053"/>
    <n v="1443715053"/>
    <b v="0"/>
    <n v="12"/>
    <b v="0"/>
    <s v="theater/plays"/>
    <n v="4.2133333333333335E-2"/>
    <n v="26.333333333333332"/>
    <s v="theater"/>
    <s v="plays"/>
  </r>
  <r>
    <x v="2899"/>
    <s v="The Esoteric Camgirl"/>
    <s v="Sex, intrigue, lust, &amp; love; follow the lives of two individuals as their romance turns from innocent online flirting to something more"/>
    <n v="10000"/>
    <n v="0"/>
    <x v="2"/>
    <s v="US"/>
    <x v="0"/>
    <n v="1469325158"/>
    <n v="1464141158"/>
    <b v="0"/>
    <n v="0"/>
    <b v="0"/>
    <s v="theater/plays"/>
    <n v="0"/>
    <n v="0"/>
    <s v="theater"/>
    <s v="plays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x v="0"/>
    <n v="1407562632"/>
    <n v="1404970632"/>
    <b v="0"/>
    <n v="7"/>
    <b v="0"/>
    <s v="theater/plays"/>
    <n v="0.61909090909090914"/>
    <n v="486.42857142857144"/>
    <s v="theater"/>
    <s v="plays"/>
  </r>
  <r>
    <x v="2901"/>
    <s v="Avarimor Series (Audio Plays)"/>
    <s v="How can the visual age appreciate something that cant see? With these Audio Plays I will show you, if your willing to listen."/>
    <n v="750"/>
    <n v="6"/>
    <x v="2"/>
    <s v="US"/>
    <x v="0"/>
    <n v="1423345339"/>
    <n v="1418161339"/>
    <b v="0"/>
    <n v="2"/>
    <b v="0"/>
    <s v="theater/plays"/>
    <n v="8.0000000000000002E-3"/>
    <n v="3"/>
    <s v="theater"/>
    <s v="plays"/>
  </r>
  <r>
    <x v="2902"/>
    <s v="Bring the iconic story of Leontyne Price to the stage."/>
    <s v="Help me honor and bring &quot;The American Soprano&quot; Leontyne Price back to the stage one more time."/>
    <n v="150000"/>
    <n v="25"/>
    <x v="2"/>
    <s v="US"/>
    <x v="0"/>
    <n v="1440412396"/>
    <n v="1437820396"/>
    <b v="0"/>
    <n v="1"/>
    <b v="0"/>
    <s v="theater/plays"/>
    <n v="1.6666666666666666E-4"/>
    <n v="25"/>
    <s v="theater"/>
    <s v="plays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x v="0"/>
    <n v="1441771218"/>
    <n v="1436587218"/>
    <b v="0"/>
    <n v="4"/>
    <b v="0"/>
    <s v="theater/plays"/>
    <n v="7.7999999999999996E-3"/>
    <n v="9.75"/>
    <s v="theater"/>
    <s v="plays"/>
  </r>
  <r>
    <x v="2904"/>
    <s v="The Love Shack"/>
    <s v="A Tequila slammer with a slice of Tarantino, a line of the London Fringe scene and a shot of â€œBreaking Badâ€. New Writing."/>
    <n v="1500"/>
    <n v="75"/>
    <x v="2"/>
    <s v="GB"/>
    <x v="1"/>
    <n v="1415534400"/>
    <n v="1414538031"/>
    <b v="0"/>
    <n v="4"/>
    <b v="0"/>
    <s v="theater/plays"/>
    <n v="0.05"/>
    <n v="18.75"/>
    <s v="theater"/>
    <s v="plays"/>
  </r>
  <r>
    <x v="2905"/>
    <s v="DIANA's &quot;Late: A Cowboy Song&quot; by Sarah Ruhl"/>
    <s v="Philly-based feminist theatre's inaugural production about a woman's friendship with an awesome lady cowboy."/>
    <n v="3500"/>
    <n v="622"/>
    <x v="2"/>
    <s v="US"/>
    <x v="0"/>
    <n v="1473211313"/>
    <n v="1472001713"/>
    <b v="0"/>
    <n v="17"/>
    <b v="0"/>
    <s v="theater/plays"/>
    <n v="0.17771428571428571"/>
    <n v="36.588235294117645"/>
    <s v="theater"/>
    <s v="plays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x v="0"/>
    <n v="1438390800"/>
    <n v="1436888066"/>
    <b v="0"/>
    <n v="7"/>
    <b v="0"/>
    <s v="theater/plays"/>
    <n v="9.4166666666666662E-2"/>
    <n v="80.714285714285708"/>
    <s v="theater"/>
    <s v="plays"/>
  </r>
  <r>
    <x v="2907"/>
    <s v="Little Nell's - a play"/>
    <s v="Spend an evening in the afterlife with some of the greatest women who ever lived. LITTLE NELL's,by Jill Hughes, Los Angeles- June, 2016"/>
    <n v="2500"/>
    <n v="2"/>
    <x v="2"/>
    <s v="US"/>
    <x v="0"/>
    <n v="1463259837"/>
    <n v="1458075837"/>
    <b v="0"/>
    <n v="2"/>
    <b v="0"/>
    <s v="theater/plays"/>
    <n v="8.0000000000000004E-4"/>
    <n v="1"/>
    <s v="theater"/>
    <s v="plays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x v="0"/>
    <n v="1465407219"/>
    <n v="1462815219"/>
    <b v="0"/>
    <n v="5"/>
    <b v="0"/>
    <s v="theater/plays"/>
    <n v="2.75E-2"/>
    <n v="52.8"/>
    <s v="theater"/>
    <s v="plays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x v="0"/>
    <n v="1416944760"/>
    <n v="1413527001"/>
    <b v="0"/>
    <n v="1"/>
    <b v="0"/>
    <s v="theater/plays"/>
    <n v="1.1111111111111112E-4"/>
    <n v="20"/>
    <s v="theater"/>
    <s v="plays"/>
  </r>
  <r>
    <x v="2910"/>
    <s v="Strive"/>
    <s v="Free drama, dance and singing workshops for disadvantaged young people to inspire, create and help them follow their dreams."/>
    <n v="30000"/>
    <n v="1"/>
    <x v="2"/>
    <s v="GB"/>
    <x v="1"/>
    <n v="1434139887"/>
    <n v="1428955887"/>
    <b v="0"/>
    <n v="1"/>
    <b v="0"/>
    <s v="theater/plays"/>
    <n v="3.3333333333333335E-5"/>
    <n v="1"/>
    <s v="theater"/>
    <s v="plays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x v="0"/>
    <n v="1435429626"/>
    <n v="1431973626"/>
    <b v="0"/>
    <n v="14"/>
    <b v="0"/>
    <s v="theater/plays"/>
    <n v="0.36499999999999999"/>
    <n v="46.928571428571431"/>
    <s v="theater"/>
    <s v="plays"/>
  </r>
  <r>
    <x v="2912"/>
    <s v="Fair Play"/>
    <s v="Set in Iceland, Fair Play is a a dark comedy- a play within a play. An extravaganza, fueled by Absinthe, and touched by the Surreal."/>
    <n v="14440"/>
    <n v="2030"/>
    <x v="2"/>
    <s v="US"/>
    <x v="0"/>
    <n v="1452827374"/>
    <n v="1450235374"/>
    <b v="0"/>
    <n v="26"/>
    <b v="0"/>
    <s v="theater/plays"/>
    <n v="0.14058171745152354"/>
    <n v="78.07692307692308"/>
    <s v="theater"/>
    <s v="plays"/>
  </r>
  <r>
    <x v="2913"/>
    <s v="The Salem Haunted Magic Show"/>
    <s v="A LIVE history infused, frightening magic and mind reading show in the heart of the Halloween capital of the world, Salem, MA!!"/>
    <n v="10000"/>
    <n v="2"/>
    <x v="2"/>
    <s v="US"/>
    <x v="0"/>
    <n v="1410041339"/>
    <n v="1404857339"/>
    <b v="0"/>
    <n v="2"/>
    <b v="0"/>
    <s v="theater/plays"/>
    <n v="2.0000000000000001E-4"/>
    <n v="1"/>
    <s v="theater"/>
    <s v="plays"/>
  </r>
  <r>
    <x v="2914"/>
    <s v="Hercules the Panto"/>
    <s v="Hercules must complete four challenges in order to meet the father he never knew"/>
    <n v="25000"/>
    <n v="1"/>
    <x v="2"/>
    <s v="GB"/>
    <x v="1"/>
    <n v="1426365994"/>
    <n v="1421185594"/>
    <b v="0"/>
    <n v="1"/>
    <b v="0"/>
    <s v="theater/plays"/>
    <n v="4.0000000000000003E-5"/>
    <n v="1"/>
    <s v="theater"/>
    <s v="plays"/>
  </r>
  <r>
    <x v="2915"/>
    <s v="A Grimm Night for Hans Christian Anderson"/>
    <s v="An inclusive, cross community, multi-cultural theatre production for children aged 3 to 16 and their families"/>
    <n v="1000"/>
    <n v="611"/>
    <x v="2"/>
    <s v="GB"/>
    <x v="1"/>
    <n v="1458117190"/>
    <n v="1455528790"/>
    <b v="0"/>
    <n v="3"/>
    <b v="0"/>
    <s v="theater/plays"/>
    <n v="0.61099999999999999"/>
    <n v="203.66666666666666"/>
    <s v="theater"/>
    <s v="plays"/>
  </r>
  <r>
    <x v="2916"/>
    <s v="An Interview With Gaddafi - The Stage Play"/>
    <s v="The moving dramatisation of one man's journey to find the truth behind the Libyan regime change."/>
    <n v="1850"/>
    <n v="145"/>
    <x v="2"/>
    <s v="GB"/>
    <x v="1"/>
    <n v="1400498789"/>
    <n v="1398511589"/>
    <b v="0"/>
    <n v="7"/>
    <b v="0"/>
    <s v="theater/plays"/>
    <n v="7.8378378378378383E-2"/>
    <n v="20.714285714285715"/>
    <s v="theater"/>
    <s v="plays"/>
  </r>
  <r>
    <x v="2917"/>
    <s v="Elevation Twelfth Night"/>
    <s v="Cross dressing, cross gartering, crossed swords. Cross a bridge and come see this fantastically fun rendition of Twelfth Night"/>
    <n v="2000"/>
    <n v="437"/>
    <x v="2"/>
    <s v="US"/>
    <x v="0"/>
    <n v="1442381847"/>
    <n v="1440826647"/>
    <b v="0"/>
    <n v="9"/>
    <b v="0"/>
    <s v="theater/plays"/>
    <n v="0.2185"/>
    <n v="48.555555555555557"/>
    <s v="theater"/>
    <s v="plays"/>
  </r>
  <r>
    <x v="2918"/>
    <s v="When Johnny Comes Marching Home"/>
    <s v="A meta-theatrical retelling of Chekhov's Three Sisters, framed with Civil War Hymns, Dance, and wild theatricality."/>
    <n v="5000"/>
    <n v="1362"/>
    <x v="2"/>
    <s v="US"/>
    <x v="0"/>
    <n v="1446131207"/>
    <n v="1443712007"/>
    <b v="0"/>
    <n v="20"/>
    <b v="0"/>
    <s v="theater/plays"/>
    <n v="0.27239999999999998"/>
    <n v="68.099999999999994"/>
    <s v="theater"/>
    <s v="plays"/>
  </r>
  <r>
    <x v="2919"/>
    <s v="While the Stars Fall"/>
    <s v="A full staged reading of a new play about a boy who learns how to be happy from the most unexpected person."/>
    <n v="600"/>
    <n v="51"/>
    <x v="2"/>
    <s v="US"/>
    <x v="0"/>
    <n v="1407250329"/>
    <n v="1404658329"/>
    <b v="0"/>
    <n v="6"/>
    <b v="0"/>
    <s v="theater/plays"/>
    <n v="8.5000000000000006E-2"/>
    <n v="8.5"/>
    <s v="theater"/>
    <s v="plays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s v="CA"/>
    <x v="5"/>
    <n v="1427306470"/>
    <n v="1424718070"/>
    <b v="0"/>
    <n v="13"/>
    <b v="0"/>
    <s v="theater/plays"/>
    <n v="0.26840000000000003"/>
    <n v="51.615384615384613"/>
    <s v="theater"/>
    <s v="plays"/>
  </r>
  <r>
    <x v="2921"/>
    <s v="Fools Rush In: A Cabaret Benefiting BC/EFA Kickstarter"/>
    <s v="I'm creating a cabaret in which all donations go directly to Broadway Cares/Equity Fights AIDS."/>
    <n v="100"/>
    <n v="129"/>
    <x v="0"/>
    <s v="US"/>
    <x v="0"/>
    <n v="1411679804"/>
    <n v="1409087804"/>
    <b v="0"/>
    <n v="3"/>
    <b v="1"/>
    <s v="theater/musical"/>
    <n v="1.29"/>
    <n v="43"/>
    <s v="theater"/>
    <s v="sical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s v="GB"/>
    <x v="1"/>
    <n v="1431982727"/>
    <n v="1428094727"/>
    <b v="0"/>
    <n v="6"/>
    <b v="1"/>
    <s v="theater/musical"/>
    <n v="1"/>
    <n v="83.333333333333329"/>
    <s v="theater"/>
    <s v="sical"/>
  </r>
  <r>
    <x v="2923"/>
    <s v="Kaylee's Senior Project"/>
    <s v="Spreading the love of theatre, one step at a time. I would like to produce a reading of one of my favorite musicals"/>
    <n v="300"/>
    <n v="300"/>
    <x v="0"/>
    <s v="US"/>
    <x v="0"/>
    <n v="1422068400"/>
    <n v="1420774779"/>
    <b v="0"/>
    <n v="10"/>
    <b v="1"/>
    <s v="theater/musical"/>
    <n v="1"/>
    <n v="30"/>
    <s v="theater"/>
    <s v="sical"/>
  </r>
  <r>
    <x v="2924"/>
    <s v="There's No Place Like Home!"/>
    <s v="Theatre is home and there's no place like home!  So, click your heels three times, and come home to the magic we create for you!"/>
    <n v="25000"/>
    <n v="25800"/>
    <x v="0"/>
    <s v="US"/>
    <x v="0"/>
    <n v="1431143940"/>
    <n v="1428585710"/>
    <b v="0"/>
    <n v="147"/>
    <b v="1"/>
    <s v="theater/musical"/>
    <n v="1.032"/>
    <n v="175.51020408163265"/>
    <s v="theater"/>
    <s v="sical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x v="0"/>
    <n v="1410444068"/>
    <n v="1407852068"/>
    <b v="0"/>
    <n v="199"/>
    <b v="1"/>
    <s v="theater/musical"/>
    <n v="1.0244597777777777"/>
    <n v="231.66175879396985"/>
    <s v="theater"/>
    <s v="sical"/>
  </r>
  <r>
    <x v="2926"/>
    <s v="Mirror Image - An Original Musical"/>
    <s v="A musical, by Louis Lagalante and Patty Hamilton, that explores loss and the different ways we can choose to move on from it."/>
    <n v="3000"/>
    <n v="3750"/>
    <x v="0"/>
    <s v="US"/>
    <x v="0"/>
    <n v="1424715779"/>
    <n v="1423506179"/>
    <b v="0"/>
    <n v="50"/>
    <b v="1"/>
    <s v="theater/musical"/>
    <n v="1.25"/>
    <n v="75"/>
    <s v="theater"/>
    <s v="sical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x v="0"/>
    <n v="1405400400"/>
    <n v="1402934629"/>
    <b v="0"/>
    <n v="21"/>
    <b v="1"/>
    <s v="theater/musical"/>
    <n v="1.3083333333333333"/>
    <n v="112.14285714285714"/>
    <s v="theater"/>
    <s v="sical"/>
  </r>
  <r>
    <x v="2928"/>
    <s v="Music Theatre of Idaho Presents &quot;A Year with Frog and Toad"/>
    <s v="This is a touring production for schools in the Treasure Valley!"/>
    <n v="1000"/>
    <n v="1000"/>
    <x v="0"/>
    <s v="US"/>
    <x v="0"/>
    <n v="1457135846"/>
    <n v="1454543846"/>
    <b v="0"/>
    <n v="24"/>
    <b v="1"/>
    <s v="theater/musical"/>
    <n v="1"/>
    <n v="41.666666666666664"/>
    <s v="theater"/>
    <s v="sical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x v="0"/>
    <n v="1401024758"/>
    <n v="1398432758"/>
    <b v="0"/>
    <n v="32"/>
    <b v="1"/>
    <s v="theater/musical"/>
    <n v="1.02069375"/>
    <n v="255.17343750000001"/>
    <s v="theater"/>
    <s v="sical"/>
  </r>
  <r>
    <x v="2930"/>
    <s v="Forbear! Theatre"/>
    <s v="Forbear! is a new theatre company aiming to produce exciting and innovative theatre using performers from a variety of disciplines."/>
    <n v="10000"/>
    <n v="10092"/>
    <x v="0"/>
    <s v="GB"/>
    <x v="1"/>
    <n v="1431007264"/>
    <n v="1428415264"/>
    <b v="0"/>
    <n v="62"/>
    <b v="1"/>
    <s v="theater/musical"/>
    <n v="1.0092000000000001"/>
    <n v="162.7741935483871"/>
    <s v="theater"/>
    <s v="sical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s v="CA"/>
    <x v="5"/>
    <n v="1410761280"/>
    <n v="1408604363"/>
    <b v="0"/>
    <n v="9"/>
    <b v="1"/>
    <s v="theater/musical"/>
    <n v="1.06"/>
    <n v="88.333333333333329"/>
    <s v="theater"/>
    <s v="sical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x v="2"/>
    <n v="1424516400"/>
    <n v="1421812637"/>
    <b v="0"/>
    <n v="38"/>
    <b v="1"/>
    <s v="theater/musical"/>
    <n v="1.0509677419354839"/>
    <n v="85.736842105263165"/>
    <s v="theater"/>
    <s v="sical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x v="0"/>
    <n v="1465081053"/>
    <n v="1462489053"/>
    <b v="0"/>
    <n v="54"/>
    <b v="1"/>
    <s v="theater/musical"/>
    <n v="1.0276000000000001"/>
    <n v="47.574074074074076"/>
    <s v="theater"/>
    <s v="sical"/>
  </r>
  <r>
    <x v="2934"/>
    <s v="Songs for a New World"/>
    <s v="Powerful community theatre production of Jason Robert Brown's &quot;Songs for a New World&quot; in London, Ontario."/>
    <n v="2500"/>
    <n v="2700"/>
    <x v="0"/>
    <s v="CA"/>
    <x v="5"/>
    <n v="1402845364"/>
    <n v="1400253364"/>
    <b v="0"/>
    <n v="37"/>
    <b v="1"/>
    <s v="theater/musical"/>
    <n v="1.08"/>
    <n v="72.972972972972968"/>
    <s v="theater"/>
    <s v="sical"/>
  </r>
  <r>
    <x v="2935"/>
    <s v="Fresco presents SNOW WHITE - GARAGE OPERA!"/>
    <s v="Fresco brings a full scale operatic production to your neighborhood - SNOW WHITE, set to the world's greatest music!"/>
    <n v="3500"/>
    <n v="3531"/>
    <x v="0"/>
    <s v="US"/>
    <x v="0"/>
    <n v="1472490000"/>
    <n v="1467468008"/>
    <b v="0"/>
    <n v="39"/>
    <b v="1"/>
    <s v="theater/musical"/>
    <n v="1.0088571428571429"/>
    <n v="90.538461538461533"/>
    <s v="theater"/>
    <s v="sical"/>
  </r>
  <r>
    <x v="2936"/>
    <s v="Put Music in our Musical: Rosetown Playhouse"/>
    <s v="We need your help to complete our musical! Help us add two more original songs to our winter show, Babes in Toyland."/>
    <n v="1000"/>
    <n v="1280"/>
    <x v="0"/>
    <s v="US"/>
    <x v="0"/>
    <n v="1413176340"/>
    <n v="1412091423"/>
    <b v="0"/>
    <n v="34"/>
    <b v="1"/>
    <s v="theater/musical"/>
    <n v="1.28"/>
    <n v="37.647058823529413"/>
    <s v="theater"/>
    <s v="sical"/>
  </r>
  <r>
    <x v="2937"/>
    <s v="UCAS"/>
    <s v="UCAS is a new British musical premiering at the Edinburgh Fringe Festival 2014."/>
    <n v="1500"/>
    <n v="2000"/>
    <x v="0"/>
    <s v="GB"/>
    <x v="1"/>
    <n v="1405249113"/>
    <n v="1402657113"/>
    <b v="0"/>
    <n v="55"/>
    <b v="1"/>
    <s v="theater/musical"/>
    <n v="1.3333333333333333"/>
    <n v="36.363636363636367"/>
    <s v="theater"/>
    <s v="sical"/>
  </r>
  <r>
    <x v="2938"/>
    <s v="Keep It Spinning."/>
    <s v="Keep It Spinning! Is an after-school, six week workshop, during which students create an musical based on on an overarching theme."/>
    <n v="4000"/>
    <n v="4055"/>
    <x v="0"/>
    <s v="US"/>
    <x v="0"/>
    <n v="1422636814"/>
    <n v="1420044814"/>
    <b v="0"/>
    <n v="32"/>
    <b v="1"/>
    <s v="theater/musical"/>
    <n v="1.0137499999999999"/>
    <n v="126.71875"/>
    <s v="theater"/>
    <s v="sical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x v="0"/>
    <n v="1409187600"/>
    <n v="1406316312"/>
    <b v="0"/>
    <n v="25"/>
    <b v="1"/>
    <s v="theater/musical"/>
    <n v="1.0287500000000001"/>
    <n v="329.2"/>
    <s v="theater"/>
    <s v="sical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s v="US"/>
    <x v="0"/>
    <n v="1421606018"/>
    <n v="1418150018"/>
    <b v="0"/>
    <n v="33"/>
    <b v="1"/>
    <s v="theater/musical"/>
    <n v="1.0724"/>
    <n v="81.242424242424249"/>
    <s v="theater"/>
    <s v="sical"/>
  </r>
  <r>
    <x v="2941"/>
    <s v="Help Us Help Artists"/>
    <s v="Ovations wants to buy property to open a variety club to become the 1st minority owned club in Cincy, focusing on artists on the rise."/>
    <n v="25000"/>
    <n v="1"/>
    <x v="2"/>
    <s v="US"/>
    <x v="0"/>
    <n v="1425250955"/>
    <n v="1422658955"/>
    <b v="0"/>
    <n v="1"/>
    <b v="0"/>
    <s v="theater/spaces"/>
    <n v="4.0000000000000003E-5"/>
    <n v="1"/>
    <s v="theater"/>
    <s v="paces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s v="CA"/>
    <x v="5"/>
    <n v="1450297080"/>
    <n v="1448565459"/>
    <b v="0"/>
    <n v="202"/>
    <b v="0"/>
    <s v="theater/spaces"/>
    <n v="0.20424999999999999"/>
    <n v="202.22772277227722"/>
    <s v="theater"/>
    <s v="paces"/>
  </r>
  <r>
    <x v="2943"/>
    <s v="BlackSpace: Urban Performance Arts Collective"/>
    <s v="Building a Resource Network and Funding Capacity to support, empower and promote Afrocentric Arts in Metro Columbus"/>
    <n v="3000"/>
    <n v="0"/>
    <x v="2"/>
    <s v="US"/>
    <x v="0"/>
    <n v="1428894380"/>
    <n v="1426302380"/>
    <b v="0"/>
    <n v="0"/>
    <b v="0"/>
    <s v="theater/spaces"/>
    <n v="0"/>
    <n v="0"/>
    <s v="theater"/>
    <s v="paces"/>
  </r>
  <r>
    <x v="2944"/>
    <s v="Guardian Theatre, Arts in Education Theatre"/>
    <s v="Our vision: build and operate a Theater Arts Center for south-central Washington state in Goldendale."/>
    <n v="10000"/>
    <n v="100"/>
    <x v="2"/>
    <s v="US"/>
    <x v="0"/>
    <n v="1433714198"/>
    <n v="1431122198"/>
    <b v="0"/>
    <n v="1"/>
    <b v="0"/>
    <s v="theater/spaces"/>
    <n v="0.01"/>
    <n v="100"/>
    <s v="theater"/>
    <s v="paces"/>
  </r>
  <r>
    <x v="2945"/>
    <s v="A Midsummer Night's Pub"/>
    <s v="Where people that enjoy theater, or just something new can go to have fun and experience varying types of theater in Albuquerque."/>
    <n v="50000"/>
    <n v="0"/>
    <x v="2"/>
    <s v="US"/>
    <x v="0"/>
    <n v="1432437660"/>
    <n v="1429845660"/>
    <b v="0"/>
    <n v="0"/>
    <b v="0"/>
    <s v="theater/spaces"/>
    <n v="0"/>
    <n v="0"/>
    <s v="theater"/>
    <s v="paces"/>
  </r>
  <r>
    <x v="2946"/>
    <s v="Create The Twisted Tree Theatre"/>
    <s v="I have set up a new theatre company, and am looking to raise funds to purchase a venue with a difference to a standard theatre."/>
    <n v="2000"/>
    <n v="2"/>
    <x v="2"/>
    <s v="GB"/>
    <x v="1"/>
    <n v="1471265092"/>
    <n v="1468673092"/>
    <b v="0"/>
    <n v="2"/>
    <b v="0"/>
    <s v="theater/spaces"/>
    <n v="1E-3"/>
    <n v="1"/>
    <s v="theater"/>
    <s v="paces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x v="0"/>
    <n v="1480007460"/>
    <n v="1475760567"/>
    <b v="0"/>
    <n v="13"/>
    <b v="0"/>
    <s v="theater/spaces"/>
    <n v="4.2880000000000001E-2"/>
    <n v="82.461538461538467"/>
    <s v="theater"/>
    <s v="paces"/>
  </r>
  <r>
    <x v="2948"/>
    <s v="Xenu's Space Opera"/>
    <s v="The Space Opera is an action packed reenactment of Xenu's story, a sacred teaching thats considered a secret of the Scientology church"/>
    <n v="500000"/>
    <n v="24"/>
    <x v="2"/>
    <s v="US"/>
    <x v="0"/>
    <n v="1433259293"/>
    <n v="1428075293"/>
    <b v="0"/>
    <n v="9"/>
    <b v="0"/>
    <s v="theater/spaces"/>
    <n v="4.8000000000000001E-5"/>
    <n v="2.6666666666666665"/>
    <s v="theater"/>
    <s v="paces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x v="0"/>
    <n v="1447965917"/>
    <n v="1445370317"/>
    <b v="0"/>
    <n v="2"/>
    <b v="0"/>
    <s v="theater/spaces"/>
    <n v="2.5000000000000001E-2"/>
    <n v="12.5"/>
    <s v="theater"/>
    <s v="paces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x v="0"/>
    <n v="1453538752"/>
    <n v="1450946752"/>
    <b v="0"/>
    <n v="0"/>
    <b v="0"/>
    <s v="theater/spaces"/>
    <n v="0"/>
    <n v="0"/>
    <s v="theater"/>
    <s v="paces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x v="0"/>
    <n v="1412536573"/>
    <n v="1408648573"/>
    <b v="0"/>
    <n v="58"/>
    <b v="0"/>
    <s v="theater/spaces"/>
    <n v="2.1919999999999999E-2"/>
    <n v="18.896551724137932"/>
    <s v="theater"/>
    <s v="paces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x v="0"/>
    <n v="1476676800"/>
    <n v="1473957239"/>
    <b v="0"/>
    <n v="8"/>
    <b v="0"/>
    <s v="theater/spaces"/>
    <n v="8.0250000000000002E-2"/>
    <n v="200.625"/>
    <s v="theater"/>
    <s v="paces"/>
  </r>
  <r>
    <x v="2953"/>
    <s v="Pueblo Underground Theater (Canceled)"/>
    <s v="I want to purchase the former Bread Of Life Church and convert it into a multipurpose theater space for local talent."/>
    <n v="400000"/>
    <n v="605"/>
    <x v="1"/>
    <s v="US"/>
    <x v="0"/>
    <n v="1444330821"/>
    <n v="1441738821"/>
    <b v="0"/>
    <n v="3"/>
    <b v="0"/>
    <s v="theater/spaces"/>
    <n v="1.5125E-3"/>
    <n v="201.66666666666666"/>
    <s v="theater"/>
    <s v="paces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x v="0"/>
    <n v="1489669203"/>
    <n v="1487944803"/>
    <b v="0"/>
    <n v="0"/>
    <b v="0"/>
    <s v="theater/spaces"/>
    <n v="0"/>
    <n v="0"/>
    <s v="theater"/>
    <s v="paces"/>
  </r>
  <r>
    <x v="2955"/>
    <s v="A Stage for Stage Door Theater Company (Canceled)"/>
    <s v="Stage Door Theater needs a stage for its current and future productions. Can you help?"/>
    <n v="1200"/>
    <n v="715"/>
    <x v="1"/>
    <s v="US"/>
    <x v="0"/>
    <n v="1434476849"/>
    <n v="1431884849"/>
    <b v="0"/>
    <n v="11"/>
    <b v="0"/>
    <s v="theater/spaces"/>
    <n v="0.59583333333333333"/>
    <n v="65"/>
    <s v="theater"/>
    <s v="paces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x v="0"/>
    <n v="1462402850"/>
    <n v="1459810850"/>
    <b v="0"/>
    <n v="20"/>
    <b v="0"/>
    <s v="theater/spaces"/>
    <n v="0.16734177215189874"/>
    <n v="66.099999999999994"/>
    <s v="theater"/>
    <s v="paces"/>
  </r>
  <r>
    <x v="2957"/>
    <s v="BAMA Theatre Headset Campaign (Canceled)"/>
    <s v="Theatre in Tuscaloosa, AL built in the 1930s.  The headsets seem about that old. They are almost unusable."/>
    <n v="15000"/>
    <n v="280"/>
    <x v="1"/>
    <s v="US"/>
    <x v="0"/>
    <n v="1427498172"/>
    <n v="1422317772"/>
    <b v="0"/>
    <n v="3"/>
    <b v="0"/>
    <s v="theater/spaces"/>
    <n v="1.8666666666666668E-2"/>
    <n v="93.333333333333329"/>
    <s v="theater"/>
    <s v="paces"/>
  </r>
  <r>
    <x v="2958"/>
    <s v="Uprising Theater (Canceled)"/>
    <s v="Chicago Based Theater Company and Venue Dedicated to Social Justice and Mainstreaming the Palestinian Narrative"/>
    <n v="80000"/>
    <n v="0"/>
    <x v="1"/>
    <s v="US"/>
    <x v="0"/>
    <n v="1462729317"/>
    <n v="1457548917"/>
    <b v="0"/>
    <n v="0"/>
    <b v="0"/>
    <s v="theater/spaces"/>
    <n v="0"/>
    <n v="0"/>
    <s v="theater"/>
    <s v="paces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s v="GB"/>
    <x v="1"/>
    <n v="1465258325"/>
    <n v="1462666325"/>
    <b v="0"/>
    <n v="0"/>
    <b v="0"/>
    <s v="theater/spaces"/>
    <n v="0"/>
    <n v="0"/>
    <s v="theater"/>
    <s v="paces"/>
  </r>
  <r>
    <x v="2960"/>
    <s v="Lynnewood Hall Restoration (Canceled)"/>
    <s v="Built in the late 1800's, this 70K sq. feet estate has fallen into disrepair.  Seeking to buy and convert to useful space"/>
    <n v="30000000"/>
    <n v="0"/>
    <x v="1"/>
    <s v="US"/>
    <x v="0"/>
    <n v="1410459023"/>
    <n v="1407867023"/>
    <b v="0"/>
    <n v="0"/>
    <b v="0"/>
    <s v="theater/spaces"/>
    <n v="0"/>
    <n v="0"/>
    <s v="theater"/>
    <s v="paces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x v="0"/>
    <n v="1427342400"/>
    <n v="1424927159"/>
    <b v="0"/>
    <n v="108"/>
    <b v="1"/>
    <s v="theater/plays"/>
    <n v="1.0962000000000001"/>
    <n v="50.75"/>
    <s v="theater"/>
    <s v="plays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x v="0"/>
    <n v="1425193140"/>
    <n v="1422769906"/>
    <b v="0"/>
    <n v="20"/>
    <b v="1"/>
    <s v="theater/plays"/>
    <n v="1.218"/>
    <n v="60.9"/>
    <s v="theater"/>
    <s v="plays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x v="0"/>
    <n v="1435835824"/>
    <n v="1433243824"/>
    <b v="0"/>
    <n v="98"/>
    <b v="1"/>
    <s v="theater/plays"/>
    <n v="1.0685"/>
    <n v="109.03061224489795"/>
    <s v="theater"/>
    <s v="plays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x v="0"/>
    <n v="1407360720"/>
    <n v="1404769819"/>
    <b v="0"/>
    <n v="196"/>
    <b v="1"/>
    <s v="theater/plays"/>
    <n v="1.0071379999999999"/>
    <n v="25.692295918367346"/>
    <s v="theater"/>
    <s v="plays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x v="0"/>
    <n v="1436290233"/>
    <n v="1433698233"/>
    <b v="0"/>
    <n v="39"/>
    <b v="1"/>
    <s v="theater/plays"/>
    <n v="1.0900000000000001"/>
    <n v="41.92307692307692"/>
    <s v="theater"/>
    <s v="plays"/>
  </r>
  <r>
    <x v="2966"/>
    <s v="Fat Pig, The Play!"/>
    <s v="Bringing one of Neil LaBute's incredibly witty and viciously honest plays, about body image and the effect it has on us, to life!"/>
    <n v="10000"/>
    <n v="11363"/>
    <x v="0"/>
    <s v="US"/>
    <x v="0"/>
    <n v="1442425412"/>
    <n v="1439833412"/>
    <b v="0"/>
    <n v="128"/>
    <b v="1"/>
    <s v="theater/plays"/>
    <n v="1.1363000000000001"/>
    <n v="88.7734375"/>
    <s v="theater"/>
    <s v="plays"/>
  </r>
  <r>
    <x v="2967"/>
    <s v="Scissortail: A play about the Oklahoma City Bombing"/>
    <s v="Scissortail is a story of loss, grief, and recovery based on the events of the 1995 Oklahoma City Bombing."/>
    <n v="5000"/>
    <n v="5696"/>
    <x v="0"/>
    <s v="US"/>
    <x v="0"/>
    <n v="1425872692"/>
    <n v="1423284292"/>
    <b v="0"/>
    <n v="71"/>
    <b v="1"/>
    <s v="theater/plays"/>
    <n v="1.1392"/>
    <n v="80.225352112676063"/>
    <s v="theater"/>
    <s v="plays"/>
  </r>
  <r>
    <x v="2968"/>
    <s v="The Curse of the Babywoman @ FringeNYC"/>
    <s v="The Curse of the Babywoman is real â€” and it is coming to FringeNYC this August."/>
    <n v="3500"/>
    <n v="3710"/>
    <x v="0"/>
    <s v="US"/>
    <x v="0"/>
    <n v="1471406340"/>
    <n v="1470227660"/>
    <b v="0"/>
    <n v="47"/>
    <b v="1"/>
    <s v="theater/plays"/>
    <n v="1.06"/>
    <n v="78.936170212765958"/>
    <s v="theater"/>
    <s v="plays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x v="5"/>
    <n v="1430693460"/>
    <n v="1428087153"/>
    <b v="0"/>
    <n v="17"/>
    <b v="1"/>
    <s v="theater/plays"/>
    <n v="1.625"/>
    <n v="95.588235294117652"/>
    <s v="theater"/>
    <s v="plays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x v="0"/>
    <n v="1405699451"/>
    <n v="1403107451"/>
    <b v="0"/>
    <n v="91"/>
    <b v="1"/>
    <s v="theater/plays"/>
    <n v="1.06"/>
    <n v="69.890109890109883"/>
    <s v="theater"/>
    <s v="plays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x v="0"/>
    <n v="1409500078"/>
    <n v="1406908078"/>
    <b v="0"/>
    <n v="43"/>
    <b v="1"/>
    <s v="theater/plays"/>
    <n v="1.0015624999999999"/>
    <n v="74.534883720930239"/>
    <s v="theater"/>
    <s v="plays"/>
  </r>
  <r>
    <x v="2972"/>
    <s v="A Bad Plan"/>
    <s v="A group of artists. A mythical art piece. A harrowing quest. And some margaritas."/>
    <n v="2000"/>
    <n v="2107"/>
    <x v="0"/>
    <s v="US"/>
    <x v="0"/>
    <n v="1480899600"/>
    <n v="1479609520"/>
    <b v="0"/>
    <n v="17"/>
    <b v="1"/>
    <s v="theater/plays"/>
    <n v="1.0535000000000001"/>
    <n v="123.94117647058823"/>
    <s v="theater"/>
    <s v="plays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x v="0"/>
    <n v="1451620800"/>
    <n v="1449171508"/>
    <b v="0"/>
    <n v="33"/>
    <b v="1"/>
    <s v="theater/plays"/>
    <n v="1.748"/>
    <n v="264.84848484848487"/>
    <s v="theater"/>
    <s v="plays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x v="0"/>
    <n v="1411695300"/>
    <n v="1409275671"/>
    <b v="0"/>
    <n v="87"/>
    <b v="1"/>
    <s v="theater/plays"/>
    <n v="1.02"/>
    <n v="58.620689655172413"/>
    <s v="theater"/>
    <s v="plays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x v="0"/>
    <n v="1417057200"/>
    <n v="1414599886"/>
    <b v="0"/>
    <n v="113"/>
    <b v="1"/>
    <s v="theater/plays"/>
    <n v="1.00125"/>
    <n v="70.884955752212392"/>
    <s v="theater"/>
    <s v="plays"/>
  </r>
  <r>
    <x v="2976"/>
    <s v="Pizza Delique"/>
    <s v="A play that addresses an important social issue, brought to light by members of the UoM Drama Society."/>
    <n v="70"/>
    <n v="120"/>
    <x v="0"/>
    <s v="GB"/>
    <x v="1"/>
    <n v="1457870400"/>
    <n v="1456421530"/>
    <b v="0"/>
    <n v="14"/>
    <b v="1"/>
    <s v="theater/plays"/>
    <n v="1.7142857142857142"/>
    <n v="8.5714285714285712"/>
    <s v="theater"/>
    <s v="plays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x v="0"/>
    <n v="1427076840"/>
    <n v="1421960934"/>
    <b v="0"/>
    <n v="30"/>
    <b v="1"/>
    <s v="theater/plays"/>
    <n v="1.1356666666666666"/>
    <n v="113.56666666666666"/>
    <s v="theater"/>
    <s v="plays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x v="0"/>
    <n v="1413784740"/>
    <n v="1412954547"/>
    <b v="0"/>
    <n v="16"/>
    <b v="1"/>
    <s v="theater/plays"/>
    <n v="1.2946666666666666"/>
    <n v="60.6875"/>
    <s v="theater"/>
    <s v="plays"/>
  </r>
  <r>
    <x v="2979"/>
    <s v="'ART'"/>
    <s v="Dear Stone returns with Yasmina Reza's 'ART', a compelling, clever exploration of friendship under duress. Thanks for watching!"/>
    <n v="5000"/>
    <n v="5070"/>
    <x v="0"/>
    <s v="US"/>
    <x v="0"/>
    <n v="1420524000"/>
    <n v="1419104823"/>
    <b v="0"/>
    <n v="46"/>
    <b v="1"/>
    <s v="theater/plays"/>
    <n v="1.014"/>
    <n v="110.21739130434783"/>
    <s v="theater"/>
    <s v="plays"/>
  </r>
  <r>
    <x v="2980"/>
    <s v="INDEPENDENCE NYC"/>
    <s v="1 director, 4 actors, and a whole lotta determination. Help us bring this brilliant story to the heart of NYC!"/>
    <n v="3000"/>
    <n v="3275"/>
    <x v="0"/>
    <s v="US"/>
    <x v="0"/>
    <n v="1440381600"/>
    <n v="1438639130"/>
    <b v="0"/>
    <n v="24"/>
    <b v="1"/>
    <s v="theater/plays"/>
    <n v="1.0916666666666666"/>
    <n v="136.45833333333334"/>
    <s v="theater"/>
    <s v="plays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x v="3"/>
    <n v="1443014756"/>
    <n v="1439126756"/>
    <b v="1"/>
    <n v="97"/>
    <b v="1"/>
    <s v="theater/spaces"/>
    <n v="1.28925"/>
    <n v="53.164948453608247"/>
    <s v="theater"/>
    <s v="paces"/>
  </r>
  <r>
    <x v="2982"/>
    <s v="Railway Playhouse: Setting up a community arts space"/>
    <s v="Renovating this historical landmark, into an arts venue and theatre space for the community."/>
    <n v="5000"/>
    <n v="5103"/>
    <x v="0"/>
    <s v="GB"/>
    <x v="1"/>
    <n v="1455208143"/>
    <n v="1452616143"/>
    <b v="1"/>
    <n v="59"/>
    <b v="1"/>
    <s v="theater/spaces"/>
    <n v="1.0206"/>
    <n v="86.491525423728817"/>
    <s v="theater"/>
    <s v="paces"/>
  </r>
  <r>
    <x v="2983"/>
    <s v="Build the House of Dad's!"/>
    <s v="Dad's Garage Theatre Company needs your help buying our new, forever home by hitting our $150,000 STRETCH GOAL!"/>
    <n v="116000"/>
    <n v="169985.91"/>
    <x v="0"/>
    <s v="US"/>
    <x v="0"/>
    <n v="1415722236"/>
    <n v="1410534636"/>
    <b v="1"/>
    <n v="1095"/>
    <b v="1"/>
    <s v="theater/spaces"/>
    <n v="1.465395775862069"/>
    <n v="155.23827397260274"/>
    <s v="theater"/>
    <s v="paces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x v="0"/>
    <n v="1472020881"/>
    <n v="1469428881"/>
    <b v="1"/>
    <n v="218"/>
    <b v="1"/>
    <s v="theater/spaces"/>
    <n v="1.00352"/>
    <n v="115.08256880733946"/>
    <s v="theater"/>
    <s v="paces"/>
  </r>
  <r>
    <x v="2985"/>
    <s v="React Aerial Studio"/>
    <s v="From the moment we flew in to the world of The Circus, we have dreamed of opening our own studio. Help us get our dream off the ground!"/>
    <n v="10000"/>
    <n v="12165"/>
    <x v="0"/>
    <s v="NZ"/>
    <x v="4"/>
    <n v="1477886400"/>
    <n v="1476228128"/>
    <b v="0"/>
    <n v="111"/>
    <b v="1"/>
    <s v="theater/spaces"/>
    <n v="1.2164999999999999"/>
    <n v="109.5945945945946"/>
    <s v="theater"/>
    <s v="paces"/>
  </r>
  <r>
    <x v="2986"/>
    <s v="Higher Education"/>
    <s v="Support the circus arts and help our aerial students work with more height. With your support, we will install beams at 19ft!"/>
    <n v="2400"/>
    <n v="2532"/>
    <x v="0"/>
    <s v="GB"/>
    <x v="1"/>
    <n v="1462100406"/>
    <n v="1456920006"/>
    <b v="0"/>
    <n v="56"/>
    <b v="1"/>
    <s v="theater/spaces"/>
    <n v="1.0549999999999999"/>
    <n v="45.214285714285715"/>
    <s v="theater"/>
    <s v="paces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x v="0"/>
    <n v="1476316800"/>
    <n v="1473837751"/>
    <b v="0"/>
    <n v="265"/>
    <b v="1"/>
    <s v="theater/spaces"/>
    <n v="1.1040080000000001"/>
    <n v="104.15169811320754"/>
    <s v="theater"/>
    <s v="paces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s v="GB"/>
    <x v="1"/>
    <n v="1466412081"/>
    <n v="1463820081"/>
    <b v="0"/>
    <n v="28"/>
    <b v="1"/>
    <s v="theater/spaces"/>
    <n v="1"/>
    <n v="35.714285714285715"/>
    <s v="theater"/>
    <s v="paces"/>
  </r>
  <r>
    <x v="2989"/>
    <s v="Let's Light Up The Gem!"/>
    <s v="Bring the movies back to Bethel, Maine."/>
    <n v="20000"/>
    <n v="35307"/>
    <x v="0"/>
    <s v="US"/>
    <x v="0"/>
    <n v="1450673940"/>
    <n v="1448756962"/>
    <b v="0"/>
    <n v="364"/>
    <b v="1"/>
    <s v="theater/spaces"/>
    <n v="1.76535"/>
    <n v="96.997252747252745"/>
    <s v="theater"/>
    <s v="paces"/>
  </r>
  <r>
    <x v="2990"/>
    <s v="The Gloria Theatre Project"/>
    <s v="We are a non-profit revitalizing the Gloria Theatre - our gift to the community - and we need your help #arts #community #theater"/>
    <n v="10000"/>
    <n v="10000"/>
    <x v="0"/>
    <s v="US"/>
    <x v="0"/>
    <n v="1452174420"/>
    <n v="1449150420"/>
    <b v="0"/>
    <n v="27"/>
    <b v="1"/>
    <s v="theater/spaces"/>
    <n v="1"/>
    <n v="370.37037037037038"/>
    <s v="theater"/>
    <s v="paces"/>
  </r>
  <r>
    <x v="2991"/>
    <s v="gimmeLIVE @ 9 Wallis"/>
    <s v="A new intimate listening room with tables &amp; theatre seating where artist &amp; fans connect through music, comedy &amp; performing arts."/>
    <n v="8500"/>
    <n v="8780"/>
    <x v="0"/>
    <s v="US"/>
    <x v="0"/>
    <n v="1485547530"/>
    <n v="1483646730"/>
    <b v="0"/>
    <n v="93"/>
    <b v="1"/>
    <s v="theater/spaces"/>
    <n v="1.0329411764705883"/>
    <n v="94.408602150537632"/>
    <s v="theater"/>
    <s v="paces"/>
  </r>
  <r>
    <x v="2992"/>
    <s v="Th'underGrounds"/>
    <s v="Creating a non-profit CAFE &amp; VILLAGE COMMONS in SE Portland, in service to Neighbors, Kids, Artists &amp; the Underserved"/>
    <n v="3000"/>
    <n v="3135"/>
    <x v="0"/>
    <s v="US"/>
    <x v="0"/>
    <n v="1476037510"/>
    <n v="1473445510"/>
    <b v="0"/>
    <n v="64"/>
    <b v="1"/>
    <s v="theater/spaces"/>
    <n v="1.0449999999999999"/>
    <n v="48.984375"/>
    <s v="theater"/>
    <s v="paces"/>
  </r>
  <r>
    <x v="2993"/>
    <s v="TRUE WEST: Think, Dog! Productions"/>
    <s v="Help us build the Kitchen from Hell!"/>
    <n v="1000"/>
    <n v="1003"/>
    <x v="0"/>
    <s v="US"/>
    <x v="0"/>
    <n v="1455998867"/>
    <n v="1453406867"/>
    <b v="0"/>
    <n v="22"/>
    <b v="1"/>
    <s v="theater/spaces"/>
    <n v="1.0029999999999999"/>
    <n v="45.590909090909093"/>
    <s v="theater"/>
    <s v="paces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s v="GB"/>
    <x v="1"/>
    <n v="1412335772"/>
    <n v="1409743772"/>
    <b v="0"/>
    <n v="59"/>
    <b v="1"/>
    <s v="theater/spaces"/>
    <n v="4.577466666666667"/>
    <n v="23.275254237288134"/>
    <s v="theater"/>
    <s v="paces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x v="0"/>
    <n v="1484841471"/>
    <n v="1482249471"/>
    <b v="0"/>
    <n v="249"/>
    <b v="1"/>
    <s v="theater/spaces"/>
    <n v="1.0496000000000001"/>
    <n v="63.2289156626506"/>
    <s v="theater"/>
    <s v="paces"/>
  </r>
  <r>
    <x v="2996"/>
    <s v="Sea Tea Improv's Comedy Theater in Hartford, CT"/>
    <s v="A permanent home for comedy in Connecticut in the heart of downtown Hartford."/>
    <n v="35000"/>
    <n v="60180"/>
    <x v="0"/>
    <s v="US"/>
    <x v="0"/>
    <n v="1432677240"/>
    <n v="1427493240"/>
    <b v="0"/>
    <n v="392"/>
    <b v="1"/>
    <s v="theater/spaces"/>
    <n v="1.7194285714285715"/>
    <n v="153.5204081632653"/>
    <s v="theater"/>
    <s v="paces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s v="US"/>
    <x v="0"/>
    <n v="1488171540"/>
    <n v="1486661793"/>
    <b v="0"/>
    <n v="115"/>
    <b v="1"/>
    <s v="theater/spaces"/>
    <n v="1.0373000000000001"/>
    <n v="90.2"/>
    <s v="theater"/>
    <s v="paces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x v="0"/>
    <n v="1402892700"/>
    <n v="1400474329"/>
    <b v="0"/>
    <n v="433"/>
    <b v="1"/>
    <s v="theater/spaces"/>
    <n v="1.0302899999999999"/>
    <n v="118.97113163972287"/>
    <s v="theater"/>
    <s v="paces"/>
  </r>
  <r>
    <x v="2999"/>
    <s v="RAT Fund-Riser"/>
    <s v="Restless Artists' Theatre is building risers and installing better lighting for our patrons.  We need to purchase raw materials."/>
    <n v="1350"/>
    <n v="1605"/>
    <x v="0"/>
    <s v="US"/>
    <x v="0"/>
    <n v="1488333600"/>
    <n v="1487094360"/>
    <b v="0"/>
    <n v="20"/>
    <b v="1"/>
    <s v="theater/spaces"/>
    <n v="1.1888888888888889"/>
    <n v="80.25"/>
    <s v="theater"/>
    <s v="paces"/>
  </r>
  <r>
    <x v="3000"/>
    <s v="Voices From The Future"/>
    <s v="A benefit show featuring musicians, dancers &amp; poets all under age 30 to raise money in support of LGBTQ rights and programs."/>
    <n v="500"/>
    <n v="500"/>
    <x v="0"/>
    <s v="US"/>
    <x v="0"/>
    <n v="1485885600"/>
    <n v="1484682670"/>
    <b v="0"/>
    <n v="8"/>
    <b v="1"/>
    <s v="theater/spaces"/>
    <n v="1"/>
    <n v="62.5"/>
    <s v="theater"/>
    <s v="paces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x v="0"/>
    <n v="1468445382"/>
    <n v="1465853382"/>
    <b v="0"/>
    <n v="175"/>
    <b v="1"/>
    <s v="theater/spaces"/>
    <n v="3.1869988910451896"/>
    <n v="131.37719999999999"/>
    <s v="theater"/>
    <s v="paces"/>
  </r>
  <r>
    <x v="3002"/>
    <s v="Help Fund the &quot;Back Room&quot; Arts Space at Jimmy's No 43!"/>
    <s v="Make the workshop/ small stage space at Jimmy's No 43 even better than before!"/>
    <n v="7000"/>
    <n v="7595.43"/>
    <x v="0"/>
    <s v="US"/>
    <x v="0"/>
    <n v="1356552252"/>
    <n v="1353960252"/>
    <b v="0"/>
    <n v="104"/>
    <b v="1"/>
    <s v="theater/spaces"/>
    <n v="1.0850614285714286"/>
    <n v="73.032980769230775"/>
    <s v="theater"/>
    <s v="paces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x v="0"/>
    <n v="1456811940"/>
    <n v="1454098976"/>
    <b v="0"/>
    <n v="17"/>
    <b v="1"/>
    <s v="theater/spaces"/>
    <n v="1.0116666666666667"/>
    <n v="178.52941176470588"/>
    <s v="theater"/>
    <s v="paces"/>
  </r>
  <r>
    <x v="3004"/>
    <s v="Save the Agawam Cinemas"/>
    <s v="The Agawam Cinemas is to be successfully reopened by new ownership and the twin theaters must be converted to digital projection."/>
    <n v="40000"/>
    <n v="45126"/>
    <x v="0"/>
    <s v="US"/>
    <x v="0"/>
    <n v="1416089324"/>
    <n v="1413493724"/>
    <b v="0"/>
    <n v="277"/>
    <b v="1"/>
    <s v="theater/spaces"/>
    <n v="1.12815"/>
    <n v="162.90974729241879"/>
    <s v="theater"/>
    <s v="paces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s v="US"/>
    <x v="0"/>
    <n v="1412611905"/>
    <n v="1410019905"/>
    <b v="0"/>
    <n v="118"/>
    <b v="1"/>
    <s v="theater/spaces"/>
    <n v="1.2049622641509434"/>
    <n v="108.24237288135593"/>
    <s v="theater"/>
    <s v="paces"/>
  </r>
  <r>
    <x v="3006"/>
    <s v="ONTARIO STREET THEATRE in Port Hope."/>
    <s v="We're an affordable theatre and rental space that can be molded into anything by anyone."/>
    <n v="8000"/>
    <n v="8620"/>
    <x v="0"/>
    <s v="CA"/>
    <x v="5"/>
    <n v="1418580591"/>
    <n v="1415988591"/>
    <b v="0"/>
    <n v="97"/>
    <b v="1"/>
    <s v="theater/spaces"/>
    <n v="1.0774999999999999"/>
    <n v="88.865979381443296"/>
    <s v="theater"/>
    <s v="paces"/>
  </r>
  <r>
    <x v="3007"/>
    <s v="Bethlem"/>
    <s v="Consuite for 2015 CoreCon.  An adventure into insanity."/>
    <n v="600"/>
    <n v="1080"/>
    <x v="0"/>
    <s v="US"/>
    <x v="0"/>
    <n v="1429938683"/>
    <n v="1428124283"/>
    <b v="0"/>
    <n v="20"/>
    <b v="1"/>
    <s v="theater/spaces"/>
    <n v="1.8"/>
    <n v="54"/>
    <s v="theater"/>
    <s v="paces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s v="US"/>
    <x v="0"/>
    <n v="1453352719"/>
    <n v="1450760719"/>
    <b v="0"/>
    <n v="26"/>
    <b v="1"/>
    <s v="theater/spaces"/>
    <n v="1.0116666666666667"/>
    <n v="116.73076923076923"/>
    <s v="theater"/>
    <s v="paces"/>
  </r>
  <r>
    <x v="3009"/>
    <s v="Montauk Surf Museum"/>
    <s v="The Montauk Surf Museum will present ocean science, as well as the art and history of surfing to visitors and schools in creative ways."/>
    <n v="25000"/>
    <n v="29939"/>
    <x v="0"/>
    <s v="US"/>
    <x v="0"/>
    <n v="1417012840"/>
    <n v="1414417240"/>
    <b v="0"/>
    <n v="128"/>
    <b v="1"/>
    <s v="theater/spaces"/>
    <n v="1.19756"/>
    <n v="233.8984375"/>
    <s v="theater"/>
    <s v="paces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x v="0"/>
    <n v="1424548719"/>
    <n v="1419364719"/>
    <b v="0"/>
    <n v="15"/>
    <b v="1"/>
    <s v="theater/spaces"/>
    <n v="1.58"/>
    <n v="158"/>
    <s v="theater"/>
    <s v="paces"/>
  </r>
  <r>
    <x v="3011"/>
    <s v="Katharsis Teatro en Navidad"/>
    <s v="Necesitamos tu ayuda para poder llevar la magia del teatro universitario al Teatro Lagrada de Madrid el 23 de diciembre :)"/>
    <n v="300"/>
    <n v="371"/>
    <x v="0"/>
    <s v="ES"/>
    <x v="3"/>
    <n v="1450911540"/>
    <n v="1448536516"/>
    <b v="0"/>
    <n v="25"/>
    <b v="1"/>
    <s v="theater/spaces"/>
    <n v="1.2366666666666666"/>
    <n v="14.84"/>
    <s v="theater"/>
    <s v="paces"/>
  </r>
  <r>
    <x v="3012"/>
    <s v="Up-lifting Up-Fit!"/>
    <s v="Spring Theatre has recently found a new home in the heart of Winston Salem. We need your help for an up-lifting up-fit!"/>
    <n v="4000"/>
    <n v="4685"/>
    <x v="0"/>
    <s v="US"/>
    <x v="0"/>
    <n v="1423587130"/>
    <n v="1421772730"/>
    <b v="0"/>
    <n v="55"/>
    <b v="1"/>
    <s v="theater/spaces"/>
    <n v="1.1712499999999999"/>
    <n v="85.181818181818187"/>
    <s v="theater"/>
    <s v="paces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x v="0"/>
    <n v="1434917049"/>
    <n v="1432325049"/>
    <b v="0"/>
    <n v="107"/>
    <b v="1"/>
    <s v="theater/spaces"/>
    <n v="1.5696000000000001"/>
    <n v="146.69158878504672"/>
    <s v="theater"/>
    <s v="paces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x v="0"/>
    <n v="1415163600"/>
    <n v="1412737080"/>
    <b v="0"/>
    <n v="557"/>
    <b v="1"/>
    <s v="theater/spaces"/>
    <n v="1.13104"/>
    <n v="50.764811490125673"/>
    <s v="theater"/>
    <s v="paces"/>
  </r>
  <r>
    <x v="3015"/>
    <s v="A Sign for 34 West"/>
    <s v="We're turning an old yogurt shop into a live theater in downtown Charleston.   Please help us hang our sign!"/>
    <n v="3400"/>
    <n v="3508"/>
    <x v="0"/>
    <s v="US"/>
    <x v="0"/>
    <n v="1402459200"/>
    <n v="1401125238"/>
    <b v="0"/>
    <n v="40"/>
    <b v="1"/>
    <s v="theater/spaces"/>
    <n v="1.0317647058823529"/>
    <n v="87.7"/>
    <s v="theater"/>
    <s v="paces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x v="0"/>
    <n v="1405688952"/>
    <n v="1400504952"/>
    <b v="0"/>
    <n v="36"/>
    <b v="1"/>
    <s v="theater/spaces"/>
    <n v="1.0261176470588236"/>
    <n v="242.27777777777777"/>
    <s v="theater"/>
    <s v="paces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x v="0"/>
    <n v="1408566243"/>
    <n v="1405974243"/>
    <b v="0"/>
    <n v="159"/>
    <b v="1"/>
    <s v="theater/spaces"/>
    <n v="1.0584090909090909"/>
    <n v="146.44654088050314"/>
    <s v="theater"/>
    <s v="paces"/>
  </r>
  <r>
    <x v="3018"/>
    <s v="Why Theatre"/>
    <s v="Le projet vise la crÃ©ation dâ€™un lieu de rÃ©sidence, recherche et formation dÃ©diÃ© Ã  l'art vivant, l'image et la narration."/>
    <n v="4200"/>
    <n v="4230"/>
    <x v="0"/>
    <s v="FR"/>
    <x v="3"/>
    <n v="1437429600"/>
    <n v="1433747376"/>
    <b v="0"/>
    <n v="41"/>
    <b v="1"/>
    <s v="theater/spaces"/>
    <n v="1.0071428571428571"/>
    <n v="103.17073170731707"/>
    <s v="theater"/>
    <s v="paces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x v="0"/>
    <n v="1401159600"/>
    <n v="1398801620"/>
    <b v="0"/>
    <n v="226"/>
    <b v="1"/>
    <s v="theater/spaces"/>
    <n v="1.2123333333333333"/>
    <n v="80.464601769911511"/>
    <s v="theater"/>
    <s v="paces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s v="US"/>
    <x v="0"/>
    <n v="1439583533"/>
    <n v="1434399533"/>
    <b v="0"/>
    <n v="30"/>
    <b v="1"/>
    <s v="theater/spaces"/>
    <n v="1.0057142857142858"/>
    <n v="234.66666666666666"/>
    <s v="theater"/>
    <s v="paces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x v="0"/>
    <n v="1479794340"/>
    <n v="1476715869"/>
    <b v="0"/>
    <n v="103"/>
    <b v="1"/>
    <s v="theater/spaces"/>
    <n v="1.1602222222222223"/>
    <n v="50.689320388349515"/>
    <s v="theater"/>
    <s v="paces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x v="0"/>
    <n v="1472338409"/>
    <n v="1468450409"/>
    <b v="0"/>
    <n v="62"/>
    <b v="1"/>
    <s v="theater/spaces"/>
    <n v="1.0087999999999999"/>
    <n v="162.70967741935485"/>
    <s v="theater"/>
    <s v="paces"/>
  </r>
  <r>
    <x v="3023"/>
    <s v="The Night Watch"/>
    <s v="Antonia Goddard Productions in association with Jethro Compton Productions presents THE NIGHT WATCH, an exciting new historical drama."/>
    <n v="700"/>
    <n v="721"/>
    <x v="0"/>
    <s v="GB"/>
    <x v="1"/>
    <n v="1434039186"/>
    <n v="1430151186"/>
    <b v="0"/>
    <n v="6"/>
    <b v="1"/>
    <s v="theater/spaces"/>
    <n v="1.03"/>
    <n v="120.16666666666667"/>
    <s v="theater"/>
    <s v="paces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x v="0"/>
    <n v="1349567475"/>
    <n v="1346975475"/>
    <b v="0"/>
    <n v="182"/>
    <b v="1"/>
    <s v="theater/spaces"/>
    <n v="2.4641999999999999"/>
    <n v="67.697802197802204"/>
    <s v="theater"/>
    <s v="paces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s v="GB"/>
    <x v="1"/>
    <n v="1401465600"/>
    <n v="1399032813"/>
    <b v="0"/>
    <n v="145"/>
    <b v="1"/>
    <s v="theater/spaces"/>
    <n v="3.0219999999999998"/>
    <n v="52.103448275862071"/>
    <s v="theater"/>
    <s v="paces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x v="1"/>
    <n v="1488538892"/>
    <n v="1487329292"/>
    <b v="0"/>
    <n v="25"/>
    <b v="1"/>
    <s v="theater/spaces"/>
    <n v="1.4333333333333333"/>
    <n v="51.6"/>
    <s v="theater"/>
    <s v="paces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s v="US"/>
    <x v="0"/>
    <n v="1426866851"/>
    <n v="1424278451"/>
    <b v="0"/>
    <n v="320"/>
    <b v="1"/>
    <s v="theater/spaces"/>
    <n v="1.3144"/>
    <n v="164.3"/>
    <s v="theater"/>
    <s v="paces"/>
  </r>
  <r>
    <x v="3028"/>
    <s v="A Home for Vegas Theatre Hub"/>
    <s v="We have a space! Help us fill it with a stage, chairs, gear and audiences' laughter!"/>
    <n v="5000"/>
    <n v="8401"/>
    <x v="0"/>
    <s v="US"/>
    <x v="0"/>
    <n v="1471242025"/>
    <n v="1468650025"/>
    <b v="0"/>
    <n v="99"/>
    <b v="1"/>
    <s v="theater/spaces"/>
    <n v="1.6801999999999999"/>
    <n v="84.858585858585855"/>
    <s v="theater"/>
    <s v="paces"/>
  </r>
  <r>
    <x v="3029"/>
    <s v="Ground Floor Theatre"/>
    <s v="We're building a new theatre venue in Austin! Austin is growing, but we are losing space for artists- help us keep local theatre alive!"/>
    <n v="30000"/>
    <n v="32903"/>
    <x v="0"/>
    <s v="US"/>
    <x v="0"/>
    <n v="1416285300"/>
    <n v="1413824447"/>
    <b v="0"/>
    <n v="348"/>
    <b v="1"/>
    <s v="theater/spaces"/>
    <n v="1.0967666666666667"/>
    <n v="94.548850574712645"/>
    <s v="theater"/>
    <s v="paces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s v="US"/>
    <x v="0"/>
    <n v="1442426171"/>
    <n v="1439834171"/>
    <b v="0"/>
    <n v="41"/>
    <b v="1"/>
    <s v="theater/spaces"/>
    <n v="1.0668571428571429"/>
    <n v="45.536585365853661"/>
    <s v="theater"/>
    <s v="paces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s v="US"/>
    <x v="0"/>
    <n v="1476479447"/>
    <n v="1471295447"/>
    <b v="0"/>
    <n v="29"/>
    <b v="1"/>
    <s v="theater/spaces"/>
    <n v="1"/>
    <n v="51.724137931034484"/>
    <s v="theater"/>
    <s v="paces"/>
  </r>
  <r>
    <x v="3032"/>
    <s v="Silent Valley : A Haunting"/>
    <s v="One night only, not-for-profit, neighborhood haunted attraction that will scare your mask off! Coming this Halloween."/>
    <n v="1000"/>
    <n v="1272"/>
    <x v="0"/>
    <s v="US"/>
    <x v="0"/>
    <n v="1441933459"/>
    <n v="1439341459"/>
    <b v="0"/>
    <n v="25"/>
    <b v="1"/>
    <s v="theater/spaces"/>
    <n v="1.272"/>
    <n v="50.88"/>
    <s v="theater"/>
    <s v="paces"/>
  </r>
  <r>
    <x v="3033"/>
    <s v="Stagelights Studio by Pam Kinter, Greensboro"/>
    <s v="Finally Stagelights will have a space of our very own!  Be a part of this exciting new adventure in Greensboro!!"/>
    <n v="3000"/>
    <n v="4396"/>
    <x v="0"/>
    <s v="US"/>
    <x v="0"/>
    <n v="1471487925"/>
    <n v="1468895925"/>
    <b v="0"/>
    <n v="23"/>
    <b v="1"/>
    <s v="theater/spaces"/>
    <n v="1.4653333333333334"/>
    <n v="191.13043478260869"/>
    <s v="theater"/>
    <s v="paces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x v="0"/>
    <n v="1477972740"/>
    <n v="1475326255"/>
    <b v="0"/>
    <n v="1260"/>
    <b v="1"/>
    <s v="theater/spaces"/>
    <n v="1.1253599999999999"/>
    <n v="89.314285714285717"/>
    <s v="theater"/>
    <s v="paces"/>
  </r>
  <r>
    <x v="3035"/>
    <s v="The Coalition Theater"/>
    <s v="Help create a permanent home for live comedy shows and classes in Downtown RVA."/>
    <n v="25000"/>
    <n v="27196.71"/>
    <x v="0"/>
    <s v="US"/>
    <x v="0"/>
    <n v="1367674009"/>
    <n v="1365082009"/>
    <b v="0"/>
    <n v="307"/>
    <b v="1"/>
    <s v="theater/spaces"/>
    <n v="1.0878684000000001"/>
    <n v="88.588631921824103"/>
    <s v="theater"/>
    <s v="paces"/>
  </r>
  <r>
    <x v="3036"/>
    <s v="Save the Studio!"/>
    <s v="Help Synetic Theater create a new Studio to produce amazing  shows in the 2013/14 season and train awesome artists of all ages!"/>
    <n v="25000"/>
    <n v="31683"/>
    <x v="0"/>
    <s v="US"/>
    <x v="0"/>
    <n v="1376654340"/>
    <n v="1373568644"/>
    <b v="0"/>
    <n v="329"/>
    <b v="1"/>
    <s v="theater/spaces"/>
    <n v="1.26732"/>
    <n v="96.300911854103347"/>
    <s v="theater"/>
    <s v="paces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x v="0"/>
    <n v="1285995540"/>
    <n v="1279574773"/>
    <b v="0"/>
    <n v="32"/>
    <b v="1"/>
    <s v="theater/spaces"/>
    <n v="2.1320000000000001"/>
    <n v="33.3125"/>
    <s v="theater"/>
    <s v="paces"/>
  </r>
  <r>
    <x v="3038"/>
    <s v="Overtime Theater Spruce Up"/>
    <s v="Our little theater needs some love. We took over a lab and need to make our space look more inviting and well, like a theater!"/>
    <n v="1000"/>
    <n v="1005"/>
    <x v="0"/>
    <s v="US"/>
    <x v="0"/>
    <n v="1457071397"/>
    <n v="1451887397"/>
    <b v="0"/>
    <n v="27"/>
    <b v="1"/>
    <s v="theater/spaces"/>
    <n v="1.0049999999999999"/>
    <n v="37.222222222222221"/>
    <s v="theater"/>
    <s v="paces"/>
  </r>
  <r>
    <x v="3039"/>
    <s v="Shelter the Schmee"/>
    <s v="After 22 yrs downstairs we are &quot;getting out of  our parents basement&quot; and building a new 50 seat theater in a new location."/>
    <n v="20000"/>
    <n v="21742.78"/>
    <x v="0"/>
    <s v="US"/>
    <x v="0"/>
    <n v="1388303940"/>
    <n v="1386011038"/>
    <b v="0"/>
    <n v="236"/>
    <b v="1"/>
    <s v="theater/spaces"/>
    <n v="1.0871389999999999"/>
    <n v="92.130423728813554"/>
    <s v="theater"/>
    <s v="paces"/>
  </r>
  <r>
    <x v="3040"/>
    <s v="Jayhawk Makeover"/>
    <s v="48 hours of deck screws, dry wall, hard hats and needed renovation to help the Jayhawk rise from the ashes."/>
    <n v="3000"/>
    <n v="3225"/>
    <x v="0"/>
    <s v="US"/>
    <x v="0"/>
    <n v="1435359600"/>
    <n v="1434999621"/>
    <b v="0"/>
    <n v="42"/>
    <b v="1"/>
    <s v="theater/spaces"/>
    <n v="1.075"/>
    <n v="76.785714285714292"/>
    <s v="theater"/>
    <s v="paces"/>
  </r>
  <r>
    <x v="3041"/>
    <s v="Lend a Hand in Our Home"/>
    <s v="Privet! Hello! Bon Jour! We are the Arlekin Players Theatre and we need a home."/>
    <n v="8300"/>
    <n v="9170"/>
    <x v="0"/>
    <s v="US"/>
    <x v="0"/>
    <n v="1453323048"/>
    <n v="1450731048"/>
    <b v="0"/>
    <n v="95"/>
    <b v="1"/>
    <s v="theater/spaces"/>
    <n v="1.1048192771084338"/>
    <n v="96.526315789473685"/>
    <s v="theater"/>
    <s v="paces"/>
  </r>
  <r>
    <x v="3042"/>
    <s v="HOPE MILL THEATRE - CHAIR FUND"/>
    <s v="Hope Mill Theatre is a brand new Fringe Theatre in the heart of Manchester city - bringing a diverse programme of entertainment!"/>
    <n v="1500"/>
    <n v="1920"/>
    <x v="0"/>
    <s v="GB"/>
    <x v="1"/>
    <n v="1444149047"/>
    <n v="1441557047"/>
    <b v="0"/>
    <n v="37"/>
    <b v="1"/>
    <s v="theater/spaces"/>
    <n v="1.28"/>
    <n v="51.891891891891895"/>
    <s v="theater"/>
    <s v="paces"/>
  </r>
  <r>
    <x v="3043"/>
    <s v="Like This Post (The Post at 750)"/>
    <s v="Introducing The Post at 750! Join us in the creation of Vancouver's most exciting new cultural space in the heart of downtown."/>
    <n v="15000"/>
    <n v="16501"/>
    <x v="0"/>
    <s v="CA"/>
    <x v="5"/>
    <n v="1429152600"/>
    <n v="1426815699"/>
    <b v="0"/>
    <n v="128"/>
    <b v="1"/>
    <s v="theater/spaces"/>
    <n v="1.1000666666666667"/>
    <n v="128.9140625"/>
    <s v="theater"/>
    <s v="paces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x v="0"/>
    <n v="1454433998"/>
    <n v="1453137998"/>
    <b v="0"/>
    <n v="156"/>
    <b v="1"/>
    <s v="theater/spaces"/>
    <n v="1.0934166666666667"/>
    <n v="84.108974358974365"/>
    <s v="theater"/>
    <s v="paces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x v="0"/>
    <n v="1408679055"/>
    <n v="1406087055"/>
    <b v="0"/>
    <n v="64"/>
    <b v="1"/>
    <s v="theater/spaces"/>
    <n v="1.3270650000000002"/>
    <n v="82.941562500000003"/>
    <s v="theater"/>
    <s v="paces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x v="0"/>
    <n v="1410324720"/>
    <n v="1407784586"/>
    <b v="0"/>
    <n v="58"/>
    <b v="1"/>
    <s v="theater/spaces"/>
    <n v="1.9084810126582279"/>
    <n v="259.94827586206895"/>
    <s v="theater"/>
    <s v="paces"/>
  </r>
  <r>
    <x v="3047"/>
    <s v="Acting V Senior Showcase"/>
    <s v="Hi! We're the Graduating Seniors Acting V Seniors at Temple University! Welcome to our Kick starter Page!"/>
    <n v="500"/>
    <n v="745"/>
    <x v="0"/>
    <s v="US"/>
    <x v="0"/>
    <n v="1461762960"/>
    <n v="1457999054"/>
    <b v="0"/>
    <n v="20"/>
    <b v="1"/>
    <s v="theater/spaces"/>
    <n v="1.49"/>
    <n v="37.25"/>
    <s v="theater"/>
    <s v="paces"/>
  </r>
  <r>
    <x v="3048"/>
    <s v="December Match Campaign"/>
    <s v="By matching donations up to $5000, Jack Kesler and Maurice Richards have challenged YOU to help Urbanite outfit their brand new space."/>
    <n v="5000"/>
    <n v="8320"/>
    <x v="0"/>
    <s v="US"/>
    <x v="0"/>
    <n v="1420060920"/>
    <n v="1417556262"/>
    <b v="0"/>
    <n v="47"/>
    <b v="1"/>
    <s v="theater/spaces"/>
    <n v="1.6639999999999999"/>
    <n v="177.02127659574469"/>
    <s v="theater"/>
    <s v="paces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x v="0"/>
    <n v="1434241255"/>
    <n v="1431649255"/>
    <b v="0"/>
    <n v="54"/>
    <b v="1"/>
    <s v="theater/spaces"/>
    <n v="1.0666666666666667"/>
    <n v="74.074074074074076"/>
    <s v="theater"/>
    <s v="paces"/>
  </r>
  <r>
    <x v="3050"/>
    <s v="The Black Pearl Consuite at CoreCon VIII: On Ancient Seas"/>
    <s v="Help fund The Black Pearl Consuite at CoreCon VIII: On Ancient Seas!"/>
    <n v="600"/>
    <n v="636"/>
    <x v="0"/>
    <s v="US"/>
    <x v="0"/>
    <n v="1462420960"/>
    <n v="1459828960"/>
    <b v="0"/>
    <n v="9"/>
    <b v="1"/>
    <s v="theater/spaces"/>
    <n v="1.06"/>
    <n v="70.666666666666671"/>
    <s v="theater"/>
    <s v="paces"/>
  </r>
  <r>
    <x v="3051"/>
    <s v="Jon Udry's ABC Tour"/>
    <s v="The ABC tour: 26 comedy-juggling shows in 26 different venues - chosen by YOU - each beginning with a different letter of the alphabet."/>
    <n v="3500"/>
    <n v="827"/>
    <x v="2"/>
    <s v="GB"/>
    <x v="1"/>
    <n v="1486547945"/>
    <n v="1483955945"/>
    <b v="1"/>
    <n v="35"/>
    <b v="0"/>
    <s v="theater/spaces"/>
    <n v="0.23628571428571429"/>
    <n v="23.62857142857143"/>
    <s v="theater"/>
    <s v="paces"/>
  </r>
  <r>
    <x v="3052"/>
    <s v="Funding for a new theater facility in Walker Minnesota"/>
    <s v="To let the arts continue in Walker Minnesota We need a performing arts space and art gallery"/>
    <n v="50000"/>
    <n v="75"/>
    <x v="2"/>
    <s v="US"/>
    <x v="0"/>
    <n v="1432828740"/>
    <n v="1430237094"/>
    <b v="0"/>
    <n v="2"/>
    <b v="0"/>
    <s v="theater/spaces"/>
    <n v="1.5E-3"/>
    <n v="37.5"/>
    <s v="theater"/>
    <s v="paces"/>
  </r>
  <r>
    <x v="3053"/>
    <s v="Showroom"/>
    <s v="Showroom is a multi-disciplinary space providing unorthodox concerts, events &amp; a platform creatives can express their creative vision"/>
    <n v="10000"/>
    <n v="40"/>
    <x v="2"/>
    <s v="US"/>
    <x v="0"/>
    <n v="1412222340"/>
    <n v="1407781013"/>
    <b v="0"/>
    <n v="3"/>
    <b v="0"/>
    <s v="theater/spaces"/>
    <n v="4.0000000000000001E-3"/>
    <n v="13.333333333333334"/>
    <s v="theater"/>
    <s v="paces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x v="0"/>
    <n v="1425258240"/>
    <n v="1422043154"/>
    <b v="0"/>
    <n v="0"/>
    <b v="0"/>
    <s v="theater/spaces"/>
    <n v="0"/>
    <n v="0"/>
    <s v="theater"/>
    <s v="paces"/>
  </r>
  <r>
    <x v="3055"/>
    <s v="Bungers surfing Museum"/>
    <s v="I have been in the Surfing business since 1962 have a collection of surfing memorabilia I would like to open a surfing museum"/>
    <n v="20000"/>
    <n v="1"/>
    <x v="2"/>
    <s v="US"/>
    <x v="0"/>
    <n v="1420844390"/>
    <n v="1415660390"/>
    <b v="0"/>
    <n v="1"/>
    <b v="0"/>
    <s v="theater/spaces"/>
    <n v="5.0000000000000002E-5"/>
    <n v="1"/>
    <s v="theater"/>
    <s v="paces"/>
  </r>
  <r>
    <x v="3056"/>
    <s v="Palace Flophouse Theater"/>
    <s v="Looking to establish a communal space for art shows, bands, farmer's markets, environmental education, and traditional skills."/>
    <n v="25000"/>
    <n v="0"/>
    <x v="2"/>
    <s v="US"/>
    <x v="0"/>
    <n v="1412003784"/>
    <n v="1406819784"/>
    <b v="0"/>
    <n v="0"/>
    <b v="0"/>
    <s v="theater/spaces"/>
    <n v="0"/>
    <n v="0"/>
    <s v="theater"/>
    <s v="paces"/>
  </r>
  <r>
    <x v="3057"/>
    <s v="1 World Educational Theme Parks"/>
    <s v="A series of 6 educational theme parks. This project is to fund the plans and 3D designs required to build the first park."/>
    <n v="50000"/>
    <n v="0"/>
    <x v="2"/>
    <s v="GB"/>
    <x v="1"/>
    <n v="1459694211"/>
    <n v="1457105811"/>
    <b v="0"/>
    <n v="0"/>
    <b v="0"/>
    <s v="theater/spaces"/>
    <n v="0"/>
    <n v="0"/>
    <s v="theater"/>
    <s v="paces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s v="IT"/>
    <x v="3"/>
    <n v="1463734740"/>
    <n v="1459414740"/>
    <b v="0"/>
    <n v="3"/>
    <b v="0"/>
    <s v="theater/spaces"/>
    <n v="1.6666666666666666E-4"/>
    <n v="1"/>
    <s v="theater"/>
    <s v="paces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x v="0"/>
    <n v="1407536846"/>
    <n v="1404944846"/>
    <b v="0"/>
    <n v="11"/>
    <b v="0"/>
    <s v="theater/spaces"/>
    <n v="3.0066666666666665E-2"/>
    <n v="41"/>
    <s v="theater"/>
    <s v="paces"/>
  </r>
  <r>
    <x v="3060"/>
    <s v="Save the Roxy Theatre in Bremerton WA"/>
    <s v="Save the historic Roxy theatre in Bremerton WA from being repurposed as office space."/>
    <n v="220000"/>
    <n v="335"/>
    <x v="2"/>
    <s v="US"/>
    <x v="0"/>
    <n v="1443422134"/>
    <n v="1440830134"/>
    <b v="0"/>
    <n v="6"/>
    <b v="0"/>
    <s v="theater/spaces"/>
    <n v="1.5227272727272728E-3"/>
    <n v="55.833333333333336"/>
    <s v="theater"/>
    <s v="paces"/>
  </r>
  <r>
    <x v="3061"/>
    <s v="Help Save Parkway Cinemas!"/>
    <s v="Save a historic Local theater."/>
    <n v="1000000"/>
    <n v="0"/>
    <x v="2"/>
    <s v="US"/>
    <x v="0"/>
    <n v="1407955748"/>
    <n v="1405363748"/>
    <b v="0"/>
    <n v="0"/>
    <b v="0"/>
    <s v="theater/spaces"/>
    <n v="0"/>
    <n v="0"/>
    <s v="theater"/>
    <s v="paces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x v="0"/>
    <n v="1443636000"/>
    <n v="1441111892"/>
    <b v="0"/>
    <n v="67"/>
    <b v="0"/>
    <s v="theater/spaces"/>
    <n v="0.66839999999999999"/>
    <n v="99.761194029850742"/>
    <s v="theater"/>
    <s v="paces"/>
  </r>
  <r>
    <x v="3063"/>
    <s v="Spec Haus"/>
    <s v="Members of the local Miami music scene are putting together a venue/creative space in Kendall!"/>
    <n v="3000"/>
    <n v="587"/>
    <x v="2"/>
    <s v="US"/>
    <x v="0"/>
    <n v="1477174138"/>
    <n v="1474150138"/>
    <b v="0"/>
    <n v="23"/>
    <b v="0"/>
    <s v="theater/spaces"/>
    <n v="0.19566666666666666"/>
    <n v="25.521739130434781"/>
    <s v="theater"/>
    <s v="paces"/>
  </r>
  <r>
    <x v="3064"/>
    <s v="Kickstart the Crossroads Community"/>
    <s v="An epicenter for connection, creation and expression of the community."/>
    <n v="75000"/>
    <n v="8471"/>
    <x v="2"/>
    <s v="US"/>
    <x v="0"/>
    <n v="1448175540"/>
    <n v="1445483246"/>
    <b v="0"/>
    <n v="72"/>
    <b v="0"/>
    <s v="theater/spaces"/>
    <n v="0.11294666666666667"/>
    <n v="117.65277777777777"/>
    <s v="theater"/>
    <s v="paces"/>
  </r>
  <r>
    <x v="3065"/>
    <s v="The Castle Project"/>
    <s v="A castle themed events center with large and small spaces to support a variety of arts i.e. performing, visual, music, theater, dance"/>
    <n v="25000"/>
    <n v="10"/>
    <x v="2"/>
    <s v="US"/>
    <x v="0"/>
    <n v="1406683172"/>
    <n v="1404523172"/>
    <b v="0"/>
    <n v="2"/>
    <b v="0"/>
    <s v="theater/spaces"/>
    <n v="4.0000000000000002E-4"/>
    <n v="5"/>
    <s v="theater"/>
    <s v="paces"/>
  </r>
  <r>
    <x v="3066"/>
    <s v="Gold Coast Wake Park"/>
    <s v="Our mission is to offer an innovative family watersports attraction that is fun, safe, economical and a leader in its field."/>
    <n v="350000"/>
    <n v="41950"/>
    <x v="2"/>
    <s v="AU"/>
    <x v="2"/>
    <n v="1468128537"/>
    <n v="1465536537"/>
    <b v="0"/>
    <n v="15"/>
    <b v="0"/>
    <s v="theater/spaces"/>
    <n v="0.11985714285714286"/>
    <n v="2796.6666666666665"/>
    <s v="theater"/>
    <s v="paces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x v="4"/>
    <n v="1441837879"/>
    <n v="1439245879"/>
    <b v="0"/>
    <n v="1"/>
    <b v="0"/>
    <s v="theater/spaces"/>
    <n v="2.5000000000000001E-2"/>
    <n v="200"/>
    <s v="theater"/>
    <s v="paces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x v="0"/>
    <n v="1445013352"/>
    <n v="1442421352"/>
    <b v="0"/>
    <n v="2"/>
    <b v="0"/>
    <s v="theater/spaces"/>
    <n v="6.9999999999999999E-4"/>
    <n v="87.5"/>
    <s v="theater"/>
    <s v="paces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x v="0"/>
    <n v="1418587234"/>
    <n v="1415995234"/>
    <b v="0"/>
    <n v="7"/>
    <b v="0"/>
    <s v="theater/spaces"/>
    <n v="0.14099999999999999"/>
    <n v="20.142857142857142"/>
    <s v="theater"/>
    <s v="paces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s v="GB"/>
    <x v="1"/>
    <n v="1481132169"/>
    <n v="1479317769"/>
    <b v="0"/>
    <n v="16"/>
    <b v="0"/>
    <s v="theater/spaces"/>
    <n v="3.3399999999999999E-2"/>
    <n v="20.875"/>
    <s v="theater"/>
    <s v="paces"/>
  </r>
  <r>
    <x v="3071"/>
    <s v="The Echo Theatre 2015"/>
    <s v="Anyone can create. They just need a place and an opportunity. The Echo Theatre (Provo) provides that opportunity."/>
    <n v="12000"/>
    <n v="7173"/>
    <x v="2"/>
    <s v="US"/>
    <x v="0"/>
    <n v="1429595940"/>
    <n v="1428082481"/>
    <b v="0"/>
    <n v="117"/>
    <b v="0"/>
    <s v="theater/spaces"/>
    <n v="0.59775"/>
    <n v="61.307692307692307"/>
    <s v="theater"/>
    <s v="paces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s v="US"/>
    <x v="0"/>
    <n v="1477791960"/>
    <n v="1476549262"/>
    <b v="0"/>
    <n v="2"/>
    <b v="0"/>
    <s v="theater/spaces"/>
    <n v="1.6666666666666666E-4"/>
    <n v="1"/>
    <s v="theater"/>
    <s v="paces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s v="US"/>
    <x v="0"/>
    <n v="1434309540"/>
    <n v="1429287900"/>
    <b v="0"/>
    <n v="7"/>
    <b v="0"/>
    <s v="theater/spaces"/>
    <n v="2.3035714285714285E-4"/>
    <n v="92.142857142857139"/>
    <s v="theater"/>
    <s v="paces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x v="3"/>
    <n v="1457617359"/>
    <n v="1455025359"/>
    <b v="0"/>
    <n v="3"/>
    <b v="0"/>
    <s v="theater/spaces"/>
    <n v="8.8000000000000003E-4"/>
    <n v="7.333333333333333"/>
    <s v="theater"/>
    <s v="paces"/>
  </r>
  <r>
    <x v="3075"/>
    <s v="The Little MAGIC Theatre"/>
    <s v="Magic Morgan &amp; Liliana are raising funds to expand their famed traveling magic show to a theater of magic."/>
    <n v="15000"/>
    <n v="1296"/>
    <x v="2"/>
    <s v="US"/>
    <x v="0"/>
    <n v="1471573640"/>
    <n v="1467253640"/>
    <b v="0"/>
    <n v="20"/>
    <b v="0"/>
    <s v="theater/spaces"/>
    <n v="8.6400000000000005E-2"/>
    <n v="64.8"/>
    <s v="theater"/>
    <s v="paces"/>
  </r>
  <r>
    <x v="3076"/>
    <s v="10,000 Hours"/>
    <s v="Helping female comedians get in their 10,000 Hours of practice!"/>
    <n v="10000"/>
    <n v="1506"/>
    <x v="2"/>
    <s v="US"/>
    <x v="0"/>
    <n v="1444405123"/>
    <n v="1439221123"/>
    <b v="0"/>
    <n v="50"/>
    <b v="0"/>
    <s v="theater/spaces"/>
    <n v="0.15060000000000001"/>
    <n v="30.12"/>
    <s v="theater"/>
    <s v="paces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x v="5"/>
    <n v="1488495478"/>
    <n v="1485903478"/>
    <b v="0"/>
    <n v="2"/>
    <b v="0"/>
    <s v="theater/spaces"/>
    <n v="4.7727272727272731E-3"/>
    <n v="52.5"/>
    <s v="theater"/>
    <s v="paces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x v="0"/>
    <n v="1424920795"/>
    <n v="1422328795"/>
    <b v="0"/>
    <n v="3"/>
    <b v="0"/>
    <s v="theater/spaces"/>
    <n v="1.1833333333333333E-3"/>
    <n v="23.666666666666668"/>
    <s v="theater"/>
    <s v="paces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x v="0"/>
    <n v="1427040435"/>
    <n v="1424452035"/>
    <b v="0"/>
    <n v="27"/>
    <b v="0"/>
    <s v="theater/spaces"/>
    <n v="8.4173998587352451E-3"/>
    <n v="415.77777777777777"/>
    <s v="theater"/>
    <s v="paces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s v="US"/>
    <x v="0"/>
    <n v="1419644444"/>
    <n v="1414456844"/>
    <b v="0"/>
    <n v="7"/>
    <b v="0"/>
    <s v="theater/spaces"/>
    <n v="1.8799999999999999E-4"/>
    <n v="53.714285714285715"/>
    <s v="theater"/>
    <s v="paces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x v="0"/>
    <n v="1442722891"/>
    <n v="1440130891"/>
    <b v="0"/>
    <n v="5"/>
    <b v="0"/>
    <s v="theater/spaces"/>
    <n v="2.1029999999999998E-3"/>
    <n v="420.6"/>
    <s v="theater"/>
    <s v="paces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s v="US"/>
    <x v="0"/>
    <n v="1447628946"/>
    <n v="1445033346"/>
    <b v="0"/>
    <n v="0"/>
    <b v="0"/>
    <s v="theater/spaces"/>
    <n v="0"/>
    <n v="0"/>
    <s v="theater"/>
    <s v="paces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x v="0"/>
    <n v="1409547600"/>
    <n v="1406986278"/>
    <b v="0"/>
    <n v="3"/>
    <b v="0"/>
    <s v="theater/spaces"/>
    <n v="2.8E-3"/>
    <n v="18.666666666666668"/>
    <s v="theater"/>
    <s v="paces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x v="0"/>
    <n v="1430851680"/>
    <n v="1428340931"/>
    <b v="0"/>
    <n v="6"/>
    <b v="0"/>
    <s v="theater/spaces"/>
    <n v="0.11579206701157921"/>
    <n v="78.333333333333329"/>
    <s v="theater"/>
    <s v="paces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x v="0"/>
    <n v="1443561159"/>
    <n v="1440969159"/>
    <b v="0"/>
    <n v="9"/>
    <b v="0"/>
    <s v="theater/spaces"/>
    <n v="2.4400000000000002E-2"/>
    <n v="67.777777777777771"/>
    <s v="theater"/>
    <s v="paces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x v="3"/>
    <n v="1439827559"/>
    <n v="1434643559"/>
    <b v="0"/>
    <n v="3"/>
    <b v="0"/>
    <s v="theater/spaces"/>
    <n v="2.5000000000000001E-3"/>
    <n v="16.666666666666668"/>
    <s v="theater"/>
    <s v="paces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x v="0"/>
    <n v="1482294990"/>
    <n v="1477107390"/>
    <b v="0"/>
    <n v="2"/>
    <b v="0"/>
    <s v="theater/spaces"/>
    <n v="6.2500000000000003E-3"/>
    <n v="62.5"/>
    <s v="theater"/>
    <s v="paces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s v="US"/>
    <x v="0"/>
    <n v="1420724460"/>
    <n v="1418046247"/>
    <b v="0"/>
    <n v="3"/>
    <b v="0"/>
    <s v="theater/spaces"/>
    <n v="1.9384615384615384E-3"/>
    <n v="42"/>
    <s v="theater"/>
    <s v="paces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s v="US"/>
    <x v="0"/>
    <n v="1468029540"/>
    <n v="1465304483"/>
    <b v="0"/>
    <n v="45"/>
    <b v="0"/>
    <s v="theater/spaces"/>
    <n v="0.23416000000000001"/>
    <n v="130.0888888888889"/>
    <s v="theater"/>
    <s v="paces"/>
  </r>
  <r>
    <x v="3090"/>
    <s v="Save the Stage"/>
    <s v="To create a space by restoring a historic church in Burlington, Ky where community theater, dance and music and art can be performed."/>
    <n v="225000"/>
    <n v="11432"/>
    <x v="2"/>
    <s v="US"/>
    <x v="0"/>
    <n v="1430505545"/>
    <n v="1425325145"/>
    <b v="0"/>
    <n v="9"/>
    <b v="0"/>
    <s v="theater/spaces"/>
    <n v="5.080888888888889E-2"/>
    <n v="1270.2222222222222"/>
    <s v="theater"/>
    <s v="paces"/>
  </r>
  <r>
    <x v="3091"/>
    <s v="Bustduck Theatre"/>
    <s v="Roanoke, Virginia's first long-form improv theatre company. Producing improv and scripted theatre, with a dynamic training program."/>
    <n v="5000"/>
    <n v="796"/>
    <x v="2"/>
    <s v="US"/>
    <x v="0"/>
    <n v="1471214743"/>
    <n v="1468622743"/>
    <b v="0"/>
    <n v="9"/>
    <b v="0"/>
    <s v="theater/spaces"/>
    <n v="0.15920000000000001"/>
    <n v="88.444444444444443"/>
    <s v="theater"/>
    <s v="paces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x v="0"/>
    <n v="1444946400"/>
    <n v="1441723912"/>
    <b v="0"/>
    <n v="21"/>
    <b v="0"/>
    <s v="theater/spaces"/>
    <n v="1.1831900000000001E-2"/>
    <n v="56.342380952380957"/>
    <s v="theater"/>
    <s v="paces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x v="5"/>
    <n v="1401595140"/>
    <n v="1398980941"/>
    <b v="0"/>
    <n v="17"/>
    <b v="0"/>
    <s v="theater/spaces"/>
    <n v="0.22750000000000001"/>
    <n v="53.529411764705884"/>
    <s v="theater"/>
    <s v="paces"/>
  </r>
  <r>
    <x v="3094"/>
    <s v="Nothing Up My Sleeves Tour: Summer 2016"/>
    <s v="This is a Kickstarter to help with the start up costs for Illusionist, Chris Lengyel's Summer 2016 Tour!"/>
    <n v="100000"/>
    <n v="25"/>
    <x v="2"/>
    <s v="US"/>
    <x v="0"/>
    <n v="1442775956"/>
    <n v="1437591956"/>
    <b v="0"/>
    <n v="1"/>
    <b v="0"/>
    <s v="theater/spaces"/>
    <n v="2.5000000000000001E-4"/>
    <n v="25"/>
    <s v="theater"/>
    <s v="paces"/>
  </r>
  <r>
    <x v="3095"/>
    <s v="The Old Howard Theatre Company"/>
    <s v="We are a small theatre company looking to provide world class theatre to the working class in the Greater New York area."/>
    <n v="14920"/>
    <n v="50"/>
    <x v="2"/>
    <s v="US"/>
    <x v="0"/>
    <n v="1470011780"/>
    <n v="1464827780"/>
    <b v="0"/>
    <n v="1"/>
    <b v="0"/>
    <s v="theater/spaces"/>
    <n v="3.351206434316354E-3"/>
    <n v="50"/>
    <s v="theater"/>
    <s v="paces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x v="0"/>
    <n v="1432151326"/>
    <n v="1429559326"/>
    <b v="0"/>
    <n v="14"/>
    <b v="0"/>
    <s v="theater/spaces"/>
    <n v="3.9750000000000001E-2"/>
    <n v="56.785714285714285"/>
    <s v="theater"/>
    <s v="paces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x v="1"/>
    <n v="1475848800"/>
    <n v="1474027501"/>
    <b v="0"/>
    <n v="42"/>
    <b v="0"/>
    <s v="theater/spaces"/>
    <n v="0.17150000000000001"/>
    <n v="40.833333333333336"/>
    <s v="theater"/>
    <s v="paces"/>
  </r>
  <r>
    <x v="3098"/>
    <s v="The Enchanted Cottage"/>
    <s v="A magical space, full of fairytale favorites, designed to make each individual have a unique experience; children's dreams made real."/>
    <n v="48725"/>
    <n v="1758"/>
    <x v="2"/>
    <s v="US"/>
    <x v="0"/>
    <n v="1454890620"/>
    <n v="1450724449"/>
    <b v="0"/>
    <n v="27"/>
    <b v="0"/>
    <s v="theater/spaces"/>
    <n v="3.608004104669061E-2"/>
    <n v="65.111111111111114"/>
    <s v="theater"/>
    <s v="paces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x v="0"/>
    <n v="1455251591"/>
    <n v="1452659591"/>
    <b v="0"/>
    <n v="5"/>
    <b v="0"/>
    <s v="theater/spaces"/>
    <n v="0.13900000000000001"/>
    <n v="55.6"/>
    <s v="theater"/>
    <s v="paces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x v="0"/>
    <n v="1413816975"/>
    <n v="1411224975"/>
    <b v="0"/>
    <n v="13"/>
    <b v="0"/>
    <s v="theater/spaces"/>
    <n v="0.15225"/>
    <n v="140.53846153846155"/>
    <s v="theater"/>
    <s v="paces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s v="FR"/>
    <x v="3"/>
    <n v="1437033360"/>
    <n v="1434445937"/>
    <b v="0"/>
    <n v="12"/>
    <b v="0"/>
    <s v="theater/spaces"/>
    <n v="0.12"/>
    <n v="25"/>
    <s v="theater"/>
    <s v="paces"/>
  </r>
  <r>
    <x v="3102"/>
    <s v="Theatre Bath Bus"/>
    <s v="Imagine being able to take a performance anywhere! Meet the Theatre Bath Bus - a magical performance space where anything is possible."/>
    <n v="16000"/>
    <n v="6258"/>
    <x v="2"/>
    <s v="GB"/>
    <x v="1"/>
    <n v="1471939818"/>
    <n v="1467619818"/>
    <b v="0"/>
    <n v="90"/>
    <b v="0"/>
    <s v="theater/spaces"/>
    <n v="0.391125"/>
    <n v="69.533333333333331"/>
    <s v="theater"/>
    <s v="paces"/>
  </r>
  <r>
    <x v="3103"/>
    <s v="Professional Venue for local artists!!"/>
    <s v="Creating a place for local artists to perform, at substantially less cost for them"/>
    <n v="4100"/>
    <n v="11"/>
    <x v="2"/>
    <s v="US"/>
    <x v="0"/>
    <n v="1434080706"/>
    <n v="1428896706"/>
    <b v="0"/>
    <n v="2"/>
    <b v="0"/>
    <s v="theater/spaces"/>
    <n v="2.6829268292682929E-3"/>
    <n v="5.5"/>
    <s v="theater"/>
    <s v="paces"/>
  </r>
  <r>
    <x v="3104"/>
    <s v="CQ EAP Performing Arts 'THE LOFT'"/>
    <s v="The Loft is CQEAP's latest studio. Located in Rockhampton's CBD we'll be running performing arts workshops for 5yrs to adults."/>
    <n v="4000"/>
    <n v="1185"/>
    <x v="2"/>
    <s v="AU"/>
    <x v="2"/>
    <n v="1422928800"/>
    <n v="1420235311"/>
    <b v="0"/>
    <n v="5"/>
    <b v="0"/>
    <s v="theater/spaces"/>
    <n v="0.29625000000000001"/>
    <n v="237"/>
    <s v="theater"/>
    <s v="paces"/>
  </r>
  <r>
    <x v="3105"/>
    <s v="Paddock School Theater Improvement"/>
    <s v="My hope is to raise $5845 and replace old stained and mismatched border curtains, cyclorama curtain, and backdrop."/>
    <n v="5845"/>
    <n v="2476"/>
    <x v="2"/>
    <s v="US"/>
    <x v="0"/>
    <n v="1413694800"/>
    <n v="1408986916"/>
    <b v="0"/>
    <n v="31"/>
    <b v="0"/>
    <s v="theater/spaces"/>
    <n v="0.4236099230111206"/>
    <n v="79.870967741935488"/>
    <s v="theater"/>
    <s v="paces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s v="GB"/>
    <x v="1"/>
    <n v="1442440800"/>
    <n v="1440497876"/>
    <b v="0"/>
    <n v="4"/>
    <b v="0"/>
    <s v="theater/spaces"/>
    <n v="4.1000000000000002E-2"/>
    <n v="10.25"/>
    <s v="theater"/>
    <s v="paces"/>
  </r>
  <r>
    <x v="3107"/>
    <s v="Creating Cabaret"/>
    <s v="When opportunity knocks, we answer!  Help expand the ravishingly talented troupe into a new and exciting market and venue!"/>
    <n v="40000"/>
    <n v="7905"/>
    <x v="2"/>
    <s v="US"/>
    <x v="0"/>
    <n v="1431372751"/>
    <n v="1430767951"/>
    <b v="0"/>
    <n v="29"/>
    <b v="0"/>
    <s v="theater/spaces"/>
    <n v="0.197625"/>
    <n v="272.58620689655174"/>
    <s v="theater"/>
    <s v="paces"/>
  </r>
  <r>
    <x v="3108"/>
    <s v="Funding a home for our Children's Theater"/>
    <s v="We need a permanent home for the theater!"/>
    <n v="50000"/>
    <n v="26"/>
    <x v="2"/>
    <s v="US"/>
    <x v="0"/>
    <n v="1430234394"/>
    <n v="1425053994"/>
    <b v="0"/>
    <n v="2"/>
    <b v="0"/>
    <s v="theater/spaces"/>
    <n v="5.1999999999999995E-4"/>
    <n v="13"/>
    <s v="theater"/>
    <s v="paces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x v="0"/>
    <n v="1409194810"/>
    <n v="1406170810"/>
    <b v="0"/>
    <n v="114"/>
    <b v="0"/>
    <s v="theater/spaces"/>
    <n v="0.25030188679245285"/>
    <n v="58.184210526315788"/>
    <s v="theater"/>
    <s v="paces"/>
  </r>
  <r>
    <x v="3110"/>
    <s v="Hip Justice Catmunity Center"/>
    <s v="Cat People Unite! It's time we get a space of our own to relax, socialize and learn! Join the Catmunity!"/>
    <n v="25000"/>
    <n v="10"/>
    <x v="2"/>
    <s v="US"/>
    <x v="0"/>
    <n v="1487465119"/>
    <n v="1484009119"/>
    <b v="0"/>
    <n v="1"/>
    <b v="0"/>
    <s v="theater/spaces"/>
    <n v="4.0000000000000002E-4"/>
    <n v="10"/>
    <s v="theater"/>
    <s v="paces"/>
  </r>
  <r>
    <x v="3111"/>
    <s v="All Puppet Players Need a Home"/>
    <s v="Help All Puppet Players perform it's 2015 season in a beautiful 200 seat theater for an entire year."/>
    <n v="20000"/>
    <n v="5328"/>
    <x v="2"/>
    <s v="US"/>
    <x v="0"/>
    <n v="1412432220"/>
    <n v="1409753820"/>
    <b v="0"/>
    <n v="76"/>
    <b v="0"/>
    <s v="theater/spaces"/>
    <n v="0.26640000000000003"/>
    <n v="70.10526315789474"/>
    <s v="theater"/>
    <s v="paces"/>
  </r>
  <r>
    <x v="3112"/>
    <s v="Kids Zone start up"/>
    <s v="Children only have a short period of time to live care free, play hard, get dirty, I want to help every child in my Town play everyday."/>
    <n v="11000"/>
    <n v="521"/>
    <x v="2"/>
    <s v="US"/>
    <x v="0"/>
    <n v="1477968934"/>
    <n v="1472784934"/>
    <b v="0"/>
    <n v="9"/>
    <b v="0"/>
    <s v="theater/spaces"/>
    <n v="4.7363636363636365E-2"/>
    <n v="57.888888888888886"/>
    <s v="theater"/>
    <s v="paces"/>
  </r>
  <r>
    <x v="3113"/>
    <s v="The Shamrock Drafthouse Theater"/>
    <s v="An arts and craft beer theater showcasing local talent, locally crafted beer and providing performance and rehearsal space."/>
    <n v="109225"/>
    <n v="4635"/>
    <x v="2"/>
    <s v="US"/>
    <x v="0"/>
    <n v="1429291982"/>
    <n v="1426699982"/>
    <b v="0"/>
    <n v="37"/>
    <b v="0"/>
    <s v="theater/spaces"/>
    <n v="4.2435339894712751E-2"/>
    <n v="125.27027027027027"/>
    <s v="theater"/>
    <s v="paces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x v="0"/>
    <n v="1411312250"/>
    <n v="1406128250"/>
    <b v="0"/>
    <n v="0"/>
    <b v="0"/>
    <s v="theater/spaces"/>
    <n v="0"/>
    <n v="0"/>
    <s v="theater"/>
    <s v="paces"/>
  </r>
  <r>
    <x v="3115"/>
    <s v="spoken word pop-up:"/>
    <s v="We are creating a mobile community devoted to the spreading and sharing of spoken word and other kinds of storytelling."/>
    <n v="10000"/>
    <n v="300"/>
    <x v="2"/>
    <s v="SE"/>
    <x v="9"/>
    <n v="1465123427"/>
    <n v="1462531427"/>
    <b v="0"/>
    <n v="1"/>
    <b v="0"/>
    <s v="theater/spaces"/>
    <n v="0.03"/>
    <n v="300"/>
    <s v="theater"/>
    <s v="paces"/>
  </r>
  <r>
    <x v="3116"/>
    <s v="CoreCon Asylum"/>
    <s v="Creating a consuite for CoreCon. A focus on the insanity of asylums and early medical practices from history."/>
    <n v="750"/>
    <n v="430"/>
    <x v="2"/>
    <s v="US"/>
    <x v="0"/>
    <n v="1427890925"/>
    <n v="1426681325"/>
    <b v="0"/>
    <n v="10"/>
    <b v="0"/>
    <s v="theater/spaces"/>
    <n v="0.57333333333333336"/>
    <n v="43"/>
    <s v="theater"/>
    <s v="paces"/>
  </r>
  <r>
    <x v="3117"/>
    <s v="Cowes and The Sea"/>
    <s v="Performing Arts workshops, for young people aged 5 -16, exploring how the sea has shaped Cowes as a settlement."/>
    <n v="1000"/>
    <n v="1"/>
    <x v="2"/>
    <s v="GB"/>
    <x v="1"/>
    <n v="1464354720"/>
    <n v="1463648360"/>
    <b v="0"/>
    <n v="1"/>
    <b v="0"/>
    <s v="theater/spaces"/>
    <n v="1E-3"/>
    <n v="1"/>
    <s v="theater"/>
    <s v="paces"/>
  </r>
  <r>
    <x v="3118"/>
    <s v="Garden Eden, theatre, meeting, culture, music, art"/>
    <s v="a magical place for all kind of people, like a fairytaile in all colours"/>
    <n v="500000"/>
    <n v="1550"/>
    <x v="2"/>
    <s v="SE"/>
    <x v="9"/>
    <n v="1467473723"/>
    <n v="1465832123"/>
    <b v="0"/>
    <n v="2"/>
    <b v="0"/>
    <s v="theater/spaces"/>
    <n v="3.0999999999999999E-3"/>
    <n v="775"/>
    <s v="theater"/>
    <s v="paces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x v="0"/>
    <n v="1427414732"/>
    <n v="1424826332"/>
    <b v="0"/>
    <n v="1"/>
    <b v="0"/>
    <s v="theater/spaces"/>
    <n v="5.0000000000000001E-4"/>
    <n v="5"/>
    <s v="theater"/>
    <s v="paces"/>
  </r>
  <r>
    <x v="3120"/>
    <s v="Subtropisch zwemparadijs Tropicana"/>
    <s v="Wij willen Tropicana het subtropisch zwemparadijs van Rotterdam op een nieuwe locatie gaan bouwen."/>
    <n v="1300000"/>
    <n v="128"/>
    <x v="2"/>
    <s v="NL"/>
    <x v="3"/>
    <n v="1462484196"/>
    <n v="1457303796"/>
    <b v="0"/>
    <n v="10"/>
    <b v="0"/>
    <s v="theater/spaces"/>
    <n v="9.8461538461538464E-5"/>
    <n v="12.8"/>
    <s v="theater"/>
    <s v="paces"/>
  </r>
  <r>
    <x v="3121"/>
    <s v="Ant Farm Theatre Project (Canceled)"/>
    <s v="I going to build a theatre for a local ant farm so that Ants can put on their theatre productions."/>
    <n v="1500"/>
    <n v="10"/>
    <x v="1"/>
    <s v="CA"/>
    <x v="5"/>
    <n v="1411748335"/>
    <n v="1406564335"/>
    <b v="0"/>
    <n v="1"/>
    <b v="0"/>
    <s v="theater/spaces"/>
    <n v="6.6666666666666671E-3"/>
    <n v="10"/>
    <s v="theater"/>
    <s v="paces"/>
  </r>
  <r>
    <x v="3122"/>
    <s v="be back soon (Canceled)"/>
    <s v="cancelled until further notice"/>
    <n v="199"/>
    <n v="116"/>
    <x v="1"/>
    <s v="US"/>
    <x v="0"/>
    <n v="1478733732"/>
    <n v="1478298132"/>
    <b v="0"/>
    <n v="2"/>
    <b v="0"/>
    <s v="theater/spaces"/>
    <n v="0.58291457286432158"/>
    <n v="58"/>
    <s v="theater"/>
    <s v="paces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s v="US"/>
    <x v="0"/>
    <n v="1468108198"/>
    <n v="1465516198"/>
    <b v="0"/>
    <n v="348"/>
    <b v="0"/>
    <s v="theater/spaces"/>
    <n v="0.68153600000000003"/>
    <n v="244.80459770114942"/>
    <s v="theater"/>
    <s v="paces"/>
  </r>
  <r>
    <x v="3124"/>
    <s v="Theater &amp; Arts &amp; Day Care (Canceled)"/>
    <s v="A place where kids/ teens' dreams come true, and one finds there home without sparkly red shoes!"/>
    <n v="800000"/>
    <n v="26"/>
    <x v="1"/>
    <s v="US"/>
    <x v="0"/>
    <n v="1422902601"/>
    <n v="1417718601"/>
    <b v="0"/>
    <n v="4"/>
    <b v="0"/>
    <s v="theater/spaces"/>
    <n v="3.2499999999999997E-5"/>
    <n v="6.5"/>
    <s v="theater"/>
    <s v="paces"/>
  </r>
  <r>
    <x v="3125"/>
    <s v="N/A (Canceled)"/>
    <s v="N/A"/>
    <n v="1500000"/>
    <n v="0"/>
    <x v="1"/>
    <s v="US"/>
    <x v="0"/>
    <n v="1452142672"/>
    <n v="1449550672"/>
    <b v="0"/>
    <n v="0"/>
    <b v="0"/>
    <s v="theater/spaces"/>
    <n v="0"/>
    <n v="0"/>
    <s v="theater"/>
    <s v="paces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x v="0"/>
    <n v="1459121162"/>
    <n v="1456532762"/>
    <b v="0"/>
    <n v="17"/>
    <b v="0"/>
    <s v="theater/spaces"/>
    <n v="4.1599999999999998E-2"/>
    <n v="61.176470588235297"/>
    <s v="theater"/>
    <s v="paces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x v="0"/>
    <n v="1425242029"/>
    <n v="1422650029"/>
    <b v="0"/>
    <n v="0"/>
    <b v="0"/>
    <s v="theater/spaces"/>
    <n v="0"/>
    <n v="0"/>
    <s v="theater"/>
    <s v="paces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x v="0"/>
    <n v="1489690141"/>
    <n v="1487101741"/>
    <b v="0"/>
    <n v="117"/>
    <b v="0"/>
    <s v="theater/plays"/>
    <n v="1.0860666666666667"/>
    <n v="139.23931623931625"/>
    <s v="theater"/>
    <s v="plays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x v="0"/>
    <n v="1492542819"/>
    <n v="1489090419"/>
    <b v="0"/>
    <n v="1"/>
    <b v="0"/>
    <s v="theater/plays"/>
    <n v="8.0000000000000002E-3"/>
    <n v="10"/>
    <s v="theater"/>
    <s v="plays"/>
  </r>
  <r>
    <x v="3130"/>
    <s v="MEDEA | A New Vision"/>
    <s v="A shockingly relevant modern take on a 2,000-year-old tragedy that confronts current gender politics."/>
    <n v="10000"/>
    <n v="375"/>
    <x v="3"/>
    <s v="US"/>
    <x v="0"/>
    <n v="1492145940"/>
    <n v="1489504916"/>
    <b v="0"/>
    <n v="4"/>
    <b v="0"/>
    <s v="theater/plays"/>
    <n v="3.7499999999999999E-2"/>
    <n v="93.75"/>
    <s v="theater"/>
    <s v="plays"/>
  </r>
  <r>
    <x v="3131"/>
    <s v="SNAKE EYES"/>
    <s v="A Staged Reading of &quot;Snake Eyes,&quot; a new play by Alex Rafala"/>
    <n v="4100"/>
    <n v="645"/>
    <x v="3"/>
    <s v="US"/>
    <x v="0"/>
    <n v="1491656045"/>
    <n v="1489067645"/>
    <b v="0"/>
    <n v="12"/>
    <b v="0"/>
    <s v="theater/plays"/>
    <n v="0.15731707317073171"/>
    <n v="53.75"/>
    <s v="theater"/>
    <s v="plays"/>
  </r>
  <r>
    <x v="3132"/>
    <s v="A Bite of a Snake Play"/>
    <s v="Smells Like Money, Drips Like Honey, Taste Like Mocha, Better Run AWAY"/>
    <n v="30000"/>
    <n v="10"/>
    <x v="3"/>
    <s v="US"/>
    <x v="0"/>
    <n v="1492759460"/>
    <n v="1487579060"/>
    <b v="0"/>
    <n v="1"/>
    <b v="0"/>
    <s v="theater/plays"/>
    <n v="3.3333333333333332E-4"/>
    <n v="10"/>
    <s v="theater"/>
    <s v="plays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s v="GB"/>
    <x v="1"/>
    <n v="1490358834"/>
    <n v="1487770434"/>
    <b v="0"/>
    <n v="16"/>
    <b v="0"/>
    <s v="theater/plays"/>
    <n v="1.08"/>
    <n v="33.75"/>
    <s v="theater"/>
    <s v="plays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x v="1"/>
    <n v="1490631419"/>
    <n v="1488820619"/>
    <b v="0"/>
    <n v="12"/>
    <b v="0"/>
    <s v="theater/plays"/>
    <n v="0.22500000000000001"/>
    <n v="18.75"/>
    <s v="theater"/>
    <s v="plays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x v="0"/>
    <n v="1491277121"/>
    <n v="1489376321"/>
    <b v="0"/>
    <n v="7"/>
    <b v="0"/>
    <s v="theater/plays"/>
    <n v="0.20849420849420849"/>
    <n v="23.142857142857142"/>
    <s v="theater"/>
    <s v="plays"/>
  </r>
  <r>
    <x v="3136"/>
    <s v="Heroines"/>
    <s v="Help emberfly theatre put on their first production Heroines and pay our actors and creative team! Follow us @emberflytheatre"/>
    <n v="500"/>
    <n v="639"/>
    <x v="3"/>
    <s v="GB"/>
    <x v="1"/>
    <n v="1491001140"/>
    <n v="1487847954"/>
    <b v="0"/>
    <n v="22"/>
    <b v="0"/>
    <s v="theater/plays"/>
    <n v="1.278"/>
    <n v="29.045454545454547"/>
    <s v="theater"/>
    <s v="plays"/>
  </r>
  <r>
    <x v="3137"/>
    <s v="Richard III - Presented by REBATEnsemble/Theatre Off Jackson"/>
    <s v="Set in 1930s Chinatown, evocative of old world South Jackson Street during the Jazz era."/>
    <n v="1500"/>
    <n v="50"/>
    <x v="3"/>
    <s v="US"/>
    <x v="0"/>
    <n v="1493838720"/>
    <n v="1489439669"/>
    <b v="0"/>
    <n v="1"/>
    <b v="0"/>
    <s v="theater/plays"/>
    <n v="3.3333333333333333E-2"/>
    <n v="50"/>
    <s v="theater"/>
    <s v="plays"/>
  </r>
  <r>
    <x v="3138"/>
    <s v="Our Country's Good"/>
    <s v="A UWE Drama Society adaptation of Timberlake Wertenbaker's play. Funding needed for costumes/props to make the show a success. Thanks."/>
    <n v="200"/>
    <n v="0"/>
    <x v="3"/>
    <s v="GB"/>
    <x v="1"/>
    <n v="1491233407"/>
    <n v="1489591807"/>
    <b v="0"/>
    <n v="0"/>
    <b v="0"/>
    <s v="theater/plays"/>
    <n v="0"/>
    <n v="0"/>
    <s v="theater"/>
    <s v="plays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x v="10"/>
    <n v="1490416380"/>
    <n v="1487485760"/>
    <b v="0"/>
    <n v="6"/>
    <b v="0"/>
    <s v="theater/plays"/>
    <n v="5.3999999999999999E-2"/>
    <n v="450"/>
    <s v="theater"/>
    <s v="plays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x v="3"/>
    <n v="1491581703"/>
    <n v="1488993303"/>
    <b v="0"/>
    <n v="4"/>
    <b v="0"/>
    <s v="theater/plays"/>
    <n v="9.5999999999999992E-3"/>
    <n v="24"/>
    <s v="theater"/>
    <s v="plays"/>
  </r>
  <r>
    <x v="3141"/>
    <s v="GUTS: Black Comedy"/>
    <s v="We are a theatre society from the Groningen University in the Netherlands. _x000a_We would be more than happy for some help funding the play."/>
    <n v="500"/>
    <n v="258"/>
    <x v="3"/>
    <s v="NL"/>
    <x v="3"/>
    <n v="1492372800"/>
    <n v="1488823488"/>
    <b v="0"/>
    <n v="8"/>
    <b v="0"/>
    <s v="theater/plays"/>
    <n v="0.51600000000000001"/>
    <n v="32.25"/>
    <s v="theater"/>
    <s v="plays"/>
  </r>
  <r>
    <x v="3142"/>
    <s v="The Pendulum Swings UK Theatre Tour/EdFringe"/>
    <s v="Our aim is to deliver a powerful piece of theatre to audiences across the UK, including Edinburgh Fringe (2017)."/>
    <n v="2750"/>
    <n v="45"/>
    <x v="3"/>
    <s v="GB"/>
    <x v="1"/>
    <n v="1489922339"/>
    <n v="1487333939"/>
    <b v="0"/>
    <n v="3"/>
    <b v="0"/>
    <s v="theater/plays"/>
    <n v="1.6363636363636365E-2"/>
    <n v="15"/>
    <s v="theater"/>
    <s v="plays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s v="GB"/>
    <x v="1"/>
    <n v="1491726956"/>
    <n v="1489480556"/>
    <b v="0"/>
    <n v="0"/>
    <b v="0"/>
    <s v="theater/plays"/>
    <n v="0"/>
    <n v="0"/>
    <s v="theater"/>
    <s v="plays"/>
  </r>
  <r>
    <x v="3144"/>
    <s v="Benghazi Bergen-Belsen"/>
    <s v="Two women, one love, one must die: a multicultural cast in a play about the denied holocaust of Libyan Jews. Premieres in March in NYC"/>
    <n v="10000"/>
    <n v="7540"/>
    <x v="3"/>
    <s v="US"/>
    <x v="0"/>
    <n v="1489903200"/>
    <n v="1488459307"/>
    <b v="0"/>
    <n v="30"/>
    <b v="0"/>
    <s v="theater/plays"/>
    <n v="0.754"/>
    <n v="251.33333333333334"/>
    <s v="theater"/>
    <s v="plays"/>
  </r>
  <r>
    <x v="3145"/>
    <s v="Arlington's 1st Dinner Theatre"/>
    <s v="Dominion Theatre Company is the first community dinner theatre  to be established in Arlington TX."/>
    <n v="25000"/>
    <n v="0"/>
    <x v="3"/>
    <s v="US"/>
    <x v="0"/>
    <n v="1490659134"/>
    <n v="1485478734"/>
    <b v="0"/>
    <n v="0"/>
    <b v="0"/>
    <s v="theater/plays"/>
    <n v="0"/>
    <n v="0"/>
    <s v="theater"/>
    <s v="plays"/>
  </r>
  <r>
    <x v="3146"/>
    <s v="SoÃ±Ã© una ciudad amurallada"/>
    <s v="Somos... Podemos... Amamos... Nuestra muralla, nuestra utopÃ­a. Que el amor sea el lÃ­mite"/>
    <n v="50000"/>
    <n v="5250"/>
    <x v="3"/>
    <s v="MX"/>
    <x v="10"/>
    <n v="1492356166"/>
    <n v="1488471766"/>
    <b v="0"/>
    <n v="12"/>
    <b v="0"/>
    <s v="theater/plays"/>
    <n v="0.105"/>
    <n v="437.5"/>
    <s v="theater"/>
    <s v="plays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x v="0"/>
    <n v="1415319355"/>
    <n v="1411859755"/>
    <b v="1"/>
    <n v="213"/>
    <b v="1"/>
    <s v="theater/plays"/>
    <n v="1.1752499999999999"/>
    <n v="110.35211267605634"/>
    <s v="theater"/>
    <s v="plays"/>
  </r>
  <r>
    <x v="3148"/>
    <s v="The Aurora Project: A Sci-Fi Epic by Bella Poynton"/>
    <s v="Help fund The Aurora Project, an immersive science fiction epic."/>
    <n v="1800"/>
    <n v="2361"/>
    <x v="0"/>
    <s v="US"/>
    <x v="0"/>
    <n v="1412136000"/>
    <n v="1410278284"/>
    <b v="1"/>
    <n v="57"/>
    <b v="1"/>
    <s v="theater/plays"/>
    <n v="1.3116666666666668"/>
    <n v="41.421052631578945"/>
    <s v="theater"/>
    <s v="plays"/>
  </r>
  <r>
    <x v="3149"/>
    <s v="Kafka on the Shore"/>
    <s v="A student led production at Northwestern U. of an adaptation by Frank Galati of the classic book Kafka on the Shore by Haruki Murakmi."/>
    <n v="1250"/>
    <n v="1300"/>
    <x v="0"/>
    <s v="US"/>
    <x v="0"/>
    <n v="1354845600"/>
    <n v="1352766300"/>
    <b v="1"/>
    <n v="25"/>
    <b v="1"/>
    <s v="theater/plays"/>
    <n v="1.04"/>
    <n v="52"/>
    <s v="theater"/>
    <s v="plays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x v="0"/>
    <n v="1295928000"/>
    <n v="1288160403"/>
    <b v="1"/>
    <n v="104"/>
    <b v="1"/>
    <s v="theater/plays"/>
    <n v="1.01"/>
    <n v="33.990384615384613"/>
    <s v="theater"/>
    <s v="plays"/>
  </r>
  <r>
    <x v="3151"/>
    <s v="&quot;The Holiday Bug&quot; 2014 Puppet Show"/>
    <s v="A Multi-Media Puppet Show, with large cable control puppets to tell a hilarious story for all ages."/>
    <n v="3500"/>
    <n v="3514"/>
    <x v="0"/>
    <s v="US"/>
    <x v="0"/>
    <n v="1410379774"/>
    <n v="1407787774"/>
    <b v="1"/>
    <n v="34"/>
    <b v="1"/>
    <s v="theater/plays"/>
    <n v="1.004"/>
    <n v="103.35294117647059"/>
    <s v="theater"/>
    <s v="plays"/>
  </r>
  <r>
    <x v="3152"/>
    <s v="'Gilead', an original theatre piece"/>
    <s v="'Gilead' is an original theatre piece inspired by Margaret Atwood's 'The Handmaid's Tale'. (Brighton Fringe 2014)"/>
    <n v="2200"/>
    <n v="2331"/>
    <x v="0"/>
    <s v="GB"/>
    <x v="1"/>
    <n v="1383425367"/>
    <n v="1380833367"/>
    <b v="1"/>
    <n v="67"/>
    <b v="1"/>
    <s v="theater/plays"/>
    <n v="1.0595454545454546"/>
    <n v="34.791044776119406"/>
    <s v="theater"/>
    <s v="plays"/>
  </r>
  <r>
    <x v="3153"/>
    <s v="Terminator the Second"/>
    <s v="A stage production of Terminator 2: Judgment Day, composed entirely of the words of William Shakespeare"/>
    <n v="3000"/>
    <n v="10067.5"/>
    <x v="0"/>
    <s v="US"/>
    <x v="0"/>
    <n v="1304225940"/>
    <n v="1301542937"/>
    <b v="1"/>
    <n v="241"/>
    <b v="1"/>
    <s v="theater/plays"/>
    <n v="3.3558333333333334"/>
    <n v="41.773858921161825"/>
    <s v="theater"/>
    <s v="plays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x v="0"/>
    <n v="1333310458"/>
    <n v="1330722058"/>
    <b v="1"/>
    <n v="123"/>
    <b v="1"/>
    <s v="theater/plays"/>
    <n v="1.1292857142857142"/>
    <n v="64.268292682926827"/>
    <s v="theater"/>
    <s v="plays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s v="GB"/>
    <x v="1"/>
    <n v="1356004725"/>
    <n v="1353412725"/>
    <b v="1"/>
    <n v="302"/>
    <b v="1"/>
    <s v="theater/plays"/>
    <n v="1.885046"/>
    <n v="31.209370860927152"/>
    <s v="theater"/>
    <s v="plays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x v="0"/>
    <n v="1338591144"/>
    <n v="1335567144"/>
    <b v="1"/>
    <n v="89"/>
    <b v="1"/>
    <s v="theater/plays"/>
    <n v="1.0181818181818181"/>
    <n v="62.921348314606739"/>
    <s v="theater"/>
    <s v="plays"/>
  </r>
  <r>
    <x v="3157"/>
    <s v="Summer FourPlay"/>
    <s v="Four Directors.  Four One Acts.  Four Genres.  For You."/>
    <n v="4000"/>
    <n v="4040"/>
    <x v="0"/>
    <s v="US"/>
    <x v="0"/>
    <n v="1405746000"/>
    <n v="1404932105"/>
    <b v="1"/>
    <n v="41"/>
    <b v="1"/>
    <s v="theater/plays"/>
    <n v="1.01"/>
    <n v="98.536585365853654"/>
    <s v="theater"/>
    <s v="plays"/>
  </r>
  <r>
    <x v="3158"/>
    <s v="Nursery Crimes"/>
    <s v="A 40s crime-noir play using nursery rhyme characters."/>
    <n v="5000"/>
    <n v="5700"/>
    <x v="0"/>
    <s v="US"/>
    <x v="0"/>
    <n v="1374523752"/>
    <n v="1371931752"/>
    <b v="1"/>
    <n v="69"/>
    <b v="1"/>
    <s v="theater/plays"/>
    <n v="1.1399999999999999"/>
    <n v="82.608695652173907"/>
    <s v="theater"/>
    <s v="plays"/>
  </r>
  <r>
    <x v="3159"/>
    <s v="Waxwing: A New Play"/>
    <s v="WAXWING is an exciting new world premiere of mythic (perhaps even apocalyptic!) proportions."/>
    <n v="1500"/>
    <n v="2002.22"/>
    <x v="0"/>
    <s v="US"/>
    <x v="0"/>
    <n v="1326927600"/>
    <n v="1323221761"/>
    <b v="1"/>
    <n v="52"/>
    <b v="1"/>
    <s v="theater/plays"/>
    <n v="1.3348133333333334"/>
    <n v="38.504230769230773"/>
    <s v="theater"/>
    <s v="plays"/>
  </r>
  <r>
    <x v="3160"/>
    <s v="We Play Chekhov"/>
    <s v="Two stories by Anton Chekhov adapted for the stage and performed back-to-back in a stunning live theatrical performance."/>
    <n v="4500"/>
    <n v="4569"/>
    <x v="0"/>
    <s v="US"/>
    <x v="0"/>
    <n v="1407905940"/>
    <n v="1405923687"/>
    <b v="1"/>
    <n v="57"/>
    <b v="1"/>
    <s v="theater/plays"/>
    <n v="1.0153333333333334"/>
    <n v="80.15789473684211"/>
    <s v="theater"/>
    <s v="plays"/>
  </r>
  <r>
    <x v="3161"/>
    <s v="Faustus"/>
    <s v="Iâ€™ll Be Right Back presents a story of murder and corruption. Faustus is a modern re-imagining of Christopher Marloweâ€™s classic tale."/>
    <n v="2000"/>
    <n v="2102"/>
    <x v="0"/>
    <s v="GB"/>
    <x v="1"/>
    <n v="1413377522"/>
    <n v="1410785522"/>
    <b v="1"/>
    <n v="74"/>
    <b v="1"/>
    <s v="theater/plays"/>
    <n v="1.0509999999999999"/>
    <n v="28.405405405405407"/>
    <s v="theater"/>
    <s v="plays"/>
  </r>
  <r>
    <x v="3162"/>
    <s v="Your Radio Adventure!"/>
    <s v="Radio show meets interactive novel, accompanied by live foley, music, and audience participation. YOU choose what happens next!"/>
    <n v="4000"/>
    <n v="5086"/>
    <x v="0"/>
    <s v="US"/>
    <x v="0"/>
    <n v="1404698400"/>
    <n v="1402331262"/>
    <b v="1"/>
    <n v="63"/>
    <b v="1"/>
    <s v="theater/plays"/>
    <n v="1.2715000000000001"/>
    <n v="80.730158730158735"/>
    <s v="theater"/>
    <s v="plays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x v="0"/>
    <n v="1402855525"/>
    <n v="1400263525"/>
    <b v="1"/>
    <n v="72"/>
    <b v="1"/>
    <s v="theater/plays"/>
    <n v="1.1115384615384616"/>
    <n v="200.69444444444446"/>
    <s v="theater"/>
    <s v="plays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x v="0"/>
    <n v="1402341615"/>
    <n v="1399490415"/>
    <b v="1"/>
    <n v="71"/>
    <b v="1"/>
    <s v="theater/plays"/>
    <n v="1.0676000000000001"/>
    <n v="37.591549295774648"/>
    <s v="theater"/>
    <s v="plays"/>
  </r>
  <r>
    <x v="3165"/>
    <s v="THE MOON PLAY"/>
    <s v="THE MOON PLAY is a new play written by Carolyn Gilliam. The play follows an astronaut on the moon who has lost his reason to explore."/>
    <n v="750"/>
    <n v="1220"/>
    <x v="0"/>
    <s v="US"/>
    <x v="0"/>
    <n v="1304395140"/>
    <n v="1302493760"/>
    <b v="1"/>
    <n v="21"/>
    <b v="1"/>
    <s v="theater/plays"/>
    <n v="1.6266666666666667"/>
    <n v="58.095238095238095"/>
    <s v="theater"/>
    <s v="plays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s v="US"/>
    <x v="0"/>
    <n v="1416988740"/>
    <n v="1414514153"/>
    <b v="1"/>
    <n v="930"/>
    <b v="1"/>
    <s v="theater/plays"/>
    <n v="1.6022808571428573"/>
    <n v="60.300892473118282"/>
    <s v="theater"/>
    <s v="plays"/>
  </r>
  <r>
    <x v="3167"/>
    <s v="Destiny is Judd Nelson: a new play at FringeNYC"/>
    <s v="What is destiny? Explore it with us this August at FringeNYC."/>
    <n v="3000"/>
    <n v="3485"/>
    <x v="0"/>
    <s v="US"/>
    <x v="0"/>
    <n v="1406952781"/>
    <n v="1405743181"/>
    <b v="1"/>
    <n v="55"/>
    <b v="1"/>
    <s v="theater/plays"/>
    <n v="1.1616666666666666"/>
    <n v="63.363636363636367"/>
    <s v="theater"/>
    <s v="plays"/>
  </r>
  <r>
    <x v="3168"/>
    <s v="Cosmicomics"/>
    <s v="A dazzling aerial show that brings to life the whimsical and romantic short stories of beloved fantasy author Italo Calvino."/>
    <n v="2500"/>
    <n v="3105"/>
    <x v="0"/>
    <s v="US"/>
    <x v="0"/>
    <n v="1402696800"/>
    <n v="1399948353"/>
    <b v="1"/>
    <n v="61"/>
    <b v="1"/>
    <s v="theater/plays"/>
    <n v="1.242"/>
    <n v="50.901639344262293"/>
    <s v="theater"/>
    <s v="plays"/>
  </r>
  <r>
    <x v="3169"/>
    <s v="The Window"/>
    <s v="We're bringing The Window to the Cherry Lane Theater in January 2014."/>
    <n v="8000"/>
    <n v="8241"/>
    <x v="0"/>
    <s v="US"/>
    <x v="0"/>
    <n v="1386910740"/>
    <n v="1384364561"/>
    <b v="1"/>
    <n v="82"/>
    <b v="1"/>
    <s v="theater/plays"/>
    <n v="1.030125"/>
    <n v="100.5"/>
    <s v="theater"/>
    <s v="plays"/>
  </r>
  <r>
    <x v="3170"/>
    <s v="Ain't She Brave FringeNYC 2014 Project"/>
    <s v="An emotionally-charged journey through the history of black women in America told in reverse."/>
    <n v="2000"/>
    <n v="2245"/>
    <x v="0"/>
    <s v="US"/>
    <x v="0"/>
    <n v="1404273600"/>
    <n v="1401414944"/>
    <b v="1"/>
    <n v="71"/>
    <b v="1"/>
    <s v="theater/plays"/>
    <n v="1.1225000000000001"/>
    <n v="31.619718309859156"/>
    <s v="theater"/>
    <s v="plays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x v="1"/>
    <n v="1462545358"/>
    <n v="1459953358"/>
    <b v="1"/>
    <n v="117"/>
    <b v="1"/>
    <s v="theater/plays"/>
    <n v="1.0881428571428571"/>
    <n v="65.102564102564102"/>
    <s v="theater"/>
    <s v="plays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x v="0"/>
    <n v="1329240668"/>
    <n v="1326648668"/>
    <b v="1"/>
    <n v="29"/>
    <b v="1"/>
    <s v="theater/plays"/>
    <n v="1.1499999999999999"/>
    <n v="79.310344827586206"/>
    <s v="theater"/>
    <s v="plays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x v="0"/>
    <n v="1411765492"/>
    <n v="1409173492"/>
    <b v="1"/>
    <n v="74"/>
    <b v="1"/>
    <s v="theater/plays"/>
    <n v="1.03"/>
    <n v="139.18918918918919"/>
    <s v="theater"/>
    <s v="plays"/>
  </r>
  <r>
    <x v="3174"/>
    <s v="A Race Redux"/>
    <s v="This adaptation uses the text of Oâ€™Neill to explore race, and asks the audience if stereotypes impact a characters guilt or innocence."/>
    <n v="3000"/>
    <n v="3034"/>
    <x v="0"/>
    <s v="US"/>
    <x v="0"/>
    <n v="1408999508"/>
    <n v="1407789908"/>
    <b v="1"/>
    <n v="23"/>
    <b v="1"/>
    <s v="theater/plays"/>
    <n v="1.0113333333333334"/>
    <n v="131.91304347826087"/>
    <s v="theater"/>
    <s v="plays"/>
  </r>
  <r>
    <x v="3175"/>
    <s v="The Killing Room"/>
    <s v="One Year Lease Theater Company's world premiere theater production of THE KILLING ROOM, by playwright Daniel Keene, March 2011 in NYC."/>
    <n v="5000"/>
    <n v="5478"/>
    <x v="0"/>
    <s v="US"/>
    <x v="0"/>
    <n v="1297977427"/>
    <n v="1292793427"/>
    <b v="1"/>
    <n v="60"/>
    <b v="1"/>
    <s v="theater/plays"/>
    <n v="1.0955999999999999"/>
    <n v="91.3"/>
    <s v="theater"/>
    <s v="plays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s v="US"/>
    <x v="0"/>
    <n v="1376838000"/>
    <n v="1374531631"/>
    <b v="1"/>
    <n v="55"/>
    <b v="1"/>
    <s v="theater/plays"/>
    <n v="1.148421052631579"/>
    <n v="39.672727272727272"/>
    <s v="theater"/>
    <s v="plays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x v="0"/>
    <n v="1403366409"/>
    <n v="1400774409"/>
    <b v="1"/>
    <n v="51"/>
    <b v="1"/>
    <s v="theater/plays"/>
    <n v="1.1739999999999999"/>
    <n v="57.549019607843135"/>
    <s v="theater"/>
    <s v="plays"/>
  </r>
  <r>
    <x v="3178"/>
    <s v="Cutting Off Kate Bush"/>
    <s v="Cutting Off Kate Bush is a one-woman show written &amp; performed by Lucy Benson-Brown, premiering at the Edinburgh Fringe Festival 2014"/>
    <n v="1500"/>
    <n v="2576"/>
    <x v="0"/>
    <s v="GB"/>
    <x v="1"/>
    <n v="1405521075"/>
    <n v="1402929075"/>
    <b v="1"/>
    <n v="78"/>
    <b v="1"/>
    <s v="theater/plays"/>
    <n v="1.7173333333333334"/>
    <n v="33.025641025641029"/>
    <s v="theater"/>
    <s v="plays"/>
  </r>
  <r>
    <x v="3179"/>
    <s v="I Do Wonder"/>
    <s v="A Sci-fi play in several vignettes that will narrate an alternate history in the mid-20th century."/>
    <n v="4200"/>
    <n v="4794.82"/>
    <x v="0"/>
    <s v="US"/>
    <x v="0"/>
    <n v="1367859071"/>
    <n v="1365699071"/>
    <b v="1"/>
    <n v="62"/>
    <b v="1"/>
    <s v="theater/plays"/>
    <n v="1.1416238095238094"/>
    <n v="77.335806451612896"/>
    <s v="theater"/>
    <s v="plays"/>
  </r>
  <r>
    <x v="3180"/>
    <s v="Glass Mountain: An Original Fairytale"/>
    <s v="A new tale of witches, fairies, cat-hunters and and bone-boilers from London theatre company Broken Glass."/>
    <n v="1200"/>
    <n v="1437"/>
    <x v="0"/>
    <s v="GB"/>
    <x v="1"/>
    <n v="1403258049"/>
    <n v="1400666049"/>
    <b v="1"/>
    <n v="45"/>
    <b v="1"/>
    <s v="theater/plays"/>
    <n v="1.1975"/>
    <n v="31.933333333333334"/>
    <s v="theater"/>
    <s v="plays"/>
  </r>
  <r>
    <x v="3181"/>
    <s v="ENDURING SONG"/>
    <s v="ENDURING SONG by award-winning Bear Trap Theatre, is a sweeping historical epic about love, loss and family set in the First Crusade."/>
    <n v="500"/>
    <n v="545"/>
    <x v="0"/>
    <s v="GB"/>
    <x v="1"/>
    <n v="1402848000"/>
    <n v="1400570787"/>
    <b v="1"/>
    <n v="15"/>
    <b v="1"/>
    <s v="theater/plays"/>
    <n v="1.0900000000000001"/>
    <n v="36.333333333333336"/>
    <s v="theater"/>
    <s v="plays"/>
  </r>
  <r>
    <x v="3182"/>
    <s v="A Thought in Three Parts"/>
    <s v="FRANK, a newborn company, presents Wallace Shawn's famously unproduced,&quot;A Thought in Three Parts.&quot;_x000a_Be FRANK with us!"/>
    <n v="7000"/>
    <n v="7062"/>
    <x v="0"/>
    <s v="US"/>
    <x v="0"/>
    <n v="1328029200"/>
    <n v="1323211621"/>
    <b v="1"/>
    <n v="151"/>
    <b v="1"/>
    <s v="theater/plays"/>
    <n v="1.0088571428571429"/>
    <n v="46.768211920529801"/>
    <s v="theater"/>
    <s v="plays"/>
  </r>
  <r>
    <x v="3183"/>
    <s v="The Seagull on The River"/>
    <s v="Anton Chekhov's The Seagull. An outdoor Amphitheater in Manhattan. Trees. A River. Daybreak."/>
    <n v="2500"/>
    <n v="2725"/>
    <x v="0"/>
    <s v="US"/>
    <x v="0"/>
    <n v="1377284669"/>
    <n v="1375729469"/>
    <b v="1"/>
    <n v="68"/>
    <b v="1"/>
    <s v="theater/plays"/>
    <n v="1.0900000000000001"/>
    <n v="40.073529411764703"/>
    <s v="theater"/>
    <s v="plays"/>
  </r>
  <r>
    <x v="3184"/>
    <s v="Equus at Frenetic Theatre"/>
    <s v="Equus is the story of a psychiatrist treating a teenaged boy who blinds six horses with a metal spike."/>
    <n v="4300"/>
    <n v="4610"/>
    <x v="0"/>
    <s v="US"/>
    <x v="0"/>
    <n v="1404258631"/>
    <n v="1401666631"/>
    <b v="1"/>
    <n v="46"/>
    <b v="1"/>
    <s v="theater/plays"/>
    <n v="1.0720930232558139"/>
    <n v="100.21739130434783"/>
    <s v="theater"/>
    <s v="plays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x v="1"/>
    <n v="1405553241"/>
    <n v="1404948441"/>
    <b v="1"/>
    <n v="24"/>
    <b v="1"/>
    <s v="theater/plays"/>
    <n v="1"/>
    <n v="41.666666666666664"/>
    <s v="theater"/>
    <s v="plays"/>
  </r>
  <r>
    <x v="3186"/>
    <s v="Honest"/>
    <s v="Honest is an exciting and dark new play by Bristol based writer Alice Nicholas, touring the South of England and London this October."/>
    <n v="3200"/>
    <n v="3270"/>
    <x v="0"/>
    <s v="GB"/>
    <x v="1"/>
    <n v="1410901200"/>
    <n v="1408313438"/>
    <b v="1"/>
    <n v="70"/>
    <b v="1"/>
    <s v="theater/plays"/>
    <n v="1.0218750000000001"/>
    <n v="46.714285714285715"/>
    <s v="theater"/>
    <s v="plays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x v="0"/>
    <n v="1407167973"/>
    <n v="1405439973"/>
    <b v="1"/>
    <n v="244"/>
    <b v="1"/>
    <s v="theater/plays"/>
    <n v="1.1629333333333334"/>
    <n v="71.491803278688522"/>
    <s v="theater"/>
    <s v="plays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s v="GB"/>
    <x v="1"/>
    <n v="1433930302"/>
    <n v="1432115902"/>
    <b v="0"/>
    <n v="9"/>
    <b v="0"/>
    <s v="theater/musical"/>
    <n v="0.65"/>
    <n v="14.444444444444445"/>
    <s v="theater"/>
    <s v="sical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s v="SE"/>
    <x v="9"/>
    <n v="1432455532"/>
    <n v="1429863532"/>
    <b v="0"/>
    <n v="19"/>
    <b v="0"/>
    <s v="theater/musical"/>
    <n v="0.12327272727272727"/>
    <n v="356.84210526315792"/>
    <s v="theater"/>
    <s v="sical"/>
  </r>
  <r>
    <x v="3190"/>
    <s v="Call It A Day Productions - THE LIFE"/>
    <s v="Call It A Day Productions is putting on their first full production in December and every little bit helps!"/>
    <n v="4000"/>
    <n v="0"/>
    <x v="2"/>
    <s v="CA"/>
    <x v="5"/>
    <n v="1481258275"/>
    <n v="1478662675"/>
    <b v="0"/>
    <n v="0"/>
    <b v="0"/>
    <s v="theater/musical"/>
    <n v="0"/>
    <n v="0"/>
    <s v="theater"/>
    <s v="sical"/>
  </r>
  <r>
    <x v="3191"/>
    <s v="Decree 770: Europa"/>
    <s v="A brand new musical about the ban of contraception and abortion in Romania and the revolution that ended it all in 1989."/>
    <n v="3750"/>
    <n v="151"/>
    <x v="2"/>
    <s v="US"/>
    <x v="0"/>
    <n v="1471370869"/>
    <n v="1466186869"/>
    <b v="0"/>
    <n v="4"/>
    <b v="0"/>
    <s v="theater/musical"/>
    <n v="4.0266666666666666E-2"/>
    <n v="37.75"/>
    <s v="theater"/>
    <s v="sical"/>
  </r>
  <r>
    <x v="3192"/>
    <s v="Arts in Conflict"/>
    <s v="This project challenges social issues affecting young people in areas of deprivation within the Belfast area (Northern Ireland)."/>
    <n v="10000"/>
    <n v="102"/>
    <x v="2"/>
    <s v="GB"/>
    <x v="1"/>
    <n v="1425160800"/>
    <n v="1421274859"/>
    <b v="0"/>
    <n v="8"/>
    <b v="0"/>
    <s v="theater/musical"/>
    <n v="1.0200000000000001E-2"/>
    <n v="12.75"/>
    <s v="theater"/>
    <s v="sical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x v="1"/>
    <n v="1424474056"/>
    <n v="1420586056"/>
    <b v="0"/>
    <n v="24"/>
    <b v="0"/>
    <s v="theater/musical"/>
    <n v="0.1174"/>
    <n v="24.458333333333332"/>
    <s v="theater"/>
    <s v="sical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x v="0"/>
    <n v="1437960598"/>
    <n v="1435368598"/>
    <b v="0"/>
    <n v="0"/>
    <b v="0"/>
    <s v="theater/musical"/>
    <n v="0"/>
    <n v="0"/>
    <s v="theater"/>
    <s v="sical"/>
  </r>
  <r>
    <x v="3195"/>
    <s v="Emerson Sings!"/>
    <s v="Emerson Sings is the first cabaret to celebrate the work of up and coming musical theater composers who are alumni of Emerson College."/>
    <n v="3500"/>
    <n v="2070"/>
    <x v="2"/>
    <s v="US"/>
    <x v="0"/>
    <n v="1423750542"/>
    <n v="1421158542"/>
    <b v="0"/>
    <n v="39"/>
    <b v="0"/>
    <s v="theater/musical"/>
    <n v="0.59142857142857141"/>
    <n v="53.07692307692308"/>
    <s v="theater"/>
    <s v="sical"/>
  </r>
  <r>
    <x v="3196"/>
    <s v="Our Modern Lives"/>
    <s v="Help five college students as they journey to bring their groundbreaking new musical &quot;Our Modern Lives&quot; to Broadway!"/>
    <n v="3000000"/>
    <n v="1800"/>
    <x v="2"/>
    <s v="US"/>
    <x v="0"/>
    <n v="1438437600"/>
    <n v="1433254875"/>
    <b v="0"/>
    <n v="6"/>
    <b v="0"/>
    <s v="theater/musical"/>
    <n v="5.9999999999999995E-4"/>
    <n v="300"/>
    <s v="theater"/>
    <s v="sical"/>
  </r>
  <r>
    <x v="3197"/>
    <s v="Mirror, mirror on the wall"/>
    <s v="This years most important stage project for young artists in our region. www.ungespor.no"/>
    <n v="10000"/>
    <n v="1145"/>
    <x v="2"/>
    <s v="NO"/>
    <x v="8"/>
    <n v="1423050618"/>
    <n v="1420458618"/>
    <b v="0"/>
    <n v="4"/>
    <b v="0"/>
    <s v="theater/musical"/>
    <n v="0.1145"/>
    <n v="286.25"/>
    <s v="theater"/>
    <s v="sical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s v="DK"/>
    <x v="7"/>
    <n v="1424081477"/>
    <n v="1420798277"/>
    <b v="0"/>
    <n v="3"/>
    <b v="0"/>
    <s v="theater/musical"/>
    <n v="3.6666666666666666E-3"/>
    <n v="36.666666666666664"/>
    <s v="theater"/>
    <s v="sical"/>
  </r>
  <r>
    <x v="3199"/>
    <s v="Help Milburn Stone Fly High With TARZAN The Musical"/>
    <s v="The Milburn Stone Theatre needs your help to bring its high-flying next blockbuster musical, TARZAN, to life!"/>
    <n v="5000"/>
    <n v="2608"/>
    <x v="2"/>
    <s v="US"/>
    <x v="0"/>
    <n v="1410037200"/>
    <n v="1407435418"/>
    <b v="0"/>
    <n v="53"/>
    <b v="0"/>
    <s v="theater/musical"/>
    <n v="0.52159999999999995"/>
    <n v="49.20754716981132"/>
    <s v="theater"/>
    <s v="sical"/>
  </r>
  <r>
    <x v="3200"/>
    <s v="ROAD TO THE KINGDOM"/>
    <s v="An extremely unique musical play with an exciting, fun filled, dramatic twist. You will discover what lies ahead on the Road to Kingdom"/>
    <n v="50000"/>
    <n v="1"/>
    <x v="2"/>
    <s v="US"/>
    <x v="0"/>
    <n v="1461994440"/>
    <n v="1459410101"/>
    <b v="0"/>
    <n v="1"/>
    <b v="0"/>
    <s v="theater/musical"/>
    <n v="2.0000000000000002E-5"/>
    <n v="1"/>
    <s v="theater"/>
    <s v="sical"/>
  </r>
  <r>
    <x v="3201"/>
    <s v="Nothing Changes"/>
    <s v="Nothing Changes is a modern musical version of the Ragged Trousered Philanthropists exploring the inequalities of &quot;austerity Britain&quot;"/>
    <n v="2000"/>
    <n v="25"/>
    <x v="2"/>
    <s v="GB"/>
    <x v="1"/>
    <n v="1409509477"/>
    <n v="1407695077"/>
    <b v="0"/>
    <n v="2"/>
    <b v="0"/>
    <s v="theater/musical"/>
    <n v="1.2500000000000001E-2"/>
    <n v="12.5"/>
    <s v="theater"/>
    <s v="sical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s v="US"/>
    <x v="0"/>
    <n v="1450072740"/>
    <n v="1445027346"/>
    <b v="0"/>
    <n v="25"/>
    <b v="0"/>
    <s v="theater/musical"/>
    <n v="0.54520000000000002"/>
    <n v="109.04"/>
    <s v="theater"/>
    <s v="sical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x v="0"/>
    <n v="1443224622"/>
    <n v="1440632622"/>
    <b v="0"/>
    <n v="6"/>
    <b v="0"/>
    <s v="theater/musical"/>
    <n v="0.25"/>
    <n v="41.666666666666664"/>
    <s v="theater"/>
    <s v="sical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s v="US"/>
    <x v="0"/>
    <n v="1437149640"/>
    <n v="1434558479"/>
    <b v="0"/>
    <n v="0"/>
    <b v="0"/>
    <s v="theater/musical"/>
    <n v="0"/>
    <n v="0"/>
    <s v="theater"/>
    <s v="sical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s v="GB"/>
    <x v="1"/>
    <n v="1430470772"/>
    <n v="1427878772"/>
    <b v="0"/>
    <n v="12"/>
    <b v="0"/>
    <s v="theater/musical"/>
    <n v="3.4125000000000003E-2"/>
    <n v="22.75"/>
    <s v="theater"/>
    <s v="sical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s v="US"/>
    <x v="0"/>
    <n v="1442644651"/>
    <n v="1440052651"/>
    <b v="0"/>
    <n v="0"/>
    <b v="0"/>
    <s v="theater/musical"/>
    <n v="0"/>
    <n v="0"/>
    <s v="theater"/>
    <s v="sical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x v="0"/>
    <n v="1429767607"/>
    <n v="1424587207"/>
    <b v="0"/>
    <n v="36"/>
    <b v="0"/>
    <s v="theater/musical"/>
    <n v="0.46363636363636362"/>
    <n v="70.833333333333329"/>
    <s v="theater"/>
    <s v="sical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x v="0"/>
    <n v="1406557877"/>
    <n v="1404743477"/>
    <b v="1"/>
    <n v="82"/>
    <b v="1"/>
    <s v="theater/plays"/>
    <n v="1.0349999999999999"/>
    <n v="63.109756097560975"/>
    <s v="theater"/>
    <s v="plays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x v="0"/>
    <n v="1403305200"/>
    <n v="1400512658"/>
    <b v="1"/>
    <n v="226"/>
    <b v="1"/>
    <s v="theater/plays"/>
    <n v="1.1932315789473684"/>
    <n v="50.157964601769912"/>
    <s v="theater"/>
    <s v="plays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x v="0"/>
    <n v="1338523140"/>
    <n v="1334442519"/>
    <b v="1"/>
    <n v="60"/>
    <b v="1"/>
    <s v="theater/plays"/>
    <n v="1.2576666666666667"/>
    <n v="62.883333333333333"/>
    <s v="theater"/>
    <s v="plays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x v="0"/>
    <n v="1408068000"/>
    <n v="1405346680"/>
    <b v="1"/>
    <n v="322"/>
    <b v="1"/>
    <s v="theater/plays"/>
    <n v="1.1974347826086957"/>
    <n v="85.531055900621112"/>
    <s v="theater"/>
    <s v="plays"/>
  </r>
  <r>
    <x v="3212"/>
    <s v="Campo Maldito"/>
    <s v="Help us bring our production of Campo Maldito to New York AND San Francisco!"/>
    <n v="4000"/>
    <n v="5050"/>
    <x v="0"/>
    <s v="US"/>
    <x v="0"/>
    <n v="1407524751"/>
    <n v="1404932751"/>
    <b v="1"/>
    <n v="94"/>
    <b v="1"/>
    <s v="theater/plays"/>
    <n v="1.2625"/>
    <n v="53.723404255319146"/>
    <s v="theater"/>
    <s v="plays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s v="GB"/>
    <x v="1"/>
    <n v="1437934759"/>
    <n v="1434478759"/>
    <b v="1"/>
    <n v="47"/>
    <b v="1"/>
    <s v="theater/plays"/>
    <n v="1.0011666666666668"/>
    <n v="127.80851063829788"/>
    <s v="theater"/>
    <s v="plays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x v="1"/>
    <n v="1452038100"/>
    <n v="1448823673"/>
    <b v="1"/>
    <n v="115"/>
    <b v="1"/>
    <s v="theater/plays"/>
    <n v="1.0213333333333334"/>
    <n v="106.57391304347826"/>
    <s v="theater"/>
    <s v="plays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s v="US"/>
    <x v="0"/>
    <n v="1441857540"/>
    <n v="1438617471"/>
    <b v="1"/>
    <n v="134"/>
    <b v="1"/>
    <s v="theater/plays"/>
    <n v="1.0035142857142858"/>
    <n v="262.11194029850748"/>
    <s v="theater"/>
    <s v="plays"/>
  </r>
  <r>
    <x v="3216"/>
    <s v="BRUTE"/>
    <s v="Brute (winner of the 2015 IdeasTap Underbelly Award) is new writing based on the true story of a rather twisted, horrible schoolgirl."/>
    <n v="2000"/>
    <n v="2001"/>
    <x v="0"/>
    <s v="GB"/>
    <x v="1"/>
    <n v="1436625000"/>
    <n v="1433934371"/>
    <b v="1"/>
    <n v="35"/>
    <b v="1"/>
    <s v="theater/plays"/>
    <n v="1.0004999999999999"/>
    <n v="57.171428571428571"/>
    <s v="theater"/>
    <s v="plays"/>
  </r>
  <r>
    <x v="3217"/>
    <s v="Wake Up Call @ IRT Theater"/>
    <s v="Wake Up Call is a comedic play about a group of hotel employees working on Christmas Eve."/>
    <n v="4500"/>
    <n v="5221"/>
    <x v="0"/>
    <s v="US"/>
    <x v="0"/>
    <n v="1478264784"/>
    <n v="1475672784"/>
    <b v="1"/>
    <n v="104"/>
    <b v="1"/>
    <s v="theater/plays"/>
    <n v="1.1602222222222223"/>
    <n v="50.20192307692308"/>
    <s v="theater"/>
    <s v="plays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x v="1"/>
    <n v="1419984000"/>
    <n v="1417132986"/>
    <b v="1"/>
    <n v="184"/>
    <b v="1"/>
    <s v="theater/plays"/>
    <n v="1.0209999999999999"/>
    <n v="66.586956521739125"/>
    <s v="theater"/>
    <s v="plays"/>
  </r>
  <r>
    <x v="3219"/>
    <s v="Eyes Closed - The First In-Dream Theater Experience"/>
    <s v="Eyes Closed is a collaborative play and docudrama about New Yorkers and their dreams."/>
    <n v="20000"/>
    <n v="20022"/>
    <x v="0"/>
    <s v="US"/>
    <x v="0"/>
    <n v="1427063747"/>
    <n v="1424043347"/>
    <b v="1"/>
    <n v="119"/>
    <b v="1"/>
    <s v="theater/plays"/>
    <n v="1.0011000000000001"/>
    <n v="168.25210084033614"/>
    <s v="theater"/>
    <s v="plays"/>
  </r>
  <r>
    <x v="3220"/>
    <s v="Burners"/>
    <s v="A sci-fi thriller for the stage opening March 10 in Los Angeles."/>
    <n v="15000"/>
    <n v="15126"/>
    <x v="0"/>
    <s v="US"/>
    <x v="0"/>
    <n v="1489352400"/>
    <n v="1486411204"/>
    <b v="1"/>
    <n v="59"/>
    <b v="1"/>
    <s v="theater/plays"/>
    <n v="1.0084"/>
    <n v="256.37288135593218"/>
    <s v="theater"/>
    <s v="plays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x v="1"/>
    <n v="1436114603"/>
    <n v="1433090603"/>
    <b v="1"/>
    <n v="113"/>
    <b v="1"/>
    <s v="theater/plays"/>
    <n v="1.0342499999999999"/>
    <n v="36.610619469026545"/>
    <s v="theater"/>
    <s v="plays"/>
  </r>
  <r>
    <x v="3222"/>
    <s v="Shakespeare in ASL - and FREE for everyone"/>
    <s v="Shakespeare's classic re-imagined as a spoken and signed production for deaf and hearing audiences"/>
    <n v="2500"/>
    <n v="3120"/>
    <x v="0"/>
    <s v="US"/>
    <x v="0"/>
    <n v="1445722140"/>
    <n v="1443016697"/>
    <b v="1"/>
    <n v="84"/>
    <b v="1"/>
    <s v="theater/plays"/>
    <n v="1.248"/>
    <n v="37.142857142857146"/>
    <s v="theater"/>
    <s v="plays"/>
  </r>
  <r>
    <x v="3223"/>
    <s v="Good People by David Lindsay-Abaire at Waterfront Playhouse"/>
    <s v="Bringing David Lindsay-Abaire's award-winning story of our times to the East Bay."/>
    <n v="3100"/>
    <n v="3395"/>
    <x v="0"/>
    <s v="US"/>
    <x v="0"/>
    <n v="1440100976"/>
    <n v="1437508976"/>
    <b v="1"/>
    <n v="74"/>
    <b v="1"/>
    <s v="theater/plays"/>
    <n v="1.0951612903225807"/>
    <n v="45.878378378378379"/>
    <s v="theater"/>
    <s v="plays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s v="US"/>
    <x v="0"/>
    <n v="1484024400"/>
    <n v="1479932713"/>
    <b v="1"/>
    <n v="216"/>
    <b v="1"/>
    <s v="theater/plays"/>
    <n v="1.0203333333333333"/>
    <n v="141.71296296296296"/>
    <s v="theater"/>
    <s v="plays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x v="0"/>
    <n v="1464987600"/>
    <n v="1463145938"/>
    <b v="1"/>
    <n v="39"/>
    <b v="1"/>
    <s v="theater/plays"/>
    <n v="1.0235000000000001"/>
    <n v="52.487179487179489"/>
    <s v="theater"/>
    <s v="plays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x v="1"/>
    <n v="1446213612"/>
    <n v="1443621612"/>
    <b v="1"/>
    <n v="21"/>
    <b v="1"/>
    <s v="theater/plays"/>
    <n v="1.0416666666666667"/>
    <n v="59.523809523809526"/>
    <s v="theater"/>
    <s v="plays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x v="1"/>
    <n v="1484687436"/>
    <n v="1482095436"/>
    <b v="0"/>
    <n v="30"/>
    <b v="1"/>
    <s v="theater/plays"/>
    <n v="1.25"/>
    <n v="50"/>
    <s v="theater"/>
    <s v="plays"/>
  </r>
  <r>
    <x v="3228"/>
    <s v="Hear Me Roar: A Season of Powerful Women"/>
    <s v="A Season of Powerful Women. A Season of Defiance."/>
    <n v="7000"/>
    <n v="7164"/>
    <x v="0"/>
    <s v="US"/>
    <x v="0"/>
    <n v="1450328340"/>
    <n v="1447606884"/>
    <b v="1"/>
    <n v="37"/>
    <b v="1"/>
    <s v="theater/plays"/>
    <n v="1.0234285714285714"/>
    <n v="193.62162162162161"/>
    <s v="theater"/>
    <s v="plays"/>
  </r>
  <r>
    <x v="3229"/>
    <s v="The Seagull Project Presents: The Three Sisters"/>
    <s v="After electrifying audiences in Seattle and Tashkent, The Seagull Project embarks on a brand new journey."/>
    <n v="20000"/>
    <n v="21573"/>
    <x v="0"/>
    <s v="US"/>
    <x v="0"/>
    <n v="1416470398"/>
    <n v="1413874798"/>
    <b v="1"/>
    <n v="202"/>
    <b v="1"/>
    <s v="theater/plays"/>
    <n v="1.0786500000000001"/>
    <n v="106.79702970297029"/>
    <s v="theater"/>
    <s v="plays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x v="0"/>
    <n v="1412135940"/>
    <n v="1410840126"/>
    <b v="1"/>
    <n v="37"/>
    <b v="1"/>
    <s v="theater/plays"/>
    <n v="1.0988461538461538"/>
    <n v="77.21621621621621"/>
    <s v="theater"/>
    <s v="plays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x v="0"/>
    <n v="1460846347"/>
    <n v="1458254347"/>
    <b v="0"/>
    <n v="28"/>
    <b v="1"/>
    <s v="theater/plays"/>
    <n v="1.61"/>
    <n v="57.5"/>
    <s v="theater"/>
    <s v="plays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s v="US"/>
    <x v="0"/>
    <n v="1462334340"/>
    <n v="1459711917"/>
    <b v="1"/>
    <n v="26"/>
    <b v="1"/>
    <s v="theater/plays"/>
    <n v="1.3120000000000001"/>
    <n v="50.46153846153846"/>
    <s v="theater"/>
    <s v="plays"/>
  </r>
  <r>
    <x v="3233"/>
    <s v="64 Squares"/>
    <s v="64 Squares is an autobiographical one-man exploration of the internal chess game played to reconcile relationships."/>
    <n v="5000"/>
    <n v="5940"/>
    <x v="0"/>
    <s v="US"/>
    <x v="0"/>
    <n v="1488482355"/>
    <n v="1485890355"/>
    <b v="0"/>
    <n v="61"/>
    <b v="1"/>
    <s v="theater/plays"/>
    <n v="1.1879999999999999"/>
    <n v="97.377049180327873"/>
    <s v="theater"/>
    <s v="plays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x v="1"/>
    <n v="1485991860"/>
    <n v="1483124208"/>
    <b v="0"/>
    <n v="115"/>
    <b v="1"/>
    <s v="theater/plays"/>
    <n v="1.0039275000000001"/>
    <n v="34.91921739130435"/>
    <s v="theater"/>
    <s v="plays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x v="0"/>
    <n v="1467361251"/>
    <n v="1464769251"/>
    <b v="1"/>
    <n v="181"/>
    <b v="1"/>
    <s v="theater/plays"/>
    <n v="1.0320666666666667"/>
    <n v="85.530386740331494"/>
    <s v="theater"/>
    <s v="plays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s v="US"/>
    <x v="0"/>
    <n v="1482962433"/>
    <n v="1480370433"/>
    <b v="0"/>
    <n v="110"/>
    <b v="1"/>
    <s v="theater/plays"/>
    <n v="1.006"/>
    <n v="182.90909090909091"/>
    <s v="theater"/>
    <s v="plays"/>
  </r>
  <r>
    <x v="3237"/>
    <s v="Celebrating 20 years of The 24 Hour Plays around the world!"/>
    <s v="An annual campaign supporting our intensive for artists 25 and under."/>
    <n v="35000"/>
    <n v="35275.64"/>
    <x v="0"/>
    <s v="US"/>
    <x v="0"/>
    <n v="1443499140"/>
    <n v="1441452184"/>
    <b v="1"/>
    <n v="269"/>
    <b v="1"/>
    <s v="theater/plays"/>
    <n v="1.0078754285714286"/>
    <n v="131.13620817843866"/>
    <s v="theater"/>
    <s v="plays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x v="1"/>
    <n v="1435752898"/>
    <n v="1433160898"/>
    <b v="1"/>
    <n v="79"/>
    <b v="1"/>
    <s v="theater/plays"/>
    <n v="1.1232142857142857"/>
    <n v="39.810126582278478"/>
    <s v="theater"/>
    <s v="plays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x v="1"/>
    <n v="1445817540"/>
    <n v="1443665293"/>
    <b v="1"/>
    <n v="104"/>
    <b v="1"/>
    <s v="theater/plays"/>
    <n v="1.0591914022517912"/>
    <n v="59.701730769230764"/>
    <s v="theater"/>
    <s v="plays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x v="1"/>
    <n v="1487286000"/>
    <n v="1484843948"/>
    <b v="0"/>
    <n v="34"/>
    <b v="1"/>
    <s v="theater/plays"/>
    <n v="1.0056666666666667"/>
    <n v="88.735294117647058"/>
    <s v="theater"/>
    <s v="plays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x v="0"/>
    <n v="1413269940"/>
    <n v="1410421670"/>
    <b v="1"/>
    <n v="167"/>
    <b v="1"/>
    <s v="theater/plays"/>
    <n v="1.1530588235294117"/>
    <n v="58.688622754491021"/>
    <s v="theater"/>
    <s v="plays"/>
  </r>
  <r>
    <x v="3242"/>
    <s v="First Day Off in a Long Time by Brian Finkelstein"/>
    <s v="First Day Off in a Long Time is a comedy show...            _x000a_About suicide."/>
    <n v="10000"/>
    <n v="12730.42"/>
    <x v="0"/>
    <s v="US"/>
    <x v="0"/>
    <n v="1411150092"/>
    <n v="1408558092"/>
    <b v="1"/>
    <n v="183"/>
    <b v="1"/>
    <s v="theater/plays"/>
    <n v="1.273042"/>
    <n v="69.56513661202186"/>
    <s v="theater"/>
    <s v="plays"/>
  </r>
  <r>
    <x v="3243"/>
    <s v="THE INCREDIBLE FOX SISTERS"/>
    <s v="Live Source's world premiere of a new play by Jaclyn Backhaus, premiering at the New Ohio Theatre October 30th-November 8th."/>
    <n v="8000"/>
    <n v="8227"/>
    <x v="0"/>
    <s v="US"/>
    <x v="0"/>
    <n v="1444348800"/>
    <n v="1442283562"/>
    <b v="1"/>
    <n v="71"/>
    <b v="1"/>
    <s v="theater/plays"/>
    <n v="1.028375"/>
    <n v="115.87323943661971"/>
    <s v="theater"/>
    <s v="plays"/>
  </r>
  <r>
    <x v="3244"/>
    <s v="'Time Please'"/>
    <s v="'Time Please' is a black comedy set in a failing public house in a run-down part of town, where things are about to get messy."/>
    <n v="1600"/>
    <n v="1647"/>
    <x v="0"/>
    <s v="GB"/>
    <x v="1"/>
    <n v="1480613982"/>
    <n v="1478018382"/>
    <b v="0"/>
    <n v="69"/>
    <b v="1"/>
    <s v="theater/plays"/>
    <n v="1.0293749999999999"/>
    <n v="23.869565217391305"/>
    <s v="theater"/>
    <s v="plays"/>
  </r>
  <r>
    <x v="3245"/>
    <s v="Roughly Speaking: Voices from The Soup Kitchen"/>
    <s v="Five playwrights volunteer at New York's largest soup kitchen and develop a play around the people they meet."/>
    <n v="21000"/>
    <n v="21904"/>
    <x v="0"/>
    <s v="US"/>
    <x v="0"/>
    <n v="1434074400"/>
    <n v="1431354258"/>
    <b v="0"/>
    <n v="270"/>
    <b v="1"/>
    <s v="theater/plays"/>
    <n v="1.043047619047619"/>
    <n v="81.125925925925927"/>
    <s v="theater"/>
    <s v="plays"/>
  </r>
  <r>
    <x v="3246"/>
    <s v="The Gray Man"/>
    <s v="The Gray Man isnâ€™t real. Heâ€™s a ghost story, a boogeyman, a tale mothers make up to keep their children safe."/>
    <n v="10000"/>
    <n v="11122"/>
    <x v="0"/>
    <s v="US"/>
    <x v="0"/>
    <n v="1442030340"/>
    <n v="1439551200"/>
    <b v="1"/>
    <n v="193"/>
    <b v="1"/>
    <s v="theater/plays"/>
    <n v="1.1122000000000001"/>
    <n v="57.626943005181346"/>
    <s v="theater"/>
    <s v="plays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x v="1"/>
    <n v="1436696712"/>
    <n v="1434104712"/>
    <b v="1"/>
    <n v="57"/>
    <b v="1"/>
    <s v="theater/plays"/>
    <n v="1.0586"/>
    <n v="46.429824561403507"/>
    <s v="theater"/>
    <s v="plays"/>
  </r>
  <r>
    <x v="3248"/>
    <s v="Honest Accomplice Theatre 2015-16 Season"/>
    <s v="Honest Accomplice Theatre produces theatre for social change."/>
    <n v="12000"/>
    <n v="12095"/>
    <x v="0"/>
    <s v="US"/>
    <x v="0"/>
    <n v="1428178757"/>
    <n v="1425590357"/>
    <b v="1"/>
    <n v="200"/>
    <b v="1"/>
    <s v="theater/plays"/>
    <n v="1.0079166666666666"/>
    <n v="60.475000000000001"/>
    <s v="theater"/>
    <s v="plays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x v="0"/>
    <n v="1434822914"/>
    <n v="1432230914"/>
    <b v="1"/>
    <n v="88"/>
    <b v="1"/>
    <s v="theater/plays"/>
    <n v="1.0492727272727274"/>
    <n v="65.579545454545453"/>
    <s v="theater"/>
    <s v="plays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x v="0"/>
    <n v="1415213324"/>
    <n v="1412617724"/>
    <b v="1"/>
    <n v="213"/>
    <b v="1"/>
    <s v="theater/plays"/>
    <n v="1.01552"/>
    <n v="119.1924882629108"/>
    <s v="theater"/>
    <s v="plays"/>
  </r>
  <r>
    <x v="3251"/>
    <s v="The Metronome Society"/>
    <s v="Self-Titled: A Live (Theatrical) Mixtape. An evening of short plays and music inspired by the works of Jimi, Aretha, Sting and Rufus!"/>
    <n v="1500"/>
    <n v="1661"/>
    <x v="0"/>
    <s v="US"/>
    <x v="0"/>
    <n v="1434907966"/>
    <n v="1432315966"/>
    <b v="1"/>
    <n v="20"/>
    <b v="1"/>
    <s v="theater/plays"/>
    <n v="1.1073333333333333"/>
    <n v="83.05"/>
    <s v="theater"/>
    <s v="plays"/>
  </r>
  <r>
    <x v="3252"/>
    <s v="Modern Love"/>
    <s v="How do we navigate the boundaries between friendship, sexual intimacy and obsessive desire?"/>
    <n v="2250"/>
    <n v="2876"/>
    <x v="0"/>
    <s v="GB"/>
    <x v="1"/>
    <n v="1473247240"/>
    <n v="1470655240"/>
    <b v="1"/>
    <n v="50"/>
    <b v="1"/>
    <s v="theater/plays"/>
    <n v="1.2782222222222221"/>
    <n v="57.52"/>
    <s v="theater"/>
    <s v="plays"/>
  </r>
  <r>
    <x v="3253"/>
    <s v="EMPATHITRAX, a new play by Ana Nogueira"/>
    <s v="Can you ever truly feel what someone else is feeling?_x000a_Do you want to?"/>
    <n v="20000"/>
    <n v="20365"/>
    <x v="0"/>
    <s v="US"/>
    <x v="0"/>
    <n v="1473306300"/>
    <n v="1471701028"/>
    <b v="1"/>
    <n v="115"/>
    <b v="1"/>
    <s v="theater/plays"/>
    <n v="1.0182500000000001"/>
    <n v="177.08695652173913"/>
    <s v="theater"/>
    <s v="plays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x v="1"/>
    <n v="1427331809"/>
    <n v="1424743409"/>
    <b v="1"/>
    <n v="186"/>
    <b v="1"/>
    <s v="theater/plays"/>
    <n v="1.012576923076923"/>
    <n v="70.771505376344081"/>
    <s v="theater"/>
    <s v="plays"/>
  </r>
  <r>
    <x v="3255"/>
    <s v="Henry V"/>
    <s v="5 Actors, 30 Characters, 90 Minutes._x000a_Let us transport you from London to the fields of Agincourt, using the power of your imagination."/>
    <n v="300"/>
    <n v="525"/>
    <x v="0"/>
    <s v="GB"/>
    <x v="1"/>
    <n v="1412706375"/>
    <n v="1410114375"/>
    <b v="1"/>
    <n v="18"/>
    <b v="1"/>
    <s v="theater/plays"/>
    <n v="1.75"/>
    <n v="29.166666666666668"/>
    <s v="theater"/>
    <s v="plays"/>
  </r>
  <r>
    <x v="3256"/>
    <s v="Paperhand Puppet Intervention 16th Annual Summer Show"/>
    <s v="Our 16th year promises to be bigger and better than ever but we need your help to bring the show to life!"/>
    <n v="10000"/>
    <n v="12806"/>
    <x v="0"/>
    <s v="US"/>
    <x v="0"/>
    <n v="1433995140"/>
    <n v="1432129577"/>
    <b v="1"/>
    <n v="176"/>
    <b v="1"/>
    <s v="theater/plays"/>
    <n v="1.2806"/>
    <n v="72.76136363636364"/>
    <s v="theater"/>
    <s v="plays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x v="1"/>
    <n v="1487769952"/>
    <n v="1485177952"/>
    <b v="0"/>
    <n v="41"/>
    <b v="1"/>
    <s v="theater/plays"/>
    <n v="1.0629949999999999"/>
    <n v="51.853414634146333"/>
    <s v="theater"/>
    <s v="plays"/>
  </r>
  <r>
    <x v="3258"/>
    <s v="Bluebirds by Joe Brondo"/>
    <s v="A guy named Walt steals a book and plans to sell it to get his life on track... until his wife finds out."/>
    <n v="7000"/>
    <n v="7365"/>
    <x v="0"/>
    <s v="US"/>
    <x v="0"/>
    <n v="1420751861"/>
    <n v="1418159861"/>
    <b v="1"/>
    <n v="75"/>
    <b v="1"/>
    <s v="theater/plays"/>
    <n v="1.052142857142857"/>
    <n v="98.2"/>
    <s v="theater"/>
    <s v="plays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s v="US"/>
    <x v="0"/>
    <n v="1475294340"/>
    <n v="1472753745"/>
    <b v="1"/>
    <n v="97"/>
    <b v="1"/>
    <s v="theater/plays"/>
    <n v="1.0616782608695652"/>
    <n v="251.7381443298969"/>
    <s v="theater"/>
    <s v="plays"/>
  </r>
  <r>
    <x v="3260"/>
    <s v="Keep the Art of Marionettes Alive With PUPPETWORKS!"/>
    <s v="We're looking to raise money to continue bringing Brooklyn the vanishing art form of marionette puppetry."/>
    <n v="5000"/>
    <n v="5462"/>
    <x v="0"/>
    <s v="US"/>
    <x v="0"/>
    <n v="1448903318"/>
    <n v="1445875718"/>
    <b v="1"/>
    <n v="73"/>
    <b v="1"/>
    <s v="theater/plays"/>
    <n v="1.0924"/>
    <n v="74.821917808219183"/>
    <s v="theater"/>
    <s v="plays"/>
  </r>
  <r>
    <x v="3261"/>
    <s v="Scrappy Shakespeare: A Midsummer Night's Dream"/>
    <s v="Six Spartanburg-based professional actors perform A Midsummer Night's Dream outdoors in downtown Spartanburg."/>
    <n v="3300"/>
    <n v="3315"/>
    <x v="0"/>
    <s v="US"/>
    <x v="0"/>
    <n v="1437067476"/>
    <n v="1434475476"/>
    <b v="1"/>
    <n v="49"/>
    <b v="1"/>
    <s v="theater/plays"/>
    <n v="1.0045454545454546"/>
    <n v="67.65306122448979"/>
    <s v="theater"/>
    <s v="plays"/>
  </r>
  <r>
    <x v="3262"/>
    <s v="Prison Boxing: A New Play by Leah Joki"/>
    <s v="A one-woman theatrical exploration of the prison system and its inhabitants."/>
    <n v="12200"/>
    <n v="12571"/>
    <x v="0"/>
    <s v="US"/>
    <x v="0"/>
    <n v="1419220800"/>
    <n v="1416555262"/>
    <b v="1"/>
    <n v="134"/>
    <b v="1"/>
    <s v="theater/plays"/>
    <n v="1.0304098360655738"/>
    <n v="93.81343283582089"/>
    <s v="theater"/>
    <s v="plays"/>
  </r>
  <r>
    <x v="3263"/>
    <s v="Titus Andronicus (with an all-female cast &amp; crew)"/>
    <s v="Shakespeare's bloodiest tragedy, performed and produced exclusively by women."/>
    <n v="2500"/>
    <n v="2804.16"/>
    <x v="0"/>
    <s v="US"/>
    <x v="0"/>
    <n v="1446238800"/>
    <n v="1444220588"/>
    <b v="1"/>
    <n v="68"/>
    <b v="1"/>
    <s v="theater/plays"/>
    <n v="1.121664"/>
    <n v="41.237647058823526"/>
    <s v="theater"/>
    <s v="plays"/>
  </r>
  <r>
    <x v="3264"/>
    <s v="Kapow-i GoGo at The PIT"/>
    <s v="The three part comedic saga of Kapow-i GoGo, who saves the world.  Again.  And again."/>
    <n v="2500"/>
    <n v="2575"/>
    <x v="0"/>
    <s v="US"/>
    <x v="0"/>
    <n v="1422482400"/>
    <n v="1421089938"/>
    <b v="1"/>
    <n v="49"/>
    <b v="1"/>
    <s v="theater/plays"/>
    <n v="1.03"/>
    <n v="52.551020408163268"/>
    <s v="theater"/>
    <s v="plays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s v="IE"/>
    <x v="3"/>
    <n v="1449162000"/>
    <n v="1446570315"/>
    <b v="1"/>
    <n v="63"/>
    <b v="1"/>
    <s v="theater/plays"/>
    <n v="1.64"/>
    <n v="70.285714285714292"/>
    <s v="theater"/>
    <s v="plays"/>
  </r>
  <r>
    <x v="3266"/>
    <s v="Macbeth"/>
    <s v="An original version of Shakespeare's masterpiece that emphasizes family and explores the destruction of blood ties"/>
    <n v="6000"/>
    <n v="7877"/>
    <x v="0"/>
    <s v="US"/>
    <x v="0"/>
    <n v="1434142800"/>
    <n v="1431435122"/>
    <b v="1"/>
    <n v="163"/>
    <b v="1"/>
    <s v="theater/plays"/>
    <n v="1.3128333333333333"/>
    <n v="48.325153374233132"/>
    <s v="theater"/>
    <s v="plays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x v="0"/>
    <n v="1437156660"/>
    <n v="1434564660"/>
    <b v="1"/>
    <n v="288"/>
    <b v="1"/>
    <s v="theater/plays"/>
    <n v="1.0209999999999999"/>
    <n v="53.177083333333336"/>
    <s v="theater"/>
    <s v="plays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x v="0"/>
    <n v="1472074928"/>
    <n v="1470692528"/>
    <b v="1"/>
    <n v="42"/>
    <b v="1"/>
    <s v="theater/plays"/>
    <n v="1.28"/>
    <n v="60.952380952380949"/>
    <s v="theater"/>
    <s v="plays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x v="1"/>
    <n v="1434452400"/>
    <n v="1431509397"/>
    <b v="1"/>
    <n v="70"/>
    <b v="1"/>
    <s v="theater/plays"/>
    <n v="1.0149999999999999"/>
    <n v="116"/>
    <s v="theater"/>
    <s v="plays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x v="1"/>
    <n v="1436705265"/>
    <n v="1434113265"/>
    <b v="1"/>
    <n v="30"/>
    <b v="1"/>
    <s v="theater/plays"/>
    <n v="1.0166666666666666"/>
    <n v="61"/>
    <s v="theater"/>
    <s v="plays"/>
  </r>
  <r>
    <x v="3271"/>
    <s v="Saxon Court at Southwark Playhouse"/>
    <s v="A razor sharp satire to darken your Christmas."/>
    <n v="1500"/>
    <n v="1950"/>
    <x v="0"/>
    <s v="GB"/>
    <x v="1"/>
    <n v="1414927775"/>
    <n v="1412332175"/>
    <b v="1"/>
    <n v="51"/>
    <b v="1"/>
    <s v="theater/plays"/>
    <n v="1.3"/>
    <n v="38.235294117647058"/>
    <s v="theater"/>
    <s v="plays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s v="US"/>
    <x v="0"/>
    <n v="1446814809"/>
    <n v="1444219209"/>
    <b v="1"/>
    <n v="145"/>
    <b v="1"/>
    <s v="theater/plays"/>
    <n v="1.5443"/>
    <n v="106.50344827586207"/>
    <s v="theater"/>
    <s v="plays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s v="US"/>
    <x v="0"/>
    <n v="1473879600"/>
    <n v="1472498042"/>
    <b v="1"/>
    <n v="21"/>
    <b v="1"/>
    <s v="theater/plays"/>
    <n v="1.0740000000000001"/>
    <n v="204.57142857142858"/>
    <s v="theater"/>
    <s v="plays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s v="US"/>
    <x v="0"/>
    <n v="1458075600"/>
    <n v="1454259272"/>
    <b v="1"/>
    <n v="286"/>
    <b v="1"/>
    <s v="theater/plays"/>
    <n v="1.0132258064516129"/>
    <n v="54.912587412587413"/>
    <s v="theater"/>
    <s v="plays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x v="0"/>
    <n v="1423456200"/>
    <n v="1421183271"/>
    <b v="1"/>
    <n v="12"/>
    <b v="1"/>
    <s v="theater/plays"/>
    <n v="1.0027777777777778"/>
    <n v="150.41666666666666"/>
    <s v="theater"/>
    <s v="plays"/>
  </r>
  <r>
    <x v="3276"/>
    <s v="We The Astronomers"/>
    <s v="In 2016, KO Theatre presents a world premiere play in Toronto, ON about faith, home, and the secrets we keep from those we love."/>
    <n v="4500"/>
    <n v="5258"/>
    <x v="0"/>
    <s v="CA"/>
    <x v="5"/>
    <n v="1459483140"/>
    <n v="1456526879"/>
    <b v="1"/>
    <n v="100"/>
    <b v="1"/>
    <s v="theater/plays"/>
    <n v="1.1684444444444444"/>
    <n v="52.58"/>
    <s v="theater"/>
    <s v="plays"/>
  </r>
  <r>
    <x v="3277"/>
    <s v="Go People does 'Almost, Maine'"/>
    <s v="One of the most popular American plays of the last decade comes to London for its international premiere. Festive and bittersweet."/>
    <n v="5000"/>
    <n v="5430"/>
    <x v="0"/>
    <s v="GB"/>
    <x v="1"/>
    <n v="1416331406"/>
    <n v="1413735806"/>
    <b v="1"/>
    <n v="100"/>
    <b v="1"/>
    <s v="theater/plays"/>
    <n v="1.0860000000000001"/>
    <n v="54.3"/>
    <s v="theater"/>
    <s v="plays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x v="1"/>
    <n v="1433017303"/>
    <n v="1430425303"/>
    <b v="1"/>
    <n v="34"/>
    <b v="1"/>
    <s v="theater/plays"/>
    <n v="1.034"/>
    <n v="76.029411764705884"/>
    <s v="theater"/>
    <s v="plays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x v="0"/>
    <n v="1459474059"/>
    <n v="1456885659"/>
    <b v="0"/>
    <n v="63"/>
    <b v="1"/>
    <s v="theater/plays"/>
    <n v="1.1427586206896552"/>
    <n v="105.2063492063492"/>
    <s v="theater"/>
    <s v="plays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x v="0"/>
    <n v="1433134800"/>
    <n v="1430158198"/>
    <b v="0"/>
    <n v="30"/>
    <b v="1"/>
    <s v="theater/plays"/>
    <n v="1.03"/>
    <n v="68.666666666666671"/>
    <s v="theater"/>
    <s v="plays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x v="0"/>
    <n v="1441153705"/>
    <n v="1438561705"/>
    <b v="0"/>
    <n v="47"/>
    <b v="1"/>
    <s v="theater/plays"/>
    <n v="1.216"/>
    <n v="129.36170212765958"/>
    <s v="theater"/>
    <s v="plays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x v="0"/>
    <n v="1461904788"/>
    <n v="1458103188"/>
    <b v="0"/>
    <n v="237"/>
    <b v="1"/>
    <s v="theater/plays"/>
    <n v="1.026467741935484"/>
    <n v="134.26371308016877"/>
    <s v="theater"/>
    <s v="plays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x v="1"/>
    <n v="1455138000"/>
    <n v="1452448298"/>
    <b v="0"/>
    <n v="47"/>
    <b v="1"/>
    <s v="theater/plays"/>
    <n v="1.0475000000000001"/>
    <n v="17.829787234042552"/>
    <s v="theater"/>
    <s v="plays"/>
  </r>
  <r>
    <x v="3284"/>
    <s v="Help fund Black Enough!"/>
    <s v="Black Enough is an LSU student-staged performance exploring the effects of white supremacy on the black community."/>
    <n v="3000"/>
    <n v="3048"/>
    <x v="0"/>
    <s v="US"/>
    <x v="0"/>
    <n v="1454047140"/>
    <n v="1452546853"/>
    <b v="0"/>
    <n v="15"/>
    <b v="1"/>
    <s v="theater/plays"/>
    <n v="1.016"/>
    <n v="203.2"/>
    <s v="theater"/>
    <s v="plays"/>
  </r>
  <r>
    <x v="3285"/>
    <s v="By Morning"/>
    <s v="A new play by Matthew Gasda"/>
    <n v="4999"/>
    <n v="5604"/>
    <x v="0"/>
    <s v="US"/>
    <x v="0"/>
    <n v="1488258000"/>
    <n v="1485556626"/>
    <b v="0"/>
    <n v="81"/>
    <b v="1"/>
    <s v="theater/plays"/>
    <n v="1.1210242048409682"/>
    <n v="69.18518518518519"/>
    <s v="theater"/>
    <s v="plays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x v="0"/>
    <n v="1471291782"/>
    <n v="1468699782"/>
    <b v="0"/>
    <n v="122"/>
    <b v="1"/>
    <s v="theater/plays"/>
    <n v="1.0176666666666667"/>
    <n v="125.12295081967213"/>
    <s v="theater"/>
    <s v="plays"/>
  </r>
  <r>
    <x v="3287"/>
    <s v="Three Things: Stories About Life"/>
    <s v="An inspirational one-man play about crisis, community, and the search for wholeness."/>
    <n v="2500"/>
    <n v="2500"/>
    <x v="0"/>
    <s v="CA"/>
    <x v="5"/>
    <n v="1448733628"/>
    <n v="1446573628"/>
    <b v="0"/>
    <n v="34"/>
    <b v="1"/>
    <s v="theater/plays"/>
    <n v="1"/>
    <n v="73.529411764705884"/>
    <s v="theater"/>
    <s v="plays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x v="1"/>
    <n v="1466463600"/>
    <n v="1463337315"/>
    <b v="0"/>
    <n v="207"/>
    <b v="1"/>
    <s v="theater/plays"/>
    <n v="1.0026489999999999"/>
    <n v="48.437149758454105"/>
    <s v="theater"/>
    <s v="plays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x v="1"/>
    <n v="1487580602"/>
    <n v="1485161402"/>
    <b v="0"/>
    <n v="25"/>
    <b v="1"/>
    <s v="theater/plays"/>
    <n v="1.3304200000000002"/>
    <n v="26.608400000000003"/>
    <s v="theater"/>
    <s v="plays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s v="GB"/>
    <x v="1"/>
    <n v="1489234891"/>
    <n v="1486642891"/>
    <b v="0"/>
    <n v="72"/>
    <b v="1"/>
    <s v="theater/plays"/>
    <n v="1.212"/>
    <n v="33.666666666666664"/>
    <s v="theater"/>
    <s v="plays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x v="0"/>
    <n v="1442462340"/>
    <n v="1439743900"/>
    <b v="0"/>
    <n v="14"/>
    <b v="1"/>
    <s v="theater/plays"/>
    <n v="1.1399999999999999"/>
    <n v="40.714285714285715"/>
    <s v="theater"/>
    <s v="plays"/>
  </r>
  <r>
    <x v="3292"/>
    <s v="Dick Whittington - our 2016 community pantomime!"/>
    <s v="Iver Heath Drama Club is a not-for-profit community group and this year we are performing DICK WHITTINGTON."/>
    <n v="101"/>
    <n v="289"/>
    <x v="0"/>
    <s v="GB"/>
    <x v="1"/>
    <n v="1449257348"/>
    <n v="1444069748"/>
    <b v="0"/>
    <n v="15"/>
    <b v="1"/>
    <s v="theater/plays"/>
    <n v="2.8613861386138613"/>
    <n v="19.266666666666666"/>
    <s v="theater"/>
    <s v="plays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x v="4"/>
    <n v="1488622352"/>
    <n v="1486030352"/>
    <b v="0"/>
    <n v="91"/>
    <b v="1"/>
    <s v="theater/plays"/>
    <n v="1.7044444444444444"/>
    <n v="84.285714285714292"/>
    <s v="theater"/>
    <s v="plays"/>
  </r>
  <r>
    <x v="3294"/>
    <s v="old man's Gift"/>
    <s v="A young theatre company promoting new talent and looking for help in funding our very first set for our black comedy &quot;old man's Gift&quot;"/>
    <n v="600"/>
    <n v="710"/>
    <x v="0"/>
    <s v="GB"/>
    <x v="1"/>
    <n v="1434459554"/>
    <n v="1431867554"/>
    <b v="0"/>
    <n v="24"/>
    <b v="1"/>
    <s v="theater/plays"/>
    <n v="1.1833333333333333"/>
    <n v="29.583333333333332"/>
    <s v="theater"/>
    <s v="plays"/>
  </r>
  <r>
    <x v="3295"/>
    <s v="The Divine Comedy Show"/>
    <s v="A comedic drama about The Devil and his quest to take a bride and to Hell with the consequences, no matter what they may be."/>
    <n v="700"/>
    <n v="720.01"/>
    <x v="0"/>
    <s v="GB"/>
    <x v="1"/>
    <n v="1474886229"/>
    <n v="1472294229"/>
    <b v="0"/>
    <n v="27"/>
    <b v="1"/>
    <s v="theater/plays"/>
    <n v="1.0285857142857142"/>
    <n v="26.667037037037037"/>
    <s v="theater"/>
    <s v="plays"/>
  </r>
  <r>
    <x v="3296"/>
    <s v="Alix in Wundergarten"/>
    <s v="A dark theatrical comedy about four actors recording a warped radio version of Lewis Carroll's 'Alice's Adventures in Wonderland'."/>
    <n v="1500"/>
    <n v="2161"/>
    <x v="0"/>
    <s v="GB"/>
    <x v="1"/>
    <n v="1448229600"/>
    <n v="1446401372"/>
    <b v="0"/>
    <n v="47"/>
    <b v="1"/>
    <s v="theater/plays"/>
    <n v="1.4406666666666668"/>
    <n v="45.978723404255319"/>
    <s v="theater"/>
    <s v="plays"/>
  </r>
  <r>
    <x v="3297"/>
    <s v="MY EYES WENT DARK"/>
    <s v="A father loses his family in a freak plane crash and goes on to murder the air traffic controller he holds responsible."/>
    <n v="5500"/>
    <n v="5504"/>
    <x v="0"/>
    <s v="GB"/>
    <x v="1"/>
    <n v="1438037940"/>
    <n v="1436380256"/>
    <b v="0"/>
    <n v="44"/>
    <b v="1"/>
    <s v="theater/plays"/>
    <n v="1.0007272727272727"/>
    <n v="125.09090909090909"/>
    <s v="theater"/>
    <s v="plays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x v="0"/>
    <n v="1442102400"/>
    <n v="1440370768"/>
    <b v="0"/>
    <n v="72"/>
    <b v="1"/>
    <s v="theater/plays"/>
    <n v="1.0173000000000001"/>
    <n v="141.29166666666666"/>
    <s v="theater"/>
    <s v="plays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x v="0"/>
    <n v="1444860063"/>
    <n v="1442268063"/>
    <b v="0"/>
    <n v="63"/>
    <b v="1"/>
    <s v="theater/plays"/>
    <n v="1.1619999999999999"/>
    <n v="55.333333333333336"/>
    <s v="theater"/>
    <s v="plays"/>
  </r>
  <r>
    <x v="3300"/>
    <s v="MAX &amp; ELSA: NO MUSIC. NO CHILDREN."/>
    <s v="A subversive parody about the two people for whom the hills were NOT alive with THE SOUND OF MUSIC."/>
    <n v="3000"/>
    <n v="4085"/>
    <x v="0"/>
    <s v="US"/>
    <x v="0"/>
    <n v="1430329862"/>
    <n v="1428515462"/>
    <b v="0"/>
    <n v="88"/>
    <b v="1"/>
    <s v="theater/plays"/>
    <n v="1.3616666666666666"/>
    <n v="46.420454545454547"/>
    <s v="theater"/>
    <s v="plays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x v="0"/>
    <n v="1470034740"/>
    <n v="1466185176"/>
    <b v="0"/>
    <n v="70"/>
    <b v="1"/>
    <s v="theater/plays"/>
    <n v="1.3346666666666667"/>
    <n v="57.2"/>
    <s v="theater"/>
    <s v="plays"/>
  </r>
  <r>
    <x v="3302"/>
    <s v="El muro de BorÃ­s KiÃ©n"/>
    <s v="FilosofÃ­a de los anÃ³nimos"/>
    <n v="8400"/>
    <n v="8685"/>
    <x v="0"/>
    <s v="ES"/>
    <x v="3"/>
    <n v="1481099176"/>
    <n v="1478507176"/>
    <b v="0"/>
    <n v="50"/>
    <b v="1"/>
    <s v="theater/plays"/>
    <n v="1.0339285714285715"/>
    <n v="173.7"/>
    <s v="theater"/>
    <s v="plays"/>
  </r>
  <r>
    <x v="3303"/>
    <s v="VisiÃ³n Latino Theatre Company"/>
    <s v="VisiÃ³n Latino Theatre Company was founded by three young latino professionals sharing the stories of everyday latinos."/>
    <n v="1800"/>
    <n v="2086"/>
    <x v="0"/>
    <s v="US"/>
    <x v="0"/>
    <n v="1427553484"/>
    <n v="1424533084"/>
    <b v="0"/>
    <n v="35"/>
    <b v="1"/>
    <s v="theater/plays"/>
    <n v="1.1588888888888889"/>
    <n v="59.6"/>
    <s v="theater"/>
    <s v="plays"/>
  </r>
  <r>
    <x v="3304"/>
    <s v="I Can Ski Forever 3"/>
    <s v="A musical comedy production celebrating the unique, lovable, insufferable ski culture of the modern day mountain town."/>
    <n v="15000"/>
    <n v="15677.5"/>
    <x v="0"/>
    <s v="US"/>
    <x v="0"/>
    <n v="1482418752"/>
    <n v="1479826752"/>
    <b v="0"/>
    <n v="175"/>
    <b v="1"/>
    <s v="theater/plays"/>
    <n v="1.0451666666666666"/>
    <n v="89.585714285714289"/>
    <s v="theater"/>
    <s v="plays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s v="US"/>
    <x v="0"/>
    <n v="1438374748"/>
    <n v="1435782748"/>
    <b v="0"/>
    <n v="20"/>
    <b v="1"/>
    <s v="theater/plays"/>
    <n v="1.0202500000000001"/>
    <n v="204.05"/>
    <s v="theater"/>
    <s v="plays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x v="0"/>
    <n v="1465527600"/>
    <n v="1462252542"/>
    <b v="0"/>
    <n v="54"/>
    <b v="1"/>
    <s v="theater/plays"/>
    <n v="1.7533333333333334"/>
    <n v="48.703703703703702"/>
    <s v="theater"/>
    <s v="plays"/>
  </r>
  <r>
    <x v="3307"/>
    <s v="The Respectful Prostitute"/>
    <s v="A group of Stanford students are going to present Jean-Paul Sartre's play, The Respectful Prostitute, at the end of Spring quarter."/>
    <n v="1000"/>
    <n v="1066.8"/>
    <x v="0"/>
    <s v="US"/>
    <x v="0"/>
    <n v="1463275339"/>
    <n v="1460683339"/>
    <b v="0"/>
    <n v="20"/>
    <b v="1"/>
    <s v="theater/plays"/>
    <n v="1.0668"/>
    <n v="53.339999999999996"/>
    <s v="theater"/>
    <s v="plays"/>
  </r>
  <r>
    <x v="3308"/>
    <s v="A Hand of Talons"/>
    <s v="Descend into the dark world of steampunk noir in this thrilling new play, written by Maggie Lee and directed by Amy Poisson!"/>
    <n v="3500"/>
    <n v="4280"/>
    <x v="0"/>
    <s v="US"/>
    <x v="0"/>
    <n v="1460581365"/>
    <n v="1458766965"/>
    <b v="0"/>
    <n v="57"/>
    <b v="1"/>
    <s v="theater/plays"/>
    <n v="1.2228571428571429"/>
    <n v="75.087719298245617"/>
    <s v="theater"/>
    <s v="plays"/>
  </r>
  <r>
    <x v="3309"/>
    <s v="Collision Course"/>
    <s v="Two unlikely friends, a garage, tinned beans &amp; the end of the world."/>
    <n v="350"/>
    <n v="558"/>
    <x v="0"/>
    <s v="GB"/>
    <x v="1"/>
    <n v="1476632178"/>
    <n v="1473953778"/>
    <b v="0"/>
    <n v="31"/>
    <b v="1"/>
    <s v="theater/plays"/>
    <n v="1.5942857142857143"/>
    <n v="18"/>
    <s v="theater"/>
    <s v="plays"/>
  </r>
  <r>
    <x v="3310"/>
    <s v="The Island Boys: A New Play"/>
    <s v="A new play about coming coming home, recovery, and trying to find God in the process."/>
    <n v="6500"/>
    <n v="6505"/>
    <x v="0"/>
    <s v="US"/>
    <x v="0"/>
    <n v="1444169825"/>
    <n v="1441577825"/>
    <b v="0"/>
    <n v="31"/>
    <b v="1"/>
    <s v="theater/plays"/>
    <n v="1.0007692307692309"/>
    <n v="209.83870967741936"/>
    <s v="theater"/>
    <s v="plays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x v="0"/>
    <n v="1445065210"/>
    <n v="1442473210"/>
    <b v="0"/>
    <n v="45"/>
    <b v="1"/>
    <s v="theater/plays"/>
    <n v="1.0984"/>
    <n v="61.022222222222226"/>
    <s v="theater"/>
    <s v="plays"/>
  </r>
  <r>
    <x v="3312"/>
    <s v="Richard III"/>
    <s v="Bare Theatre presents one of Shakespeare's most notorious characters in the final chapter of the War of the Roses saga."/>
    <n v="2500"/>
    <n v="2501"/>
    <x v="0"/>
    <s v="US"/>
    <x v="0"/>
    <n v="1478901600"/>
    <n v="1477077946"/>
    <b v="0"/>
    <n v="41"/>
    <b v="1"/>
    <s v="theater/plays"/>
    <n v="1.0004"/>
    <n v="61"/>
    <s v="theater"/>
    <s v="plays"/>
  </r>
  <r>
    <x v="3313"/>
    <s v="Melbin the Accidental"/>
    <s v="A modern reworking of Shakespeare's histories and tragedies in iambic pentameter to talk of death, love, and race."/>
    <n v="2000"/>
    <n v="2321"/>
    <x v="0"/>
    <s v="US"/>
    <x v="0"/>
    <n v="1453856400"/>
    <n v="1452664317"/>
    <b v="0"/>
    <n v="29"/>
    <b v="1"/>
    <s v="theater/plays"/>
    <n v="1.1605000000000001"/>
    <n v="80.034482758620683"/>
    <s v="theater"/>
    <s v="plays"/>
  </r>
  <r>
    <x v="3314"/>
    <s v="The White Bike"/>
    <s v="I want to add a new perspective to the cycling safety debate by taking my play THE WHITE BIKE to the Edinburgh Festival of Cycling"/>
    <n v="800"/>
    <n v="1686"/>
    <x v="0"/>
    <s v="GB"/>
    <x v="1"/>
    <n v="1431115500"/>
    <n v="1428733511"/>
    <b v="0"/>
    <n v="58"/>
    <b v="1"/>
    <s v="theater/plays"/>
    <n v="2.1074999999999999"/>
    <n v="29.068965517241381"/>
    <s v="theater"/>
    <s v="plays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x v="1"/>
    <n v="1462519041"/>
    <n v="1459927041"/>
    <b v="0"/>
    <n v="89"/>
    <b v="1"/>
    <s v="theater/plays"/>
    <n v="1.1000000000000001"/>
    <n v="49.438202247191015"/>
    <s v="theater"/>
    <s v="plays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x v="0"/>
    <n v="1407506040"/>
    <n v="1404680075"/>
    <b v="0"/>
    <n v="125"/>
    <b v="1"/>
    <s v="theater/plays"/>
    <n v="1.0008673425918038"/>
    <n v="93.977440000000001"/>
    <s v="theater"/>
    <s v="plays"/>
  </r>
  <r>
    <x v="3317"/>
    <s v="Seven Minutes in Eternity"/>
    <s v="Andy Boyd's epic new satire about heroes and villains, humankind's search for glory, and fascism in America"/>
    <n v="1050"/>
    <n v="1115"/>
    <x v="0"/>
    <s v="US"/>
    <x v="0"/>
    <n v="1465347424"/>
    <n v="1462755424"/>
    <b v="0"/>
    <n v="18"/>
    <b v="1"/>
    <s v="theater/plays"/>
    <n v="1.0619047619047619"/>
    <n v="61.944444444444443"/>
    <s v="theater"/>
    <s v="plays"/>
  </r>
  <r>
    <x v="3318"/>
    <s v="ROOMIES - Atlantic Canada Tour 2016-17"/>
    <s v="Help us strengthen and inspire disability arts in Atlantic Canada"/>
    <n v="2000"/>
    <n v="2512"/>
    <x v="0"/>
    <s v="CA"/>
    <x v="5"/>
    <n v="1460341800"/>
    <n v="1456902893"/>
    <b v="0"/>
    <n v="32"/>
    <b v="1"/>
    <s v="theater/plays"/>
    <n v="1.256"/>
    <n v="78.5"/>
    <s v="theater"/>
    <s v="plays"/>
  </r>
  <r>
    <x v="3319"/>
    <s v="Down the Rabbit Hole"/>
    <s v="Down the Rabbit Hole is an exciting new play by Not Just Theatre Productions. To be performed at Matthew's Yard Theatre in Feb 2015"/>
    <n v="500"/>
    <n v="540"/>
    <x v="0"/>
    <s v="GB"/>
    <x v="1"/>
    <n v="1422712986"/>
    <n v="1418824986"/>
    <b v="0"/>
    <n v="16"/>
    <b v="1"/>
    <s v="theater/plays"/>
    <n v="1.08"/>
    <n v="33.75"/>
    <s v="theater"/>
    <s v="plays"/>
  </r>
  <r>
    <x v="3320"/>
    <s v="Mama Threw Me So High &amp; He Who Speaks"/>
    <s v="Imaginary Theater Company presents two modern day tall tales about family, resilience and redemption."/>
    <n v="2500"/>
    <n v="2525"/>
    <x v="0"/>
    <s v="US"/>
    <x v="0"/>
    <n v="1466557557"/>
    <n v="1463965557"/>
    <b v="0"/>
    <n v="38"/>
    <b v="1"/>
    <s v="theater/plays"/>
    <n v="1.01"/>
    <n v="66.44736842105263"/>
    <s v="theater"/>
    <s v="plays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x v="0"/>
    <n v="1413431940"/>
    <n v="1412216665"/>
    <b v="0"/>
    <n v="15"/>
    <b v="1"/>
    <s v="theater/plays"/>
    <n v="1.0740000000000001"/>
    <n v="35.799999999999997"/>
    <s v="theater"/>
    <s v="plays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x v="0"/>
    <n v="1466567700"/>
    <n v="1464653696"/>
    <b v="0"/>
    <n v="23"/>
    <b v="1"/>
    <s v="theater/plays"/>
    <n v="1.0151515151515151"/>
    <n v="145.65217391304347"/>
    <s v="theater"/>
    <s v="plays"/>
  </r>
  <r>
    <x v="3323"/>
    <s v="Migrants' Theatre"/>
    <s v="Young adult theatre makers from London are raising money to cover costs for touring with their current production MigrantsÂ´ Rhapsody."/>
    <n v="1000"/>
    <n v="1259"/>
    <x v="0"/>
    <s v="GB"/>
    <x v="1"/>
    <n v="1474793208"/>
    <n v="1472201208"/>
    <b v="0"/>
    <n v="49"/>
    <b v="1"/>
    <s v="theater/plays"/>
    <n v="1.2589999999999999"/>
    <n v="25.693877551020407"/>
    <s v="theater"/>
    <s v="plays"/>
  </r>
  <r>
    <x v="3324"/>
    <s v="At Swim, Two Boys"/>
    <s v="The play tells the story of Jim and Doyler and their friendship on the brink of Irish independence."/>
    <n v="1500"/>
    <n v="1525"/>
    <x v="0"/>
    <s v="IE"/>
    <x v="3"/>
    <n v="1465135190"/>
    <n v="1463925590"/>
    <b v="0"/>
    <n v="10"/>
    <b v="1"/>
    <s v="theater/plays"/>
    <n v="1.0166666666666666"/>
    <n v="152.5"/>
    <s v="theater"/>
    <s v="plays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x v="1"/>
    <n v="1428256277"/>
    <n v="1425235877"/>
    <b v="0"/>
    <n v="15"/>
    <b v="1"/>
    <s v="theater/plays"/>
    <n v="1.125"/>
    <n v="30"/>
    <s v="theater"/>
    <s v="plays"/>
  </r>
  <r>
    <x v="3326"/>
    <s v="Me? A Caregiver?"/>
    <s v="An edgy, hilarious, compassionate and honest show to help caregivers find courage, trust their instincts and above all, to laugh."/>
    <n v="8000"/>
    <n v="8110"/>
    <x v="0"/>
    <s v="US"/>
    <x v="0"/>
    <n v="1425830905"/>
    <n v="1423242505"/>
    <b v="0"/>
    <n v="57"/>
    <b v="1"/>
    <s v="theater/plays"/>
    <n v="1.0137499999999999"/>
    <n v="142.28070175438597"/>
    <s v="theater"/>
    <s v="plays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s v="GB"/>
    <x v="1"/>
    <n v="1462697966"/>
    <n v="1460105966"/>
    <b v="0"/>
    <n v="33"/>
    <b v="1"/>
    <s v="theater/plays"/>
    <n v="1.0125"/>
    <n v="24.545454545454547"/>
    <s v="theater"/>
    <s v="plays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x v="0"/>
    <n v="1404522000"/>
    <n v="1404308883"/>
    <b v="0"/>
    <n v="9"/>
    <b v="1"/>
    <s v="theater/plays"/>
    <n v="1.4638888888888888"/>
    <n v="292.77777777777777"/>
    <s v="theater"/>
    <s v="plays"/>
  </r>
  <r>
    <x v="3329"/>
    <s v="Jestia and Raedon"/>
    <s v="Jestia and Raedon is a brand new romantic comedy play going to the Edinburgh Fringe Festival this summer."/>
    <n v="1000"/>
    <n v="1168"/>
    <x v="0"/>
    <s v="GB"/>
    <x v="1"/>
    <n v="1406502000"/>
    <n v="1405583108"/>
    <b v="0"/>
    <n v="26"/>
    <b v="1"/>
    <s v="theater/plays"/>
    <n v="1.1679999999999999"/>
    <n v="44.92307692307692"/>
    <s v="theater"/>
    <s v="plays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x v="1"/>
    <n v="1427919468"/>
    <n v="1425331068"/>
    <b v="0"/>
    <n v="69"/>
    <b v="1"/>
    <s v="theater/plays"/>
    <n v="1.0626666666666666"/>
    <n v="23.10144927536232"/>
    <s v="theater"/>
    <s v="plays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x v="0"/>
    <n v="1444149886"/>
    <n v="1441125886"/>
    <b v="0"/>
    <n v="65"/>
    <b v="1"/>
    <s v="theater/plays"/>
    <n v="1.0451999999999999"/>
    <n v="80.400000000000006"/>
    <s v="theater"/>
    <s v="plays"/>
  </r>
  <r>
    <x v="3332"/>
    <s v="Cortez"/>
    <s v="Two marine biologists are at odds during an important expedition. When a stranded shark refuses to die, things get weird."/>
    <n v="6000"/>
    <n v="6000"/>
    <x v="0"/>
    <s v="US"/>
    <x v="0"/>
    <n v="1405802330"/>
    <n v="1403210330"/>
    <b v="0"/>
    <n v="83"/>
    <b v="1"/>
    <s v="theater/plays"/>
    <n v="1"/>
    <n v="72.289156626506028"/>
    <s v="theater"/>
    <s v="plays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x v="0"/>
    <n v="1434384880"/>
    <n v="1432484080"/>
    <b v="0"/>
    <n v="111"/>
    <b v="1"/>
    <s v="theater/plays"/>
    <n v="1.0457142857142858"/>
    <n v="32.972972972972975"/>
    <s v="theater"/>
    <s v="plays"/>
  </r>
  <r>
    <x v="3334"/>
    <s v="The Saltbox Theatre Collective Seed Money Project"/>
    <s v="The Saltbox Theatre Collective is a brand new not-for-profit theatre company in Illinois."/>
    <n v="3871"/>
    <n v="5366"/>
    <x v="0"/>
    <s v="US"/>
    <x v="0"/>
    <n v="1438259422"/>
    <n v="1435667422"/>
    <b v="0"/>
    <n v="46"/>
    <b v="1"/>
    <s v="theater/plays"/>
    <n v="1.3862051149573753"/>
    <n v="116.65217391304348"/>
    <s v="theater"/>
    <s v="plays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x v="1"/>
    <n v="1407106800"/>
    <n v="1404749446"/>
    <b v="0"/>
    <n v="63"/>
    <b v="1"/>
    <s v="theater/plays"/>
    <n v="1.0032000000000001"/>
    <n v="79.61904761904762"/>
    <s v="theater"/>
    <s v="plays"/>
  </r>
  <r>
    <x v="3336"/>
    <s v="WILDE TALES"/>
    <s v="A theatrical adaptation of Oscar Wilde's short stories, presented by Suitcase Civilians at The Space, April 5-10 2016."/>
    <n v="250"/>
    <n v="250"/>
    <x v="0"/>
    <s v="GB"/>
    <x v="1"/>
    <n v="1459845246"/>
    <n v="1457429646"/>
    <b v="0"/>
    <n v="9"/>
    <b v="1"/>
    <s v="theater/plays"/>
    <n v="1"/>
    <n v="27.777777777777779"/>
    <s v="theater"/>
    <s v="plays"/>
  </r>
  <r>
    <x v="3337"/>
    <s v="Das Ding - A Globetrotting Comedy"/>
    <s v="StoneCrabs is thrilled to bring to the UK the first English production of Philipp LÃ¶hleâ€™s play Das Ding (The Thing)."/>
    <n v="2500"/>
    <n v="2755"/>
    <x v="0"/>
    <s v="GB"/>
    <x v="1"/>
    <n v="1412974800"/>
    <n v="1411109167"/>
    <b v="0"/>
    <n v="34"/>
    <b v="1"/>
    <s v="theater/plays"/>
    <n v="1.1020000000000001"/>
    <n v="81.029411764705884"/>
    <s v="theater"/>
    <s v="plays"/>
  </r>
  <r>
    <x v="3338"/>
    <s v="The Last Days of Judas Iscariot"/>
    <s v="Join Estelle Parsons in support of Theater That Looks and Sounds Like America"/>
    <n v="15000"/>
    <n v="15327"/>
    <x v="0"/>
    <s v="US"/>
    <x v="0"/>
    <n v="1487944080"/>
    <n v="1486129680"/>
    <b v="0"/>
    <n v="112"/>
    <b v="1"/>
    <s v="theater/plays"/>
    <n v="1.0218"/>
    <n v="136.84821428571428"/>
    <s v="theater"/>
    <s v="plays"/>
  </r>
  <r>
    <x v="3339"/>
    <s v="FRESH PRODUCE'd LA presents: Friends in Transient Places"/>
    <s v="FPLA presents FRIENDS IN TRANSIENT PLACES by Jonathan Caren: a magical story of modern life."/>
    <n v="8000"/>
    <n v="8348"/>
    <x v="0"/>
    <s v="US"/>
    <x v="0"/>
    <n v="1469721518"/>
    <n v="1467129518"/>
    <b v="0"/>
    <n v="47"/>
    <b v="1"/>
    <s v="theater/plays"/>
    <n v="1.0435000000000001"/>
    <n v="177.61702127659575"/>
    <s v="theater"/>
    <s v="plays"/>
  </r>
  <r>
    <x v="3340"/>
    <s v="King Lear"/>
    <s v="The Eno River Players is a community theater in Durham, North Carolina. We are trying to raise money to get our second show on its feet"/>
    <n v="3000"/>
    <n v="4145"/>
    <x v="0"/>
    <s v="US"/>
    <x v="0"/>
    <n v="1481066554"/>
    <n v="1478906554"/>
    <b v="0"/>
    <n v="38"/>
    <b v="1"/>
    <s v="theater/plays"/>
    <n v="1.3816666666666666"/>
    <n v="109.07894736842105"/>
    <s v="theater"/>
    <s v="plays"/>
  </r>
  <r>
    <x v="3341"/>
    <s v="Today I Live"/>
    <s v="A London flat, two stories play simultaneously. Irish mapmaker 1821, Iranian artist present day. Each senses the other. Worlds collide."/>
    <n v="3350"/>
    <n v="3350"/>
    <x v="0"/>
    <s v="GB"/>
    <x v="1"/>
    <n v="1465750800"/>
    <n v="1463771421"/>
    <b v="0"/>
    <n v="28"/>
    <b v="1"/>
    <s v="theater/plays"/>
    <n v="1"/>
    <n v="119.64285714285714"/>
    <s v="theater"/>
    <s v="plays"/>
  </r>
  <r>
    <x v="3342"/>
    <s v="Uprising Theatre Company's First Production"/>
    <s v="We believe in the power of stories to change the world. Theatre that inspires transformation."/>
    <n v="6000"/>
    <n v="6100"/>
    <x v="0"/>
    <s v="US"/>
    <x v="0"/>
    <n v="1427864340"/>
    <n v="1425020810"/>
    <b v="0"/>
    <n v="78"/>
    <b v="1"/>
    <s v="theater/plays"/>
    <n v="1.0166666666666666"/>
    <n v="78.205128205128204"/>
    <s v="theater"/>
    <s v="plays"/>
  </r>
  <r>
    <x v="3343"/>
    <s v="The Girl Who Touched the Stars"/>
    <s v="Two sisters make a set of paper dolls which take them on a journey across lands, creating memories along the way."/>
    <n v="700"/>
    <n v="1200"/>
    <x v="0"/>
    <s v="GB"/>
    <x v="1"/>
    <n v="1460553480"/>
    <n v="1458770384"/>
    <b v="0"/>
    <n v="23"/>
    <b v="1"/>
    <s v="theater/plays"/>
    <n v="1.7142857142857142"/>
    <n v="52.173913043478258"/>
    <s v="theater"/>
    <s v="plays"/>
  </r>
  <r>
    <x v="3344"/>
    <s v="The Other Group Theatre"/>
    <s v="We are a company of crafted and trained actors, writers and directors dedicated to the principles set by the legendary Group Theatre."/>
    <n v="4500"/>
    <n v="4565"/>
    <x v="0"/>
    <s v="US"/>
    <x v="0"/>
    <n v="1409374093"/>
    <n v="1406782093"/>
    <b v="0"/>
    <n v="40"/>
    <b v="1"/>
    <s v="theater/plays"/>
    <n v="1.0144444444444445"/>
    <n v="114.125"/>
    <s v="theater"/>
    <s v="plays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x v="0"/>
    <n v="1429317420"/>
    <n v="1424226768"/>
    <b v="0"/>
    <n v="13"/>
    <b v="1"/>
    <s v="theater/plays"/>
    <n v="1.3"/>
    <n v="50"/>
    <s v="theater"/>
    <s v="plays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s v="US"/>
    <x v="0"/>
    <n v="1424910910"/>
    <n v="1424306110"/>
    <b v="0"/>
    <n v="18"/>
    <b v="1"/>
    <s v="theater/plays"/>
    <n v="1.1000000000000001"/>
    <n v="91.666666666666671"/>
    <s v="theater"/>
    <s v="plays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x v="1"/>
    <n v="1462741200"/>
    <n v="1461503654"/>
    <b v="0"/>
    <n v="22"/>
    <b v="1"/>
    <s v="theater/plays"/>
    <n v="1.1944999999999999"/>
    <n v="108.59090909090909"/>
    <s v="theater"/>
    <s v="plays"/>
  </r>
  <r>
    <x v="3348"/>
    <s v="Macbeth"/>
    <s v="Old Hat's new production explores the bleak culture of war and the cosmic powers of guilt and imagination in Shakespeare's tragedy."/>
    <n v="5500"/>
    <n v="5516"/>
    <x v="0"/>
    <s v="US"/>
    <x v="0"/>
    <n v="1461988740"/>
    <n v="1459949080"/>
    <b v="0"/>
    <n v="79"/>
    <b v="1"/>
    <s v="theater/plays"/>
    <n v="1.002909090909091"/>
    <n v="69.822784810126578"/>
    <s v="theater"/>
    <s v="plays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x v="0"/>
    <n v="1465837200"/>
    <n v="1463971172"/>
    <b v="0"/>
    <n v="14"/>
    <b v="1"/>
    <s v="theater/plays"/>
    <n v="1.534"/>
    <n v="109.57142857142857"/>
    <s v="theater"/>
    <s v="plays"/>
  </r>
  <r>
    <x v="3350"/>
    <s v="Visions"/>
    <s v="Nora Wageners TheaterstÃ¼ck lÃ¤dt den Zuschauer ein auf eine teils lustige, teils dÃ¼stere Reise ins Wohnzimmer der jungen, arbeitslosen K"/>
    <n v="3500"/>
    <n v="3655"/>
    <x v="0"/>
    <s v="LU"/>
    <x v="3"/>
    <n v="1448838000"/>
    <n v="1445791811"/>
    <b v="0"/>
    <n v="51"/>
    <b v="1"/>
    <s v="theater/plays"/>
    <n v="1.0442857142857143"/>
    <n v="71.666666666666671"/>
    <s v="theater"/>
    <s v="plays"/>
  </r>
  <r>
    <x v="3351"/>
    <s v="Action To The Word's DRACULA"/>
    <s v="A thrilling 'steampunk' reworking of the infamous gothic horror novel by a powerhouse ensemble will leave you begging to be bitten."/>
    <n v="5000"/>
    <n v="5055"/>
    <x v="0"/>
    <s v="GB"/>
    <x v="1"/>
    <n v="1406113200"/>
    <n v="1402910965"/>
    <b v="0"/>
    <n v="54"/>
    <b v="1"/>
    <s v="theater/plays"/>
    <n v="1.0109999999999999"/>
    <n v="93.611111111111114"/>
    <s v="theater"/>
    <s v="plays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s v="GB"/>
    <x v="1"/>
    <n v="1467414000"/>
    <n v="1462492178"/>
    <b v="0"/>
    <n v="70"/>
    <b v="1"/>
    <s v="theater/plays"/>
    <n v="1.0751999999999999"/>
    <n v="76.8"/>
    <s v="theater"/>
    <s v="plays"/>
  </r>
  <r>
    <x v="3353"/>
    <s v="Nude: A play by Paul Hewitt"/>
    <s v="A new spoken word play, written by Paul Hewitt, in 3 parts about love and fate, inspired by the Ruba'iyat of Omar Khayyam."/>
    <n v="500"/>
    <n v="1575"/>
    <x v="0"/>
    <s v="GB"/>
    <x v="1"/>
    <n v="1462230000"/>
    <n v="1461061350"/>
    <b v="0"/>
    <n v="44"/>
    <b v="1"/>
    <s v="theater/plays"/>
    <n v="3.15"/>
    <n v="35.795454545454547"/>
    <s v="theater"/>
    <s v="plays"/>
  </r>
  <r>
    <x v="3354"/>
    <s v="Strangeloop Theatre - A Focus on New Works"/>
    <s v="Help Strangeloop Theatre create and support new work by sponsoring our 2015-2016 season."/>
    <n v="3000"/>
    <n v="3058"/>
    <x v="0"/>
    <s v="US"/>
    <x v="0"/>
    <n v="1446091260"/>
    <n v="1443029206"/>
    <b v="0"/>
    <n v="55"/>
    <b v="1"/>
    <s v="theater/plays"/>
    <n v="1.0193333333333334"/>
    <n v="55.6"/>
    <s v="theater"/>
    <s v="plays"/>
  </r>
  <r>
    <x v="3355"/>
    <s v="Jelly Beans at Theatre503"/>
    <s v="Help get Jelly Beans to the Theatre503 stage. An important piece of new writing by Dan Pick, produced by Kuleshov Theatre"/>
    <n v="1750"/>
    <n v="2210"/>
    <x v="0"/>
    <s v="GB"/>
    <x v="1"/>
    <n v="1462879020"/>
    <n v="1461941527"/>
    <b v="0"/>
    <n v="15"/>
    <b v="1"/>
    <s v="theater/plays"/>
    <n v="1.2628571428571429"/>
    <n v="147.33333333333334"/>
    <s v="theater"/>
    <s v="plays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x v="1"/>
    <n v="1468611272"/>
    <n v="1466019272"/>
    <b v="0"/>
    <n v="27"/>
    <b v="1"/>
    <s v="theater/plays"/>
    <n v="1.014"/>
    <n v="56.333333333333336"/>
    <s v="theater"/>
    <s v="plays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x v="1"/>
    <n v="1406887310"/>
    <n v="1404295310"/>
    <b v="0"/>
    <n v="21"/>
    <b v="1"/>
    <s v="theater/plays"/>
    <n v="1.01"/>
    <n v="96.19047619047619"/>
    <s v="theater"/>
    <s v="plays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x v="0"/>
    <n v="1416385679"/>
    <n v="1413790079"/>
    <b v="0"/>
    <n v="162"/>
    <b v="1"/>
    <s v="theater/plays"/>
    <n v="1.0299"/>
    <n v="63.574074074074076"/>
    <s v="theater"/>
    <s v="plays"/>
  </r>
  <r>
    <x v="3359"/>
    <s v="BEIRUT, LADY OF LEBANON"/>
    <s v="A Theatrical Production Celebrating the Lebanese Culture and the Human Spirit in Time of War."/>
    <n v="4000"/>
    <n v="4250"/>
    <x v="0"/>
    <s v="US"/>
    <x v="0"/>
    <n v="1487985734"/>
    <n v="1484097734"/>
    <b v="0"/>
    <n v="23"/>
    <b v="1"/>
    <s v="theater/plays"/>
    <n v="1.0625"/>
    <n v="184.78260869565219"/>
    <s v="theater"/>
    <s v="plays"/>
  </r>
  <r>
    <x v="3360"/>
    <s v="Pretty Butch"/>
    <s v="World Premiere, an M1 Singapore Fringe Festival 2017 commission."/>
    <n v="9000"/>
    <n v="9124"/>
    <x v="0"/>
    <s v="SG"/>
    <x v="12"/>
    <n v="1481731140"/>
    <n v="1479866343"/>
    <b v="0"/>
    <n v="72"/>
    <b v="1"/>
    <s v="theater/plays"/>
    <n v="1.0137777777777779"/>
    <n v="126.72222222222223"/>
    <s v="theater"/>
    <s v="plays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x v="0"/>
    <n v="1409587140"/>
    <n v="1408062990"/>
    <b v="0"/>
    <n v="68"/>
    <b v="1"/>
    <s v="theater/plays"/>
    <n v="1.1346000000000001"/>
    <n v="83.42647058823529"/>
    <s v="theater"/>
    <s v="plays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x v="0"/>
    <n v="1425704100"/>
    <n v="1424484717"/>
    <b v="0"/>
    <n v="20"/>
    <b v="1"/>
    <s v="theater/plays"/>
    <n v="2.1800000000000002"/>
    <n v="54.5"/>
    <s v="theater"/>
    <s v="plays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x v="0"/>
    <n v="1408464000"/>
    <n v="1406831445"/>
    <b v="0"/>
    <n v="26"/>
    <b v="1"/>
    <s v="theater/plays"/>
    <n v="1.0141935483870967"/>
    <n v="302.30769230769232"/>
    <s v="theater"/>
    <s v="plays"/>
  </r>
  <r>
    <x v="3364"/>
    <s v="Cancel The Sunshine"/>
    <s v="Cancel The SunshineÂ is a new play that explores living with a mental health condition in an honest, witty and articulate way."/>
    <n v="3000"/>
    <n v="3178"/>
    <x v="0"/>
    <s v="GB"/>
    <x v="1"/>
    <n v="1458075600"/>
    <n v="1456183649"/>
    <b v="0"/>
    <n v="72"/>
    <b v="1"/>
    <s v="theater/plays"/>
    <n v="1.0593333333333332"/>
    <n v="44.138888888888886"/>
    <s v="theater"/>
    <s v="plays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s v="US"/>
    <x v="0"/>
    <n v="1449973592"/>
    <n v="1447381592"/>
    <b v="0"/>
    <n v="3"/>
    <b v="1"/>
    <s v="theater/plays"/>
    <n v="1.04"/>
    <n v="866.66666666666663"/>
    <s v="theater"/>
    <s v="plays"/>
  </r>
  <r>
    <x v="3366"/>
    <s v="Montclair Shakespeare Series"/>
    <s v="The Series will consist of free staged readings of Shakespeare's plays, brought to life by professional actors in Montclair, NJ."/>
    <n v="500"/>
    <n v="1105"/>
    <x v="0"/>
    <s v="US"/>
    <x v="0"/>
    <n v="1431481037"/>
    <n v="1428889037"/>
    <b v="0"/>
    <n v="18"/>
    <b v="1"/>
    <s v="theater/plays"/>
    <n v="2.21"/>
    <n v="61.388888888888886"/>
    <s v="theater"/>
    <s v="plays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s v="GB"/>
    <x v="1"/>
    <n v="1438467894"/>
    <n v="1436307894"/>
    <b v="0"/>
    <n v="30"/>
    <b v="1"/>
    <s v="theater/plays"/>
    <n v="1.1866666666666668"/>
    <n v="29.666666666666668"/>
    <s v="theater"/>
    <s v="plays"/>
  </r>
  <r>
    <x v="3368"/>
    <s v="Peter Pan by J.M. Barrie @ Open Space Arts"/>
    <s v="Help a non-profit community theatre create an unforgettable production of J.M. Barrie's classic play."/>
    <n v="1000"/>
    <n v="1046"/>
    <x v="0"/>
    <s v="US"/>
    <x v="0"/>
    <n v="1420088400"/>
    <n v="1416977259"/>
    <b v="0"/>
    <n v="23"/>
    <b v="1"/>
    <s v="theater/plays"/>
    <n v="1.046"/>
    <n v="45.478260869565219"/>
    <s v="theater"/>
    <s v="plays"/>
  </r>
  <r>
    <x v="3369"/>
    <s v="The Collector, a play by Daniel Wade"/>
    <s v="How far would you go for revenge? The Collector is a dark thriller of regret, retribution and broken masculinity."/>
    <n v="5000"/>
    <n v="5195"/>
    <x v="0"/>
    <s v="IE"/>
    <x v="3"/>
    <n v="1484441980"/>
    <n v="1479257980"/>
    <b v="0"/>
    <n v="54"/>
    <b v="1"/>
    <s v="theater/plays"/>
    <n v="1.0389999999999999"/>
    <n v="96.203703703703709"/>
    <s v="theater"/>
    <s v="plays"/>
  </r>
  <r>
    <x v="3370"/>
    <s v="&quot;I'm Alright&quot;...an Enso Theatre Education production."/>
    <s v="I'm Alright. A story of young women, told by young women, for the world."/>
    <n v="1500"/>
    <n v="1766"/>
    <x v="0"/>
    <s v="US"/>
    <x v="0"/>
    <n v="1481961600"/>
    <n v="1479283285"/>
    <b v="0"/>
    <n v="26"/>
    <b v="1"/>
    <s v="theater/plays"/>
    <n v="1.1773333333333333"/>
    <n v="67.92307692307692"/>
    <s v="theater"/>
    <s v="plays"/>
  </r>
  <r>
    <x v="3371"/>
    <s v="Red Planet (or One Way Ticket) Staged Reading"/>
    <s v="Help support Red Planet, a new science fiction play based off the Mars One exploration."/>
    <n v="200"/>
    <n v="277"/>
    <x v="0"/>
    <s v="US"/>
    <x v="0"/>
    <n v="1449089965"/>
    <n v="1446670765"/>
    <b v="0"/>
    <n v="9"/>
    <b v="1"/>
    <s v="theater/plays"/>
    <n v="1.385"/>
    <n v="30.777777777777779"/>
    <s v="theater"/>
    <s v="plays"/>
  </r>
  <r>
    <x v="3372"/>
    <s v="All the Best, Jack"/>
    <s v="This play tells the story of the toxicity of sensationalism shown through one man's struggle with notoriety."/>
    <n v="1000"/>
    <n v="1035"/>
    <x v="0"/>
    <s v="US"/>
    <x v="0"/>
    <n v="1408942740"/>
    <n v="1407157756"/>
    <b v="0"/>
    <n v="27"/>
    <b v="1"/>
    <s v="theater/plays"/>
    <n v="1.0349999999999999"/>
    <n v="38.333333333333336"/>
    <s v="theater"/>
    <s v="plays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x v="1"/>
    <n v="1437235200"/>
    <n v="1435177840"/>
    <b v="0"/>
    <n v="30"/>
    <b v="1"/>
    <s v="theater/plays"/>
    <n v="1.0024999999999999"/>
    <n v="66.833333333333329"/>
    <s v="theater"/>
    <s v="plays"/>
  </r>
  <r>
    <x v="3374"/>
    <s v="HELP BUILD &quot;THE CASTLE&quot;"/>
    <s v="A rare  production of World acclaimed playwright Howard Barker's groundbreaking &amp; provocative 'The Castle'."/>
    <n v="3500"/>
    <n v="3730"/>
    <x v="0"/>
    <s v="CA"/>
    <x v="5"/>
    <n v="1446053616"/>
    <n v="1443461616"/>
    <b v="0"/>
    <n v="52"/>
    <b v="1"/>
    <s v="theater/plays"/>
    <n v="1.0657142857142856"/>
    <n v="71.730769230769226"/>
    <s v="theater"/>
    <s v="plays"/>
  </r>
  <r>
    <x v="3375"/>
    <s v="The Frida Kahlo of Penge West"/>
    <s v="Production of wickedly funny new play for two women, written by iconic songwriter and ex-London's Burning man, Chris Larner"/>
    <n v="3000"/>
    <n v="3000"/>
    <x v="0"/>
    <s v="GB"/>
    <x v="1"/>
    <n v="1400423973"/>
    <n v="1399387173"/>
    <b v="0"/>
    <n v="17"/>
    <b v="1"/>
    <s v="theater/plays"/>
    <n v="1"/>
    <n v="176.47058823529412"/>
    <s v="theater"/>
    <s v="plays"/>
  </r>
  <r>
    <x v="3376"/>
    <s v="The Tutors"/>
    <s v="3 college grads struggling to fund their social network. 1 bratty blackmailing student. 1 dreamy Asian business man. 1 awesome play."/>
    <n v="8000"/>
    <n v="8001"/>
    <x v="0"/>
    <s v="US"/>
    <x v="0"/>
    <n v="1429976994"/>
    <n v="1424796594"/>
    <b v="0"/>
    <n v="19"/>
    <b v="1"/>
    <s v="theater/plays"/>
    <n v="1.0001249999999999"/>
    <n v="421.10526315789474"/>
    <s v="theater"/>
    <s v="plays"/>
  </r>
  <r>
    <x v="3377"/>
    <s v="To Kill a Machine"/>
    <s v="An empowering play about war time code breaker Alan Turing which tells the real story of a hero vilified for his sexuality and suicide."/>
    <n v="8000"/>
    <n v="8084"/>
    <x v="0"/>
    <s v="GB"/>
    <x v="1"/>
    <n v="1426870560"/>
    <n v="1424280899"/>
    <b v="0"/>
    <n v="77"/>
    <b v="1"/>
    <s v="theater/plays"/>
    <n v="1.0105"/>
    <n v="104.98701298701299"/>
    <s v="theater"/>
    <s v="plays"/>
  </r>
  <r>
    <x v="3378"/>
    <s v="Rose of June"/>
    <s v="'Can you ever find acceptance in death?' _x000a_Rose of June is a piece of theatre exploring the stages of grief. Unity Theatre - September"/>
    <n v="550"/>
    <n v="592"/>
    <x v="0"/>
    <s v="GB"/>
    <x v="1"/>
    <n v="1409490480"/>
    <n v="1407400306"/>
    <b v="0"/>
    <n v="21"/>
    <b v="1"/>
    <s v="theater/plays"/>
    <n v="1.0763636363636364"/>
    <n v="28.19047619047619"/>
    <s v="theater"/>
    <s v="plays"/>
  </r>
  <r>
    <x v="3379"/>
    <s v="The Promise"/>
    <s v="A play by Alexei Arbuzov about the lives of three teenagers during the Nazi siege of Leningrad, 1942, in a new adaptation by Nick Dear."/>
    <n v="2000"/>
    <n v="2073"/>
    <x v="0"/>
    <s v="GB"/>
    <x v="1"/>
    <n v="1440630000"/>
    <n v="1439122800"/>
    <b v="0"/>
    <n v="38"/>
    <b v="1"/>
    <s v="theater/plays"/>
    <n v="1.0365"/>
    <n v="54.55263157894737"/>
    <s v="theater"/>
    <s v="plays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x v="0"/>
    <n v="1417305178"/>
    <n v="1414277578"/>
    <b v="0"/>
    <n v="28"/>
    <b v="1"/>
    <s v="theater/plays"/>
    <n v="1.0443333333333333"/>
    <n v="111.89285714285714"/>
    <s v="theater"/>
    <s v="plays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x v="0"/>
    <n v="1426044383"/>
    <n v="1423455983"/>
    <b v="0"/>
    <n v="48"/>
    <b v="1"/>
    <s v="theater/plays"/>
    <n v="1.0225"/>
    <n v="85.208333333333329"/>
    <s v="theater"/>
    <s v="plays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x v="1"/>
    <n v="1470092340"/>
    <n v="1467973256"/>
    <b v="0"/>
    <n v="46"/>
    <b v="1"/>
    <s v="theater/plays"/>
    <n v="1.0074285714285713"/>
    <n v="76.652173913043484"/>
    <s v="theater"/>
    <s v="plays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x v="0"/>
    <n v="1466707620"/>
    <n v="1464979620"/>
    <b v="0"/>
    <n v="30"/>
    <b v="1"/>
    <s v="theater/plays"/>
    <n v="1.1171428571428572"/>
    <n v="65.166666666666671"/>
    <s v="theater"/>
    <s v="plays"/>
  </r>
  <r>
    <x v="3384"/>
    <s v="The Hat"/>
    <s v="Six gay men, emotional baggage, and online dating: what could go wrong? A play about looking for love and finding something better."/>
    <n v="6000"/>
    <n v="6000.66"/>
    <x v="0"/>
    <s v="US"/>
    <x v="0"/>
    <n v="1448074800"/>
    <n v="1444874768"/>
    <b v="0"/>
    <n v="64"/>
    <b v="1"/>
    <s v="theater/plays"/>
    <n v="1.0001100000000001"/>
    <n v="93.760312499999998"/>
    <s v="theater"/>
    <s v="plays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x v="0"/>
    <n v="1418244552"/>
    <n v="1415652552"/>
    <b v="0"/>
    <n v="15"/>
    <b v="1"/>
    <s v="theater/plays"/>
    <n v="1"/>
    <n v="133.33333333333334"/>
    <s v="theater"/>
    <s v="plays"/>
  </r>
  <r>
    <x v="3386"/>
    <s v="Going To Market"/>
    <s v="Stories from the Bronx make for an uncommon play. Help us finish funding this production, supported by the Kevin Spacey Foundation."/>
    <n v="2000"/>
    <n v="2100"/>
    <x v="0"/>
    <s v="US"/>
    <x v="0"/>
    <n v="1417620506"/>
    <n v="1415028506"/>
    <b v="0"/>
    <n v="41"/>
    <b v="1"/>
    <s v="theater/plays"/>
    <n v="1.05"/>
    <n v="51.219512195121951"/>
    <s v="theater"/>
    <s v="plays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x v="0"/>
    <n v="1418581088"/>
    <n v="1415125088"/>
    <b v="0"/>
    <n v="35"/>
    <b v="1"/>
    <s v="theater/plays"/>
    <n v="1.1686666666666667"/>
    <n v="100.17142857142858"/>
    <s v="theater"/>
    <s v="plays"/>
  </r>
  <r>
    <x v="3388"/>
    <s v="ICONS"/>
    <s v="ICONS is a unique new play about the Amazon warrior women from Greek myth and re-imagines them from a contemporary female perspective."/>
    <n v="1500"/>
    <n v="1557"/>
    <x v="0"/>
    <s v="GB"/>
    <x v="1"/>
    <n v="1434625441"/>
    <n v="1432033441"/>
    <b v="0"/>
    <n v="45"/>
    <b v="1"/>
    <s v="theater/plays"/>
    <n v="1.038"/>
    <n v="34.6"/>
    <s v="theater"/>
    <s v="plays"/>
  </r>
  <r>
    <x v="3389"/>
    <s v="Chimera Ensemble Productions Fund"/>
    <s v="Chimera Ensemble is launching 2 inaugural theater productions, and we need support to do high quality work!"/>
    <n v="10000"/>
    <n v="11450"/>
    <x v="0"/>
    <s v="US"/>
    <x v="0"/>
    <n v="1464960682"/>
    <n v="1462368682"/>
    <b v="0"/>
    <n v="62"/>
    <b v="1"/>
    <s v="theater/plays"/>
    <n v="1.145"/>
    <n v="184.67741935483872"/>
    <s v="theater"/>
    <s v="plays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x v="0"/>
    <n v="1405017345"/>
    <n v="1403721345"/>
    <b v="0"/>
    <n v="22"/>
    <b v="1"/>
    <s v="theater/plays"/>
    <n v="1.024"/>
    <n v="69.818181818181813"/>
    <s v="theater"/>
    <s v="plays"/>
  </r>
  <r>
    <x v="3391"/>
    <s v="TRAVELING needs a Reading"/>
    <s v="New play about the comfort and the danger of living with memories. Gay themes. Experienced team looking to present first reading"/>
    <n v="500"/>
    <n v="1115"/>
    <x v="0"/>
    <s v="US"/>
    <x v="0"/>
    <n v="1407536880"/>
    <n v="1404997548"/>
    <b v="0"/>
    <n v="18"/>
    <b v="1"/>
    <s v="theater/plays"/>
    <n v="2.23"/>
    <n v="61.944444444444443"/>
    <s v="theater"/>
    <s v="plays"/>
  </r>
  <r>
    <x v="3392"/>
    <s v="1 in 3"/>
    <s v="Life is more than the days you have left. 1 in 3 tells of two normal people &amp; their confrontation with mortality and the dice of fate."/>
    <n v="500"/>
    <n v="500"/>
    <x v="0"/>
    <s v="GB"/>
    <x v="1"/>
    <n v="1462565855"/>
    <n v="1458245855"/>
    <b v="0"/>
    <n v="12"/>
    <b v="1"/>
    <s v="theater/plays"/>
    <n v="1"/>
    <n v="41.666666666666664"/>
    <s v="theater"/>
    <s v="plays"/>
  </r>
  <r>
    <x v="3393"/>
    <s v="The Maltese Bodkin"/>
    <s v="hiSTORYstage presents a film noir-style comedy mystery with a Shakespearean twist performed as a 1944 radio drama."/>
    <n v="1500"/>
    <n v="1587"/>
    <x v="0"/>
    <s v="US"/>
    <x v="0"/>
    <n v="1415234760"/>
    <n v="1413065230"/>
    <b v="0"/>
    <n v="44"/>
    <b v="1"/>
    <s v="theater/plays"/>
    <n v="1.0580000000000001"/>
    <n v="36.06818181818182"/>
    <s v="theater"/>
    <s v="plays"/>
  </r>
  <r>
    <x v="3394"/>
    <s v="Buffer: Edinburgh Fringe 2014"/>
    <s v="Ambitious, Edinburgh-based company, Thrive Theatre, are bringing their brand new comedy BUFFER to the 2014 Edinburgh Fringe!"/>
    <n v="550"/>
    <n v="783"/>
    <x v="0"/>
    <s v="GB"/>
    <x v="1"/>
    <n v="1406470645"/>
    <n v="1403878645"/>
    <b v="0"/>
    <n v="27"/>
    <b v="1"/>
    <s v="theater/plays"/>
    <n v="1.4236363636363636"/>
    <n v="29"/>
    <s v="theater"/>
    <s v="plays"/>
  </r>
  <r>
    <x v="3395"/>
    <s v="MIRAMAR"/>
    <s v="Miramar is a a darkly funny play exploring what it is we call â€˜homeâ€™."/>
    <n v="500"/>
    <n v="920"/>
    <x v="0"/>
    <s v="GB"/>
    <x v="1"/>
    <n v="1433009400"/>
    <n v="1431795944"/>
    <b v="0"/>
    <n v="38"/>
    <b v="1"/>
    <s v="theater/plays"/>
    <n v="1.84"/>
    <n v="24.210526315789473"/>
    <s v="theater"/>
    <s v="plays"/>
  </r>
  <r>
    <x v="3396"/>
    <s v="Rainbowtown"/>
    <s v="&quot;Rainbowtown&quot; is a new play for kids. Help us bring it to the Main Line during the 2014 Philadelphia Fringe Festival!"/>
    <n v="1500"/>
    <n v="1565"/>
    <x v="0"/>
    <s v="US"/>
    <x v="0"/>
    <n v="1401595140"/>
    <n v="1399286589"/>
    <b v="0"/>
    <n v="28"/>
    <b v="1"/>
    <s v="theater/plays"/>
    <n v="1.0433333333333332"/>
    <n v="55.892857142857146"/>
    <s v="theater"/>
    <s v="plays"/>
  </r>
  <r>
    <x v="3397"/>
    <s v="Waiting for Godot - Blue Sky Theatre &amp; Arts"/>
    <s v="Help a group of recovering alcoholics bring Samuel Beckett's classic to a seaside town!"/>
    <n v="250"/>
    <n v="280"/>
    <x v="0"/>
    <s v="GB"/>
    <x v="1"/>
    <n v="1455832800"/>
    <n v="1452338929"/>
    <b v="0"/>
    <n v="24"/>
    <b v="1"/>
    <s v="theater/plays"/>
    <n v="1.1200000000000001"/>
    <n v="11.666666666666666"/>
    <s v="theater"/>
    <s v="plays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x v="0"/>
    <n v="1416589200"/>
    <n v="1414605776"/>
    <b v="0"/>
    <n v="65"/>
    <b v="1"/>
    <s v="theater/plays"/>
    <n v="1.1107499999999999"/>
    <n v="68.353846153846149"/>
    <s v="theater"/>
    <s v="plays"/>
  </r>
  <r>
    <x v="3399"/>
    <s v="Spinning Wheel Youth Takeover"/>
    <s v="13 young people have taken over Spinning Wheel Theatre to choose, produce and create their own show from scratch."/>
    <n v="1200"/>
    <n v="1245"/>
    <x v="0"/>
    <s v="GB"/>
    <x v="1"/>
    <n v="1424556325"/>
    <n v="1421964325"/>
    <b v="0"/>
    <n v="46"/>
    <b v="1"/>
    <s v="theater/plays"/>
    <n v="1.0375000000000001"/>
    <n v="27.065217391304348"/>
    <s v="theater"/>
    <s v="plays"/>
  </r>
  <r>
    <x v="3400"/>
    <s v="You, Me and That Guy"/>
    <s v="A hilarious comedy starring Sarah, a recent grad, who uses the magic of a mystical open mic to solve the problems of her relationships."/>
    <n v="10000"/>
    <n v="10041"/>
    <x v="0"/>
    <s v="US"/>
    <x v="0"/>
    <n v="1409266414"/>
    <n v="1405378414"/>
    <b v="0"/>
    <n v="85"/>
    <b v="1"/>
    <s v="theater/plays"/>
    <n v="1.0041"/>
    <n v="118.12941176470588"/>
    <s v="theater"/>
    <s v="plays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x v="1"/>
    <n v="1438968146"/>
    <n v="1436376146"/>
    <b v="0"/>
    <n v="66"/>
    <b v="1"/>
    <s v="theater/plays"/>
    <n v="1.0186206896551724"/>
    <n v="44.757575757575758"/>
    <s v="theater"/>
    <s v="plays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x v="0"/>
    <n v="1447295460"/>
    <n v="1444747843"/>
    <b v="0"/>
    <n v="165"/>
    <b v="1"/>
    <s v="theater/plays"/>
    <n v="1.0976666666666666"/>
    <n v="99.787878787878782"/>
    <s v="theater"/>
    <s v="plays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s v="GB"/>
    <x v="1"/>
    <n v="1435230324"/>
    <n v="1432638324"/>
    <b v="0"/>
    <n v="17"/>
    <b v="1"/>
    <s v="theater/plays"/>
    <n v="1"/>
    <n v="117.64705882352941"/>
    <s v="theater"/>
    <s v="plays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x v="0"/>
    <n v="1434542702"/>
    <n v="1432814702"/>
    <b v="0"/>
    <n v="3"/>
    <b v="1"/>
    <s v="theater/plays"/>
    <n v="1.22"/>
    <n v="203.33333333333334"/>
    <s v="theater"/>
    <s v="plays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x v="1"/>
    <n v="1456876740"/>
    <n v="1455063886"/>
    <b v="0"/>
    <n v="17"/>
    <b v="1"/>
    <s v="theater/plays"/>
    <n v="1.3757142857142857"/>
    <n v="28.323529411764707"/>
    <s v="theater"/>
    <s v="plays"/>
  </r>
  <r>
    <x v="3406"/>
    <s v="Voices of Swords"/>
    <s v="A funny and moving new play about two families dealing with aging parents in very different ways!"/>
    <n v="10000"/>
    <n v="10031"/>
    <x v="0"/>
    <s v="US"/>
    <x v="0"/>
    <n v="1405511376"/>
    <n v="1401623376"/>
    <b v="0"/>
    <n v="91"/>
    <b v="1"/>
    <s v="theater/plays"/>
    <n v="1.0031000000000001"/>
    <n v="110.23076923076923"/>
    <s v="theater"/>
    <s v="plays"/>
  </r>
  <r>
    <x v="3407"/>
    <s v="Chlorine Edinburgh 2014"/>
    <s v="Biddy is 24. Biddy is a hopeless romantic. Biddy always wanted to be a vegan. Find out what happens_x000a_when Biddy gets sectioned."/>
    <n v="2000"/>
    <n v="2142"/>
    <x v="0"/>
    <s v="GB"/>
    <x v="1"/>
    <n v="1404641289"/>
    <n v="1402049289"/>
    <b v="0"/>
    <n v="67"/>
    <b v="1"/>
    <s v="theater/plays"/>
    <n v="1.071"/>
    <n v="31.970149253731343"/>
    <s v="theater"/>
    <s v="plays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x v="0"/>
    <n v="1405727304"/>
    <n v="1403135304"/>
    <b v="0"/>
    <n v="18"/>
    <b v="1"/>
    <s v="theater/plays"/>
    <n v="2.11"/>
    <n v="58.611111111111114"/>
    <s v="theater"/>
    <s v="plays"/>
  </r>
  <r>
    <x v="3409"/>
    <s v="Who Said Theatre Presents: The Calm"/>
    <s v="Exciting and visceral new-writing that challenges the way we view the fine line between war and terror..."/>
    <n v="500"/>
    <n v="618"/>
    <x v="0"/>
    <s v="GB"/>
    <x v="1"/>
    <n v="1469998680"/>
    <n v="1466710358"/>
    <b v="0"/>
    <n v="21"/>
    <b v="1"/>
    <s v="theater/plays"/>
    <n v="1.236"/>
    <n v="29.428571428571427"/>
    <s v="theater"/>
    <s v="plays"/>
  </r>
  <r>
    <x v="3410"/>
    <s v="the southland company - LAUNCH LOS ANGELES"/>
    <s v="Join us in a campaign benefitting the southland company and its interdisciplinary artistic efforts in Los Angeles."/>
    <n v="3000"/>
    <n v="3255"/>
    <x v="0"/>
    <s v="US"/>
    <x v="0"/>
    <n v="1465196400"/>
    <n v="1462841990"/>
    <b v="0"/>
    <n v="40"/>
    <b v="1"/>
    <s v="theater/plays"/>
    <n v="1.085"/>
    <n v="81.375"/>
    <s v="theater"/>
    <s v="plays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x v="0"/>
    <n v="1444264372"/>
    <n v="1442536372"/>
    <b v="0"/>
    <n v="78"/>
    <b v="1"/>
    <s v="theater/plays"/>
    <n v="1.0356666666666667"/>
    <n v="199.16666666666666"/>
    <s v="theater"/>
    <s v="plays"/>
  </r>
  <r>
    <x v="3412"/>
    <s v="Joe Orton's Fred &amp; Madge"/>
    <s v="Rough Haired Pointer present for the first time ever Joe Orton's 'Fred &amp; Madge' at the Hope Theatre, Islington this Sept and Oct"/>
    <n v="3000"/>
    <n v="3000"/>
    <x v="0"/>
    <s v="GB"/>
    <x v="1"/>
    <n v="1411858862"/>
    <n v="1409266862"/>
    <b v="0"/>
    <n v="26"/>
    <b v="1"/>
    <s v="theater/plays"/>
    <n v="1"/>
    <n v="115.38461538461539"/>
    <s v="theater"/>
    <s v="plays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x v="0"/>
    <n v="1425099540"/>
    <n v="1424280938"/>
    <b v="0"/>
    <n v="14"/>
    <b v="1"/>
    <s v="theater/plays"/>
    <n v="1.3"/>
    <n v="46.428571428571431"/>
    <s v="theater"/>
    <s v="plays"/>
  </r>
  <r>
    <x v="3414"/>
    <s v="PCSF PlayOffs 2016"/>
    <s v="A new twist on our annual festival of fully-produced plays by member playwrights, performed by a talented ensemble cast!"/>
    <n v="3000"/>
    <n v="3105"/>
    <x v="0"/>
    <s v="US"/>
    <x v="0"/>
    <n v="1480579140"/>
    <n v="1478030325"/>
    <b v="0"/>
    <n v="44"/>
    <b v="1"/>
    <s v="theater/plays"/>
    <n v="1.0349999999999999"/>
    <n v="70.568181818181813"/>
    <s v="theater"/>
    <s v="plays"/>
  </r>
  <r>
    <x v="3415"/>
    <s v="Balm in Gilead at Columbia"/>
    <s v="We are raising funds to allow for enhanced scenic, costume, and lighting design. Every dollar helps!"/>
    <n v="200"/>
    <n v="200"/>
    <x v="0"/>
    <s v="US"/>
    <x v="0"/>
    <n v="1460935800"/>
    <n v="1459999656"/>
    <b v="0"/>
    <n v="9"/>
    <b v="1"/>
    <s v="theater/plays"/>
    <n v="1"/>
    <n v="22.222222222222221"/>
    <s v="theater"/>
    <s v="plays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x v="1"/>
    <n v="1429813800"/>
    <n v="1427363645"/>
    <b v="0"/>
    <n v="30"/>
    <b v="1"/>
    <s v="theater/plays"/>
    <n v="1.196"/>
    <n v="159.46666666666667"/>
    <s v="theater"/>
    <s v="plays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s v="US"/>
    <x v="0"/>
    <n v="1414284180"/>
    <n v="1410558948"/>
    <b v="0"/>
    <n v="45"/>
    <b v="1"/>
    <s v="theater/plays"/>
    <n v="1.0000058823529412"/>
    <n v="37.777999999999999"/>
    <s v="theater"/>
    <s v="plays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x v="0"/>
    <n v="1400875307"/>
    <n v="1398283307"/>
    <b v="0"/>
    <n v="56"/>
    <b v="1"/>
    <s v="theater/plays"/>
    <n v="1.00875"/>
    <n v="72.053571428571431"/>
    <s v="theater"/>
    <s v="plays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x v="3"/>
    <n v="1459978200"/>
    <n v="1458416585"/>
    <b v="0"/>
    <n v="46"/>
    <b v="1"/>
    <s v="theater/plays"/>
    <n v="1.0654545454545454"/>
    <n v="63.695652173913047"/>
    <s v="theater"/>
    <s v="plays"/>
  </r>
  <r>
    <x v="3420"/>
    <s v="Rounds. Set design campaign."/>
    <s v="A powerful and urgent tale of the first line of defence for the NHS. Based on true stories from junior doctors."/>
    <n v="700"/>
    <n v="966"/>
    <x v="0"/>
    <s v="GB"/>
    <x v="1"/>
    <n v="1455408000"/>
    <n v="1454638202"/>
    <b v="0"/>
    <n v="34"/>
    <b v="1"/>
    <s v="theater/plays"/>
    <n v="1.38"/>
    <n v="28.411764705882351"/>
    <s v="theater"/>
    <s v="plays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x v="0"/>
    <n v="1425495563"/>
    <n v="1422903563"/>
    <b v="0"/>
    <n v="98"/>
    <b v="1"/>
    <s v="theater/plays"/>
    <n v="1.0115000000000001"/>
    <n v="103.21428571428571"/>
    <s v="theater"/>
    <s v="plays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x v="1"/>
    <n v="1450051200"/>
    <n v="1447594176"/>
    <b v="0"/>
    <n v="46"/>
    <b v="1"/>
    <s v="theater/plays"/>
    <n v="1.091"/>
    <n v="71.152173913043484"/>
    <s v="theater"/>
    <s v="plays"/>
  </r>
  <r>
    <x v="3423"/>
    <s v="And That's How The Story Goes"/>
    <s v="Forest Hills Eastern's Student Run Show 2015. Our goal is to present a professional quality show on a budget."/>
    <n v="250"/>
    <n v="350"/>
    <x v="0"/>
    <s v="US"/>
    <x v="0"/>
    <n v="1429912341"/>
    <n v="1427320341"/>
    <b v="0"/>
    <n v="10"/>
    <b v="1"/>
    <s v="theater/plays"/>
    <n v="1.4"/>
    <n v="35"/>
    <s v="theater"/>
    <s v="plays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x v="0"/>
    <n v="1423119540"/>
    <n v="1421252084"/>
    <b v="0"/>
    <n v="76"/>
    <b v="1"/>
    <s v="theater/plays"/>
    <n v="1.0358333333333334"/>
    <n v="81.776315789473685"/>
    <s v="theater"/>
    <s v="plays"/>
  </r>
  <r>
    <x v="3425"/>
    <s v="The Erlkings"/>
    <s v="The Erlkings is a play that uses the writings of the perpetrators of the Columbine Shooting to explore the inner lives of these boys."/>
    <n v="30000"/>
    <n v="30891.1"/>
    <x v="0"/>
    <s v="US"/>
    <x v="0"/>
    <n v="1412434136"/>
    <n v="1409669336"/>
    <b v="0"/>
    <n v="104"/>
    <b v="1"/>
    <s v="theater/plays"/>
    <n v="1.0297033333333332"/>
    <n v="297.02980769230766"/>
    <s v="theater"/>
    <s v="plays"/>
  </r>
  <r>
    <x v="3426"/>
    <s v="Holocene"/>
    <s v="Part ghost story, part cautionary tale, Holocene is a play about the end of our world, and the beginning of another."/>
    <n v="3750"/>
    <n v="4055"/>
    <x v="0"/>
    <s v="US"/>
    <x v="0"/>
    <n v="1411264800"/>
    <n v="1409620903"/>
    <b v="0"/>
    <n v="87"/>
    <b v="1"/>
    <s v="theater/plays"/>
    <n v="1.0813333333333333"/>
    <n v="46.609195402298852"/>
    <s v="theater"/>
    <s v="plays"/>
  </r>
  <r>
    <x v="3427"/>
    <s v="We Were Kings"/>
    <s v="A new play developed in collaboration with graduating theatre makers, premiering at the Edinburgh Fringe Festival 2014."/>
    <n v="1500"/>
    <n v="1500"/>
    <x v="0"/>
    <s v="GB"/>
    <x v="1"/>
    <n v="1404314952"/>
    <n v="1401722952"/>
    <b v="0"/>
    <n v="29"/>
    <b v="1"/>
    <s v="theater/plays"/>
    <n v="1"/>
    <n v="51.724137931034484"/>
    <s v="theater"/>
    <s v="plays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x v="1"/>
    <n v="1425142800"/>
    <n v="1422983847"/>
    <b v="0"/>
    <n v="51"/>
    <b v="1"/>
    <s v="theater/plays"/>
    <n v="1.0275000000000001"/>
    <n v="40.294117647058826"/>
    <s v="theater"/>
    <s v="plays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x v="1"/>
    <n v="1478046661"/>
    <n v="1476837061"/>
    <b v="0"/>
    <n v="12"/>
    <b v="1"/>
    <s v="theater/plays"/>
    <n v="1.3"/>
    <n v="16.25"/>
    <s v="theater"/>
    <s v="plays"/>
  </r>
  <r>
    <x v="3430"/>
    <s v="Being Patient"/>
    <s v="We need support for our play so we can promote awareness of kidney diseases and the effect it has on sufferers and their families."/>
    <n v="2000"/>
    <n v="2170.9899999999998"/>
    <x v="0"/>
    <s v="GB"/>
    <x v="1"/>
    <n v="1406760101"/>
    <n v="1404168101"/>
    <b v="0"/>
    <n v="72"/>
    <b v="1"/>
    <s v="theater/plays"/>
    <n v="1.0854949999999999"/>
    <n v="30.152638888888887"/>
    <s v="theater"/>
    <s v="plays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x v="0"/>
    <n v="1408383153"/>
    <n v="1405791153"/>
    <b v="0"/>
    <n v="21"/>
    <b v="1"/>
    <s v="theater/plays"/>
    <n v="1"/>
    <n v="95.238095238095241"/>
    <s v="theater"/>
    <s v="plays"/>
  </r>
  <r>
    <x v="3432"/>
    <s v="Love Letters"/>
    <s v="Bare Theatre stages A.R. Gurney's Pulitzer Finalist script about a relationship spanning a lifetime and long distance."/>
    <n v="2000"/>
    <n v="2193"/>
    <x v="0"/>
    <s v="US"/>
    <x v="0"/>
    <n v="1454709600"/>
    <n v="1452520614"/>
    <b v="0"/>
    <n v="42"/>
    <b v="1"/>
    <s v="theater/plays"/>
    <n v="1.0965"/>
    <n v="52.214285714285715"/>
    <s v="theater"/>
    <s v="plays"/>
  </r>
  <r>
    <x v="3433"/>
    <s v="The Dybbuk"/>
    <s v="death&amp;pretzels presents their first Chicago based project:_x000a_The Dybbuk by S. Ansky"/>
    <n v="9500"/>
    <n v="9525"/>
    <x v="0"/>
    <s v="US"/>
    <x v="0"/>
    <n v="1402974000"/>
    <n v="1400290255"/>
    <b v="0"/>
    <n v="71"/>
    <b v="1"/>
    <s v="theater/plays"/>
    <n v="1.0026315789473683"/>
    <n v="134.1549295774648"/>
    <s v="theater"/>
    <s v="plays"/>
  </r>
  <r>
    <x v="3434"/>
    <s v="The Williams Project"/>
    <s v="Bringing Tennessee Williams, Shakespeare, and 8 world class actors to Longview, Washington to build a play in and for the community."/>
    <n v="10000"/>
    <n v="10555"/>
    <x v="0"/>
    <s v="US"/>
    <x v="0"/>
    <n v="1404983269"/>
    <n v="1402391269"/>
    <b v="0"/>
    <n v="168"/>
    <b v="1"/>
    <s v="theater/plays"/>
    <n v="1.0555000000000001"/>
    <n v="62.827380952380949"/>
    <s v="theater"/>
    <s v="plays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s v="US"/>
    <x v="0"/>
    <n v="1470538800"/>
    <n v="1469112493"/>
    <b v="0"/>
    <n v="19"/>
    <b v="1"/>
    <s v="theater/plays"/>
    <n v="1.1200000000000001"/>
    <n v="58.94736842105263"/>
    <s v="theater"/>
    <s v="plays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x v="0"/>
    <n v="1408638480"/>
    <n v="1406811593"/>
    <b v="0"/>
    <n v="37"/>
    <b v="1"/>
    <s v="theater/plays"/>
    <n v="1.0589999999999999"/>
    <n v="143.1081081081081"/>
    <s v="theater"/>
    <s v="plays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x v="0"/>
    <n v="1440003820"/>
    <n v="1437411820"/>
    <b v="0"/>
    <n v="36"/>
    <b v="1"/>
    <s v="theater/plays"/>
    <n v="1.01"/>
    <n v="84.166666666666671"/>
    <s v="theater"/>
    <s v="plays"/>
  </r>
  <r>
    <x v="3438"/>
    <s v="KLIPPIES"/>
    <s v="Klippies is the debut play from Johannesburg-born writer Jessica SiÃ¢n, premiering at the Southwark Playhouse, London in May 2015."/>
    <n v="2500"/>
    <n v="2605"/>
    <x v="0"/>
    <s v="GB"/>
    <x v="1"/>
    <n v="1430600400"/>
    <n v="1428358567"/>
    <b v="0"/>
    <n v="14"/>
    <b v="1"/>
    <s v="theater/plays"/>
    <n v="1.042"/>
    <n v="186.07142857142858"/>
    <s v="theater"/>
    <s v="plays"/>
  </r>
  <r>
    <x v="3439"/>
    <s v="Cirque Inspired Alice's Adventures in Wonderland"/>
    <s v="Help a small theater produce an original adaptation of Lewis Carroll's classic story."/>
    <n v="1200"/>
    <n v="1616.14"/>
    <x v="0"/>
    <s v="US"/>
    <x v="0"/>
    <n v="1453179540"/>
    <n v="1452030730"/>
    <b v="0"/>
    <n v="18"/>
    <b v="1"/>
    <s v="theater/plays"/>
    <n v="1.3467833333333334"/>
    <n v="89.785555555555561"/>
    <s v="theater"/>
    <s v="plays"/>
  </r>
  <r>
    <x v="3440"/>
    <s v="Gruesome Playground Injuries"/>
    <s v="LA-based team of professional actors and directors taking Rajiv Joseph's harrowing and romantic play to the Boulder community."/>
    <n v="5000"/>
    <n v="5260.92"/>
    <x v="0"/>
    <s v="US"/>
    <x v="0"/>
    <n v="1405095300"/>
    <n v="1403146628"/>
    <b v="0"/>
    <n v="82"/>
    <b v="1"/>
    <s v="theater/plays"/>
    <n v="1.052184"/>
    <n v="64.157560975609755"/>
    <s v="theater"/>
    <s v="plays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x v="0"/>
    <n v="1447445820"/>
    <n v="1445077121"/>
    <b v="0"/>
    <n v="43"/>
    <b v="1"/>
    <s v="theater/plays"/>
    <n v="1.026"/>
    <n v="59.651162790697676"/>
    <s v="theater"/>
    <s v="plays"/>
  </r>
  <r>
    <x v="3442"/>
    <s v="An Evening of Radio"/>
    <s v="An Evening of Radio aims to showcase original work written by undergraduate playwriting students in the style of live staged readings."/>
    <n v="250"/>
    <n v="250"/>
    <x v="0"/>
    <s v="US"/>
    <x v="0"/>
    <n v="1433016672"/>
    <n v="1430424672"/>
    <b v="0"/>
    <n v="8"/>
    <b v="1"/>
    <s v="theater/plays"/>
    <n v="1"/>
    <n v="31.25"/>
    <s v="theater"/>
    <s v="plays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s v="US"/>
    <x v="0"/>
    <n v="1410266146"/>
    <n v="1407674146"/>
    <b v="0"/>
    <n v="45"/>
    <b v="1"/>
    <s v="theater/plays"/>
    <n v="1.855"/>
    <n v="41.222222222222221"/>
    <s v="theater"/>
    <s v="plays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x v="2"/>
    <n v="1465394340"/>
    <n v="1464677986"/>
    <b v="0"/>
    <n v="20"/>
    <b v="1"/>
    <s v="theater/plays"/>
    <n v="2.89"/>
    <n v="43.35"/>
    <s v="theater"/>
    <s v="plays"/>
  </r>
  <r>
    <x v="3445"/>
    <s v="Axon Theatre - First Project (Phase 1)"/>
    <s v="Rehearsal &amp; development of our first project as Axon Theatre: &quot;The Star-Spangled Girl&quot; in South Wales."/>
    <n v="2000"/>
    <n v="2000"/>
    <x v="0"/>
    <s v="GB"/>
    <x v="1"/>
    <n v="1445604236"/>
    <n v="1443185036"/>
    <b v="0"/>
    <n v="31"/>
    <b v="1"/>
    <s v="theater/plays"/>
    <n v="1"/>
    <n v="64.516129032258064"/>
    <s v="theater"/>
    <s v="plays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x v="1"/>
    <n v="1423138800"/>
    <n v="1421092725"/>
    <b v="0"/>
    <n v="25"/>
    <b v="1"/>
    <s v="theater/plays"/>
    <n v="1.0820000000000001"/>
    <n v="43.28"/>
    <s v="theater"/>
    <s v="plays"/>
  </r>
  <r>
    <x v="3447"/>
    <s v="The Vagabond Halfback"/>
    <s v="&quot;He was a poet, a vagrant, a philosopher, a lady's man and a hard drinker&quot;"/>
    <n v="1000"/>
    <n v="1078"/>
    <x v="0"/>
    <s v="US"/>
    <x v="0"/>
    <n v="1458332412"/>
    <n v="1454448012"/>
    <b v="0"/>
    <n v="14"/>
    <b v="1"/>
    <s v="theater/plays"/>
    <n v="1.0780000000000001"/>
    <n v="77"/>
    <s v="theater"/>
    <s v="plays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s v="US"/>
    <x v="0"/>
    <n v="1418784689"/>
    <n v="1416192689"/>
    <b v="0"/>
    <n v="45"/>
    <b v="1"/>
    <s v="theater/plays"/>
    <n v="1.0976190476190477"/>
    <n v="51.222222222222221"/>
    <s v="theater"/>
    <s v="plays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s v="US"/>
    <x v="0"/>
    <n v="1468036800"/>
    <n v="1465607738"/>
    <b v="0"/>
    <n v="20"/>
    <b v="1"/>
    <s v="theater/plays"/>
    <n v="1.70625"/>
    <n v="68.25"/>
    <s v="theater"/>
    <s v="plays"/>
  </r>
  <r>
    <x v="3450"/>
    <s v="The Beautiful House"/>
    <s v="The Beautiful House' is a story of modern mummification and the present day post-humanist crisis in our relationship with death."/>
    <n v="500"/>
    <n v="760"/>
    <x v="0"/>
    <s v="GB"/>
    <x v="1"/>
    <n v="1427990071"/>
    <n v="1422809671"/>
    <b v="0"/>
    <n v="39"/>
    <b v="1"/>
    <s v="theater/plays"/>
    <n v="1.52"/>
    <n v="19.487179487179485"/>
    <s v="theater"/>
    <s v="plays"/>
  </r>
  <r>
    <x v="3451"/>
    <s v="The Twilight Zone Play"/>
    <s v="I'm a high school student in New Jersey planning on producing and directing a Twilight Zone Play for a &quot;One Act&quot; competition."/>
    <n v="650"/>
    <n v="658"/>
    <x v="0"/>
    <s v="US"/>
    <x v="0"/>
    <n v="1429636927"/>
    <n v="1427304127"/>
    <b v="0"/>
    <n v="16"/>
    <b v="1"/>
    <s v="theater/plays"/>
    <n v="1.0123076923076924"/>
    <n v="41.125"/>
    <s v="theater"/>
    <s v="plays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x v="0"/>
    <n v="1406087940"/>
    <n v="1404141626"/>
    <b v="0"/>
    <n v="37"/>
    <b v="1"/>
    <s v="theater/plays"/>
    <n v="1.532"/>
    <n v="41.405405405405403"/>
    <s v="theater"/>
    <s v="plays"/>
  </r>
  <r>
    <x v="3453"/>
    <s v="'Patagonia' - by Robert George"/>
    <s v="A full length comedy, Patagonia follows Grason and Jerry on their journey through a magical, South-American rainforest."/>
    <n v="300"/>
    <n v="385"/>
    <x v="0"/>
    <s v="GB"/>
    <x v="1"/>
    <n v="1471130956"/>
    <n v="1465946956"/>
    <b v="0"/>
    <n v="14"/>
    <b v="1"/>
    <s v="theater/plays"/>
    <n v="1.2833333333333334"/>
    <n v="27.5"/>
    <s v="theater"/>
    <s v="plays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x v="1"/>
    <n v="1406825159"/>
    <n v="1404233159"/>
    <b v="0"/>
    <n v="21"/>
    <b v="1"/>
    <s v="theater/plays"/>
    <n v="1.0071428571428571"/>
    <n v="33.571428571428569"/>
    <s v="theater"/>
    <s v="plays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x v="0"/>
    <n v="1476381627"/>
    <n v="1473789627"/>
    <b v="0"/>
    <n v="69"/>
    <b v="1"/>
    <s v="theater/plays"/>
    <n v="1.0065"/>
    <n v="145.86956521739131"/>
    <s v="theater"/>
    <s v="plays"/>
  </r>
  <r>
    <x v="3456"/>
    <s v="THIEF"/>
    <s v="&quot;Thief,&quot; a one man touring show, a theatrical experience portraying a supernatural story about the 3 days Jesus spent in the grave."/>
    <n v="3000"/>
    <n v="5739"/>
    <x v="0"/>
    <s v="US"/>
    <x v="0"/>
    <n v="1406876340"/>
    <n v="1404190567"/>
    <b v="0"/>
    <n v="16"/>
    <b v="1"/>
    <s v="theater/plays"/>
    <n v="1.913"/>
    <n v="358.6875"/>
    <s v="theater"/>
    <s v="plays"/>
  </r>
  <r>
    <x v="3457"/>
    <s v="The Impossible Adventures Of Supernova Jones"/>
    <s v="Robots, Space Battles, Mystery, and Intrigue. Nothing is Impossible..."/>
    <n v="2000"/>
    <n v="2804"/>
    <x v="0"/>
    <s v="US"/>
    <x v="0"/>
    <n v="1423720740"/>
    <n v="1421081857"/>
    <b v="0"/>
    <n v="55"/>
    <b v="1"/>
    <s v="theater/plays"/>
    <n v="1.4019999999999999"/>
    <n v="50.981818181818184"/>
    <s v="theater"/>
    <s v="plays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s v="US"/>
    <x v="0"/>
    <n v="1422937620"/>
    <n v="1420606303"/>
    <b v="0"/>
    <n v="27"/>
    <b v="1"/>
    <s v="theater/plays"/>
    <n v="1.2433537832310839"/>
    <n v="45.037037037037038"/>
    <s v="theater"/>
    <s v="plays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x v="1"/>
    <n v="1463743860"/>
    <n v="1461151860"/>
    <b v="0"/>
    <n v="36"/>
    <b v="1"/>
    <s v="theater/plays"/>
    <n v="1.262"/>
    <n v="17.527777777777779"/>
    <s v="theater"/>
    <s v="plays"/>
  </r>
  <r>
    <x v="3460"/>
    <s v="Pushers"/>
    <s v="'Pushers' is an exciting new play and the first project for brand new theatre company, Ain't Got No Home Productions."/>
    <n v="500"/>
    <n v="950"/>
    <x v="0"/>
    <s v="GB"/>
    <x v="1"/>
    <n v="1408106352"/>
    <n v="1406896752"/>
    <b v="0"/>
    <n v="19"/>
    <b v="1"/>
    <s v="theater/plays"/>
    <n v="1.9"/>
    <n v="50"/>
    <s v="theater"/>
    <s v="plays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x v="0"/>
    <n v="1477710000"/>
    <n v="1475248279"/>
    <b v="0"/>
    <n v="12"/>
    <b v="1"/>
    <s v="theater/plays"/>
    <n v="1.39"/>
    <n v="57.916666666666664"/>
    <s v="theater"/>
    <s v="plays"/>
  </r>
  <r>
    <x v="3462"/>
    <s v="Upstart Crows of Santa Fe Stage Weapons"/>
    <s v="Help the Upstart Crows of Santa Fe bring Shakespeare's Julius Caesar to life with quality wooden stage swords!"/>
    <n v="250"/>
    <n v="505"/>
    <x v="0"/>
    <s v="US"/>
    <x v="0"/>
    <n v="1436551200"/>
    <n v="1435181628"/>
    <b v="0"/>
    <n v="17"/>
    <b v="1"/>
    <s v="theater/plays"/>
    <n v="2.02"/>
    <n v="29.705882352941178"/>
    <s v="theater"/>
    <s v="plays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x v="5"/>
    <n v="1476158340"/>
    <n v="1472594585"/>
    <b v="0"/>
    <n v="114"/>
    <b v="1"/>
    <s v="theater/plays"/>
    <n v="1.0338000000000001"/>
    <n v="90.684210526315795"/>
    <s v="theater"/>
    <s v="plays"/>
  </r>
  <r>
    <x v="3464"/>
    <s v="SHE! Is History!"/>
    <s v="Why Do We Know More About Kim Kardashian Than Abigail Adams?  Let's produce and publish a play about women who MAKE and MADE history!"/>
    <n v="5000"/>
    <n v="5116.18"/>
    <x v="0"/>
    <s v="US"/>
    <x v="0"/>
    <n v="1471921637"/>
    <n v="1469329637"/>
    <b v="0"/>
    <n v="93"/>
    <b v="1"/>
    <s v="theater/plays"/>
    <n v="1.023236"/>
    <n v="55.012688172043013"/>
    <s v="theater"/>
    <s v="plays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x v="1"/>
    <n v="1439136000"/>
    <n v="1436972472"/>
    <b v="0"/>
    <n v="36"/>
    <b v="1"/>
    <s v="theater/plays"/>
    <n v="1.03"/>
    <n v="57.222222222222221"/>
    <s v="theater"/>
    <s v="plays"/>
  </r>
  <r>
    <x v="3466"/>
    <s v="Spotlight Youth Theater Production of Wizard"/>
    <s v="The Spotlight Youth Theater is a program where every participant has a moment in the spotlight."/>
    <n v="3500"/>
    <n v="4450"/>
    <x v="0"/>
    <s v="US"/>
    <x v="0"/>
    <n v="1461108450"/>
    <n v="1455928050"/>
    <b v="0"/>
    <n v="61"/>
    <b v="1"/>
    <s v="theater/plays"/>
    <n v="1.2714285714285714"/>
    <n v="72.950819672131146"/>
    <s v="theater"/>
    <s v="plays"/>
  </r>
  <r>
    <x v="3467"/>
    <s v="Venus in Fur, Los Angeles."/>
    <s v="Venus in Fur, By David Ives."/>
    <n v="3000"/>
    <n v="3030"/>
    <x v="0"/>
    <s v="US"/>
    <x v="0"/>
    <n v="1426864032"/>
    <n v="1424275632"/>
    <b v="0"/>
    <n v="47"/>
    <b v="1"/>
    <s v="theater/plays"/>
    <n v="1.01"/>
    <n v="64.468085106382972"/>
    <s v="theater"/>
    <s v="plays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s v="US"/>
    <x v="0"/>
    <n v="1474426800"/>
    <n v="1471976529"/>
    <b v="0"/>
    <n v="17"/>
    <b v="1"/>
    <s v="theater/plays"/>
    <n v="1.2178"/>
    <n v="716.35294117647061"/>
    <s v="theater"/>
    <s v="plays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s v="US"/>
    <x v="0"/>
    <n v="1461857045"/>
    <n v="1459265045"/>
    <b v="0"/>
    <n v="63"/>
    <b v="1"/>
    <s v="theater/plays"/>
    <n v="1.1339285714285714"/>
    <n v="50.396825396825399"/>
    <s v="theater"/>
    <s v="plays"/>
  </r>
  <r>
    <x v="3470"/>
    <s v="She Kills Monsters"/>
    <s v="The New Artist's Circle is a theatre company dedicated to bringing the arts to young people."/>
    <n v="250"/>
    <n v="375"/>
    <x v="0"/>
    <s v="US"/>
    <x v="0"/>
    <n v="1468618680"/>
    <n v="1465345902"/>
    <b v="0"/>
    <n v="9"/>
    <b v="1"/>
    <s v="theater/plays"/>
    <n v="1.5"/>
    <n v="41.666666666666664"/>
    <s v="theater"/>
    <s v="plays"/>
  </r>
  <r>
    <x v="3471"/>
    <s v="Different is Dangerous"/>
    <s v="Fast paced, two hander which uses headphone verbatim technique to give an insight into the everyday lives of Leeds city locals."/>
    <n v="500"/>
    <n v="1073"/>
    <x v="0"/>
    <s v="GB"/>
    <x v="1"/>
    <n v="1409515200"/>
    <n v="1405971690"/>
    <b v="0"/>
    <n v="30"/>
    <b v="1"/>
    <s v="theater/plays"/>
    <n v="2.1459999999999999"/>
    <n v="35.766666666666666"/>
    <s v="theater"/>
    <s v="plays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x v="0"/>
    <n v="1415253540"/>
    <n v="1413432331"/>
    <b v="0"/>
    <n v="23"/>
    <b v="1"/>
    <s v="theater/plays"/>
    <n v="1.0205"/>
    <n v="88.739130434782609"/>
    <s v="theater"/>
    <s v="plays"/>
  </r>
  <r>
    <x v="3473"/>
    <s v="King Sisyphus"/>
    <s v="A modern telling of the Greek myth. Sisyphus defies the Gods and attempts to change the world order... but can he overcome his fate?"/>
    <n v="4900"/>
    <n v="4900"/>
    <x v="0"/>
    <s v="US"/>
    <x v="0"/>
    <n v="1426883220"/>
    <n v="1425067296"/>
    <b v="0"/>
    <n v="33"/>
    <b v="1"/>
    <s v="theater/plays"/>
    <n v="1"/>
    <n v="148.4848484848485"/>
    <s v="theater"/>
    <s v="plays"/>
  </r>
  <r>
    <x v="3474"/>
    <s v="Be Prepared"/>
    <s v="Help us get actor-writer Ian Bonar's debut play - a hilarious, heartbreaking story of grief and loss - to the 2016 Edinburgh Fringe."/>
    <n v="2000"/>
    <n v="2020"/>
    <x v="0"/>
    <s v="GB"/>
    <x v="1"/>
    <n v="1469016131"/>
    <n v="1466424131"/>
    <b v="0"/>
    <n v="39"/>
    <b v="1"/>
    <s v="theater/plays"/>
    <n v="1.01"/>
    <n v="51.794871794871796"/>
    <s v="theater"/>
    <s v="plays"/>
  </r>
  <r>
    <x v="3475"/>
    <s v="Score"/>
    <s v="Score is a musical play inspired by true stories of parents who have recovered from addiction and regained their children."/>
    <n v="300"/>
    <n v="340"/>
    <x v="0"/>
    <s v="GB"/>
    <x v="1"/>
    <n v="1414972800"/>
    <n v="1412629704"/>
    <b v="0"/>
    <n v="17"/>
    <b v="1"/>
    <s v="theater/plays"/>
    <n v="1.1333333333333333"/>
    <n v="20"/>
    <s v="theater"/>
    <s v="plays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x v="0"/>
    <n v="1414378800"/>
    <n v="1412836990"/>
    <b v="0"/>
    <n v="6"/>
    <b v="1"/>
    <s v="theater/plays"/>
    <n v="1.04"/>
    <n v="52"/>
    <s v="theater"/>
    <s v="plays"/>
  </r>
  <r>
    <x v="3477"/>
    <s v="PCSF's Biannual 24-Hour Play Festival"/>
    <s v="8 ten-minute plays, written, directed, rehearsed, and fully produced in only 24 hours! Are we crazy? You bet we are!"/>
    <n v="1800"/>
    <n v="2076"/>
    <x v="0"/>
    <s v="US"/>
    <x v="0"/>
    <n v="1431831600"/>
    <n v="1430761243"/>
    <b v="0"/>
    <n v="39"/>
    <b v="1"/>
    <s v="theater/plays"/>
    <n v="1.1533333333333333"/>
    <n v="53.230769230769234"/>
    <s v="theater"/>
    <s v="plays"/>
  </r>
  <r>
    <x v="3478"/>
    <s v="Measure for Measure"/>
    <s v="Bare Theatre takes on Shakespeare's most notorious &quot;problem play,&quot; which asks how far we are willing to go to do what is right."/>
    <n v="2000"/>
    <n v="2257"/>
    <x v="0"/>
    <s v="US"/>
    <x v="0"/>
    <n v="1426539600"/>
    <n v="1424296822"/>
    <b v="0"/>
    <n v="57"/>
    <b v="1"/>
    <s v="theater/plays"/>
    <n v="1.1285000000000001"/>
    <n v="39.596491228070178"/>
    <s v="theater"/>
    <s v="plays"/>
  </r>
  <r>
    <x v="3479"/>
    <s v="Civil Rogues"/>
    <s v="A new comedy about what happened to a band of foolhardy actors when the Puritans closed the theatres in the 1640s."/>
    <n v="1500"/>
    <n v="1918"/>
    <x v="0"/>
    <s v="GB"/>
    <x v="1"/>
    <n v="1403382680"/>
    <n v="1400790680"/>
    <b v="0"/>
    <n v="56"/>
    <b v="1"/>
    <s v="theater/plays"/>
    <n v="1.2786666666666666"/>
    <n v="34.25"/>
    <s v="theater"/>
    <s v="plays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s v="US"/>
    <x v="0"/>
    <n v="1436562000"/>
    <n v="1434440227"/>
    <b v="0"/>
    <n v="13"/>
    <b v="1"/>
    <s v="theater/plays"/>
    <n v="1.4266666666666667"/>
    <n v="164.61538461538461"/>
    <s v="theater"/>
    <s v="plays"/>
  </r>
  <r>
    <x v="3481"/>
    <s v="FIX THE FITZ"/>
    <s v="One of Australia's greatest theatres needs your help. Please help us refurnish, fit out and restore this legendary storytelling venue."/>
    <n v="10000"/>
    <n v="11880"/>
    <x v="0"/>
    <s v="AU"/>
    <x v="2"/>
    <n v="1420178188"/>
    <n v="1418709388"/>
    <b v="0"/>
    <n v="95"/>
    <b v="1"/>
    <s v="theater/plays"/>
    <n v="1.1879999999999999"/>
    <n v="125.05263157894737"/>
    <s v="theater"/>
    <s v="plays"/>
  </r>
  <r>
    <x v="3482"/>
    <s v="Old Trunk - Edinburgh 2014"/>
    <s v="Critically-acclaimed new-writing company Old Trunk make their Edinburgh debut alternating their two darkly comic plays."/>
    <n v="3000"/>
    <n v="4150"/>
    <x v="0"/>
    <s v="GB"/>
    <x v="1"/>
    <n v="1404671466"/>
    <n v="1402079466"/>
    <b v="0"/>
    <n v="80"/>
    <b v="1"/>
    <s v="theater/plays"/>
    <n v="1.3833333333333333"/>
    <n v="51.875"/>
    <s v="theater"/>
    <s v="plays"/>
  </r>
  <r>
    <x v="3483"/>
    <s v="The Faculty Lounge"/>
    <s v="Join 5 high school teachers in the lounge of every high school in America.  Hear what they never say in the classroom."/>
    <n v="3350"/>
    <n v="5358"/>
    <x v="0"/>
    <s v="US"/>
    <x v="0"/>
    <n v="1404403381"/>
    <n v="1401811381"/>
    <b v="0"/>
    <n v="133"/>
    <b v="1"/>
    <s v="theater/plays"/>
    <n v="1.599402985074627"/>
    <n v="40.285714285714285"/>
    <s v="theater"/>
    <s v="plays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s v="US"/>
    <x v="0"/>
    <n v="1466014499"/>
    <n v="1463422499"/>
    <b v="0"/>
    <n v="44"/>
    <b v="1"/>
    <s v="theater/plays"/>
    <n v="1.1424000000000001"/>
    <n v="64.909090909090907"/>
    <s v="theater"/>
    <s v="plays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x v="0"/>
    <n v="1454431080"/>
    <n v="1451839080"/>
    <b v="0"/>
    <n v="30"/>
    <b v="1"/>
    <s v="theater/plays"/>
    <n v="1.0060606060606061"/>
    <n v="55.333333333333336"/>
    <s v="theater"/>
    <s v="plays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x v="0"/>
    <n v="1433314740"/>
    <n v="1430600401"/>
    <b v="0"/>
    <n v="56"/>
    <b v="1"/>
    <s v="theater/plays"/>
    <n v="1.552"/>
    <n v="83.142857142857139"/>
    <s v="theater"/>
    <s v="plays"/>
  </r>
  <r>
    <x v="3487"/>
    <s v="Jericho Creek"/>
    <s v="Jericho Creek is an original production by Fledgling Theatre Company which will be performed at The Cockpit Theatre in July 2015"/>
    <n v="2000"/>
    <n v="2555"/>
    <x v="0"/>
    <s v="GB"/>
    <x v="1"/>
    <n v="1435185252"/>
    <n v="1432593252"/>
    <b v="0"/>
    <n v="66"/>
    <b v="1"/>
    <s v="theater/plays"/>
    <n v="1.2775000000000001"/>
    <n v="38.712121212121211"/>
    <s v="theater"/>
    <s v="plays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x v="0"/>
    <n v="1429286400"/>
    <n v="1427221560"/>
    <b v="0"/>
    <n v="29"/>
    <b v="1"/>
    <s v="theater/plays"/>
    <n v="1.212"/>
    <n v="125.37931034482759"/>
    <s v="theater"/>
    <s v="plays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x v="1"/>
    <n v="1400965200"/>
    <n v="1398352531"/>
    <b v="0"/>
    <n v="72"/>
    <b v="1"/>
    <s v="theater/plays"/>
    <n v="1.127"/>
    <n v="78.263888888888886"/>
    <s v="theater"/>
    <s v="plays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x v="0"/>
    <n v="1460574924"/>
    <n v="1457982924"/>
    <b v="0"/>
    <n v="27"/>
    <b v="1"/>
    <s v="theater/plays"/>
    <n v="1.2749999999999999"/>
    <n v="47.222222222222221"/>
    <s v="theater"/>
    <s v="plays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s v="US"/>
    <x v="0"/>
    <n v="1431928784"/>
    <n v="1430114384"/>
    <b v="0"/>
    <n v="10"/>
    <b v="1"/>
    <s v="theater/plays"/>
    <n v="1.5820000000000001"/>
    <n v="79.099999999999994"/>
    <s v="theater"/>
    <s v="plays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x v="0"/>
    <n v="1445818397"/>
    <n v="1442794397"/>
    <b v="0"/>
    <n v="35"/>
    <b v="1"/>
    <s v="theater/plays"/>
    <n v="1.0526894736842105"/>
    <n v="114.29199999999999"/>
    <s v="theater"/>
    <s v="plays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s v="US"/>
    <x v="0"/>
    <n v="1408252260"/>
    <n v="1406580436"/>
    <b v="0"/>
    <n v="29"/>
    <b v="1"/>
    <s v="theater/plays"/>
    <n v="1"/>
    <n v="51.724137931034484"/>
    <s v="theater"/>
    <s v="plays"/>
  </r>
  <r>
    <x v="3494"/>
    <s v="Special in a Bad Way"/>
    <s v="&quot;Special in a Bad Way&quot; is a comedy that questions American Public Schools in their treatment of the so called, 'learning disabled.'"/>
    <n v="400"/>
    <n v="400"/>
    <x v="0"/>
    <s v="US"/>
    <x v="0"/>
    <n v="1480140000"/>
    <n v="1479186575"/>
    <b v="0"/>
    <n v="13"/>
    <b v="1"/>
    <s v="theater/plays"/>
    <n v="1"/>
    <n v="30.76923076923077"/>
    <s v="theater"/>
    <s v="plays"/>
  </r>
  <r>
    <x v="3495"/>
    <s v="The Village - one woman show"/>
    <s v="A one-woman show by Canadian artist Tina Milo. it is a multimedia show about an actress auditioning for a role of a depressed woman."/>
    <n v="5000"/>
    <n v="5343"/>
    <x v="0"/>
    <s v="CA"/>
    <x v="5"/>
    <n v="1414862280"/>
    <n v="1412360309"/>
    <b v="0"/>
    <n v="72"/>
    <b v="1"/>
    <s v="theater/plays"/>
    <n v="1.0686"/>
    <n v="74.208333333333329"/>
    <s v="theater"/>
    <s v="plays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s v="US"/>
    <x v="0"/>
    <n v="1473625166"/>
    <n v="1470169166"/>
    <b v="0"/>
    <n v="78"/>
    <b v="1"/>
    <s v="theater/plays"/>
    <n v="1.244"/>
    <n v="47.846153846153847"/>
    <s v="theater"/>
    <s v="plays"/>
  </r>
  <r>
    <x v="3497"/>
    <s v="Send SACKERSON to SD Fringe"/>
    <s v="We've been invited to the San Diego International Fringe Festival. Can you help us get there? Special performances in SLC and OREM."/>
    <n v="1551"/>
    <n v="1686"/>
    <x v="0"/>
    <s v="US"/>
    <x v="0"/>
    <n v="1464904800"/>
    <n v="1463852904"/>
    <b v="0"/>
    <n v="49"/>
    <b v="1"/>
    <s v="theater/plays"/>
    <n v="1.0870406189555126"/>
    <n v="34.408163265306122"/>
    <s v="theater"/>
    <s v="plays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x v="5"/>
    <n v="1464471840"/>
    <n v="1459309704"/>
    <b v="0"/>
    <n v="42"/>
    <b v="1"/>
    <s v="theater/plays"/>
    <n v="1.0242424242424242"/>
    <n v="40.238095238095241"/>
    <s v="theater"/>
    <s v="plays"/>
  </r>
  <r>
    <x v="3499"/>
    <s v="Fefu and Her Friends"/>
    <s v="Figure 8 Troupe's debut performance! A stunning piece of theatre written by premier female playwright Maria Irene Fornes."/>
    <n v="2000"/>
    <n v="2110"/>
    <x v="0"/>
    <s v="US"/>
    <x v="0"/>
    <n v="1435733940"/>
    <n v="1431046325"/>
    <b v="0"/>
    <n v="35"/>
    <b v="1"/>
    <s v="theater/plays"/>
    <n v="1.0549999999999999"/>
    <n v="60.285714285714285"/>
    <s v="theater"/>
    <s v="plays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x v="0"/>
    <n v="1457326740"/>
    <n v="1455919438"/>
    <b v="0"/>
    <n v="42"/>
    <b v="1"/>
    <s v="theater/plays"/>
    <n v="1.0629999999999999"/>
    <n v="25.30952380952381"/>
    <s v="theater"/>
    <s v="plays"/>
  </r>
  <r>
    <x v="3501"/>
    <s v="Pig by Alex Oates (London Run)"/>
    <s v="'Pig' by Alex Oates is an urgent and dark comedy with live music that discusses the vital issue of the state of our police force."/>
    <n v="1500"/>
    <n v="1510"/>
    <x v="0"/>
    <s v="GB"/>
    <x v="1"/>
    <n v="1441995595"/>
    <n v="1439835595"/>
    <b v="0"/>
    <n v="42"/>
    <b v="1"/>
    <s v="theater/plays"/>
    <n v="1.0066666666666666"/>
    <n v="35.952380952380949"/>
    <s v="theater"/>
    <s v="plays"/>
  </r>
  <r>
    <x v="3502"/>
    <s v="Dickhead"/>
    <s v="Dickhead is a play about one man's struggle with the dicks in his head. If you want to know more stop being a twat and put out...please"/>
    <n v="4000"/>
    <n v="4216"/>
    <x v="0"/>
    <s v="US"/>
    <x v="0"/>
    <n v="1458100740"/>
    <n v="1456862924"/>
    <b v="0"/>
    <n v="31"/>
    <b v="1"/>
    <s v="theater/plays"/>
    <n v="1.054"/>
    <n v="136"/>
    <s v="theater"/>
    <s v="plays"/>
  </r>
  <r>
    <x v="3503"/>
    <s v="Tarantella"/>
    <s v="A group of Sicilian immigrants in New York struggle to deal with conflict from both within the family and from without."/>
    <n v="2500"/>
    <n v="2689"/>
    <x v="0"/>
    <s v="GB"/>
    <x v="1"/>
    <n v="1469359728"/>
    <n v="1466767728"/>
    <b v="0"/>
    <n v="38"/>
    <b v="1"/>
    <s v="theater/plays"/>
    <n v="1.0755999999999999"/>
    <n v="70.763157894736835"/>
    <s v="theater"/>
    <s v="plays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s v="US"/>
    <x v="0"/>
    <n v="1447959491"/>
    <n v="1445363891"/>
    <b v="0"/>
    <n v="8"/>
    <b v="1"/>
    <s v="theater/plays"/>
    <n v="1"/>
    <n v="125"/>
    <s v="theater"/>
    <s v="plays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x v="0"/>
    <n v="1399953600"/>
    <n v="1398983245"/>
    <b v="0"/>
    <n v="39"/>
    <b v="1"/>
    <s v="theater/plays"/>
    <n v="1.0376000000000001"/>
    <n v="66.512820512820511"/>
    <s v="theater"/>
    <s v="plays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x v="0"/>
    <n v="1408815440"/>
    <n v="1404927440"/>
    <b v="0"/>
    <n v="29"/>
    <b v="1"/>
    <s v="theater/plays"/>
    <n v="1.0149999999999999"/>
    <n v="105"/>
    <s v="theater"/>
    <s v="plays"/>
  </r>
  <r>
    <x v="3507"/>
    <s v="The Chameleon Fools Theatre Troupe Project"/>
    <s v="Please help our troupe bring our first project from planning to reality! Join us on one exciting ride!"/>
    <n v="10000"/>
    <n v="10440"/>
    <x v="0"/>
    <s v="US"/>
    <x v="0"/>
    <n v="1464732537"/>
    <n v="1462140537"/>
    <b v="0"/>
    <n v="72"/>
    <b v="1"/>
    <s v="theater/plays"/>
    <n v="1.044"/>
    <n v="145"/>
    <s v="theater"/>
    <s v="plays"/>
  </r>
  <r>
    <x v="3508"/>
    <s v="Roll The Dice Theatre Company"/>
    <s v="Roll The Dice Theatre Company revolves around taking risks in the game of life vicariously through beloved childhood games."/>
    <n v="100"/>
    <n v="180"/>
    <x v="0"/>
    <s v="GB"/>
    <x v="1"/>
    <n v="1462914000"/>
    <n v="1460914253"/>
    <b v="0"/>
    <n v="15"/>
    <b v="1"/>
    <s v="theater/plays"/>
    <n v="1.8"/>
    <n v="12"/>
    <s v="theater"/>
    <s v="plays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x v="0"/>
    <n v="1416545700"/>
    <n v="1415392666"/>
    <b v="0"/>
    <n v="33"/>
    <b v="1"/>
    <s v="theater/plays"/>
    <n v="1.0633333333333332"/>
    <n v="96.666666666666671"/>
    <s v="theater"/>
    <s v="plays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x v="0"/>
    <n v="1404312846"/>
    <n v="1402584846"/>
    <b v="0"/>
    <n v="15"/>
    <b v="1"/>
    <s v="theater/plays"/>
    <n v="1.0055555555555555"/>
    <n v="60.333333333333336"/>
    <s v="theater"/>
    <s v="plays"/>
  </r>
  <r>
    <x v="3511"/>
    <s v="Silent Planet"/>
    <s v="The world premiere of the first full-length play by Eve Leigh, at the intimate Finborough Theatre in London."/>
    <n v="1500"/>
    <n v="1518"/>
    <x v="0"/>
    <s v="GB"/>
    <x v="1"/>
    <n v="1415385000"/>
    <n v="1413406695"/>
    <b v="0"/>
    <n v="19"/>
    <b v="1"/>
    <s v="theater/plays"/>
    <n v="1.012"/>
    <n v="79.89473684210526"/>
    <s v="theater"/>
    <s v="plays"/>
  </r>
  <r>
    <x v="3512"/>
    <s v="With My Eyes Wide Open"/>
    <s v="We're making a hard hitting, innovative play which will open your eyes to what mental illness is like in the mind of the sufferer."/>
    <n v="1000"/>
    <n v="1000"/>
    <x v="0"/>
    <s v="GB"/>
    <x v="1"/>
    <n v="1429789992"/>
    <n v="1424609592"/>
    <b v="0"/>
    <n v="17"/>
    <b v="1"/>
    <s v="theater/plays"/>
    <n v="1"/>
    <n v="58.823529411764703"/>
    <s v="theater"/>
    <s v="plays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x v="0"/>
    <n v="1401857940"/>
    <n v="1400725112"/>
    <b v="0"/>
    <n v="44"/>
    <b v="1"/>
    <s v="theater/plays"/>
    <n v="1.1839285714285714"/>
    <n v="75.340909090909093"/>
    <s v="theater"/>
    <s v="plays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x v="0"/>
    <n v="1422853140"/>
    <n v="1421439552"/>
    <b v="0"/>
    <n v="10"/>
    <b v="1"/>
    <s v="theater/plays"/>
    <n v="1.1000000000000001"/>
    <n v="55"/>
    <s v="theater"/>
    <s v="plays"/>
  </r>
  <r>
    <x v="3515"/>
    <s v="Twelfth Night by William Shakespeare"/>
    <s v="We are casting an all-inclusive production of Shakespeare's Twelfth Night in a non-traditional performance space."/>
    <n v="3000"/>
    <n v="3080"/>
    <x v="0"/>
    <s v="US"/>
    <x v="0"/>
    <n v="1433097171"/>
    <n v="1430505171"/>
    <b v="0"/>
    <n v="46"/>
    <b v="1"/>
    <s v="theater/plays"/>
    <n v="1.0266666666666666"/>
    <n v="66.956521739130437"/>
    <s v="theater"/>
    <s v="plays"/>
  </r>
  <r>
    <x v="3516"/>
    <s v="The March of the Bonus Army"/>
    <s v="A new play about a lesser known yet pivotal event in American history, about a group of WWI Veterans fighting for their rights."/>
    <n v="2500"/>
    <n v="2500"/>
    <x v="0"/>
    <s v="US"/>
    <x v="0"/>
    <n v="1410145200"/>
    <n v="1407197670"/>
    <b v="0"/>
    <n v="11"/>
    <b v="1"/>
    <s v="theater/plays"/>
    <n v="1"/>
    <n v="227.27272727272728"/>
    <s v="theater"/>
    <s v="plays"/>
  </r>
  <r>
    <x v="3517"/>
    <s v="A Bright Room Called Day by Tony Kushner"/>
    <s v="Support an outstanding cast of actors to take on a professional production of a masterpiece of modern theatre"/>
    <n v="4000"/>
    <n v="4000"/>
    <x v="0"/>
    <s v="GB"/>
    <x v="1"/>
    <n v="1404471600"/>
    <n v="1401910634"/>
    <b v="0"/>
    <n v="13"/>
    <b v="1"/>
    <s v="theater/plays"/>
    <n v="1"/>
    <n v="307.69230769230768"/>
    <s v="theater"/>
    <s v="plays"/>
  </r>
  <r>
    <x v="3518"/>
    <s v="BEASTS OF BAVERLY GROVE"/>
    <s v="One play.  Two theaters.  See the story from both sides and then decide for yourself - who are the BEASTS OF BAVERLY GROVE?"/>
    <n v="1500"/>
    <n v="1650.69"/>
    <x v="0"/>
    <s v="US"/>
    <x v="0"/>
    <n v="1412259660"/>
    <n v="1410461299"/>
    <b v="0"/>
    <n v="33"/>
    <b v="1"/>
    <s v="theater/plays"/>
    <n v="1.10046"/>
    <n v="50.020909090909093"/>
    <s v="theater"/>
    <s v="plays"/>
  </r>
  <r>
    <x v="3519"/>
    <s v="Bookstory"/>
    <s v="Bookstory is a tiny puppet musical with some very big ideas that tells the story of the story in the digital age"/>
    <n v="2000"/>
    <n v="2027"/>
    <x v="0"/>
    <s v="GB"/>
    <x v="1"/>
    <n v="1425478950"/>
    <n v="1422886950"/>
    <b v="0"/>
    <n v="28"/>
    <b v="1"/>
    <s v="theater/plays"/>
    <n v="1.0135000000000001"/>
    <n v="72.392857142857139"/>
    <s v="theater"/>
    <s v="plays"/>
  </r>
  <r>
    <x v="3520"/>
    <s v="Protocols"/>
    <s v="Help us to bring &quot;Protocols&quot; at the 2015 Camden Fringe. The most controversial play of the year."/>
    <n v="2000"/>
    <n v="2015"/>
    <x v="0"/>
    <s v="GB"/>
    <x v="1"/>
    <n v="1441547220"/>
    <n v="1439322412"/>
    <b v="0"/>
    <n v="21"/>
    <b v="1"/>
    <s v="theater/plays"/>
    <n v="1.0075000000000001"/>
    <n v="95.952380952380949"/>
    <s v="theater"/>
    <s v="plays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x v="0"/>
    <n v="1411980020"/>
    <n v="1409388020"/>
    <b v="0"/>
    <n v="13"/>
    <b v="1"/>
    <s v="theater/plays"/>
    <n v="1.6942857142857144"/>
    <n v="45.615384615384613"/>
    <s v="theater"/>
    <s v="plays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x v="1"/>
    <n v="1442311560"/>
    <n v="1439924246"/>
    <b v="0"/>
    <n v="34"/>
    <b v="1"/>
    <s v="theater/plays"/>
    <n v="1"/>
    <n v="41.029411764705884"/>
    <s v="theater"/>
    <s v="plays"/>
  </r>
  <r>
    <x v="3523"/>
    <s v="Magnificence"/>
    <s v="An old play about our world. Set in 1970s England, Magnificence is a gut-wrenching story of radicalisation, idealism and pity."/>
    <n v="4000"/>
    <n v="4546"/>
    <x v="0"/>
    <s v="GB"/>
    <x v="1"/>
    <n v="1474844400"/>
    <n v="1469871148"/>
    <b v="0"/>
    <n v="80"/>
    <b v="1"/>
    <s v="theater/plays"/>
    <n v="1.1365000000000001"/>
    <n v="56.825000000000003"/>
    <s v="theater"/>
    <s v="plays"/>
  </r>
  <r>
    <x v="3524"/>
    <s v="Sweet, Sweet Spirit"/>
    <s v="A West Texas matriarch is enraged by the news that her gay grandson has been the victim of a hate crime committed by his own father."/>
    <n v="10000"/>
    <n v="10156"/>
    <x v="0"/>
    <s v="US"/>
    <x v="0"/>
    <n v="1410580800"/>
    <n v="1409336373"/>
    <b v="0"/>
    <n v="74"/>
    <b v="1"/>
    <s v="theater/plays"/>
    <n v="1.0156000000000001"/>
    <n v="137.24324324324326"/>
    <s v="theater"/>
    <s v="plays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x v="0"/>
    <n v="1439136000"/>
    <n v="1438188106"/>
    <b v="0"/>
    <n v="7"/>
    <b v="1"/>
    <s v="theater/plays"/>
    <n v="1.06"/>
    <n v="75.714285714285708"/>
    <s v="theater"/>
    <s v="plays"/>
  </r>
  <r>
    <x v="3526"/>
    <s v="Human, Kind Theater Project"/>
    <s v="By day we perform Acts of Kindness, by night we perform free theater, all sustained by the love of our neighbors, not ticket prices."/>
    <n v="3300"/>
    <n v="3366"/>
    <x v="0"/>
    <s v="US"/>
    <x v="0"/>
    <n v="1461823140"/>
    <n v="1459411371"/>
    <b v="0"/>
    <n v="34"/>
    <b v="1"/>
    <s v="theater/plays"/>
    <n v="1.02"/>
    <n v="99"/>
    <s v="theater"/>
    <s v="plays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x v="0"/>
    <n v="1436587140"/>
    <n v="1434069205"/>
    <b v="0"/>
    <n v="86"/>
    <b v="1"/>
    <s v="theater/plays"/>
    <n v="1.1691666666666667"/>
    <n v="81.569767441860463"/>
    <s v="theater"/>
    <s v="plays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x v="1"/>
    <n v="1484740918"/>
    <n v="1483012918"/>
    <b v="0"/>
    <n v="37"/>
    <b v="1"/>
    <s v="theater/plays"/>
    <n v="1.0115151515151515"/>
    <n v="45.108108108108105"/>
    <s v="theater"/>
    <s v="plays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x v="0"/>
    <n v="1436749200"/>
    <n v="1434997018"/>
    <b v="0"/>
    <n v="18"/>
    <b v="1"/>
    <s v="theater/plays"/>
    <n v="1.32"/>
    <n v="36.666666666666664"/>
    <s v="theater"/>
    <s v="plays"/>
  </r>
  <r>
    <x v="3530"/>
    <s v="Far From Fiction"/>
    <s v="â€œFar From Fictionâ€ is a powerful play, written by Sally Willis, offering insights into a new understanding of  female psychology."/>
    <n v="2750"/>
    <n v="2750"/>
    <x v="0"/>
    <s v="GB"/>
    <x v="1"/>
    <n v="1460318400"/>
    <n v="1457881057"/>
    <b v="0"/>
    <n v="22"/>
    <b v="1"/>
    <s v="theater/plays"/>
    <n v="1"/>
    <n v="125"/>
    <s v="theater"/>
    <s v="plays"/>
  </r>
  <r>
    <x v="3531"/>
    <s v="The Reinvention of Lily Johnson"/>
    <s v="A political comedy for a crazy election year"/>
    <n v="1000"/>
    <n v="1280"/>
    <x v="0"/>
    <s v="US"/>
    <x v="0"/>
    <n v="1467301334"/>
    <n v="1464709334"/>
    <b v="0"/>
    <n v="26"/>
    <b v="1"/>
    <s v="theater/plays"/>
    <n v="1.28"/>
    <n v="49.230769230769234"/>
    <s v="theater"/>
    <s v="plays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x v="0"/>
    <n v="1411012740"/>
    <n v="1409667827"/>
    <b v="0"/>
    <n v="27"/>
    <b v="1"/>
    <s v="theater/plays"/>
    <n v="1.1895833333333334"/>
    <n v="42.296296296296298"/>
    <s v="theater"/>
    <s v="plays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x v="0"/>
    <n v="1447269367"/>
    <n v="1444673767"/>
    <b v="0"/>
    <n v="8"/>
    <b v="1"/>
    <s v="theater/plays"/>
    <n v="1.262"/>
    <n v="78.875"/>
    <s v="theater"/>
    <s v="plays"/>
  </r>
  <r>
    <x v="3534"/>
    <s v="Night of Ashes"/>
    <s v="A Theatrical Prequel to Hell's Rebels, the current Pathfinder Adventure Path from Paizo Publishing"/>
    <n v="5000"/>
    <n v="7810"/>
    <x v="0"/>
    <s v="US"/>
    <x v="0"/>
    <n v="1443711623"/>
    <n v="1440687623"/>
    <b v="0"/>
    <n v="204"/>
    <b v="1"/>
    <s v="theater/plays"/>
    <n v="1.5620000000000001"/>
    <n v="38.284313725490193"/>
    <s v="theater"/>
    <s v="plays"/>
  </r>
  <r>
    <x v="3535"/>
    <s v="Twelve Angry Women"/>
    <s v="On the 60th anniversary of Twelve Angry Men, 12 female writers create 12 short pieces about what makes them angry."/>
    <n v="2000"/>
    <n v="2063"/>
    <x v="0"/>
    <s v="GB"/>
    <x v="1"/>
    <n v="1443808800"/>
    <n v="1441120910"/>
    <b v="0"/>
    <n v="46"/>
    <b v="1"/>
    <s v="theater/plays"/>
    <n v="1.0315000000000001"/>
    <n v="44.847826086956523"/>
    <s v="theater"/>
    <s v="plays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x v="1"/>
    <n v="1450612740"/>
    <n v="1448040425"/>
    <b v="0"/>
    <n v="17"/>
    <b v="1"/>
    <s v="theater/plays"/>
    <n v="1.5333333333333334"/>
    <n v="13.529411764705882"/>
    <s v="theater"/>
    <s v="plays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x v="5"/>
    <n v="1416211140"/>
    <n v="1413016216"/>
    <b v="0"/>
    <n v="28"/>
    <b v="1"/>
    <s v="theater/plays"/>
    <n v="1.8044444444444445"/>
    <n v="43.5"/>
    <s v="theater"/>
    <s v="plays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x v="1"/>
    <n v="1471428340"/>
    <n v="1469009140"/>
    <b v="0"/>
    <n v="83"/>
    <b v="1"/>
    <s v="theater/plays"/>
    <n v="1.2845"/>
    <n v="30.951807228915662"/>
    <s v="theater"/>
    <s v="plays"/>
  </r>
  <r>
    <x v="3539"/>
    <s v="Chokehold"/>
    <s v="A searing new play that takes  an unflinching look at the terrible costs of police shootings in the African American community."/>
    <n v="600"/>
    <n v="718"/>
    <x v="0"/>
    <s v="US"/>
    <x v="0"/>
    <n v="1473358122"/>
    <n v="1471543722"/>
    <b v="0"/>
    <n v="13"/>
    <b v="1"/>
    <s v="theater/plays"/>
    <n v="1.1966666666666668"/>
    <n v="55.230769230769234"/>
    <s v="theater"/>
    <s v="plays"/>
  </r>
  <r>
    <x v="3540"/>
    <s v="The Silence at the Song's End"/>
    <s v="A brand new stage adaptation of the Libby Purves/Nicholas Heiney book. A new work involving music, poetry and fajitas. #timetochange"/>
    <n v="300"/>
    <n v="369"/>
    <x v="0"/>
    <s v="GB"/>
    <x v="1"/>
    <n v="1466899491"/>
    <n v="1464307491"/>
    <b v="0"/>
    <n v="8"/>
    <b v="1"/>
    <s v="theater/plays"/>
    <n v="1.23"/>
    <n v="46.125"/>
    <s v="theater"/>
    <s v="plays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s v="GB"/>
    <x v="1"/>
    <n v="1441042275"/>
    <n v="1438882275"/>
    <b v="0"/>
    <n v="32"/>
    <b v="1"/>
    <s v="theater/plays"/>
    <n v="1.05"/>
    <n v="39.375"/>
    <s v="theater"/>
    <s v="plays"/>
  </r>
  <r>
    <x v="3542"/>
    <s v="Gifts of War"/>
    <s v="Ancient Greece. Giddy, champagne soaked debauchery celebrating the Trojan War's end leads to a shocking and deadly surprise."/>
    <n v="5500"/>
    <n v="5623"/>
    <x v="0"/>
    <s v="US"/>
    <x v="0"/>
    <n v="1410099822"/>
    <n v="1404915822"/>
    <b v="0"/>
    <n v="85"/>
    <b v="1"/>
    <s v="theater/plays"/>
    <n v="1.0223636363636364"/>
    <n v="66.152941176470591"/>
    <s v="theater"/>
    <s v="plays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x v="3"/>
    <n v="1435255659"/>
    <n v="1432663659"/>
    <b v="0"/>
    <n v="29"/>
    <b v="1"/>
    <s v="theater/plays"/>
    <n v="1.0466666666666666"/>
    <n v="54.137931034482762"/>
    <s v="theater"/>
    <s v="plays"/>
  </r>
  <r>
    <x v="3544"/>
    <s v="Gruoch, or Lady Macbeth"/>
    <s v="Death &amp; Pretzels presents the world premiere of Paul Pasulka's Gruoch, or Lady Macbeth"/>
    <n v="2500"/>
    <n v="2500"/>
    <x v="0"/>
    <s v="US"/>
    <x v="0"/>
    <n v="1425758257"/>
    <n v="1423166257"/>
    <b v="0"/>
    <n v="24"/>
    <b v="1"/>
    <s v="theater/plays"/>
    <n v="1"/>
    <n v="104.16666666666667"/>
    <s v="theater"/>
    <s v="plays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x v="0"/>
    <n v="1428780159"/>
    <n v="1426188159"/>
    <b v="0"/>
    <n v="8"/>
    <b v="1"/>
    <s v="theater/plays"/>
    <n v="1.004"/>
    <n v="31.375"/>
    <s v="theater"/>
    <s v="plays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x v="0"/>
    <n v="1427860740"/>
    <n v="1426002684"/>
    <b v="0"/>
    <n v="19"/>
    <b v="1"/>
    <s v="theater/plays"/>
    <n v="1.0227272727272727"/>
    <n v="59.210526315789473"/>
    <s v="theater"/>
    <s v="plays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s v="US"/>
    <x v="0"/>
    <n v="1463198340"/>
    <n v="1461117201"/>
    <b v="0"/>
    <n v="336"/>
    <b v="1"/>
    <s v="theater/plays"/>
    <n v="1.1440928571428572"/>
    <n v="119.17633928571429"/>
    <s v="theater"/>
    <s v="plays"/>
  </r>
  <r>
    <x v="3548"/>
    <s v="THE UNDERSTUDY @ WORKING STAGE"/>
    <s v="We're putting together a production of THE UNDERSTUDY by Theresa Rebeck and hope you'll help us share this story."/>
    <n v="2100"/>
    <n v="2140"/>
    <x v="0"/>
    <s v="US"/>
    <x v="0"/>
    <n v="1457139600"/>
    <n v="1455230214"/>
    <b v="0"/>
    <n v="13"/>
    <b v="1"/>
    <s v="theater/plays"/>
    <n v="1.019047619047619"/>
    <n v="164.61538461538461"/>
    <s v="theater"/>
    <s v="plays"/>
  </r>
  <r>
    <x v="3549"/>
    <s v="The Munitionettes"/>
    <s v="Help us bring to life tales of hardship, danger and community of extraordinary women working in WW1 munitions factories."/>
    <n v="1000"/>
    <n v="1020"/>
    <x v="0"/>
    <s v="GB"/>
    <x v="1"/>
    <n v="1441358873"/>
    <n v="1438939673"/>
    <b v="0"/>
    <n v="42"/>
    <b v="1"/>
    <s v="theater/plays"/>
    <n v="1.02"/>
    <n v="24.285714285714285"/>
    <s v="theater"/>
    <s v="plays"/>
  </r>
  <r>
    <x v="3550"/>
    <s v="MOONFACE"/>
    <s v="MOONFACE explores the formative f***k-ups of adolescence. Fresh, incisive new writing. Monologue, movement and striking naturalism."/>
    <n v="2500"/>
    <n v="2620"/>
    <x v="0"/>
    <s v="GB"/>
    <x v="1"/>
    <n v="1462224398"/>
    <n v="1459632398"/>
    <b v="0"/>
    <n v="64"/>
    <b v="1"/>
    <s v="theater/plays"/>
    <n v="1.048"/>
    <n v="40.9375"/>
    <s v="theater"/>
    <s v="plays"/>
  </r>
  <r>
    <x v="3551"/>
    <s v="2014 UASPA Theatre Showcase"/>
    <s v="UASPA is a performing arts high school producing its 2014 Theatre Showcase featuring our strongest performances and original work."/>
    <n v="1500"/>
    <n v="1527.5"/>
    <x v="0"/>
    <s v="US"/>
    <x v="0"/>
    <n v="1400796420"/>
    <n v="1398342170"/>
    <b v="0"/>
    <n v="25"/>
    <b v="1"/>
    <s v="theater/plays"/>
    <n v="1.0183333333333333"/>
    <n v="61.1"/>
    <s v="theater"/>
    <s v="plays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x v="1"/>
    <n v="1403964324"/>
    <n v="1401372324"/>
    <b v="0"/>
    <n v="20"/>
    <b v="1"/>
    <s v="theater/plays"/>
    <n v="1"/>
    <n v="38.65"/>
    <s v="theater"/>
    <s v="plays"/>
  </r>
  <r>
    <x v="3553"/>
    <s v="Coming Home"/>
    <s v="Professional actors bring to life the true stories of 5 African-Americans struggling with mental health and their search for healing."/>
    <n v="5500"/>
    <n v="5845"/>
    <x v="0"/>
    <s v="US"/>
    <x v="0"/>
    <n v="1439337600"/>
    <n v="1436575280"/>
    <b v="0"/>
    <n v="104"/>
    <b v="1"/>
    <s v="theater/plays"/>
    <n v="1.0627272727272727"/>
    <n v="56.20192307692308"/>
    <s v="theater"/>
    <s v="plays"/>
  </r>
  <r>
    <x v="3554"/>
    <s v="MASKS: Off-Broadway Debut"/>
    <s v="MASKS is a dramedy dealing with what it means to be alive, the reliability of identity, and what it means to suffer."/>
    <n v="5000"/>
    <n v="5671.11"/>
    <x v="0"/>
    <s v="US"/>
    <x v="0"/>
    <n v="1423674000"/>
    <n v="1421025159"/>
    <b v="0"/>
    <n v="53"/>
    <b v="1"/>
    <s v="theater/plays"/>
    <n v="1.1342219999999998"/>
    <n v="107.00207547169811"/>
    <s v="theater"/>
    <s v="plays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x v="3"/>
    <n v="1479382594"/>
    <n v="1476786994"/>
    <b v="0"/>
    <n v="14"/>
    <b v="1"/>
    <s v="theater/plays"/>
    <n v="1"/>
    <n v="171.42857142857142"/>
    <s v="theater"/>
    <s v="plays"/>
  </r>
  <r>
    <x v="3556"/>
    <s v="Immortal"/>
    <s v="'Immortal', a play about five English Air Bombers in WW2, is an exciting first project for the brand new Production Company, GreanTea."/>
    <n v="2200"/>
    <n v="2210"/>
    <x v="0"/>
    <s v="GB"/>
    <x v="1"/>
    <n v="1408289724"/>
    <n v="1403105724"/>
    <b v="0"/>
    <n v="20"/>
    <b v="1"/>
    <s v="theater/plays"/>
    <n v="1.0045454545454546"/>
    <n v="110.5"/>
    <s v="theater"/>
    <s v="plays"/>
  </r>
  <r>
    <x v="3557"/>
    <s v="Good Bread Alley"/>
    <s v="A play by April Yvette Thompson. A Gullah Healer Woman and an Afro-Cuban Priest forge a new world of magic &amp; dreams in Jim Crow Miami."/>
    <n v="100000"/>
    <n v="100036"/>
    <x v="0"/>
    <s v="US"/>
    <x v="0"/>
    <n v="1399271911"/>
    <n v="1396334311"/>
    <b v="0"/>
    <n v="558"/>
    <b v="1"/>
    <s v="theater/plays"/>
    <n v="1.0003599999999999"/>
    <n v="179.27598566308242"/>
    <s v="theater"/>
    <s v="plays"/>
  </r>
  <r>
    <x v="3558"/>
    <s v="SPILL - A verbatim show about sex"/>
    <s v="We're making a show about sex. Because it's important, everyone wants to talk about it and it's at the start of everything."/>
    <n v="350"/>
    <n v="504"/>
    <x v="0"/>
    <s v="GB"/>
    <x v="1"/>
    <n v="1435352400"/>
    <n v="1431718575"/>
    <b v="0"/>
    <n v="22"/>
    <b v="1"/>
    <s v="theater/plays"/>
    <n v="1.44"/>
    <n v="22.90909090909091"/>
    <s v="theater"/>
    <s v="plays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x v="2"/>
    <n v="1438333080"/>
    <n v="1436408308"/>
    <b v="0"/>
    <n v="24"/>
    <b v="1"/>
    <s v="theater/plays"/>
    <n v="1.0349999999999999"/>
    <n v="43.125"/>
    <s v="theater"/>
    <s v="plays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s v="CA"/>
    <x v="5"/>
    <n v="1432694700"/>
    <n v="1429651266"/>
    <b v="0"/>
    <n v="74"/>
    <b v="1"/>
    <s v="theater/plays"/>
    <n v="1.0843750000000001"/>
    <n v="46.891891891891895"/>
    <s v="theater"/>
    <s v="plays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x v="0"/>
    <n v="1438799760"/>
    <n v="1437236378"/>
    <b v="0"/>
    <n v="54"/>
    <b v="1"/>
    <s v="theater/plays"/>
    <n v="1.024"/>
    <n v="47.407407407407405"/>
    <s v="theater"/>
    <s v="plays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x v="1"/>
    <n v="1457906400"/>
    <n v="1457115427"/>
    <b v="0"/>
    <n v="31"/>
    <b v="1"/>
    <s v="theater/plays"/>
    <n v="1.4888888888888889"/>
    <n v="15.129032258064516"/>
    <s v="theater"/>
    <s v="plays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x v="1"/>
    <n v="1470078000"/>
    <n v="1467648456"/>
    <b v="0"/>
    <n v="25"/>
    <b v="1"/>
    <s v="theater/plays"/>
    <n v="1.0549000000000002"/>
    <n v="21.098000000000003"/>
    <s v="theater"/>
    <s v="plays"/>
  </r>
  <r>
    <x v="3564"/>
    <s v="The Pillowman Aberdeen"/>
    <s v="Multi Award-Winng play THE PILLOWMAN coming to the Arts Centre Theatre, Aberdeen"/>
    <n v="1000"/>
    <n v="1005"/>
    <x v="0"/>
    <s v="GB"/>
    <x v="1"/>
    <n v="1444060800"/>
    <n v="1440082649"/>
    <b v="0"/>
    <n v="17"/>
    <b v="1"/>
    <s v="theater/plays"/>
    <n v="1.0049999999999999"/>
    <n v="59.117647058823529"/>
    <s v="theater"/>
    <s v="plays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x v="0"/>
    <n v="1420048208"/>
    <n v="1417456208"/>
    <b v="0"/>
    <n v="12"/>
    <b v="1"/>
    <s v="theater/plays"/>
    <n v="1.3055555555555556"/>
    <n v="97.916666666666671"/>
    <s v="theater"/>
    <s v="plays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x v="1"/>
    <n v="1422015083"/>
    <n v="1419423083"/>
    <b v="0"/>
    <n v="38"/>
    <b v="1"/>
    <s v="theater/plays"/>
    <n v="1.0475000000000001"/>
    <n v="55.131578947368418"/>
    <s v="theater"/>
    <s v="plays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x v="1"/>
    <n v="1433964444"/>
    <n v="1431372444"/>
    <b v="0"/>
    <n v="41"/>
    <b v="1"/>
    <s v="theater/plays"/>
    <n v="1.0880000000000001"/>
    <n v="26.536585365853657"/>
    <s v="theater"/>
    <s v="plays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x v="0"/>
    <n v="1410975994"/>
    <n v="1408383994"/>
    <b v="0"/>
    <n v="19"/>
    <b v="1"/>
    <s v="theater/plays"/>
    <n v="1.1100000000000001"/>
    <n v="58.421052631578945"/>
    <s v="theater"/>
    <s v="plays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x v="0"/>
    <n v="1420734696"/>
    <n v="1418142696"/>
    <b v="0"/>
    <n v="41"/>
    <b v="1"/>
    <s v="theater/plays"/>
    <n v="1.0047999999999999"/>
    <n v="122.53658536585365"/>
    <s v="theater"/>
    <s v="plays"/>
  </r>
  <r>
    <x v="3570"/>
    <s v="The Lower Depths"/>
    <s v="Theatre Machine presents an all-new adaptation of Maxim Gorky's classic of Russian theatre, The Lower Depths."/>
    <n v="2000"/>
    <n v="2287"/>
    <x v="0"/>
    <s v="US"/>
    <x v="0"/>
    <n v="1420009200"/>
    <n v="1417593483"/>
    <b v="0"/>
    <n v="26"/>
    <b v="1"/>
    <s v="theater/plays"/>
    <n v="1.1435"/>
    <n v="87.961538461538467"/>
    <s v="theater"/>
    <s v="plays"/>
  </r>
  <r>
    <x v="3571"/>
    <s v="Cans at Theatre503"/>
    <s v="Support Kuleshovâ€™s first full length production; help to build the set and bring a fierce and important new play to life"/>
    <n v="1500"/>
    <n v="1831"/>
    <x v="0"/>
    <s v="GB"/>
    <x v="1"/>
    <n v="1414701413"/>
    <n v="1412109413"/>
    <b v="0"/>
    <n v="25"/>
    <b v="1"/>
    <s v="theater/plays"/>
    <n v="1.2206666666666666"/>
    <n v="73.239999999999995"/>
    <s v="theater"/>
    <s v="plays"/>
  </r>
  <r>
    <x v="3572"/>
    <s v="Monster"/>
    <s v="A darkly comic one woman show by Abram Rooney as part of The Camden Fringe 2015."/>
    <n v="500"/>
    <n v="500"/>
    <x v="0"/>
    <s v="GB"/>
    <x v="1"/>
    <n v="1434894082"/>
    <n v="1432302082"/>
    <b v="0"/>
    <n v="9"/>
    <b v="1"/>
    <s v="theater/plays"/>
    <n v="1"/>
    <n v="55.555555555555557"/>
    <s v="theater"/>
    <s v="plays"/>
  </r>
  <r>
    <x v="3573"/>
    <s v="Licensed To Ill"/>
    <s v="London based theatre makers collaborating to create a new show about the history of HipHop."/>
    <n v="3000"/>
    <n v="3084"/>
    <x v="0"/>
    <s v="GB"/>
    <x v="1"/>
    <n v="1415440846"/>
    <n v="1412845246"/>
    <b v="0"/>
    <n v="78"/>
    <b v="1"/>
    <s v="theater/plays"/>
    <n v="1.028"/>
    <n v="39.53846153846154"/>
    <s v="theater"/>
    <s v="plays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x v="0"/>
    <n v="1415921848"/>
    <n v="1413326248"/>
    <b v="0"/>
    <n v="45"/>
    <b v="1"/>
    <s v="theater/plays"/>
    <n v="1.0612068965517241"/>
    <n v="136.77777777777777"/>
    <s v="theater"/>
    <s v="plays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x v="0"/>
    <n v="1470887940"/>
    <n v="1468176527"/>
    <b v="0"/>
    <n v="102"/>
    <b v="1"/>
    <s v="theater/plays"/>
    <n v="1.0133000000000001"/>
    <n v="99.343137254901961"/>
    <s v="theater"/>
    <s v="plays"/>
  </r>
  <r>
    <x v="3576"/>
    <s v="Vote for Next Season's Shows!"/>
    <s v="Vote here for whatever show you want to see next year! No gimmick, no stretch goals, just a simple vote and a free ticket."/>
    <n v="100"/>
    <n v="100"/>
    <x v="0"/>
    <s v="US"/>
    <x v="0"/>
    <n v="1480947054"/>
    <n v="1475759454"/>
    <b v="0"/>
    <n v="5"/>
    <b v="1"/>
    <s v="theater/plays"/>
    <n v="1"/>
    <n v="20"/>
    <s v="theater"/>
    <s v="plays"/>
  </r>
  <r>
    <x v="3577"/>
    <s v="The Laramie Project in Utah County"/>
    <s v="Our goal is to bring this story of one town's processing of tragedy and their own community identity to Utah County."/>
    <n v="600"/>
    <n v="780"/>
    <x v="0"/>
    <s v="US"/>
    <x v="0"/>
    <n v="1430029680"/>
    <n v="1427741583"/>
    <b v="0"/>
    <n v="27"/>
    <b v="1"/>
    <s v="theater/plays"/>
    <n v="1.3"/>
    <n v="28.888888888888889"/>
    <s v="theater"/>
    <s v="plays"/>
  </r>
  <r>
    <x v="3578"/>
    <s v="Home"/>
    <s v="An unsparing, slightly surreal look at the effects of the private rented sector on two young women. Based on real events."/>
    <n v="1500"/>
    <n v="1500.2"/>
    <x v="0"/>
    <s v="GB"/>
    <x v="1"/>
    <n v="1462037777"/>
    <n v="1459445777"/>
    <b v="0"/>
    <n v="37"/>
    <b v="1"/>
    <s v="theater/plays"/>
    <n v="1.0001333333333333"/>
    <n v="40.545945945945945"/>
    <s v="theater"/>
    <s v="plays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x v="1"/>
    <n v="1459444656"/>
    <n v="1456856256"/>
    <b v="0"/>
    <n v="14"/>
    <b v="1"/>
    <s v="theater/plays"/>
    <n v="1"/>
    <n v="35.714285714285715"/>
    <s v="theater"/>
    <s v="plays"/>
  </r>
  <r>
    <x v="3580"/>
    <s v="Annabel Lost"/>
    <s v="Annabel Lost combines visual art and performance poetry to tell the story of two orphaned refugees, Quetzal and Rhime."/>
    <n v="900"/>
    <n v="1025"/>
    <x v="0"/>
    <s v="US"/>
    <x v="0"/>
    <n v="1425185940"/>
    <n v="1421900022"/>
    <b v="0"/>
    <n v="27"/>
    <b v="1"/>
    <s v="theater/plays"/>
    <n v="1.1388888888888888"/>
    <n v="37.962962962962962"/>
    <s v="theater"/>
    <s v="plays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s v="GB"/>
    <x v="1"/>
    <n v="1406719110"/>
    <n v="1405509510"/>
    <b v="0"/>
    <n v="45"/>
    <b v="1"/>
    <s v="theater/plays"/>
    <n v="1"/>
    <n v="33.333333333333336"/>
    <s v="theater"/>
    <s v="plays"/>
  </r>
  <r>
    <x v="3582"/>
    <s v="REALLY REALLY"/>
    <s v="A contemporary American play touching on the scorching realities of growing up in the Millennial generation."/>
    <n v="1000"/>
    <n v="2870"/>
    <x v="0"/>
    <s v="US"/>
    <x v="0"/>
    <n v="1459822682"/>
    <n v="1458613082"/>
    <b v="0"/>
    <n v="49"/>
    <b v="1"/>
    <s v="theater/plays"/>
    <n v="2.87"/>
    <n v="58.571428571428569"/>
    <s v="theater"/>
    <s v="plays"/>
  </r>
  <r>
    <x v="3583"/>
    <s v="The Tragedy of Mario and Juliet"/>
    <s v="Bumbling architect Romeo and handsome contractor Mario meet their match while building a balcony for Verona, NJ siren, Juliet."/>
    <n v="3000"/>
    <n v="3255"/>
    <x v="0"/>
    <s v="US"/>
    <x v="0"/>
    <n v="1460970805"/>
    <n v="1455790405"/>
    <b v="0"/>
    <n v="24"/>
    <b v="1"/>
    <s v="theater/plays"/>
    <n v="1.085"/>
    <n v="135.625"/>
    <s v="theater"/>
    <s v="plays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x v="1"/>
    <n v="1436772944"/>
    <n v="1434180944"/>
    <b v="0"/>
    <n v="112"/>
    <b v="1"/>
    <s v="theater/plays"/>
    <n v="1.155"/>
    <n v="30.9375"/>
    <s v="theater"/>
    <s v="plays"/>
  </r>
  <r>
    <x v="3585"/>
    <s v="The Lost Boy (a play)"/>
    <s v="The world premiere of a play, a true story about love, loss, and a man reaching back in time as the only way to move forward."/>
    <n v="3400"/>
    <n v="4050"/>
    <x v="0"/>
    <s v="US"/>
    <x v="0"/>
    <n v="1419181890"/>
    <n v="1416589890"/>
    <b v="0"/>
    <n v="23"/>
    <b v="1"/>
    <s v="theater/plays"/>
    <n v="1.1911764705882353"/>
    <n v="176.08695652173913"/>
    <s v="theater"/>
    <s v="plays"/>
  </r>
  <r>
    <x v="3586"/>
    <s v="Actors &amp; Musicians who are Blind or Autistic"/>
    <s v="See Theatre In A New Light"/>
    <n v="7500"/>
    <n v="8207"/>
    <x v="0"/>
    <s v="US"/>
    <x v="0"/>
    <n v="1474649070"/>
    <n v="1469465070"/>
    <b v="0"/>
    <n v="54"/>
    <b v="1"/>
    <s v="theater/plays"/>
    <n v="1.0942666666666667"/>
    <n v="151.9814814814815"/>
    <s v="theater"/>
    <s v="plays"/>
  </r>
  <r>
    <x v="3587"/>
    <s v="Blue Stockings @ The Cockpit Theatre"/>
    <s v="The GSA BA (Hons) Acting class of 2016 are taking a transfer of their GSA Production to The Cockpit Theatre in London"/>
    <n v="500"/>
    <n v="633"/>
    <x v="0"/>
    <s v="GB"/>
    <x v="1"/>
    <n v="1467054000"/>
    <n v="1463144254"/>
    <b v="0"/>
    <n v="28"/>
    <b v="1"/>
    <s v="theater/plays"/>
    <n v="1.266"/>
    <n v="22.607142857142858"/>
    <s v="theater"/>
    <s v="plays"/>
  </r>
  <r>
    <x v="3588"/>
    <s v="MENTAL Play short-tour 2015!"/>
    <s v="Touring the fast-paced, playful and poignant story of three twenty-somethings in a mental-health support group."/>
    <n v="200"/>
    <n v="201"/>
    <x v="0"/>
    <s v="GB"/>
    <x v="1"/>
    <n v="1430348400"/>
    <n v="1428436410"/>
    <b v="0"/>
    <n v="11"/>
    <b v="1"/>
    <s v="theater/plays"/>
    <n v="1.0049999999999999"/>
    <n v="18.272727272727273"/>
    <s v="theater"/>
    <s v="plays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x v="0"/>
    <n v="1432654347"/>
    <n v="1430494347"/>
    <b v="0"/>
    <n v="62"/>
    <b v="1"/>
    <s v="theater/plays"/>
    <n v="1.2749999999999999"/>
    <n v="82.258064516129039"/>
    <s v="theater"/>
    <s v="plays"/>
  </r>
  <r>
    <x v="3590"/>
    <s v="The Glasshouse"/>
    <s v="Two men on trial for desertion, confined within a Glasshouse. How long can friendship last? How much can a man stand before he breaks?"/>
    <n v="5000"/>
    <n v="5003"/>
    <x v="0"/>
    <s v="GB"/>
    <x v="1"/>
    <n v="1413792034"/>
    <n v="1411200034"/>
    <b v="0"/>
    <n v="73"/>
    <b v="1"/>
    <s v="theater/plays"/>
    <n v="1.0005999999999999"/>
    <n v="68.534246575342465"/>
    <s v="theater"/>
    <s v="plays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x v="0"/>
    <n v="1422075540"/>
    <n v="1419979544"/>
    <b v="0"/>
    <n v="18"/>
    <b v="1"/>
    <s v="theater/plays"/>
    <n v="1.75"/>
    <n v="68.055555555555557"/>
    <s v="theater"/>
    <s v="plays"/>
  </r>
  <r>
    <x v="3592"/>
    <s v="boom- a play by Peter Sinn Nachtrieb"/>
    <s v="Sex. Fish. A COMET THAT DESTROYS THE WORLD. boom a play by Peter Sinn Nachtrieb- Feb 19-21 at The Bridge in NYC."/>
    <n v="2000"/>
    <n v="2545"/>
    <x v="0"/>
    <s v="US"/>
    <x v="0"/>
    <n v="1423630740"/>
    <n v="1418673307"/>
    <b v="0"/>
    <n v="35"/>
    <b v="1"/>
    <s v="theater/plays"/>
    <n v="1.2725"/>
    <n v="72.714285714285708"/>
    <s v="theater"/>
    <s v="plays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x v="0"/>
    <n v="1420489560"/>
    <n v="1417469639"/>
    <b v="0"/>
    <n v="43"/>
    <b v="1"/>
    <s v="theater/plays"/>
    <n v="1.1063333333333334"/>
    <n v="77.186046511627907"/>
    <s v="theater"/>
    <s v="plays"/>
  </r>
  <r>
    <x v="3594"/>
    <s v="HEDDA"/>
    <s v="An adaptation that realizes the internal struggle of Ibsenâ€™s most renowned protagonist as she traverses a claustrophobic social world"/>
    <n v="1600"/>
    <n v="2015"/>
    <x v="0"/>
    <s v="US"/>
    <x v="0"/>
    <n v="1472952982"/>
    <n v="1470792982"/>
    <b v="0"/>
    <n v="36"/>
    <b v="1"/>
    <s v="theater/plays"/>
    <n v="1.2593749999999999"/>
    <n v="55.972222222222221"/>
    <s v="theater"/>
    <s v="plays"/>
  </r>
  <r>
    <x v="3595"/>
    <s v="The Flu Season"/>
    <s v="A new theatre company staging Will Eno's The Flu Season in Seattle"/>
    <n v="2600"/>
    <n v="3081"/>
    <x v="0"/>
    <s v="US"/>
    <x v="0"/>
    <n v="1426229940"/>
    <n v="1423959123"/>
    <b v="0"/>
    <n v="62"/>
    <b v="1"/>
    <s v="theater/plays"/>
    <n v="1.1850000000000001"/>
    <n v="49.693548387096776"/>
    <s v="theater"/>
    <s v="plays"/>
  </r>
  <r>
    <x v="3596"/>
    <s v="SHADFLY - NEW PLAY AT THE ARTS PROJECT"/>
    <s v="A play about the last eight years of the life of Egon Schiele, one of the most influential Austrian Expressionist artists."/>
    <n v="1100"/>
    <n v="1185"/>
    <x v="0"/>
    <s v="CA"/>
    <x v="5"/>
    <n v="1409072982"/>
    <n v="1407258582"/>
    <b v="0"/>
    <n v="15"/>
    <b v="1"/>
    <s v="theater/plays"/>
    <n v="1.0772727272727274"/>
    <n v="79"/>
    <s v="theater"/>
    <s v="plays"/>
  </r>
  <r>
    <x v="3597"/>
    <s v="Akvavit Theatre presents NOTHING OF ME by Arne Lygre"/>
    <s v="&quot;I think that I have my own will. I can stop this, I tell myself. But it's not true.&quot;"/>
    <n v="2500"/>
    <n v="2565"/>
    <x v="0"/>
    <s v="US"/>
    <x v="0"/>
    <n v="1456984740"/>
    <n v="1455717790"/>
    <b v="0"/>
    <n v="33"/>
    <b v="1"/>
    <s v="theater/plays"/>
    <n v="1.026"/>
    <n v="77.727272727272734"/>
    <s v="theater"/>
    <s v="plays"/>
  </r>
  <r>
    <x v="3598"/>
    <s v="Cinderella"/>
    <s v="River City Theatre Company needs your support as we embark on our thirteenth production, CINDERELLA!"/>
    <n v="1000"/>
    <n v="1101"/>
    <x v="0"/>
    <s v="US"/>
    <x v="0"/>
    <n v="1409720340"/>
    <n v="1408129822"/>
    <b v="0"/>
    <n v="27"/>
    <b v="1"/>
    <s v="theater/plays"/>
    <n v="1.101"/>
    <n v="40.777777777777779"/>
    <s v="theater"/>
    <s v="plays"/>
  </r>
  <r>
    <x v="3599"/>
    <s v="Promised Land"/>
    <s v="Help Chrysalis get this production off the ground!  An original play, we only need $500 to get this production on its feet!"/>
    <n v="500"/>
    <n v="1010"/>
    <x v="0"/>
    <s v="US"/>
    <x v="0"/>
    <n v="1440892800"/>
    <n v="1438715077"/>
    <b v="0"/>
    <n v="17"/>
    <b v="1"/>
    <s v="theater/plays"/>
    <n v="2.02"/>
    <n v="59.411764705882355"/>
    <s v="theater"/>
    <s v="plays"/>
  </r>
  <r>
    <x v="3600"/>
    <s v="Pariah"/>
    <s v="The First Play From The Man Who Brought You The Black James Bond!"/>
    <n v="10"/>
    <n v="13"/>
    <x v="0"/>
    <s v="US"/>
    <x v="0"/>
    <n v="1476390164"/>
    <n v="1473970964"/>
    <b v="0"/>
    <n v="4"/>
    <b v="1"/>
    <s v="theater/plays"/>
    <n v="1.3"/>
    <n v="3.25"/>
    <s v="theater"/>
    <s v="plays"/>
  </r>
  <r>
    <x v="3601"/>
    <s v="Pink Confetti at The Courtyard Theatre, Hoxton"/>
    <s v="New play 'Pink Confetti' by Paul Roberts at The Courtyard Theatre produced by Etch and directed by Oliver Dawe."/>
    <n v="2000"/>
    <n v="2087"/>
    <x v="0"/>
    <s v="GB"/>
    <x v="1"/>
    <n v="1421452682"/>
    <n v="1418860682"/>
    <b v="0"/>
    <n v="53"/>
    <b v="1"/>
    <s v="theater/plays"/>
    <n v="1.0435000000000001"/>
    <n v="39.377358490566039"/>
    <s v="theater"/>
    <s v="plays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x v="0"/>
    <n v="1463520479"/>
    <n v="1458336479"/>
    <b v="0"/>
    <n v="49"/>
    <b v="1"/>
    <s v="theater/plays"/>
    <n v="1.0004999999999999"/>
    <n v="81.673469387755105"/>
    <s v="theater"/>
    <s v="plays"/>
  </r>
  <r>
    <x v="3603"/>
    <s v="Thank You For Waiting"/>
    <s v="Help produce &quot;Thank You For Waiting,&quot; a new play that explores friendship, loss, and mental illness, at the 2016 Frigid Festival!"/>
    <n v="1500"/>
    <n v="2560"/>
    <x v="0"/>
    <s v="US"/>
    <x v="0"/>
    <n v="1446759880"/>
    <n v="1444164280"/>
    <b v="0"/>
    <n v="57"/>
    <b v="1"/>
    <s v="theater/plays"/>
    <n v="1.7066666666666668"/>
    <n v="44.912280701754383"/>
    <s v="theater"/>
    <s v="plays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x v="0"/>
    <n v="1461913140"/>
    <n v="1461370956"/>
    <b v="0"/>
    <n v="69"/>
    <b v="1"/>
    <s v="theater/plays"/>
    <n v="1.1283333333333334"/>
    <n v="49.05797101449275"/>
    <s v="theater"/>
    <s v="plays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x v="1"/>
    <n v="1455390126"/>
    <n v="1452798126"/>
    <b v="0"/>
    <n v="15"/>
    <b v="1"/>
    <s v="theater/plays"/>
    <n v="1.84"/>
    <n v="30.666666666666668"/>
    <s v="theater"/>
    <s v="plays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s v="GB"/>
    <x v="1"/>
    <n v="1471185057"/>
    <n v="1468593057"/>
    <b v="0"/>
    <n v="64"/>
    <b v="1"/>
    <s v="theater/plays"/>
    <n v="1.3026666666666666"/>
    <n v="61.0625"/>
    <s v="theater"/>
    <s v="plays"/>
  </r>
  <r>
    <x v="3607"/>
    <s v="E15 at The Pleasance and CPT"/>
    <s v="'E15' is a verbatim project that looks at the story of the Focus E15 Campaign"/>
    <n v="550"/>
    <n v="580"/>
    <x v="0"/>
    <s v="GB"/>
    <x v="1"/>
    <n v="1450137600"/>
    <n v="1448924882"/>
    <b v="0"/>
    <n v="20"/>
    <b v="1"/>
    <s v="theater/plays"/>
    <n v="1.0545454545454545"/>
    <n v="29"/>
    <s v="theater"/>
    <s v="plays"/>
  </r>
  <r>
    <x v="3608"/>
    <s v="Petrification"/>
    <s v="Help us get the show on the road! Petrification is a new play about home, memory and identity and we need your help to tour."/>
    <n v="800"/>
    <n v="800"/>
    <x v="0"/>
    <s v="GB"/>
    <x v="1"/>
    <n v="1466172000"/>
    <n v="1463418090"/>
    <b v="0"/>
    <n v="27"/>
    <b v="1"/>
    <s v="theater/plays"/>
    <n v="1"/>
    <n v="29.62962962962963"/>
    <s v="theater"/>
    <s v="plays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x v="1"/>
    <n v="1459378085"/>
    <n v="1456789685"/>
    <b v="0"/>
    <n v="21"/>
    <b v="1"/>
    <s v="theater/plays"/>
    <n v="1.5331632653061225"/>
    <n v="143.0952380952381"/>
    <s v="theater"/>
    <s v="plays"/>
  </r>
  <r>
    <x v="3610"/>
    <s v="The Florence Company presents 'America'"/>
    <s v="The Florence Company premieres its first stage play at the Chelsea Theatre in London with an original piece of writing"/>
    <n v="1000"/>
    <n v="1623"/>
    <x v="0"/>
    <s v="GB"/>
    <x v="1"/>
    <n v="1439806936"/>
    <n v="1437214936"/>
    <b v="0"/>
    <n v="31"/>
    <b v="1"/>
    <s v="theater/plays"/>
    <n v="1.623"/>
    <n v="52.354838709677416"/>
    <s v="theater"/>
    <s v="plays"/>
  </r>
  <r>
    <x v="3611"/>
    <s v="Xavier Project: Leftovers"/>
    <s v="How do you retain a sense identity after losing your home, your family and your country? Leftovers is a play about refugees in Nairobi."/>
    <n v="2500"/>
    <n v="3400"/>
    <x v="0"/>
    <s v="GB"/>
    <x v="1"/>
    <n v="1428483201"/>
    <n v="1425891201"/>
    <b v="0"/>
    <n v="51"/>
    <b v="1"/>
    <s v="theater/plays"/>
    <n v="1.36"/>
    <n v="66.666666666666671"/>
    <s v="theater"/>
    <s v="plays"/>
  </r>
  <r>
    <x v="3612"/>
    <s v="Welcome Back To Harlem: A Hellfighter's Story"/>
    <s v="A Harlem Hellfighter struggles to re-integrate into his community after heroically fighting for his country in WW1."/>
    <n v="5000"/>
    <n v="7220"/>
    <x v="0"/>
    <s v="CA"/>
    <x v="5"/>
    <n v="1402334811"/>
    <n v="1401470811"/>
    <b v="0"/>
    <n v="57"/>
    <b v="1"/>
    <s v="theater/plays"/>
    <n v="1.444"/>
    <n v="126.66666666666667"/>
    <s v="theater"/>
    <s v="plays"/>
  </r>
  <r>
    <x v="3613"/>
    <s v="HIS NAME IS ARTHUR HOLMBERG"/>
    <s v="a woman walks into a bar except she looks like a man and no one's serving drinks. one night only"/>
    <n v="1250"/>
    <n v="1250"/>
    <x v="0"/>
    <s v="US"/>
    <x v="0"/>
    <n v="1403964574"/>
    <n v="1401372574"/>
    <b v="0"/>
    <n v="20"/>
    <b v="1"/>
    <s v="theater/plays"/>
    <n v="1"/>
    <n v="62.5"/>
    <s v="theater"/>
    <s v="plays"/>
  </r>
  <r>
    <x v="3614"/>
    <s v="Gruesome Playground Injuries"/>
    <s v="A production of &quot;Gruesome Playground Injuries&quot; by Rajiv Joseph July 24th-August 9th at The Bakery in Denver, CO."/>
    <n v="2500"/>
    <n v="2520"/>
    <x v="0"/>
    <s v="US"/>
    <x v="0"/>
    <n v="1434675616"/>
    <n v="1432083616"/>
    <b v="0"/>
    <n v="71"/>
    <b v="1"/>
    <s v="theater/plays"/>
    <n v="1.008"/>
    <n v="35.492957746478872"/>
    <s v="theater"/>
    <s v="plays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s v="GB"/>
    <x v="1"/>
    <n v="1449756896"/>
    <n v="1447164896"/>
    <b v="0"/>
    <n v="72"/>
    <b v="1"/>
    <s v="theater/plays"/>
    <n v="1.0680000000000001"/>
    <n v="37.083333333333336"/>
    <s v="theater"/>
    <s v="plays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x v="1"/>
    <n v="1426801664"/>
    <n v="1424213264"/>
    <b v="0"/>
    <n v="45"/>
    <b v="1"/>
    <s v="theater/plays"/>
    <n v="1.248"/>
    <n v="69.333333333333329"/>
    <s v="theater"/>
    <s v="plays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s v="GB"/>
    <x v="1"/>
    <n v="1488240000"/>
    <n v="1486996729"/>
    <b v="0"/>
    <n v="51"/>
    <b v="1"/>
    <s v="theater/plays"/>
    <n v="1.1891891891891893"/>
    <n v="17.254901960784313"/>
    <s v="theater"/>
    <s v="plays"/>
  </r>
  <r>
    <x v="3618"/>
    <s v="Checkpoint 22"/>
    <s v="The play yet to be described as &quot;A surefire Edinburgh Fringe Festival Cult Hit&quot;. Coming to the Underbelly, Edinburgh, 5th-30th August."/>
    <n v="2000"/>
    <n v="2020"/>
    <x v="0"/>
    <s v="GB"/>
    <x v="1"/>
    <n v="1433343850"/>
    <n v="1430751850"/>
    <b v="0"/>
    <n v="56"/>
    <b v="1"/>
    <s v="theater/plays"/>
    <n v="1.01"/>
    <n v="36.071428571428569"/>
    <s v="theater"/>
    <s v="plays"/>
  </r>
  <r>
    <x v="3619"/>
    <s v="VST presents Sincerity Forever"/>
    <s v="We are a fledgling theatre company based in Atlanta looking to fund our first show, Sincerity Forever by playwright Mac Wellman."/>
    <n v="1000"/>
    <n v="1130"/>
    <x v="0"/>
    <s v="US"/>
    <x v="0"/>
    <n v="1479592800"/>
    <n v="1476760226"/>
    <b v="0"/>
    <n v="17"/>
    <b v="1"/>
    <s v="theater/plays"/>
    <n v="1.1299999999999999"/>
    <n v="66.470588235294116"/>
    <s v="theater"/>
    <s v="plays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x v="0"/>
    <n v="1425528000"/>
    <n v="1422916261"/>
    <b v="0"/>
    <n v="197"/>
    <b v="1"/>
    <s v="theater/plays"/>
    <n v="1.0519047619047619"/>
    <n v="56.065989847715734"/>
    <s v="theater"/>
    <s v="plays"/>
  </r>
  <r>
    <x v="3621"/>
    <s v="EverScape"/>
    <s v="Bare Theatre and Sonorous Road collaborate on the NC debut of  Allan Maule's gamer fantasy play that was extended in New York."/>
    <n v="3000"/>
    <n v="3292"/>
    <x v="0"/>
    <s v="US"/>
    <x v="0"/>
    <n v="1475269200"/>
    <n v="1473200844"/>
    <b v="0"/>
    <n v="70"/>
    <b v="1"/>
    <s v="theater/plays"/>
    <n v="1.0973333333333333"/>
    <n v="47.028571428571432"/>
    <s v="theater"/>
    <s v="plays"/>
  </r>
  <r>
    <x v="3622"/>
    <s v="Shakespeare's Pericles, Prince of Tyre"/>
    <s v="5 actors. 39 characters. 1 epic adventure. Presented by the Cradle Theatre Company."/>
    <n v="1000"/>
    <n v="1000.99"/>
    <x v="0"/>
    <s v="US"/>
    <x v="0"/>
    <n v="1411874580"/>
    <n v="1409030371"/>
    <b v="0"/>
    <n v="21"/>
    <b v="1"/>
    <s v="theater/plays"/>
    <n v="1.00099"/>
    <n v="47.666190476190479"/>
    <s v="theater"/>
    <s v="plays"/>
  </r>
  <r>
    <x v="3623"/>
    <s v="Since I've Been Here"/>
    <s v="An original play exploring the complications of romantic relationships in all forms."/>
    <n v="2500"/>
    <n v="3000"/>
    <x v="0"/>
    <s v="US"/>
    <x v="0"/>
    <n v="1406358000"/>
    <n v="1404841270"/>
    <b v="0"/>
    <n v="34"/>
    <b v="1"/>
    <s v="theater/plays"/>
    <n v="1.2"/>
    <n v="88.235294117647058"/>
    <s v="theater"/>
    <s v="plays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x v="0"/>
    <n v="1471977290"/>
    <n v="1466793290"/>
    <b v="0"/>
    <n v="39"/>
    <b v="1"/>
    <s v="theater/plays"/>
    <n v="1.0493333333333332"/>
    <n v="80.717948717948715"/>
    <s v="theater"/>
    <s v="plays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x v="1"/>
    <n v="1435851577"/>
    <n v="1433259577"/>
    <b v="0"/>
    <n v="78"/>
    <b v="1"/>
    <s v="theater/plays"/>
    <n v="1.0266666666666666"/>
    <n v="39.487179487179489"/>
    <s v="theater"/>
    <s v="plays"/>
  </r>
  <r>
    <x v="3626"/>
    <s v="These are your lives."/>
    <s v="The first four-week performance run for our dance-theatre company, Geste Records, to be performed at The Yard Theatre in September."/>
    <n v="4000"/>
    <n v="4073"/>
    <x v="0"/>
    <s v="GB"/>
    <x v="1"/>
    <n v="1408204857"/>
    <n v="1406390457"/>
    <b v="0"/>
    <n v="48"/>
    <b v="1"/>
    <s v="theater/plays"/>
    <n v="1.0182500000000001"/>
    <n v="84.854166666666671"/>
    <s v="theater"/>
    <s v="plays"/>
  </r>
  <r>
    <x v="3627"/>
    <s v="One Shot Theatre Company"/>
    <s v="One Shot Theatre Company is an organization that promotes youth theatre for social change, putting on shows that open a social dialogue"/>
    <n v="2000"/>
    <n v="2000"/>
    <x v="0"/>
    <s v="US"/>
    <x v="0"/>
    <n v="1463803140"/>
    <n v="1459446487"/>
    <b v="0"/>
    <n v="29"/>
    <b v="1"/>
    <s v="theater/plays"/>
    <n v="1"/>
    <n v="68.965517241379317"/>
    <s v="theater"/>
    <s v="plays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s v="US"/>
    <x v="0"/>
    <n v="1450040396"/>
    <n v="1444852796"/>
    <b v="0"/>
    <n v="0"/>
    <b v="0"/>
    <s v="theater/musical"/>
    <n v="0"/>
    <n v="0"/>
    <s v="theater"/>
    <s v="sical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x v="0"/>
    <n v="1462467600"/>
    <n v="1457403364"/>
    <b v="0"/>
    <n v="2"/>
    <b v="0"/>
    <s v="theater/musical"/>
    <n v="1.9999999999999999E-6"/>
    <n v="1"/>
    <s v="theater"/>
    <s v="sical"/>
  </r>
  <r>
    <x v="3630"/>
    <s v="Jeremy Kyle- The Opera"/>
    <s v="The Jeremy Kyle Show offers so much subject matter to create an opera with.  Along with his brilliant put downs it could be excellent!"/>
    <n v="3000"/>
    <n v="1"/>
    <x v="2"/>
    <s v="GB"/>
    <x v="1"/>
    <n v="1417295990"/>
    <n v="1414700390"/>
    <b v="0"/>
    <n v="1"/>
    <b v="0"/>
    <s v="theater/musical"/>
    <n v="3.3333333333333332E-4"/>
    <n v="1"/>
    <s v="theater"/>
    <s v="sical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s v="US"/>
    <x v="0"/>
    <n v="1411444740"/>
    <n v="1409335497"/>
    <b v="0"/>
    <n v="59"/>
    <b v="0"/>
    <s v="theater/musical"/>
    <n v="0.51023391812865493"/>
    <n v="147.88135593220338"/>
    <s v="theater"/>
    <s v="sical"/>
  </r>
  <r>
    <x v="3632"/>
    <s v="Some Enchanted Evening UK TOUR"/>
    <s v="A professional musical revue. First performed in 2013 as a short tour, to be embarking on a full length tour across the UK in 2015!"/>
    <n v="500"/>
    <n v="100"/>
    <x v="2"/>
    <s v="GB"/>
    <x v="1"/>
    <n v="1416781749"/>
    <n v="1415053749"/>
    <b v="0"/>
    <n v="1"/>
    <b v="0"/>
    <s v="theater/musical"/>
    <n v="0.2"/>
    <n v="100"/>
    <s v="theater"/>
    <s v="sical"/>
  </r>
  <r>
    <x v="3633"/>
    <s v="SMOKEY AND THE BANDIT: THE MUSICAL"/>
    <s v="SMOKEY AND THE BANDIT: THE MUSICAL_x000a_The classic film, characters and music you love, on stage, LIVE!"/>
    <n v="5000"/>
    <n v="1762"/>
    <x v="2"/>
    <s v="US"/>
    <x v="0"/>
    <n v="1479517200"/>
    <n v="1475765867"/>
    <b v="0"/>
    <n v="31"/>
    <b v="0"/>
    <s v="theater/musical"/>
    <n v="0.35239999999999999"/>
    <n v="56.838709677419352"/>
    <s v="theater"/>
    <s v="sical"/>
  </r>
  <r>
    <x v="3634"/>
    <s v="Alice - A New Musical"/>
    <s v="Alice is an original musical for all ages with a unique new story based on Alice's Adventures in Wonderland, premiering in summer 2017."/>
    <n v="75000"/>
    <n v="3185"/>
    <x v="2"/>
    <s v="CA"/>
    <x v="5"/>
    <n v="1484366340"/>
    <n v="1480219174"/>
    <b v="0"/>
    <n v="18"/>
    <b v="0"/>
    <s v="theater/musical"/>
    <n v="4.2466666666666666E-2"/>
    <n v="176.94444444444446"/>
    <s v="theater"/>
    <s v="sical"/>
  </r>
  <r>
    <x v="3635"/>
    <s v="Mary's Son"/>
    <s v="Mary's Son is a pop opera about Jesus and the hope he brings to all people."/>
    <n v="3500"/>
    <n v="1276"/>
    <x v="2"/>
    <s v="US"/>
    <x v="0"/>
    <n v="1461186676"/>
    <n v="1458594676"/>
    <b v="0"/>
    <n v="10"/>
    <b v="0"/>
    <s v="theater/musical"/>
    <n v="0.36457142857142855"/>
    <n v="127.6"/>
    <s v="theater"/>
    <s v="sical"/>
  </r>
  <r>
    <x v="3636"/>
    <s v="The Brother's of B-Block"/>
    <s v="The Brotherâ€™s of B-block is a musical play. A new take on &quot;OZ&quot; _x000a_The Wizard of OZ meets HBO's OZ."/>
    <n v="150000"/>
    <n v="0"/>
    <x v="2"/>
    <s v="US"/>
    <x v="0"/>
    <n v="1442248829"/>
    <n v="1439224829"/>
    <b v="0"/>
    <n v="0"/>
    <b v="0"/>
    <s v="theater/musical"/>
    <n v="0"/>
    <n v="0"/>
    <s v="theater"/>
    <s v="sical"/>
  </r>
  <r>
    <x v="3637"/>
    <s v="The Ballad of Downtown Jake"/>
    <s v="THE BALLAD OF DOWNTOWN JAKE is a newly created contemporary music drama that is schedule to premiere in Phoenix, AZ in March 2015."/>
    <n v="3000"/>
    <n v="926"/>
    <x v="2"/>
    <s v="US"/>
    <x v="0"/>
    <n v="1420130935"/>
    <n v="1417538935"/>
    <b v="0"/>
    <n v="14"/>
    <b v="0"/>
    <s v="theater/musical"/>
    <n v="0.30866666666666664"/>
    <n v="66.142857142857139"/>
    <s v="theater"/>
    <s v="sical"/>
  </r>
  <r>
    <x v="3638"/>
    <s v="Project Hedwig and the Angry Inch"/>
    <s v="A rock and roll journey that explores love, loss, redemption, duality and ascension."/>
    <n v="3300"/>
    <n v="216"/>
    <x v="2"/>
    <s v="CA"/>
    <x v="5"/>
    <n v="1429456132"/>
    <n v="1424275732"/>
    <b v="0"/>
    <n v="2"/>
    <b v="0"/>
    <s v="theater/musical"/>
    <n v="6.545454545454546E-2"/>
    <n v="108"/>
    <s v="theater"/>
    <s v="sical"/>
  </r>
  <r>
    <x v="3639"/>
    <s v="POE!"/>
    <s v="POE is a tragicomic musical about the life and works of Edgar Poe, with Death as his therapist helping him find peace in the beyond."/>
    <n v="25000"/>
    <n v="1"/>
    <x v="2"/>
    <s v="US"/>
    <x v="0"/>
    <n v="1475853060"/>
    <n v="1470672906"/>
    <b v="0"/>
    <n v="1"/>
    <b v="0"/>
    <s v="theater/musical"/>
    <n v="4.0000000000000003E-5"/>
    <n v="1"/>
    <s v="theater"/>
    <s v="sical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x v="0"/>
    <n v="1431283530"/>
    <n v="1428691530"/>
    <b v="0"/>
    <n v="3"/>
    <b v="0"/>
    <s v="theater/musical"/>
    <n v="5.5E-2"/>
    <n v="18.333333333333332"/>
    <s v="theater"/>
    <s v="sical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x v="0"/>
    <n v="1412485200"/>
    <n v="1410966179"/>
    <b v="0"/>
    <n v="0"/>
    <b v="0"/>
    <s v="theater/musical"/>
    <n v="0"/>
    <n v="0"/>
    <s v="theater"/>
    <s v="sical"/>
  </r>
  <r>
    <x v="3642"/>
    <s v="My own musical"/>
    <s v="All the world's a stage..._x000a_It is my biggest dream to perform my own, selfcreated musical with lots of kids as big as I am able to."/>
    <n v="700"/>
    <n v="15"/>
    <x v="2"/>
    <s v="DE"/>
    <x v="3"/>
    <n v="1448902800"/>
    <n v="1445369727"/>
    <b v="0"/>
    <n v="2"/>
    <b v="0"/>
    <s v="theater/musical"/>
    <n v="2.1428571428571429E-2"/>
    <n v="7.5"/>
    <s v="theater"/>
    <s v="sical"/>
  </r>
  <r>
    <x v="3643"/>
    <s v="Puberty: The Musical"/>
    <s v="It feels like the first time. Like the very first time everyone's coming-of-age comes to the stage. Think 'Wicked', with bad acne."/>
    <n v="25000"/>
    <n v="0"/>
    <x v="2"/>
    <s v="US"/>
    <x v="0"/>
    <n v="1447734439"/>
    <n v="1444274839"/>
    <b v="0"/>
    <n v="0"/>
    <b v="0"/>
    <s v="theater/musical"/>
    <n v="0"/>
    <n v="0"/>
    <s v="theater"/>
    <s v="sical"/>
  </r>
  <r>
    <x v="3644"/>
    <s v="SHS presents Rodgers and Hammerstein's Cinderella"/>
    <s v="We are the Saugerties High School drama club. Please help us create our musical to keep theater alive!"/>
    <n v="5000"/>
    <n v="821"/>
    <x v="2"/>
    <s v="US"/>
    <x v="0"/>
    <n v="1457413140"/>
    <n v="1454996887"/>
    <b v="0"/>
    <n v="12"/>
    <b v="0"/>
    <s v="theater/musical"/>
    <n v="0.16420000000000001"/>
    <n v="68.416666666666671"/>
    <s v="theater"/>
    <s v="sical"/>
  </r>
  <r>
    <x v="3645"/>
    <s v="If the Shoe Fits"/>
    <s v="This new musical comedy empowers women and girls of all ages to be themselves in their shoes, whatever shoes they choose."/>
    <n v="1000"/>
    <n v="1"/>
    <x v="2"/>
    <s v="CA"/>
    <x v="5"/>
    <n v="1479773838"/>
    <n v="1477178238"/>
    <b v="0"/>
    <n v="1"/>
    <b v="0"/>
    <s v="theater/musical"/>
    <n v="1E-3"/>
    <n v="1"/>
    <s v="theater"/>
    <s v="sical"/>
  </r>
  <r>
    <x v="3646"/>
    <s v="Our Sacred Honor"/>
    <s v="Develop demo materials for new, true story of teen Revolutionary War heroes - for hybrid film/live stage musical"/>
    <n v="10000"/>
    <n v="481"/>
    <x v="2"/>
    <s v="US"/>
    <x v="0"/>
    <n v="1434497400"/>
    <n v="1431770802"/>
    <b v="0"/>
    <n v="8"/>
    <b v="0"/>
    <s v="theater/musical"/>
    <n v="4.8099999999999997E-2"/>
    <n v="60.125"/>
    <s v="theater"/>
    <s v="sical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x v="1"/>
    <n v="1475258327"/>
    <n v="1471370327"/>
    <b v="0"/>
    <n v="2"/>
    <b v="0"/>
    <s v="theater/musical"/>
    <n v="0.06"/>
    <n v="15"/>
    <s v="theater"/>
    <s v="sical"/>
  </r>
  <r>
    <x v="3648"/>
    <s v="Moth Theater Lives"/>
    <s v="Help Moth Live! Support Moth and its artist collective to achieve its 2014/15 season."/>
    <n v="40000"/>
    <n v="40153"/>
    <x v="0"/>
    <s v="US"/>
    <x v="0"/>
    <n v="1412492445"/>
    <n v="1409900445"/>
    <b v="0"/>
    <n v="73"/>
    <b v="1"/>
    <s v="theater/plays"/>
    <n v="1.003825"/>
    <n v="550.04109589041093"/>
    <s v="theater"/>
    <s v="plays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x v="5"/>
    <n v="1402938394"/>
    <n v="1400691994"/>
    <b v="0"/>
    <n v="8"/>
    <b v="1"/>
    <s v="theater/plays"/>
    <n v="1.04"/>
    <n v="97.5"/>
    <s v="theater"/>
    <s v="plays"/>
  </r>
  <r>
    <x v="3650"/>
    <s v="Weald at The Finborough Theatre"/>
    <s v="A terse and delicate dissection of male emotions from a rural perspective: fathers and sons, legacy and heritage, molasses and mud."/>
    <n v="500"/>
    <n v="500"/>
    <x v="0"/>
    <s v="GB"/>
    <x v="1"/>
    <n v="1454412584"/>
    <n v="1452598184"/>
    <b v="0"/>
    <n v="17"/>
    <b v="1"/>
    <s v="theater/plays"/>
    <n v="1"/>
    <n v="29.411764705882351"/>
    <s v="theater"/>
    <s v="plays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x v="0"/>
    <n v="1407686340"/>
    <n v="1404833442"/>
    <b v="0"/>
    <n v="9"/>
    <b v="1"/>
    <s v="theater/plays"/>
    <n v="1.04"/>
    <n v="57.777777777777779"/>
    <s v="theater"/>
    <s v="plays"/>
  </r>
  <r>
    <x v="3652"/>
    <s v="A Midsummer Night's Dream"/>
    <s v="A new take on a classic. Under the direction of Rosanna Saracino, We are exploring the darker elements of A Midsummer Night's Dream."/>
    <n v="300"/>
    <n v="752"/>
    <x v="0"/>
    <s v="CA"/>
    <x v="5"/>
    <n v="1472097540"/>
    <n v="1471188502"/>
    <b v="0"/>
    <n v="17"/>
    <b v="1"/>
    <s v="theater/plays"/>
    <n v="2.5066666666666668"/>
    <n v="44.235294117647058"/>
    <s v="theater"/>
    <s v="plays"/>
  </r>
  <r>
    <x v="3653"/>
    <s v="ALLIE"/>
    <s v="ALLIE is a new dark comedy play which will premiere at the Edinburgh Festival Fringe 2015. Written and produced by Ruaraidh Murray."/>
    <n v="2000"/>
    <n v="2010"/>
    <x v="0"/>
    <s v="GB"/>
    <x v="1"/>
    <n v="1438764207"/>
    <n v="1436172207"/>
    <b v="0"/>
    <n v="33"/>
    <b v="1"/>
    <s v="theater/plays"/>
    <n v="1.0049999999999999"/>
    <n v="60.909090909090907"/>
    <s v="theater"/>
    <s v="plays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x v="1"/>
    <n v="1459702800"/>
    <n v="1457690386"/>
    <b v="0"/>
    <n v="38"/>
    <b v="1"/>
    <s v="theater/plays"/>
    <n v="1.744"/>
    <n v="68.84210526315789"/>
    <s v="theater"/>
    <s v="plays"/>
  </r>
  <r>
    <x v="3655"/>
    <s v="The Tumbleweed Zephyr"/>
    <s v="All aboard for the world premiere of a new steampunk-inspired train adventure play, written by Maggie Lee and directed by Amy Poisson!"/>
    <n v="5000"/>
    <n v="5813"/>
    <x v="0"/>
    <s v="US"/>
    <x v="0"/>
    <n v="1437202740"/>
    <n v="1434654998"/>
    <b v="0"/>
    <n v="79"/>
    <b v="1"/>
    <s v="theater/plays"/>
    <n v="1.1626000000000001"/>
    <n v="73.582278481012665"/>
    <s v="theater"/>
    <s v="plays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s v="CH"/>
    <x v="11"/>
    <n v="1485989940"/>
    <n v="1483393836"/>
    <b v="0"/>
    <n v="46"/>
    <b v="1"/>
    <s v="theater/plays"/>
    <n v="1.0582"/>
    <n v="115.02173913043478"/>
    <s v="theater"/>
    <s v="plays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x v="7"/>
    <n v="1464817320"/>
    <n v="1462806419"/>
    <b v="0"/>
    <n v="20"/>
    <b v="1"/>
    <s v="theater/plays"/>
    <n v="1.1074999999999999"/>
    <n v="110.75"/>
    <s v="theater"/>
    <s v="plays"/>
  </r>
  <r>
    <x v="3658"/>
    <s v="Mr. Marmalade"/>
    <s v="Life is hard when your own imaginary friend can't make time for you."/>
    <n v="1500"/>
    <n v="1510"/>
    <x v="0"/>
    <s v="US"/>
    <x v="0"/>
    <n v="1404273540"/>
    <n v="1400272580"/>
    <b v="0"/>
    <n v="20"/>
    <b v="1"/>
    <s v="theater/plays"/>
    <n v="1.0066666666666666"/>
    <n v="75.5"/>
    <s v="theater"/>
    <s v="plays"/>
  </r>
  <r>
    <x v="3659"/>
    <s v="Reality of Love Remix (Love in Disguise)"/>
    <s v="We want you to analyze while we dramatize if people who romanticize can recognize true love in a disguise."/>
    <n v="3000"/>
    <n v="3061"/>
    <x v="0"/>
    <s v="US"/>
    <x v="0"/>
    <n v="1426775940"/>
    <n v="1424414350"/>
    <b v="0"/>
    <n v="13"/>
    <b v="1"/>
    <s v="theater/plays"/>
    <n v="1.0203333333333333"/>
    <n v="235.46153846153845"/>
    <s v="theater"/>
    <s v="plays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x v="1"/>
    <n v="1419368925"/>
    <n v="1417208925"/>
    <b v="0"/>
    <n v="22"/>
    <b v="1"/>
    <s v="theater/plays"/>
    <n v="1"/>
    <n v="11.363636363636363"/>
    <s v="theater"/>
    <s v="plays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x v="0"/>
    <n v="1460260800"/>
    <n v="1458336672"/>
    <b v="0"/>
    <n v="36"/>
    <b v="1"/>
    <s v="theater/plays"/>
    <n v="1.1100000000000001"/>
    <n v="92.5"/>
    <s v="theater"/>
    <s v="plays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x v="5"/>
    <n v="1427775414"/>
    <n v="1425187014"/>
    <b v="0"/>
    <n v="40"/>
    <b v="1"/>
    <s v="theater/plays"/>
    <n v="1.0142500000000001"/>
    <n v="202.85"/>
    <s v="theater"/>
    <s v="plays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x v="1"/>
    <n v="1482321030"/>
    <n v="1477133430"/>
    <b v="0"/>
    <n v="9"/>
    <b v="1"/>
    <s v="theater/plays"/>
    <n v="1.04"/>
    <n v="26"/>
    <s v="theater"/>
    <s v="plays"/>
  </r>
  <r>
    <x v="3664"/>
    <s v="Cubs: an Original Work"/>
    <s v="An Original Short Play: two young women search for answers about sexuality, the history they are taught, and their animal instincts."/>
    <n v="800"/>
    <n v="875"/>
    <x v="0"/>
    <s v="US"/>
    <x v="0"/>
    <n v="1466056689"/>
    <n v="1464847089"/>
    <b v="0"/>
    <n v="19"/>
    <b v="1"/>
    <s v="theater/plays"/>
    <n v="1.09375"/>
    <n v="46.05263157894737"/>
    <s v="theater"/>
    <s v="plays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x v="3"/>
    <n v="1446062040"/>
    <n v="1445109822"/>
    <b v="0"/>
    <n v="14"/>
    <b v="1"/>
    <s v="theater/plays"/>
    <n v="1.1516129032258065"/>
    <n v="51"/>
    <s v="theater"/>
    <s v="plays"/>
  </r>
  <r>
    <x v="3666"/>
    <s v="Israel LÃ³pez @ Ojai Playwrights Conference"/>
    <s v="Artistic Internship @ Ojai Playwrights Conference"/>
    <n v="1200"/>
    <n v="1200"/>
    <x v="0"/>
    <s v="US"/>
    <x v="0"/>
    <n v="1406185200"/>
    <n v="1404337382"/>
    <b v="0"/>
    <n v="38"/>
    <b v="1"/>
    <s v="theater/plays"/>
    <n v="1"/>
    <n v="31.578947368421051"/>
    <s v="theater"/>
    <s v="plays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s v="GB"/>
    <x v="1"/>
    <n v="1437261419"/>
    <n v="1434669419"/>
    <b v="0"/>
    <n v="58"/>
    <b v="1"/>
    <s v="theater/plays"/>
    <n v="1.0317033333333334"/>
    <n v="53.363965517241382"/>
    <s v="theater"/>
    <s v="plays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x v="0"/>
    <n v="1437676380"/>
    <n v="1435670452"/>
    <b v="0"/>
    <n v="28"/>
    <b v="1"/>
    <s v="theater/plays"/>
    <n v="1.0349999999999999"/>
    <n v="36.964285714285715"/>
    <s v="theater"/>
    <s v="plays"/>
  </r>
  <r>
    <x v="3669"/>
    <s v="Prowl Theatre Company"/>
    <s v="Prowl Theatre Company is brand new. We are putting on our first play 'Sexual perversity in Chicago', from the 10th to the 16th August"/>
    <n v="1000"/>
    <n v="1382"/>
    <x v="0"/>
    <s v="GB"/>
    <x v="1"/>
    <n v="1434039137"/>
    <n v="1431447137"/>
    <b v="0"/>
    <n v="17"/>
    <b v="1"/>
    <s v="theater/plays"/>
    <n v="1.3819999999999999"/>
    <n v="81.294117647058826"/>
    <s v="theater"/>
    <s v="plays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x v="1"/>
    <n v="1433113200"/>
    <n v="1431951611"/>
    <b v="0"/>
    <n v="12"/>
    <b v="1"/>
    <s v="theater/plays"/>
    <n v="1.0954545454545455"/>
    <n v="20.083333333333332"/>
    <s v="theater"/>
    <s v="plays"/>
  </r>
  <r>
    <x v="3671"/>
    <s v="Kylie for President"/>
    <s v="Bring a touring character education play about making wise choices to elementary students in Kentuckiana. Vote Kylie for President!"/>
    <n v="3500"/>
    <n v="3530"/>
    <x v="0"/>
    <s v="US"/>
    <x v="0"/>
    <n v="1405915140"/>
    <n v="1404140667"/>
    <b v="0"/>
    <n v="40"/>
    <b v="1"/>
    <s v="theater/plays"/>
    <n v="1.0085714285714287"/>
    <n v="88.25"/>
    <s v="theater"/>
    <s v="plays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x v="1"/>
    <n v="1411771384"/>
    <n v="1409179384"/>
    <b v="0"/>
    <n v="57"/>
    <b v="1"/>
    <s v="theater/plays"/>
    <n v="1.0153333333333334"/>
    <n v="53.438596491228068"/>
    <s v="theater"/>
    <s v="plays"/>
  </r>
  <r>
    <x v="3673"/>
    <s v="CHILD Z"/>
    <s v="Zoe is a teenage girl growing up in a deeply disturbing society. If those paid to protect her aren't listening, then who is?"/>
    <n v="4000"/>
    <n v="4545"/>
    <x v="0"/>
    <s v="GB"/>
    <x v="1"/>
    <n v="1415191920"/>
    <n v="1412233497"/>
    <b v="0"/>
    <n v="114"/>
    <b v="1"/>
    <s v="theater/plays"/>
    <n v="1.13625"/>
    <n v="39.868421052631582"/>
    <s v="theater"/>
    <s v="plays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s v="DE"/>
    <x v="3"/>
    <n v="1472936229"/>
    <n v="1467752229"/>
    <b v="0"/>
    <n v="31"/>
    <b v="1"/>
    <s v="theater/plays"/>
    <n v="1"/>
    <n v="145.16129032258064"/>
    <s v="theater"/>
    <s v="plays"/>
  </r>
  <r>
    <x v="3675"/>
    <s v="Memoir of a Forgotten Past"/>
    <s v="3 decades, 3 generations, 3 friends, one house. Real Eyes Theatre explore how our lives are influenced by the decades we grow up in."/>
    <n v="50"/>
    <n v="70"/>
    <x v="0"/>
    <s v="GB"/>
    <x v="1"/>
    <n v="1463353200"/>
    <n v="1462285182"/>
    <b v="0"/>
    <n v="3"/>
    <b v="1"/>
    <s v="theater/plays"/>
    <n v="1.4"/>
    <n v="23.333333333333332"/>
    <s v="theater"/>
    <s v="plays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x v="0"/>
    <n v="1410550484"/>
    <n v="1408995284"/>
    <b v="0"/>
    <n v="16"/>
    <b v="1"/>
    <s v="theater/plays"/>
    <n v="1.2875000000000001"/>
    <n v="64.375"/>
    <s v="theater"/>
    <s v="plays"/>
  </r>
  <r>
    <x v="3677"/>
    <s v="Goldfish Memory Productions"/>
    <s v="Goldfish Memory Productions seeks at least $12,000 to begin their first 3 professional projects."/>
    <n v="12000"/>
    <n v="12348.5"/>
    <x v="0"/>
    <s v="US"/>
    <x v="0"/>
    <n v="1404359940"/>
    <n v="1402580818"/>
    <b v="0"/>
    <n v="199"/>
    <b v="1"/>
    <s v="theater/plays"/>
    <n v="1.0290416666666666"/>
    <n v="62.052763819095475"/>
    <s v="theater"/>
    <s v="plays"/>
  </r>
  <r>
    <x v="3678"/>
    <s v="Some big Some bang"/>
    <s v="The Ugly Collective takes Some big Some bang to the Underbelly Venues at the Edinburgh Fringe!"/>
    <n v="2000"/>
    <n v="2050"/>
    <x v="0"/>
    <s v="GB"/>
    <x v="1"/>
    <n v="1433076298"/>
    <n v="1430052298"/>
    <b v="0"/>
    <n v="31"/>
    <b v="1"/>
    <s v="theater/plays"/>
    <n v="1.0249999999999999"/>
    <n v="66.129032258064512"/>
    <s v="theater"/>
    <s v="plays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x v="0"/>
    <n v="1404190740"/>
    <n v="1401214581"/>
    <b v="0"/>
    <n v="30"/>
    <b v="1"/>
    <s v="theater/plays"/>
    <n v="1.101"/>
    <n v="73.400000000000006"/>
    <s v="theater"/>
    <s v="plays"/>
  </r>
  <r>
    <x v="3680"/>
    <s v="Loading Dock Theatre Presents: The Dudleys! A Family Game"/>
    <s v="In The Dudleys! family memories are brought to life as a malfunctioning 8-bit video game. Press Start."/>
    <n v="3000"/>
    <n v="3383"/>
    <x v="0"/>
    <s v="US"/>
    <x v="0"/>
    <n v="1475664834"/>
    <n v="1473850434"/>
    <b v="0"/>
    <n v="34"/>
    <b v="1"/>
    <s v="theater/plays"/>
    <n v="1.1276666666666666"/>
    <n v="99.5"/>
    <s v="theater"/>
    <s v="plays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x v="0"/>
    <n v="1452872290"/>
    <n v="1452008290"/>
    <b v="0"/>
    <n v="18"/>
    <b v="1"/>
    <s v="theater/plays"/>
    <n v="1.119"/>
    <n v="62.166666666666664"/>
    <s v="theater"/>
    <s v="plays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x v="0"/>
    <n v="1402901940"/>
    <n v="1399998418"/>
    <b v="0"/>
    <n v="67"/>
    <b v="1"/>
    <s v="theater/plays"/>
    <n v="1.3919999999999999"/>
    <n v="62.328358208955223"/>
    <s v="theater"/>
    <s v="plays"/>
  </r>
  <r>
    <x v="3683"/>
    <s v="A Krumpus Story - World Premiere"/>
    <s v="A Krumpus Story is a dark holiday comedy for anyone who wants a little more spice in their holiday fare."/>
    <n v="3500"/>
    <n v="3880"/>
    <x v="0"/>
    <s v="US"/>
    <x v="0"/>
    <n v="1476931696"/>
    <n v="1474339696"/>
    <b v="0"/>
    <n v="66"/>
    <b v="1"/>
    <s v="theater/plays"/>
    <n v="1.1085714285714285"/>
    <n v="58.787878787878789"/>
    <s v="theater"/>
    <s v="plays"/>
  </r>
  <r>
    <x v="3684"/>
    <s v="Cassiopeia"/>
    <s v="Thespis Theater Festival presents Cassiopeia: A romantic tale of a bride finding her way to her unknown groom before it is too late."/>
    <n v="750"/>
    <n v="1043"/>
    <x v="0"/>
    <s v="US"/>
    <x v="0"/>
    <n v="1441167586"/>
    <n v="1438575586"/>
    <b v="0"/>
    <n v="23"/>
    <b v="1"/>
    <s v="theater/plays"/>
    <n v="1.3906666666666667"/>
    <n v="45.347826086956523"/>
    <s v="theater"/>
    <s v="plays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s v="US"/>
    <x v="0"/>
    <n v="1400533200"/>
    <n v="1398348859"/>
    <b v="0"/>
    <n v="126"/>
    <b v="1"/>
    <s v="theater/plays"/>
    <n v="1.0569999999999999"/>
    <n v="41.944444444444443"/>
    <s v="theater"/>
    <s v="plays"/>
  </r>
  <r>
    <x v="3686"/>
    <s v="Dog sees God by Bert V. Royal @ FSU"/>
    <s v="This October, in association with Rogue Productions at FSU, I will be directing a production of Dog sees God."/>
    <n v="350"/>
    <n v="355"/>
    <x v="0"/>
    <s v="US"/>
    <x v="0"/>
    <n v="1440820740"/>
    <n v="1439567660"/>
    <b v="0"/>
    <n v="6"/>
    <b v="1"/>
    <s v="theater/plays"/>
    <n v="1.0142857142857142"/>
    <n v="59.166666666666664"/>
    <s v="theater"/>
    <s v="plays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x v="0"/>
    <n v="1403846055"/>
    <n v="1401254055"/>
    <b v="0"/>
    <n v="25"/>
    <b v="1"/>
    <s v="theater/plays"/>
    <n v="1.0024500000000001"/>
    <n v="200.49"/>
    <s v="theater"/>
    <s v="plays"/>
  </r>
  <r>
    <x v="3688"/>
    <s v="The Tulip Tree 2014"/>
    <s v="The Tulip Tree is a project I have been passionate about for 5 years. It is an unforgettable story that has never been told."/>
    <n v="3000"/>
    <n v="3275"/>
    <x v="0"/>
    <s v="GB"/>
    <x v="1"/>
    <n v="1407524004"/>
    <n v="1404932004"/>
    <b v="0"/>
    <n v="39"/>
    <b v="1"/>
    <s v="theater/plays"/>
    <n v="1.0916666666666666"/>
    <n v="83.974358974358978"/>
    <s v="theater"/>
    <s v="plays"/>
  </r>
  <r>
    <x v="3689"/>
    <s v="Random Us"/>
    <s v="A humorous, touching play about the joys and challenges of a married couple's tender, yet intense relationship &quot;Love is never random&quot;"/>
    <n v="3000"/>
    <n v="3550"/>
    <x v="0"/>
    <s v="US"/>
    <x v="0"/>
    <n v="1434925500"/>
    <n v="1432410639"/>
    <b v="0"/>
    <n v="62"/>
    <b v="1"/>
    <s v="theater/plays"/>
    <n v="1.1833333333333333"/>
    <n v="57.258064516129032"/>
    <s v="theater"/>
    <s v="plays"/>
  </r>
  <r>
    <x v="3690"/>
    <s v="We Rise"/>
    <s v="A play honoring the lives and legacies of the activists and those remembered at the 1992 ACT UP Ashes Action at The White House"/>
    <n v="1500"/>
    <n v="1800"/>
    <x v="0"/>
    <s v="US"/>
    <x v="0"/>
    <n v="1417101683"/>
    <n v="1414506083"/>
    <b v="0"/>
    <n v="31"/>
    <b v="1"/>
    <s v="theater/plays"/>
    <n v="1.2"/>
    <n v="58.064516129032256"/>
    <s v="theater"/>
    <s v="plays"/>
  </r>
  <r>
    <x v="3691"/>
    <s v="Most Dangerous Man in America (WEB DuBois) by Amiri  Baraka"/>
    <s v="World Premiere of last play written by Amiri Baraka"/>
    <n v="40000"/>
    <n v="51184"/>
    <x v="0"/>
    <s v="US"/>
    <x v="0"/>
    <n v="1425272340"/>
    <n v="1421426929"/>
    <b v="0"/>
    <n v="274"/>
    <b v="1"/>
    <s v="theater/plays"/>
    <n v="1.2796000000000001"/>
    <n v="186.80291970802921"/>
    <s v="theater"/>
    <s v="plays"/>
  </r>
  <r>
    <x v="3692"/>
    <s v="An Evening With Durang"/>
    <s v="Help us independently produce two great comedies by Christopher Durang."/>
    <n v="1000"/>
    <n v="1260"/>
    <x v="0"/>
    <s v="US"/>
    <x v="0"/>
    <n v="1411084800"/>
    <n v="1410304179"/>
    <b v="0"/>
    <n v="17"/>
    <b v="1"/>
    <s v="theater/plays"/>
    <n v="1.26"/>
    <n v="74.117647058823536"/>
    <s v="theater"/>
    <s v="plays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s v="GB"/>
    <x v="1"/>
    <n v="1448922600"/>
    <n v="1446352529"/>
    <b v="0"/>
    <n v="14"/>
    <b v="1"/>
    <s v="theater/plays"/>
    <n v="1.2912912912912913"/>
    <n v="30.714285714285715"/>
    <s v="theater"/>
    <s v="plays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x v="0"/>
    <n v="1465178400"/>
    <n v="1461985967"/>
    <b v="0"/>
    <n v="60"/>
    <b v="1"/>
    <s v="theater/plays"/>
    <n v="1.0742857142857143"/>
    <n v="62.666666666666664"/>
    <s v="theater"/>
    <s v="plays"/>
  </r>
  <r>
    <x v="3695"/>
    <s v="The History Boys at USC"/>
    <s v="Tony-Award Winning Play, The History Boys brought to you by the Independent Student Production Company Narrative Series: Page to Stage!"/>
    <n v="4000"/>
    <n v="4005"/>
    <x v="0"/>
    <s v="US"/>
    <x v="0"/>
    <n v="1421009610"/>
    <n v="1419281610"/>
    <b v="0"/>
    <n v="33"/>
    <b v="1"/>
    <s v="theater/plays"/>
    <n v="1.00125"/>
    <n v="121.36363636363636"/>
    <s v="theater"/>
    <s v="plays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x v="1"/>
    <n v="1423838916"/>
    <n v="1418654916"/>
    <b v="0"/>
    <n v="78"/>
    <b v="1"/>
    <s v="theater/plays"/>
    <n v="1.55"/>
    <n v="39.743589743589745"/>
    <s v="theater"/>
    <s v="plays"/>
  </r>
  <r>
    <x v="3697"/>
    <s v="Sid the tour 2016"/>
    <s v="With your support this one-man show will tour various theatres in the UK - it's a story of hero worship and love beyond the grave."/>
    <n v="2000"/>
    <n v="2160"/>
    <x v="0"/>
    <s v="GB"/>
    <x v="1"/>
    <n v="1462878648"/>
    <n v="1461064248"/>
    <b v="0"/>
    <n v="30"/>
    <b v="1"/>
    <s v="theater/plays"/>
    <n v="1.08"/>
    <n v="72"/>
    <s v="theater"/>
    <s v="plays"/>
  </r>
  <r>
    <x v="3698"/>
    <s v="CORIOLANUS | THE NORMAL HEART @ The Lab Theater"/>
    <s v="Two great political plays, separated in authorship by four hundred years but united in their urgency."/>
    <n v="5000"/>
    <n v="5526"/>
    <x v="0"/>
    <s v="US"/>
    <x v="0"/>
    <n v="1456946487"/>
    <n v="1454354487"/>
    <b v="0"/>
    <n v="136"/>
    <b v="1"/>
    <s v="theater/plays"/>
    <n v="1.1052"/>
    <n v="40.632352941176471"/>
    <s v="theater"/>
    <s v="plays"/>
  </r>
  <r>
    <x v="3699"/>
    <s v="Tell Me That You Love Me"/>
    <s v="Tell Me That You Love Me, a new play about the love affair between Actress and Writer, with the novel Arch of Triumph as the backdrop"/>
    <n v="2500"/>
    <n v="2520"/>
    <x v="0"/>
    <s v="US"/>
    <x v="0"/>
    <n v="1413383216"/>
    <n v="1410791216"/>
    <b v="0"/>
    <n v="40"/>
    <b v="1"/>
    <s v="theater/plays"/>
    <n v="1.008"/>
    <n v="63"/>
    <s v="theater"/>
    <s v="plays"/>
  </r>
  <r>
    <x v="3700"/>
    <s v="Generations (Senior Project)"/>
    <s v="Help me produce the play I have written for my senior project!"/>
    <n v="500"/>
    <n v="606"/>
    <x v="0"/>
    <s v="US"/>
    <x v="0"/>
    <n v="1412092800"/>
    <n v="1409493800"/>
    <b v="0"/>
    <n v="18"/>
    <b v="1"/>
    <s v="theater/plays"/>
    <n v="1.212"/>
    <n v="33.666666666666664"/>
    <s v="theater"/>
    <s v="plays"/>
  </r>
  <r>
    <x v="3701"/>
    <s v="Dog Show"/>
    <s v="Part-silent film, part-thriller, Dog Show sees four actors play a community of dogs and their owners. One autumn, a killer strikes."/>
    <n v="1500"/>
    <n v="1505"/>
    <x v="0"/>
    <s v="GB"/>
    <x v="1"/>
    <n v="1433422793"/>
    <n v="1430830793"/>
    <b v="0"/>
    <n v="39"/>
    <b v="1"/>
    <s v="theater/plays"/>
    <n v="1.0033333333333334"/>
    <n v="38.589743589743591"/>
    <s v="theater"/>
    <s v="plays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s v="GB"/>
    <x v="1"/>
    <n v="1468191540"/>
    <n v="1464958484"/>
    <b v="0"/>
    <n v="21"/>
    <b v="1"/>
    <s v="theater/plays"/>
    <n v="1.0916666666666666"/>
    <n v="155.95238095238096"/>
    <s v="theater"/>
    <s v="plays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x v="0"/>
    <n v="1471071540"/>
    <n v="1467720388"/>
    <b v="0"/>
    <n v="30"/>
    <b v="1"/>
    <s v="theater/plays"/>
    <n v="1.2342857142857142"/>
    <n v="43.2"/>
    <s v="theater"/>
    <s v="plays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x v="1"/>
    <n v="1464712394"/>
    <n v="1459528394"/>
    <b v="0"/>
    <n v="27"/>
    <b v="1"/>
    <s v="theater/plays"/>
    <n v="1.3633666666666666"/>
    <n v="15.148518518518518"/>
    <s v="theater"/>
    <s v="plays"/>
  </r>
  <r>
    <x v="3705"/>
    <s v="Pennywinkle: A New Chicago Comedy"/>
    <s v="The play satirizes the Chicago improvisation scene exposing the rules of the craft and the eccentricities of its participants"/>
    <n v="2827"/>
    <n v="2925"/>
    <x v="0"/>
    <s v="US"/>
    <x v="0"/>
    <n v="1403546400"/>
    <n v="1401714114"/>
    <b v="0"/>
    <n v="35"/>
    <b v="1"/>
    <s v="theater/plays"/>
    <n v="1.0346657233816767"/>
    <n v="83.571428571428569"/>
    <s v="theater"/>
    <s v="plays"/>
  </r>
  <r>
    <x v="3706"/>
    <s v="The Drama Factory presents : The Magic Flute"/>
    <s v="Our original dramatic adaption of this Mozart opera is staged to create visually stunning fun with live music."/>
    <n v="1500"/>
    <n v="1820"/>
    <x v="0"/>
    <s v="US"/>
    <x v="0"/>
    <n v="1410558949"/>
    <n v="1409262949"/>
    <b v="0"/>
    <n v="13"/>
    <b v="1"/>
    <s v="theater/plays"/>
    <n v="1.2133333333333334"/>
    <n v="140"/>
    <s v="theater"/>
    <s v="plays"/>
  </r>
  <r>
    <x v="3707"/>
    <s v="A KC Fringe World Premiere: DESPERATE ACTS"/>
    <s v="Support this collection of new plays by Kansas City writers and the artists who are bringing it to life!"/>
    <n v="1000"/>
    <n v="1860"/>
    <x v="0"/>
    <s v="US"/>
    <x v="0"/>
    <n v="1469165160"/>
    <n v="1467335378"/>
    <b v="0"/>
    <n v="23"/>
    <b v="1"/>
    <s v="theater/plays"/>
    <n v="1.86"/>
    <n v="80.869565217391298"/>
    <s v="theater"/>
    <s v="plays"/>
  </r>
  <r>
    <x v="3708"/>
    <s v="Much Ado About Nothing"/>
    <s v="Dear Stone Theater Company brings its inaugural production of Much Ado About Nothing to Logan Square, Chicago. Thanks for watching!"/>
    <n v="700"/>
    <n v="2100"/>
    <x v="0"/>
    <s v="US"/>
    <x v="0"/>
    <n v="1404444286"/>
    <n v="1403234686"/>
    <b v="0"/>
    <n v="39"/>
    <b v="1"/>
    <s v="theater/plays"/>
    <n v="3"/>
    <n v="53.846153846153847"/>
    <s v="theater"/>
    <s v="plays"/>
  </r>
  <r>
    <x v="3709"/>
    <s v="The Ruby Darlings Show"/>
    <s v="The filthily talented Ruby and Darling, take you on a raunch-tastic musical discovery of life with a vagina. #sayno"/>
    <n v="1000"/>
    <n v="1082.5"/>
    <x v="0"/>
    <s v="GB"/>
    <x v="1"/>
    <n v="1403715546"/>
    <n v="1401123546"/>
    <b v="0"/>
    <n v="35"/>
    <b v="1"/>
    <s v="theater/plays"/>
    <n v="1.0825"/>
    <n v="30.928571428571427"/>
    <s v="theater"/>
    <s v="plays"/>
  </r>
  <r>
    <x v="3710"/>
    <s v="&quot;Loving Alanis&quot; Rocky Mountain Regional Premier"/>
    <s v="A comedy about, life, death, men, women, and the power of a good Kegel."/>
    <n v="1300"/>
    <n v="1835"/>
    <x v="0"/>
    <s v="US"/>
    <x v="0"/>
    <n v="1428068988"/>
    <n v="1425908988"/>
    <b v="0"/>
    <n v="27"/>
    <b v="1"/>
    <s v="theater/plays"/>
    <n v="1.4115384615384616"/>
    <n v="67.962962962962962"/>
    <s v="theater"/>
    <s v="plays"/>
  </r>
  <r>
    <x v="3711"/>
    <s v="The Youth Shakespeare Project 2014"/>
    <s v="Two teachers and twenty kids bring one of Shakespeare's plays to life!"/>
    <n v="500"/>
    <n v="570"/>
    <x v="0"/>
    <s v="US"/>
    <x v="0"/>
    <n v="1402848000"/>
    <n v="1400606573"/>
    <b v="0"/>
    <n v="21"/>
    <b v="1"/>
    <s v="theater/plays"/>
    <n v="1.1399999999999999"/>
    <n v="27.142857142857142"/>
    <s v="theater"/>
    <s v="plays"/>
  </r>
  <r>
    <x v="3712"/>
    <s v="IT'S JUST MY LIFE"/>
    <s v="Married, Single, Divorced, Straight, Gay, Transgendered, Birth Mother, Adoptive Mother.... Everyone has a story.  These are ours."/>
    <n v="7500"/>
    <n v="11530"/>
    <x v="0"/>
    <s v="US"/>
    <x v="0"/>
    <n v="1433055540"/>
    <n v="1431230867"/>
    <b v="0"/>
    <n v="104"/>
    <b v="1"/>
    <s v="theater/plays"/>
    <n v="1.5373333333333334"/>
    <n v="110.86538461538461"/>
    <s v="theater"/>
    <s v="plays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s v="US"/>
    <x v="0"/>
    <n v="1465062166"/>
    <n v="1463334166"/>
    <b v="0"/>
    <n v="19"/>
    <b v="1"/>
    <s v="theater/plays"/>
    <n v="1.0149999999999999"/>
    <n v="106.84210526315789"/>
    <s v="theater"/>
    <s v="plays"/>
  </r>
  <r>
    <x v="3714"/>
    <s v="Expedition (to NYC)"/>
    <s v="This summer, help some of the top high school theater students from across the country come to NYC to create a world premiere play."/>
    <n v="10000"/>
    <n v="10235"/>
    <x v="0"/>
    <s v="US"/>
    <x v="0"/>
    <n v="1432612740"/>
    <n v="1429881667"/>
    <b v="0"/>
    <n v="97"/>
    <b v="1"/>
    <s v="theater/plays"/>
    <n v="1.0235000000000001"/>
    <n v="105.51546391752578"/>
    <s v="theater"/>
    <s v="plays"/>
  </r>
  <r>
    <x v="3715"/>
    <s v="The Inspectors Call"/>
    <s v="Vibrant contemporary political theatre, exploring the professional and human impact of the growing corporate culture in education."/>
    <n v="3500"/>
    <n v="3590"/>
    <x v="0"/>
    <s v="GB"/>
    <x v="1"/>
    <n v="1427806320"/>
    <n v="1422834819"/>
    <b v="0"/>
    <n v="27"/>
    <b v="1"/>
    <s v="theater/plays"/>
    <n v="1.0257142857142858"/>
    <n v="132.96296296296296"/>
    <s v="theater"/>
    <s v="plays"/>
  </r>
  <r>
    <x v="3716"/>
    <s v="Sylvia (a benefit show)"/>
    <s v="I am raising money to pay for the rights to produce Sylvia by A.R. Gurney. The show will be a fundraiser for Wayside Waifs."/>
    <n v="800"/>
    <n v="1246"/>
    <x v="0"/>
    <s v="US"/>
    <x v="0"/>
    <n v="1453411109"/>
    <n v="1450819109"/>
    <b v="0"/>
    <n v="24"/>
    <b v="1"/>
    <s v="theater/plays"/>
    <n v="1.5575000000000001"/>
    <n v="51.916666666666664"/>
    <s v="theater"/>
    <s v="plays"/>
  </r>
  <r>
    <x v="3717"/>
    <s v="Told Look Younger at Jermyn Street Theatre"/>
    <s v="A heart-warming comedy by award-winning writer about Love, Sex, Friendship of three old gay men in their 60s'!"/>
    <n v="4000"/>
    <n v="4030"/>
    <x v="0"/>
    <s v="GB"/>
    <x v="1"/>
    <n v="1431204449"/>
    <n v="1428526049"/>
    <b v="0"/>
    <n v="13"/>
    <b v="1"/>
    <s v="theater/plays"/>
    <n v="1.0075000000000001"/>
    <n v="310"/>
    <s v="theater"/>
    <s v="plays"/>
  </r>
  <r>
    <x v="3718"/>
    <s v="PUNK ROCK"/>
    <s v="William Carlisle has the world at his feet but its weight on his shoulders. He is intelligent, articulate and fucked."/>
    <n v="500"/>
    <n v="1197"/>
    <x v="0"/>
    <s v="GB"/>
    <x v="1"/>
    <n v="1425057075"/>
    <n v="1422465075"/>
    <b v="0"/>
    <n v="46"/>
    <b v="1"/>
    <s v="theater/plays"/>
    <n v="2.3940000000000001"/>
    <n v="26.021739130434781"/>
    <s v="theater"/>
    <s v="plays"/>
  </r>
  <r>
    <x v="3719"/>
    <s v="Corium"/>
    <s v="A new piece of physical theatre about love, regret and longing."/>
    <n v="200"/>
    <n v="420"/>
    <x v="0"/>
    <s v="GB"/>
    <x v="1"/>
    <n v="1434994266"/>
    <n v="1432402266"/>
    <b v="0"/>
    <n v="4"/>
    <b v="1"/>
    <s v="theater/plays"/>
    <n v="2.1"/>
    <n v="105"/>
    <s v="theater"/>
    <s v="plays"/>
  </r>
  <r>
    <x v="3720"/>
    <s v="Lakotas and the American Theatre"/>
    <s v="Breaking the American Indian stereotype in the American Theatre."/>
    <n v="3300"/>
    <n v="3449"/>
    <x v="0"/>
    <s v="US"/>
    <x v="0"/>
    <n v="1435881006"/>
    <n v="1433980206"/>
    <b v="0"/>
    <n v="40"/>
    <b v="1"/>
    <s v="theater/plays"/>
    <n v="1.0451515151515152"/>
    <n v="86.224999999999994"/>
    <s v="theater"/>
    <s v="plays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x v="0"/>
    <n v="1415230084"/>
    <n v="1413412084"/>
    <b v="0"/>
    <n v="44"/>
    <b v="1"/>
    <s v="theater/plays"/>
    <n v="1.008"/>
    <n v="114.54545454545455"/>
    <s v="theater"/>
    <s v="plays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x v="5"/>
    <n v="1455231540"/>
    <n v="1452614847"/>
    <b v="0"/>
    <n v="35"/>
    <b v="1"/>
    <s v="theater/plays"/>
    <n v="1.1120000000000001"/>
    <n v="47.657142857142858"/>
    <s v="theater"/>
    <s v="plays"/>
  </r>
  <r>
    <x v="3723"/>
    <s v="Beauty and the Beast"/>
    <s v="Saltmine Theatre Company present Beauty and the Beast:"/>
    <n v="4500"/>
    <n v="4592"/>
    <x v="0"/>
    <s v="GB"/>
    <x v="1"/>
    <n v="1417374262"/>
    <n v="1414778662"/>
    <b v="0"/>
    <n v="63"/>
    <b v="1"/>
    <s v="theater/plays"/>
    <n v="1.0204444444444445"/>
    <n v="72.888888888888886"/>
    <s v="theater"/>
    <s v="plays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x v="1"/>
    <n v="1462402800"/>
    <n v="1459856860"/>
    <b v="0"/>
    <n v="89"/>
    <b v="1"/>
    <s v="theater/plays"/>
    <n v="1.0254767441860466"/>
    <n v="49.545505617977533"/>
    <s v="theater"/>
    <s v="plays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x v="1"/>
    <n v="1455831000"/>
    <n v="1454366467"/>
    <b v="0"/>
    <n v="15"/>
    <b v="1"/>
    <s v="theater/plays"/>
    <n v="1.27"/>
    <n v="25.4"/>
    <s v="theater"/>
    <s v="plays"/>
  </r>
  <r>
    <x v="3726"/>
    <s v="Howard's End 3.0"/>
    <s v="A week of rehearsal culminating in a staged reading of our three-actor adaptation of &quot;Howards End,&quot; for potential producers."/>
    <n v="850"/>
    <n v="2879"/>
    <x v="0"/>
    <s v="US"/>
    <x v="0"/>
    <n v="1461963600"/>
    <n v="1459567371"/>
    <b v="0"/>
    <n v="46"/>
    <b v="1"/>
    <s v="theater/plays"/>
    <n v="3.3870588235294119"/>
    <n v="62.586956521739133"/>
    <s v="theater"/>
    <s v="plays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s v="US"/>
    <x v="0"/>
    <n v="1476939300"/>
    <n v="1474273294"/>
    <b v="0"/>
    <n v="33"/>
    <b v="1"/>
    <s v="theater/plays"/>
    <n v="1.0075000000000001"/>
    <n v="61.060606060606062"/>
    <s v="theater"/>
    <s v="plays"/>
  </r>
  <r>
    <x v="3728"/>
    <s v="Bare Bones Shakespeare 2015-16 Season"/>
    <s v="Bare Bones Shakespeare's first season will start with a DFW school touring show: Romeo and Juliet."/>
    <n v="20000"/>
    <n v="1862"/>
    <x v="2"/>
    <s v="US"/>
    <x v="0"/>
    <n v="1439957176"/>
    <n v="1437365176"/>
    <b v="0"/>
    <n v="31"/>
    <b v="0"/>
    <s v="theater/plays"/>
    <n v="9.3100000000000002E-2"/>
    <n v="60.064516129032256"/>
    <s v="theater"/>
    <s v="plays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x v="0"/>
    <n v="1427082912"/>
    <n v="1423198512"/>
    <b v="0"/>
    <n v="5"/>
    <b v="0"/>
    <s v="theater/plays"/>
    <n v="7.2400000000000006E-2"/>
    <n v="72.400000000000006"/>
    <s v="theater"/>
    <s v="plays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x v="0"/>
    <n v="1439828159"/>
    <n v="1437236159"/>
    <b v="0"/>
    <n v="1"/>
    <b v="0"/>
    <s v="theater/plays"/>
    <n v="0.1"/>
    <n v="100"/>
    <s v="theater"/>
    <s v="plays"/>
  </r>
  <r>
    <x v="3731"/>
    <s v="The Rabbit on the Moon"/>
    <s v="A long distance wrong number leads to love, but with Emily flying in to finally meet, Nick somehow forgot to mention he's blind."/>
    <n v="5500"/>
    <n v="620"/>
    <x v="2"/>
    <s v="US"/>
    <x v="0"/>
    <n v="1420860180"/>
    <n v="1418234646"/>
    <b v="0"/>
    <n v="12"/>
    <b v="0"/>
    <s v="theater/plays"/>
    <n v="0.11272727272727273"/>
    <n v="51.666666666666664"/>
    <s v="theater"/>
    <s v="plays"/>
  </r>
  <r>
    <x v="3732"/>
    <s v="Elektra Bekent - Afstudeervoorstelling"/>
    <s v="Mijn solo voorstelling gaat over Elektra (Sophokles) en hoe zij als jongere alles beleeft en meemaakt!"/>
    <n v="850"/>
    <n v="131"/>
    <x v="2"/>
    <s v="NL"/>
    <x v="3"/>
    <n v="1422100800"/>
    <n v="1416932133"/>
    <b v="0"/>
    <n v="4"/>
    <b v="0"/>
    <s v="theater/plays"/>
    <n v="0.15411764705882353"/>
    <n v="32.75"/>
    <s v="theater"/>
    <s v="plays"/>
  </r>
  <r>
    <x v="3733"/>
    <s v="laughter in the hood"/>
    <s v="want to donate tickets to residents who live in the community that cant afford the 35.00 price of ticket"/>
    <n v="1500"/>
    <n v="0"/>
    <x v="2"/>
    <s v="US"/>
    <x v="0"/>
    <n v="1429396200"/>
    <n v="1428539708"/>
    <b v="0"/>
    <n v="0"/>
    <b v="0"/>
    <s v="theater/plays"/>
    <n v="0"/>
    <n v="0"/>
    <s v="theater"/>
    <s v="plays"/>
  </r>
  <r>
    <x v="3734"/>
    <s v="Shakespeare in Sarajevo"/>
    <s v="Shakespeare's plays have an important message for the world. Bosnia needs to hear. Bring Shakespeare to Sarajevo! Fund performances!"/>
    <n v="1500"/>
    <n v="427"/>
    <x v="2"/>
    <s v="US"/>
    <x v="0"/>
    <n v="1432589896"/>
    <n v="1427405896"/>
    <b v="0"/>
    <n v="7"/>
    <b v="0"/>
    <s v="theater/plays"/>
    <n v="0.28466666666666668"/>
    <n v="61"/>
    <s v="theater"/>
    <s v="plays"/>
  </r>
  <r>
    <x v="3735"/>
    <s v="Women Beware Women"/>
    <s v="Young Actor's taking on a Jacobean tragedy. Family, betrayal, love, lust, sex and death."/>
    <n v="150"/>
    <n v="20"/>
    <x v="2"/>
    <s v="GB"/>
    <x v="1"/>
    <n v="1432831089"/>
    <n v="1430239089"/>
    <b v="0"/>
    <n v="2"/>
    <b v="0"/>
    <s v="theater/plays"/>
    <n v="0.13333333333333333"/>
    <n v="10"/>
    <s v="theater"/>
    <s v="plays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s v="GB"/>
    <x v="1"/>
    <n v="1427133600"/>
    <n v="1423847093"/>
    <b v="0"/>
    <n v="1"/>
    <b v="0"/>
    <s v="theater/plays"/>
    <n v="6.6666666666666671E-3"/>
    <n v="10"/>
    <s v="theater"/>
    <s v="plays"/>
  </r>
  <r>
    <x v="3737"/>
    <s v="Measure For Measure"/>
    <s v="The ASU Theatre and Shakespeare Club presents Measure For Measure directed by Jordyn Ochser."/>
    <n v="700"/>
    <n v="150"/>
    <x v="2"/>
    <s v="US"/>
    <x v="0"/>
    <n v="1447311540"/>
    <n v="1445358903"/>
    <b v="0"/>
    <n v="4"/>
    <b v="0"/>
    <s v="theater/plays"/>
    <n v="0.21428571428571427"/>
    <n v="37.5"/>
    <s v="theater"/>
    <s v="plays"/>
  </r>
  <r>
    <x v="3738"/>
    <s v="'GULF' - a new play by PIVOT THEATRE"/>
    <s v="A filmic, fast-paced exploration of trust, making its debut at Camden People's Theatre this July."/>
    <n v="1500"/>
    <n v="270"/>
    <x v="2"/>
    <s v="GB"/>
    <x v="1"/>
    <n v="1405461600"/>
    <n v="1403562705"/>
    <b v="0"/>
    <n v="6"/>
    <b v="0"/>
    <s v="theater/plays"/>
    <n v="0.18"/>
    <n v="45"/>
    <s v="theater"/>
    <s v="plays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x v="1"/>
    <n v="1468752468"/>
    <n v="1467024468"/>
    <b v="0"/>
    <n v="8"/>
    <b v="0"/>
    <s v="theater/plays"/>
    <n v="0.20125000000000001"/>
    <n v="100.625"/>
    <s v="theater"/>
    <s v="plays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x v="0"/>
    <n v="1407808438"/>
    <n v="1405217355"/>
    <b v="0"/>
    <n v="14"/>
    <b v="0"/>
    <s v="theater/plays"/>
    <n v="0.17899999999999999"/>
    <n v="25.571428571428573"/>
    <s v="theater"/>
    <s v="plays"/>
  </r>
  <r>
    <x v="3741"/>
    <s v="Open House Theater"/>
    <s v="A small community with a love for theater would like to continue. Help the children of this community continue."/>
    <n v="20000"/>
    <n v="0"/>
    <x v="2"/>
    <s v="US"/>
    <x v="0"/>
    <n v="1450389950"/>
    <n v="1447797950"/>
    <b v="0"/>
    <n v="0"/>
    <b v="0"/>
    <s v="theater/plays"/>
    <n v="0"/>
    <n v="0"/>
    <s v="theater"/>
    <s v="plays"/>
  </r>
  <r>
    <x v="3742"/>
    <s v="The Jennings Family Reunion"/>
    <s v="In the midst of dealing with sending their son off to the army, Mitch and Melanie Jennings plan a family reunion to ease their sorrow."/>
    <n v="5000"/>
    <n v="100"/>
    <x v="2"/>
    <s v="US"/>
    <x v="0"/>
    <n v="1409980144"/>
    <n v="1407388144"/>
    <b v="0"/>
    <n v="4"/>
    <b v="0"/>
    <s v="theater/plays"/>
    <n v="0.02"/>
    <n v="25"/>
    <s v="theater"/>
    <s v="plays"/>
  </r>
  <r>
    <x v="3743"/>
    <s v="Down the Mississippi"/>
    <s v="I'm taking the Adventures of Huckleberry Finn puppet show down the Mississippi River!"/>
    <n v="2200"/>
    <n v="0"/>
    <x v="2"/>
    <s v="US"/>
    <x v="0"/>
    <n v="1404406964"/>
    <n v="1401814964"/>
    <b v="0"/>
    <n v="0"/>
    <b v="0"/>
    <s v="theater/plays"/>
    <n v="0"/>
    <n v="0"/>
    <s v="theater"/>
    <s v="plays"/>
  </r>
  <r>
    <x v="3744"/>
    <s v="The Game's Afoot - Spotlight"/>
    <s v="This summer, The Spotlight Players are celebrating Christmas in July with a presentation of Ken Ludwig's side splitting comedy."/>
    <n v="1200"/>
    <n v="0"/>
    <x v="2"/>
    <s v="US"/>
    <x v="0"/>
    <n v="1404532740"/>
    <n v="1401823952"/>
    <b v="0"/>
    <n v="0"/>
    <b v="0"/>
    <s v="theater/plays"/>
    <n v="0"/>
    <n v="0"/>
    <s v="theater"/>
    <s v="plays"/>
  </r>
  <r>
    <x v="3745"/>
    <s v="Tyke Theatre Web Show"/>
    <s v="Tyke wants to expand her puppet theater show to weekly online web shows and is looking for backers."/>
    <n v="100"/>
    <n v="10"/>
    <x v="2"/>
    <s v="US"/>
    <x v="0"/>
    <n v="1407689102"/>
    <n v="1405097102"/>
    <b v="0"/>
    <n v="1"/>
    <b v="0"/>
    <s v="theater/plays"/>
    <n v="0.1"/>
    <n v="10"/>
    <s v="theater"/>
    <s v="plays"/>
  </r>
  <r>
    <x v="3746"/>
    <s v="Stage Play Production - &quot;I Love You to Death&quot;"/>
    <s v="Generational curses CAN be broken...right?"/>
    <n v="8500"/>
    <n v="202"/>
    <x v="2"/>
    <s v="US"/>
    <x v="0"/>
    <n v="1475918439"/>
    <n v="1473326439"/>
    <b v="0"/>
    <n v="1"/>
    <b v="0"/>
    <s v="theater/plays"/>
    <n v="2.3764705882352941E-2"/>
    <n v="202"/>
    <s v="theater"/>
    <s v="plays"/>
  </r>
  <r>
    <x v="3747"/>
    <s v="Counting Stars"/>
    <s v="The world premiere of an astonishing new play by acclaimed writer Atiha Sen Gupta."/>
    <n v="2500"/>
    <n v="25"/>
    <x v="2"/>
    <s v="GB"/>
    <x v="1"/>
    <n v="1436137140"/>
    <n v="1433833896"/>
    <b v="0"/>
    <n v="1"/>
    <b v="0"/>
    <s v="theater/plays"/>
    <n v="0.01"/>
    <n v="25"/>
    <s v="theater"/>
    <s v="plays"/>
  </r>
  <r>
    <x v="3748"/>
    <s v="CAUCUS! THE MUSICAL"/>
    <s v="An irreverent look at the Iowa Caucuses and the oversized role this undersized state plays in the presidential election process."/>
    <n v="5000"/>
    <n v="5176"/>
    <x v="0"/>
    <s v="US"/>
    <x v="0"/>
    <n v="1455602340"/>
    <n v="1453827436"/>
    <b v="0"/>
    <n v="52"/>
    <b v="1"/>
    <s v="theater/musical"/>
    <n v="1.0351999999999999"/>
    <n v="99.538461538461533"/>
    <s v="theater"/>
    <s v="sical"/>
  </r>
  <r>
    <x v="3749"/>
    <s v="Dante's Capstone Project: Who am I?"/>
    <s v="A night of music, fellowship, and a reflection of my experiences over the past 4 years at Ball State University."/>
    <n v="500"/>
    <n v="525"/>
    <x v="0"/>
    <s v="US"/>
    <x v="0"/>
    <n v="1461902340"/>
    <n v="1459220588"/>
    <b v="0"/>
    <n v="7"/>
    <b v="1"/>
    <s v="theater/musical"/>
    <n v="1.05"/>
    <n v="75"/>
    <s v="theater"/>
    <s v="sical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x v="0"/>
    <n v="1423555140"/>
    <n v="1421105608"/>
    <b v="0"/>
    <n v="28"/>
    <b v="1"/>
    <s v="theater/musical"/>
    <n v="1.0044999999999999"/>
    <n v="215.25"/>
    <s v="theater"/>
    <s v="sical"/>
  </r>
  <r>
    <x v="3751"/>
    <s v="GGC Productions 2016"/>
    <s v="I will be performing in TWO productions to kick off the 2016 season. NEED HELP TO FUND THESE GREAT SHOWS!"/>
    <n v="1000"/>
    <n v="1326"/>
    <x v="0"/>
    <s v="US"/>
    <x v="0"/>
    <n v="1459641073"/>
    <n v="1454460673"/>
    <b v="0"/>
    <n v="11"/>
    <b v="1"/>
    <s v="theater/musical"/>
    <n v="1.3260000000000001"/>
    <n v="120.54545454545455"/>
    <s v="theater"/>
    <s v="sical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x v="1"/>
    <n v="1476651600"/>
    <n v="1473189335"/>
    <b v="0"/>
    <n v="15"/>
    <b v="1"/>
    <s v="theater/musical"/>
    <n v="1.1299999999999999"/>
    <n v="37.666666666666664"/>
    <s v="theater"/>
    <s v="sical"/>
  </r>
  <r>
    <x v="3753"/>
    <s v="Wagner in English"/>
    <s v="An English-language production of the opera TannhÃ¤user. Some of the greatest songs ever composed, now with lyrics we can understand."/>
    <n v="5000"/>
    <n v="5167"/>
    <x v="0"/>
    <s v="US"/>
    <x v="0"/>
    <n v="1433289600"/>
    <n v="1430768800"/>
    <b v="0"/>
    <n v="30"/>
    <b v="1"/>
    <s v="theater/musical"/>
    <n v="1.0334000000000001"/>
    <n v="172.23333333333332"/>
    <s v="theater"/>
    <s v="sical"/>
  </r>
  <r>
    <x v="3754"/>
    <s v="Little Shop of Horrors"/>
    <s v="CitÃ© des Arts needs your help in funding their fall production of the hit musical comedy &quot;Little Shop of Horrors.&quot;"/>
    <n v="2500"/>
    <n v="3000"/>
    <x v="0"/>
    <s v="US"/>
    <x v="0"/>
    <n v="1406350740"/>
    <n v="1403125737"/>
    <b v="0"/>
    <n v="27"/>
    <b v="1"/>
    <s v="theater/musical"/>
    <n v="1.2"/>
    <n v="111.11111111111111"/>
    <s v="theater"/>
    <s v="sical"/>
  </r>
  <r>
    <x v="3755"/>
    <s v="Retro Rhapsody"/>
    <s v="We have formed an innovative company that aims to create musical comedic performances suitable for a range of venues."/>
    <n v="550"/>
    <n v="713"/>
    <x v="0"/>
    <s v="GB"/>
    <x v="1"/>
    <n v="1460753307"/>
    <n v="1458161307"/>
    <b v="0"/>
    <n v="28"/>
    <b v="1"/>
    <s v="theater/musical"/>
    <n v="1.2963636363636364"/>
    <n v="25.464285714285715"/>
    <s v="theater"/>
    <s v="sical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x v="0"/>
    <n v="1402515198"/>
    <n v="1399923198"/>
    <b v="0"/>
    <n v="17"/>
    <b v="1"/>
    <s v="theater/musical"/>
    <n v="1.0111111111111111"/>
    <n v="267.64705882352939"/>
    <s v="theater"/>
    <s v="sical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x v="0"/>
    <n v="1417465515"/>
    <n v="1415737515"/>
    <b v="0"/>
    <n v="50"/>
    <b v="1"/>
    <s v="theater/musical"/>
    <n v="1.0851428571428572"/>
    <n v="75.959999999999994"/>
    <s v="theater"/>
    <s v="sical"/>
  </r>
  <r>
    <x v="3758"/>
    <s v="Luigi's Ladies"/>
    <s v="LUIGI'S LADIES: an original one-woman musical comedy"/>
    <n v="1500"/>
    <n v="1535"/>
    <x v="0"/>
    <s v="US"/>
    <x v="0"/>
    <n v="1400475600"/>
    <n v="1397819938"/>
    <b v="0"/>
    <n v="26"/>
    <b v="1"/>
    <s v="theater/musical"/>
    <n v="1.0233333333333334"/>
    <n v="59.03846153846154"/>
    <s v="theater"/>
    <s v="sical"/>
  </r>
  <r>
    <x v="3759"/>
    <s v="Pared Down Productions"/>
    <s v="A production company specializing in small-scale musicals"/>
    <n v="4000"/>
    <n v="4409.7700000000004"/>
    <x v="0"/>
    <s v="US"/>
    <x v="0"/>
    <n v="1440556553"/>
    <n v="1435372553"/>
    <b v="0"/>
    <n v="88"/>
    <b v="1"/>
    <s v="theater/musical"/>
    <n v="1.1024425000000002"/>
    <n v="50.111022727272733"/>
    <s v="theater"/>
    <s v="sical"/>
  </r>
  <r>
    <x v="3760"/>
    <s v="Song of the Sea"/>
    <s v="Two Shows: SIRENS and The Girl From Bare Cove. A community of artists determined to give voice to survivors of sexual violence."/>
    <n v="5000"/>
    <n v="5050.7700000000004"/>
    <x v="0"/>
    <s v="US"/>
    <x v="0"/>
    <n v="1399293386"/>
    <n v="1397133386"/>
    <b v="0"/>
    <n v="91"/>
    <b v="1"/>
    <s v="theater/musical"/>
    <n v="1.010154"/>
    <n v="55.502967032967035"/>
    <s v="theater"/>
    <s v="sical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s v="GB"/>
    <x v="1"/>
    <n v="1439247600"/>
    <n v="1434625937"/>
    <b v="0"/>
    <n v="3"/>
    <b v="1"/>
    <s v="theater/musical"/>
    <n v="1"/>
    <n v="166.66666666666666"/>
    <s v="theater"/>
    <s v="sical"/>
  </r>
  <r>
    <x v="3762"/>
    <s v="iolite the musical"/>
    <s v="We are trying to raise money to perform a musical we have written, called &quot;Iolite&quot;, at the Edinburgh Fringe in 2015."/>
    <n v="1250"/>
    <n v="1328"/>
    <x v="0"/>
    <s v="GB"/>
    <x v="1"/>
    <n v="1438543889"/>
    <n v="1436383889"/>
    <b v="0"/>
    <n v="28"/>
    <b v="1"/>
    <s v="theater/musical"/>
    <n v="1.0624"/>
    <n v="47.428571428571431"/>
    <s v="theater"/>
    <s v="sical"/>
  </r>
  <r>
    <x v="3763"/>
    <s v="[title of show] â€” The Chicago Storefront Premiere"/>
    <s v="A musical about two guys writing a musical about...two guys writing a musical."/>
    <n v="5000"/>
    <n v="5000"/>
    <x v="0"/>
    <s v="US"/>
    <x v="0"/>
    <n v="1427907626"/>
    <n v="1425319226"/>
    <b v="0"/>
    <n v="77"/>
    <b v="1"/>
    <s v="theater/musical"/>
    <n v="1"/>
    <n v="64.935064935064929"/>
    <s v="theater"/>
    <s v="sical"/>
  </r>
  <r>
    <x v="3764"/>
    <s v="Agape Performing Arts Company, a Ministry of OLG"/>
    <s v="Talented, hard-working performers for Into the Woods JR need your help in renting microphones for our show!"/>
    <n v="1500"/>
    <n v="1500"/>
    <x v="0"/>
    <s v="US"/>
    <x v="0"/>
    <n v="1464482160"/>
    <n v="1462824832"/>
    <b v="0"/>
    <n v="27"/>
    <b v="1"/>
    <s v="theater/musical"/>
    <n v="1"/>
    <n v="55.555555555555557"/>
    <s v="theater"/>
    <s v="sical"/>
  </r>
  <r>
    <x v="3765"/>
    <s v="Before and After"/>
    <s v="An new musical from Laura Grill &amp; Misha Chowdhury about relationships, Relationships, and the moments that change everything."/>
    <n v="7000"/>
    <n v="7942"/>
    <x v="0"/>
    <s v="US"/>
    <x v="0"/>
    <n v="1406745482"/>
    <n v="1404153482"/>
    <b v="0"/>
    <n v="107"/>
    <b v="1"/>
    <s v="theater/musical"/>
    <n v="1.1345714285714286"/>
    <n v="74.224299065420567"/>
    <s v="theater"/>
    <s v="sical"/>
  </r>
  <r>
    <x v="3766"/>
    <s v="Held Momentarily The Musical Takes FringeNYC"/>
    <s v="Trapped on a stalled New York subway, seven strangers realize it's not just the train that's stuck."/>
    <n v="10000"/>
    <n v="10265.01"/>
    <x v="0"/>
    <s v="US"/>
    <x v="0"/>
    <n v="1404360045"/>
    <n v="1401336045"/>
    <b v="0"/>
    <n v="96"/>
    <b v="1"/>
    <s v="theater/musical"/>
    <n v="1.0265010000000001"/>
    <n v="106.9271875"/>
    <s v="theater"/>
    <s v="sical"/>
  </r>
  <r>
    <x v="3767"/>
    <s v="Accidental Artists Lab"/>
    <s v="A ragtag crew collaborating on a live performance for the first time, with music as their medium and NYC as their inspiration."/>
    <n v="2000"/>
    <n v="2335"/>
    <x v="0"/>
    <s v="US"/>
    <x v="0"/>
    <n v="1425185940"/>
    <n v="1423960097"/>
    <b v="0"/>
    <n v="56"/>
    <b v="1"/>
    <s v="theater/musical"/>
    <n v="1.1675"/>
    <n v="41.696428571428569"/>
    <s v="theater"/>
    <s v="sical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x v="0"/>
    <n v="1402594090"/>
    <n v="1400002090"/>
    <b v="0"/>
    <n v="58"/>
    <b v="1"/>
    <s v="theater/musical"/>
    <n v="1.0765274999999999"/>
    <n v="74.243275862068955"/>
    <s v="theater"/>
    <s v="sical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x v="0"/>
    <n v="1460730079"/>
    <n v="1458138079"/>
    <b v="0"/>
    <n v="15"/>
    <b v="1"/>
    <s v="theater/musical"/>
    <n v="1"/>
    <n v="73.333333333333329"/>
    <s v="theater"/>
    <s v="sical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s v="GB"/>
    <x v="1"/>
    <n v="1434234010"/>
    <n v="1431642010"/>
    <b v="0"/>
    <n v="20"/>
    <b v="1"/>
    <s v="theater/musical"/>
    <n v="1"/>
    <n v="100"/>
    <s v="theater"/>
    <s v="sical"/>
  </r>
  <r>
    <x v="3771"/>
    <s v="COME OUT SWINGIN'!"/>
    <s v="I would like to make a demo recording of six songs from COME OUT SWINGIN'!"/>
    <n v="1000"/>
    <n v="1460"/>
    <x v="0"/>
    <s v="US"/>
    <x v="0"/>
    <n v="1463529600"/>
    <n v="1462307652"/>
    <b v="0"/>
    <n v="38"/>
    <b v="1"/>
    <s v="theater/musical"/>
    <n v="1.46"/>
    <n v="38.421052631578945"/>
    <s v="theater"/>
    <s v="sical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s v="US"/>
    <x v="0"/>
    <n v="1480399200"/>
    <n v="1478616506"/>
    <b v="0"/>
    <n v="33"/>
    <b v="1"/>
    <s v="theater/musical"/>
    <n v="1.1020000000000001"/>
    <n v="166.96969696969697"/>
    <s v="theater"/>
    <s v="sical"/>
  </r>
  <r>
    <x v="3773"/>
    <s v="Dundee: A Hip-Hopera"/>
    <s v="A dramatic hip-hopera, inspired from monologues written by the performers."/>
    <n v="5000"/>
    <n v="5410"/>
    <x v="0"/>
    <s v="US"/>
    <x v="0"/>
    <n v="1479175680"/>
    <n v="1476317247"/>
    <b v="0"/>
    <n v="57"/>
    <b v="1"/>
    <s v="theater/musical"/>
    <n v="1.0820000000000001"/>
    <n v="94.912280701754383"/>
    <s v="theater"/>
    <s v="sical"/>
  </r>
  <r>
    <x v="3774"/>
    <s v="Mabel Moon Goes to Earth!"/>
    <s v="Mabel Moon and her co-pilot Silvertoes are coming to earth in the form of a 35 minute interactive and educational musical adventure  !"/>
    <n v="2500"/>
    <n v="2500"/>
    <x v="0"/>
    <s v="CA"/>
    <x v="5"/>
    <n v="1428606055"/>
    <n v="1427223655"/>
    <b v="0"/>
    <n v="25"/>
    <b v="1"/>
    <s v="theater/musical"/>
    <n v="1"/>
    <n v="100"/>
    <s v="theater"/>
    <s v="sical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x v="0"/>
    <n v="1428552000"/>
    <n v="1426199843"/>
    <b v="0"/>
    <n v="14"/>
    <b v="1"/>
    <s v="theater/musical"/>
    <n v="1.0024999999999999"/>
    <n v="143.21428571428572"/>
    <s v="theater"/>
    <s v="sical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x v="0"/>
    <n v="1406854800"/>
    <n v="1403599778"/>
    <b v="0"/>
    <n v="94"/>
    <b v="1"/>
    <s v="theater/musical"/>
    <n v="1.0671250000000001"/>
    <n v="90.819148936170208"/>
    <s v="theater"/>
    <s v="sical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s v="US"/>
    <x v="0"/>
    <n v="1411790400"/>
    <n v="1409884821"/>
    <b v="0"/>
    <n v="59"/>
    <b v="1"/>
    <s v="theater/musical"/>
    <n v="1.4319999999999999"/>
    <n v="48.542372881355931"/>
    <s v="theater"/>
    <s v="sical"/>
  </r>
  <r>
    <x v="3778"/>
    <s v="Give a Puppet a Hand"/>
    <s v="Sponsor an AVENUE Q puppet for The Barn Players April 2015 production."/>
    <n v="2400"/>
    <n v="2521"/>
    <x v="0"/>
    <s v="US"/>
    <x v="0"/>
    <n v="1423942780"/>
    <n v="1418758780"/>
    <b v="0"/>
    <n v="36"/>
    <b v="1"/>
    <s v="theater/musical"/>
    <n v="1.0504166666666668"/>
    <n v="70.027777777777771"/>
    <s v="theater"/>
    <s v="sical"/>
  </r>
  <r>
    <x v="3779"/>
    <s v="&quot;The Last Adam&quot; A New Musical, NYC reading"/>
    <s v="A fresh, re-telling of the Jesus story for a new generation."/>
    <n v="15000"/>
    <n v="15597"/>
    <x v="0"/>
    <s v="US"/>
    <x v="0"/>
    <n v="1459010340"/>
    <n v="1456421940"/>
    <b v="0"/>
    <n v="115"/>
    <b v="1"/>
    <s v="theater/musical"/>
    <n v="1.0398000000000001"/>
    <n v="135.62608695652173"/>
    <s v="theater"/>
    <s v="sical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x v="0"/>
    <n v="1436817960"/>
    <n v="1433999785"/>
    <b v="0"/>
    <n v="30"/>
    <b v="1"/>
    <s v="theater/musical"/>
    <n v="1.2"/>
    <n v="100"/>
    <s v="theater"/>
    <s v="sical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x v="0"/>
    <n v="1410210685"/>
    <n v="1408050685"/>
    <b v="0"/>
    <n v="52"/>
    <b v="1"/>
    <s v="theater/musical"/>
    <n v="1.0966666666666667"/>
    <n v="94.90384615384616"/>
    <s v="theater"/>
    <s v="sical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x v="1"/>
    <n v="1469401200"/>
    <n v="1466887297"/>
    <b v="0"/>
    <n v="27"/>
    <b v="1"/>
    <s v="theater/musical"/>
    <n v="1.0175000000000001"/>
    <n v="75.370370370370367"/>
    <s v="theater"/>
    <s v="sical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x v="0"/>
    <n v="1458057600"/>
    <n v="1455938520"/>
    <b v="0"/>
    <n v="24"/>
    <b v="1"/>
    <s v="theater/musical"/>
    <n v="1.2891666666666666"/>
    <n v="64.458333333333329"/>
    <s v="theater"/>
    <s v="sical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x v="5"/>
    <n v="1468193532"/>
    <n v="1465601532"/>
    <b v="0"/>
    <n v="10"/>
    <b v="1"/>
    <s v="theater/musical"/>
    <n v="1.1499999999999999"/>
    <n v="115"/>
    <s v="theater"/>
    <s v="sical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x v="1"/>
    <n v="1470132180"/>
    <n v="1467040769"/>
    <b v="0"/>
    <n v="30"/>
    <b v="1"/>
    <s v="theater/musical"/>
    <n v="1.5075000000000001"/>
    <n v="100.5"/>
    <s v="theater"/>
    <s v="sical"/>
  </r>
  <r>
    <x v="3786"/>
    <s v="Puberty the Musical: Original Cast Recording"/>
    <s v="The brainchild of Coleman Peterson and Janice Gilbert.  The funding will be used to professionally record the songs."/>
    <n v="6000"/>
    <n v="6658"/>
    <x v="0"/>
    <s v="US"/>
    <x v="0"/>
    <n v="1464310475"/>
    <n v="1461718475"/>
    <b v="0"/>
    <n v="71"/>
    <b v="1"/>
    <s v="theater/musical"/>
    <n v="1.1096666666666666"/>
    <n v="93.774647887323937"/>
    <s v="theater"/>
    <s v="sical"/>
  </r>
  <r>
    <x v="3787"/>
    <s v="Happiest Show On Earth Production Sponsor"/>
    <s v="The Happiest Show on Earth is a Disney musical revue to benefit the Make-A-Wish foundation. Funds for production needed."/>
    <n v="350"/>
    <n v="351"/>
    <x v="0"/>
    <s v="US"/>
    <x v="0"/>
    <n v="1436587140"/>
    <n v="1434113406"/>
    <b v="0"/>
    <n v="10"/>
    <b v="1"/>
    <s v="theater/musical"/>
    <n v="1.0028571428571429"/>
    <n v="35.1"/>
    <s v="theater"/>
    <s v="sical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x v="0"/>
    <n v="1450887480"/>
    <n v="1448469719"/>
    <b v="0"/>
    <n v="1"/>
    <b v="0"/>
    <s v="theater/musical"/>
    <n v="6.6666666666666671E-3"/>
    <n v="500"/>
    <s v="theater"/>
    <s v="sical"/>
  </r>
  <r>
    <x v="3789"/>
    <s v="Austen a New Musical Play"/>
    <s v="This fabulous new play explores the little known love life of England's most famous romantic novelist, Jane Austen."/>
    <n v="3550"/>
    <n v="116"/>
    <x v="2"/>
    <s v="GB"/>
    <x v="1"/>
    <n v="1434395418"/>
    <n v="1431630618"/>
    <b v="0"/>
    <n v="4"/>
    <b v="0"/>
    <s v="theater/musical"/>
    <n v="3.267605633802817E-2"/>
    <n v="29"/>
    <s v="theater"/>
    <s v="sical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x v="0"/>
    <n v="1479834023"/>
    <n v="1477238423"/>
    <b v="0"/>
    <n v="0"/>
    <b v="0"/>
    <s v="theater/musical"/>
    <n v="0"/>
    <n v="0"/>
    <s v="theater"/>
    <s v="sical"/>
  </r>
  <r>
    <x v="3791"/>
    <s v="Spin! at The Cumming Playhouse"/>
    <s v="Spin! is an original musical comedy-drama presented by Blue Palm Productions."/>
    <n v="1500"/>
    <n v="0"/>
    <x v="2"/>
    <s v="US"/>
    <x v="0"/>
    <n v="1404664592"/>
    <n v="1399480592"/>
    <b v="0"/>
    <n v="0"/>
    <b v="0"/>
    <s v="theater/musical"/>
    <n v="0"/>
    <n v="0"/>
    <s v="theater"/>
    <s v="sical"/>
  </r>
  <r>
    <x v="3792"/>
    <s v="BorikÃ©n: The Show"/>
    <s v="A cultural and historic journey through Puerto Rico's music and dance!"/>
    <n v="12500"/>
    <n v="35"/>
    <x v="2"/>
    <s v="US"/>
    <x v="0"/>
    <n v="1436957022"/>
    <n v="1434365022"/>
    <b v="0"/>
    <n v="2"/>
    <b v="0"/>
    <s v="theater/musical"/>
    <n v="2.8E-3"/>
    <n v="17.5"/>
    <s v="theater"/>
    <s v="sical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x v="0"/>
    <n v="1418769129"/>
    <n v="1416954729"/>
    <b v="0"/>
    <n v="24"/>
    <b v="0"/>
    <s v="theater/musical"/>
    <n v="0.59657142857142853"/>
    <n v="174"/>
    <s v="theater"/>
    <s v="sical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x v="1"/>
    <n v="1433685354"/>
    <n v="1431093354"/>
    <b v="0"/>
    <n v="1"/>
    <b v="0"/>
    <s v="theater/musical"/>
    <n v="0.01"/>
    <n v="50"/>
    <s v="theater"/>
    <s v="sical"/>
  </r>
  <r>
    <x v="3795"/>
    <s v="Duodeca"/>
    <s v="Poppin Productions are currently entering the development stage of their very first production -  &quot;Duodeca&quot;."/>
    <n v="600"/>
    <n v="10"/>
    <x v="2"/>
    <s v="GB"/>
    <x v="1"/>
    <n v="1440801000"/>
    <n v="1437042490"/>
    <b v="0"/>
    <n v="2"/>
    <b v="0"/>
    <s v="theater/musical"/>
    <n v="1.6666666666666666E-2"/>
    <n v="5"/>
    <s v="theater"/>
    <s v="sical"/>
  </r>
  <r>
    <x v="3796"/>
    <s v="A Staged Reading of &quot;CALL ME TANIA&quot;"/>
    <s v="Part Psychological Thriller - Part Heartbreaking Drama - Part Spectacular Farce - 100% New American Musical Theatre"/>
    <n v="22500"/>
    <n v="1"/>
    <x v="2"/>
    <s v="US"/>
    <x v="0"/>
    <n v="1484354556"/>
    <n v="1479170556"/>
    <b v="0"/>
    <n v="1"/>
    <b v="0"/>
    <s v="theater/musical"/>
    <n v="4.4444444444444447E-5"/>
    <n v="1"/>
    <s v="theater"/>
    <s v="sical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x v="0"/>
    <n v="1429564165"/>
    <n v="1426972165"/>
    <b v="0"/>
    <n v="37"/>
    <b v="0"/>
    <s v="theater/musical"/>
    <n v="0.89666666666666661"/>
    <n v="145.40540540540542"/>
    <s v="theater"/>
    <s v="sical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x v="0"/>
    <n v="1407691248"/>
    <n v="1405099248"/>
    <b v="0"/>
    <n v="5"/>
    <b v="0"/>
    <s v="theater/musical"/>
    <n v="1.4642857142857143E-2"/>
    <n v="205"/>
    <s v="theater"/>
    <s v="sical"/>
  </r>
  <r>
    <x v="3799"/>
    <s v="A Story Once Told"/>
    <s v="An original musical on it's way to the stage in Minneapolis, MN. Feel free to ask any questions."/>
    <n v="10000"/>
    <n v="402"/>
    <x v="2"/>
    <s v="US"/>
    <x v="0"/>
    <n v="1457734843"/>
    <n v="1455142843"/>
    <b v="0"/>
    <n v="4"/>
    <b v="0"/>
    <s v="theater/musical"/>
    <n v="4.02E-2"/>
    <n v="100.5"/>
    <s v="theater"/>
    <s v="sical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x v="0"/>
    <n v="1420952340"/>
    <n v="1418146883"/>
    <b v="0"/>
    <n v="16"/>
    <b v="0"/>
    <s v="theater/musical"/>
    <n v="4.0045454545454544E-2"/>
    <n v="55.0625"/>
    <s v="theater"/>
    <s v="sical"/>
  </r>
  <r>
    <x v="3801"/>
    <s v="The Imaginary A Musical"/>
    <s v="The Imaginary : A Musical is a new musical adaptation based on the novel written by A.F. Harrold.       TheImaginaryAMusical.com"/>
    <n v="5000"/>
    <n v="426"/>
    <x v="2"/>
    <s v="US"/>
    <x v="0"/>
    <n v="1420215216"/>
    <n v="1417536816"/>
    <b v="0"/>
    <n v="9"/>
    <b v="0"/>
    <s v="theater/musical"/>
    <n v="8.5199999999999998E-2"/>
    <n v="47.333333333333336"/>
    <s v="theater"/>
    <s v="sical"/>
  </r>
  <r>
    <x v="3802"/>
    <s v="The Lost Play of William Shakespeare"/>
    <s v="A musical about how Shakespeare was inspired to write only his own plays after the co-authored play Henry VI was taken."/>
    <n v="3000"/>
    <n v="0"/>
    <x v="2"/>
    <s v="US"/>
    <x v="0"/>
    <n v="1445482906"/>
    <n v="1442890906"/>
    <b v="0"/>
    <n v="0"/>
    <b v="0"/>
    <s v="theater/musical"/>
    <n v="0"/>
    <n v="0"/>
    <s v="theater"/>
    <s v="sical"/>
  </r>
  <r>
    <x v="3803"/>
    <s v="Benjamin Button the Musical Concept Album"/>
    <s v="A fully orchestrated concept album of Benjamin Button the Musical!"/>
    <n v="12000"/>
    <n v="2358"/>
    <x v="2"/>
    <s v="US"/>
    <x v="0"/>
    <n v="1457133568"/>
    <n v="1454541568"/>
    <b v="0"/>
    <n v="40"/>
    <b v="0"/>
    <s v="theater/musical"/>
    <n v="0.19650000000000001"/>
    <n v="58.95"/>
    <s v="theater"/>
    <s v="sical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x v="0"/>
    <n v="1469948400"/>
    <n v="1465172024"/>
    <b v="0"/>
    <n v="0"/>
    <b v="0"/>
    <s v="theater/musical"/>
    <n v="0"/>
    <n v="0"/>
    <s v="theater"/>
    <s v="sical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s v="US"/>
    <x v="0"/>
    <n v="1411852640"/>
    <n v="1406668640"/>
    <b v="0"/>
    <n v="2"/>
    <b v="0"/>
    <s v="theater/musical"/>
    <n v="2.0000000000000002E-5"/>
    <n v="1.5"/>
    <s v="theater"/>
    <s v="sical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x v="2"/>
    <n v="1404022381"/>
    <n v="1402294381"/>
    <b v="0"/>
    <n v="1"/>
    <b v="0"/>
    <s v="theater/musical"/>
    <n v="6.6666666666666664E-4"/>
    <n v="5"/>
    <s v="theater"/>
    <s v="sical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x v="0"/>
    <n v="1428097739"/>
    <n v="1427492939"/>
    <b v="0"/>
    <n v="9"/>
    <b v="0"/>
    <s v="theater/musical"/>
    <n v="0.30333333333333334"/>
    <n v="50.555555555555557"/>
    <s v="theater"/>
    <s v="sical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s v="GB"/>
    <x v="1"/>
    <n v="1429955619"/>
    <n v="1424775219"/>
    <b v="0"/>
    <n v="24"/>
    <b v="1"/>
    <s v="theater/plays"/>
    <n v="1"/>
    <n v="41.666666666666664"/>
    <s v="theater"/>
    <s v="plays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x v="1"/>
    <n v="1406761200"/>
    <n v="1402403907"/>
    <b v="0"/>
    <n v="38"/>
    <b v="1"/>
    <s v="theater/plays"/>
    <n v="1.0125"/>
    <n v="53.289473684210527"/>
    <s v="theater"/>
    <s v="plays"/>
  </r>
  <r>
    <x v="3810"/>
    <s v="Romeo &amp; Juliet"/>
    <s v="Theater students of UMass present a large-scale theater collaboration that will revolutionize the way you see Shakespeare."/>
    <n v="1500"/>
    <n v="1826"/>
    <x v="0"/>
    <s v="US"/>
    <x v="0"/>
    <n v="1426965758"/>
    <n v="1424377358"/>
    <b v="0"/>
    <n v="26"/>
    <b v="1"/>
    <s v="theater/plays"/>
    <n v="1.2173333333333334"/>
    <n v="70.230769230769226"/>
    <s v="theater"/>
    <s v="plays"/>
  </r>
  <r>
    <x v="3811"/>
    <s v="The Merchant of Venice"/>
    <s v="The University of Exeter Shakespeare Society is touring its acclaimed show The Merchant of Venice to Stratford-upon-Avon!"/>
    <n v="250"/>
    <n v="825"/>
    <x v="0"/>
    <s v="GB"/>
    <x v="1"/>
    <n v="1464692400"/>
    <n v="1461769373"/>
    <b v="0"/>
    <n v="19"/>
    <b v="1"/>
    <s v="theater/plays"/>
    <n v="3.3"/>
    <n v="43.421052631578945"/>
    <s v="theater"/>
    <s v="plays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x v="5"/>
    <n v="1433131140"/>
    <n v="1429120908"/>
    <b v="0"/>
    <n v="11"/>
    <b v="1"/>
    <s v="theater/plays"/>
    <n v="1.0954999999999999"/>
    <n v="199.18181818181819"/>
    <s v="theater"/>
    <s v="plays"/>
  </r>
  <r>
    <x v="3813"/>
    <s v="SUCKIN INJUN"/>
    <s v="A comedic play about hillbilly vampires and the absurdity of judging by appearances. Wanna live forever? Better watch what you drink."/>
    <n v="2100"/>
    <n v="2119.9899999999998"/>
    <x v="0"/>
    <s v="US"/>
    <x v="0"/>
    <n v="1465940580"/>
    <n v="1462603021"/>
    <b v="0"/>
    <n v="27"/>
    <b v="1"/>
    <s v="theater/plays"/>
    <n v="1.0095190476190474"/>
    <n v="78.518148148148143"/>
    <s v="theater"/>
    <s v="plays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x v="0"/>
    <n v="1427860740"/>
    <n v="1424727712"/>
    <b v="0"/>
    <n v="34"/>
    <b v="1"/>
    <s v="theater/plays"/>
    <n v="1.4013333333333333"/>
    <n v="61.823529411764703"/>
    <s v="theater"/>
    <s v="plays"/>
  </r>
  <r>
    <x v="3815"/>
    <s v="The Canterbury Shakespeare Festival - first season"/>
    <s v="Come and help us make the Canterbury Shakespeare Festival a reality"/>
    <n v="1000"/>
    <n v="1000.01"/>
    <x v="0"/>
    <s v="GB"/>
    <x v="1"/>
    <n v="1440111600"/>
    <n v="1437545657"/>
    <b v="0"/>
    <n v="20"/>
    <b v="1"/>
    <s v="theater/plays"/>
    <n v="1.0000100000000001"/>
    <n v="50.000500000000002"/>
    <s v="theater"/>
    <s v="plays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x v="0"/>
    <n v="1405614823"/>
    <n v="1403022823"/>
    <b v="0"/>
    <n v="37"/>
    <b v="1"/>
    <s v="theater/plays"/>
    <n v="1.19238"/>
    <n v="48.339729729729726"/>
    <s v="theater"/>
    <s v="plays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x v="0"/>
    <n v="1445659140"/>
    <n v="1444236216"/>
    <b v="0"/>
    <n v="20"/>
    <b v="1"/>
    <s v="theater/plays"/>
    <n v="1.0725"/>
    <n v="107.25"/>
    <s v="theater"/>
    <s v="plays"/>
  </r>
  <r>
    <x v="3818"/>
    <s v="The AOA Presents: The Maiden of Orleans"/>
    <s v="The Arthurian Order of Avalon is attempting to raise funds to put on the annual Human Chessboard in March 2015!"/>
    <n v="250"/>
    <n v="570"/>
    <x v="0"/>
    <s v="US"/>
    <x v="0"/>
    <n v="1426187582"/>
    <n v="1423599182"/>
    <b v="0"/>
    <n v="10"/>
    <b v="1"/>
    <s v="theater/plays"/>
    <n v="2.2799999999999998"/>
    <n v="57"/>
    <s v="theater"/>
    <s v="plays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x v="0"/>
    <n v="1437166920"/>
    <n v="1435554104"/>
    <b v="0"/>
    <n v="26"/>
    <b v="1"/>
    <s v="theater/plays"/>
    <n v="1.0640000000000001"/>
    <n v="40.92307692307692"/>
    <s v="theater"/>
    <s v="plays"/>
  </r>
  <r>
    <x v="3820"/>
    <s v="TUSENTACK THEATRE"/>
    <s v="Tusentack Theatre is a professional theatre company providing opportunities to adults who access Mental Health Services."/>
    <n v="300"/>
    <n v="430"/>
    <x v="0"/>
    <s v="GB"/>
    <x v="1"/>
    <n v="1436110717"/>
    <n v="1433518717"/>
    <b v="0"/>
    <n v="20"/>
    <b v="1"/>
    <s v="theater/plays"/>
    <n v="1.4333333333333333"/>
    <n v="21.5"/>
    <s v="theater"/>
    <s v="plays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x v="0"/>
    <n v="1451881207"/>
    <n v="1449116407"/>
    <b v="0"/>
    <n v="46"/>
    <b v="1"/>
    <s v="theater/plays"/>
    <n v="1.0454285714285714"/>
    <n v="79.543478260869563"/>
    <s v="theater"/>
    <s v="plays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s v="DE"/>
    <x v="3"/>
    <n v="1453244340"/>
    <n v="1448136417"/>
    <b v="0"/>
    <n v="76"/>
    <b v="1"/>
    <s v="theater/plays"/>
    <n v="1.1002000000000001"/>
    <n v="72.381578947368425"/>
    <s v="theater"/>
    <s v="plays"/>
  </r>
  <r>
    <x v="3823"/>
    <s v="FEED"/>
    <s v="Feed, a new play by Garrett Markgraf (based on the novel by M.T. Anderson), Directed by Anna Marck at Oakland University."/>
    <n v="2500"/>
    <n v="2650"/>
    <x v="0"/>
    <s v="US"/>
    <x v="0"/>
    <n v="1437364740"/>
    <n v="1434405044"/>
    <b v="0"/>
    <n v="41"/>
    <b v="1"/>
    <s v="theater/plays"/>
    <n v="1.06"/>
    <n v="64.634146341463421"/>
    <s v="theater"/>
    <s v="plays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x v="1"/>
    <n v="1470058860"/>
    <n v="1469026903"/>
    <b v="0"/>
    <n v="7"/>
    <b v="1"/>
    <s v="theater/plays"/>
    <n v="1.08"/>
    <n v="38.571428571428569"/>
    <s v="theater"/>
    <s v="plays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x v="0"/>
    <n v="1434505214"/>
    <n v="1432690814"/>
    <b v="0"/>
    <n v="49"/>
    <b v="1"/>
    <s v="theater/plays"/>
    <n v="1.0542"/>
    <n v="107.57142857142857"/>
    <s v="theater"/>
    <s v="plays"/>
  </r>
  <r>
    <x v="3826"/>
    <s v="DAY OF THE DOG by Blue Sparrow Theatre Company"/>
    <s v="This is the story about the Westons. One family who live with mental illness on a daily basis."/>
    <n v="600"/>
    <n v="715"/>
    <x v="0"/>
    <s v="GB"/>
    <x v="1"/>
    <n v="1430993394"/>
    <n v="1428401394"/>
    <b v="0"/>
    <n v="26"/>
    <b v="1"/>
    <s v="theater/plays"/>
    <n v="1.1916666666666667"/>
    <n v="27.5"/>
    <s v="theater"/>
    <s v="plays"/>
  </r>
  <r>
    <x v="3827"/>
    <s v="BROKEN BISCUITS EDINBURGH"/>
    <s v="IAM TRYING TO TAKE MY DEBUT PLAY BROKEN BISCUITS TO EDINGBURGH FESTIVAL 2015 AND REALLY NEED SOME FUNDING TO HELP ME ACHIEVE THIS GOAL"/>
    <n v="3000"/>
    <n v="4580"/>
    <x v="0"/>
    <s v="GB"/>
    <x v="1"/>
    <n v="1427414400"/>
    <n v="1422656201"/>
    <b v="0"/>
    <n v="65"/>
    <b v="1"/>
    <s v="theater/plays"/>
    <n v="1.5266666666666666"/>
    <n v="70.461538461538467"/>
    <s v="theater"/>
    <s v="plays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x v="0"/>
    <n v="1420033187"/>
    <n v="1414845587"/>
    <b v="0"/>
    <n v="28"/>
    <b v="1"/>
    <s v="theater/plays"/>
    <n v="1"/>
    <n v="178.57142857142858"/>
    <s v="theater"/>
    <s v="plays"/>
  </r>
  <r>
    <x v="3829"/>
    <s v="Returning Home."/>
    <s v="A play that illustrates the symptoms of PTSD, shows its effect on families, and demonstrates some of the difficulties of treating it."/>
    <n v="500"/>
    <n v="501"/>
    <x v="0"/>
    <s v="US"/>
    <x v="0"/>
    <n v="1472676371"/>
    <n v="1470948371"/>
    <b v="0"/>
    <n v="8"/>
    <b v="1"/>
    <s v="theater/plays"/>
    <n v="1.002"/>
    <n v="62.625"/>
    <s v="theater"/>
    <s v="plays"/>
  </r>
  <r>
    <x v="3830"/>
    <s v="Run Away"/>
    <s v="The Aeon Theatre company is producing another original play by Parker Hale at the Manhattan Reportory Theatre"/>
    <n v="100"/>
    <n v="225"/>
    <x v="0"/>
    <s v="US"/>
    <x v="0"/>
    <n v="1464371211"/>
    <n v="1463161611"/>
    <b v="0"/>
    <n v="3"/>
    <b v="1"/>
    <s v="theater/plays"/>
    <n v="2.25"/>
    <n v="75"/>
    <s v="theater"/>
    <s v="plays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x v="0"/>
    <n v="1415222545"/>
    <n v="1413404545"/>
    <b v="0"/>
    <n v="9"/>
    <b v="1"/>
    <s v="theater/plays"/>
    <n v="1.0602199999999999"/>
    <n v="58.901111111111113"/>
    <s v="theater"/>
    <s v="plays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x v="0"/>
    <n v="1455936335"/>
    <n v="1452048335"/>
    <b v="0"/>
    <n v="9"/>
    <b v="1"/>
    <s v="theater/plays"/>
    <n v="1.0466666666666666"/>
    <n v="139.55555555555554"/>
    <s v="theater"/>
    <s v="plays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x v="5"/>
    <n v="1417460940"/>
    <n v="1416516972"/>
    <b v="0"/>
    <n v="20"/>
    <b v="1"/>
    <s v="theater/plays"/>
    <n v="1.1666666666666667"/>
    <n v="70"/>
    <s v="theater"/>
    <s v="plays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s v="GB"/>
    <x v="1"/>
    <n v="1434624067"/>
    <n v="1432032067"/>
    <b v="0"/>
    <n v="57"/>
    <b v="1"/>
    <s v="theater/plays"/>
    <n v="1.0903333333333334"/>
    <n v="57.385964912280699"/>
    <s v="theater"/>
    <s v="plays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x v="1"/>
    <n v="1461278208"/>
    <n v="1459463808"/>
    <b v="0"/>
    <n v="8"/>
    <b v="1"/>
    <s v="theater/plays"/>
    <n v="1.6"/>
    <n v="40"/>
    <s v="theater"/>
    <s v="plays"/>
  </r>
  <r>
    <x v="3836"/>
    <s v="Home (The Place Where My Stuff Resides)"/>
    <s v="&quot;The surveyor said the foundation was shaky&quot;. A woman finds what it means to rebuild her marriage."/>
    <n v="800"/>
    <n v="900"/>
    <x v="0"/>
    <s v="US"/>
    <x v="0"/>
    <n v="1470197340"/>
    <n v="1467497652"/>
    <b v="0"/>
    <n v="14"/>
    <b v="1"/>
    <s v="theater/plays"/>
    <n v="1.125"/>
    <n v="64.285714285714292"/>
    <s v="theater"/>
    <s v="plays"/>
  </r>
  <r>
    <x v="3837"/>
    <s v="Farcical Elements Presents Boeing-Boeing"/>
    <s v="A high-flying French farce with the thrust of a well-tuned jet engine"/>
    <n v="2000"/>
    <n v="2042"/>
    <x v="0"/>
    <s v="GB"/>
    <x v="1"/>
    <n v="1435947758"/>
    <n v="1432837358"/>
    <b v="0"/>
    <n v="17"/>
    <b v="1"/>
    <s v="theater/plays"/>
    <n v="1.0209999999999999"/>
    <n v="120.11764705882354"/>
    <s v="theater"/>
    <s v="plays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x v="9"/>
    <n v="1432314209"/>
    <n v="1429722209"/>
    <b v="0"/>
    <n v="100"/>
    <b v="1"/>
    <s v="theater/plays"/>
    <n v="1.00824"/>
    <n v="1008.24"/>
    <s v="theater"/>
    <s v="plays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x v="0"/>
    <n v="1438226724"/>
    <n v="1433042724"/>
    <b v="0"/>
    <n v="32"/>
    <b v="1"/>
    <s v="theater/plays"/>
    <n v="1.0125"/>
    <n v="63.28125"/>
    <s v="theater"/>
    <s v="plays"/>
  </r>
  <r>
    <x v="3840"/>
    <s v="Tonight I'll be April"/>
    <s v="A gritty play looking at a modern day relationship, highlighting issues of mental health and abuse suffered by men."/>
    <n v="1"/>
    <n v="65"/>
    <x v="0"/>
    <s v="GB"/>
    <x v="1"/>
    <n v="1459180229"/>
    <n v="1457023829"/>
    <b v="0"/>
    <n v="3"/>
    <b v="1"/>
    <s v="theater/plays"/>
    <n v="65"/>
    <n v="21.666666666666668"/>
    <s v="theater"/>
    <s v="plays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x v="0"/>
    <n v="1405882287"/>
    <n v="1400698287"/>
    <b v="1"/>
    <n v="34"/>
    <b v="0"/>
    <s v="theater/plays"/>
    <n v="8.72E-2"/>
    <n v="25.647058823529413"/>
    <s v="theater"/>
    <s v="plays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x v="1"/>
    <n v="1399809052"/>
    <n v="1397217052"/>
    <b v="1"/>
    <n v="23"/>
    <b v="0"/>
    <s v="theater/plays"/>
    <n v="0.21940000000000001"/>
    <n v="47.695652173913047"/>
    <s v="theater"/>
    <s v="plays"/>
  </r>
  <r>
    <x v="3843"/>
    <s v="Vengeance Can Wait"/>
    <s v="Vengeance Can Wait navigates Japanese sub-culture as it charts a dark, twisted and touching, â€œdifferentâ€ kind of love story."/>
    <n v="5000"/>
    <n v="1065"/>
    <x v="2"/>
    <s v="US"/>
    <x v="0"/>
    <n v="1401587064"/>
    <n v="1399427064"/>
    <b v="1"/>
    <n v="19"/>
    <b v="0"/>
    <s v="theater/plays"/>
    <n v="0.21299999999999999"/>
    <n v="56.05263157894737"/>
    <s v="theater"/>
    <s v="plays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x v="0"/>
    <n v="1401778740"/>
    <n v="1399474134"/>
    <b v="1"/>
    <n v="50"/>
    <b v="0"/>
    <s v="theater/plays"/>
    <n v="0.41489795918367345"/>
    <n v="81.319999999999993"/>
    <s v="theater"/>
    <s v="plays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x v="0"/>
    <n v="1443711774"/>
    <n v="1441119774"/>
    <b v="1"/>
    <n v="12"/>
    <b v="0"/>
    <s v="theater/plays"/>
    <n v="2.1049999999999999E-2"/>
    <n v="70.166666666666671"/>
    <s v="theater"/>
    <s v="plays"/>
  </r>
  <r>
    <x v="3846"/>
    <s v="My Insane Shakespeare"/>
    <s v="My Insane Shakespeare. An original play by Arthur Elbakyan premiering October 13th at United Solo, New York City."/>
    <n v="7000"/>
    <n v="189"/>
    <x v="2"/>
    <s v="US"/>
    <x v="0"/>
    <n v="1412405940"/>
    <n v="1409721542"/>
    <b v="1"/>
    <n v="8"/>
    <b v="0"/>
    <s v="theater/plays"/>
    <n v="2.7E-2"/>
    <n v="23.625"/>
    <s v="theater"/>
    <s v="plays"/>
  </r>
  <r>
    <x v="3847"/>
    <s v="Madame X"/>
    <s v="The production of the original play &quot;Madame X&quot; by Amanda Davison. Inspired by the painting by John Singer Sargent."/>
    <n v="10500"/>
    <n v="1697"/>
    <x v="2"/>
    <s v="US"/>
    <x v="0"/>
    <n v="1437283391"/>
    <n v="1433395391"/>
    <b v="1"/>
    <n v="9"/>
    <b v="0"/>
    <s v="theater/plays"/>
    <n v="0.16161904761904761"/>
    <n v="188.55555555555554"/>
    <s v="theater"/>
    <s v="plays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x v="0"/>
    <n v="1445196989"/>
    <n v="1442604989"/>
    <b v="1"/>
    <n v="43"/>
    <b v="0"/>
    <s v="theater/plays"/>
    <n v="0.16376923076923078"/>
    <n v="49.511627906976742"/>
    <s v="theater"/>
    <s v="plays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s v="DE"/>
    <x v="3"/>
    <n v="1434047084"/>
    <n v="1431455084"/>
    <b v="1"/>
    <n v="28"/>
    <b v="0"/>
    <s v="theater/plays"/>
    <n v="7.0433333333333334E-2"/>
    <n v="75.464285714285708"/>
    <s v="theater"/>
    <s v="plays"/>
  </r>
  <r>
    <x v="3850"/>
    <s v="The Vagina Monologues 2015"/>
    <s v="V-Day is a global activist movement to end violence against women and girls."/>
    <n v="1000"/>
    <n v="38"/>
    <x v="2"/>
    <s v="US"/>
    <x v="0"/>
    <n v="1420081143"/>
    <n v="1417489143"/>
    <b v="1"/>
    <n v="4"/>
    <b v="0"/>
    <s v="theater/plays"/>
    <n v="3.7999999999999999E-2"/>
    <n v="9.5"/>
    <s v="theater"/>
    <s v="plays"/>
  </r>
  <r>
    <x v="3851"/>
    <s v="Waving Goodbye"/>
    <s v="A play about the horrible choices we have to make every day. Should we take a risk, or take the road most travelled?"/>
    <n v="2500"/>
    <n v="852"/>
    <x v="2"/>
    <s v="GB"/>
    <x v="1"/>
    <n v="1437129179"/>
    <n v="1434537179"/>
    <b v="1"/>
    <n v="24"/>
    <b v="0"/>
    <s v="theater/plays"/>
    <n v="0.34079999999999999"/>
    <n v="35.5"/>
    <s v="theater"/>
    <s v="plays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x v="0"/>
    <n v="1427427276"/>
    <n v="1425270876"/>
    <b v="0"/>
    <n v="2"/>
    <b v="0"/>
    <s v="theater/plays"/>
    <n v="2E-3"/>
    <n v="10"/>
    <s v="theater"/>
    <s v="plays"/>
  </r>
  <r>
    <x v="3853"/>
    <s v="The Original Laughter Therapist"/>
    <s v="A dose of One-woman &quot;Dramedy&quot; to cure those daily blues is just what the doctor ordered!"/>
    <n v="100000"/>
    <n v="26"/>
    <x v="2"/>
    <s v="US"/>
    <x v="0"/>
    <n v="1409602178"/>
    <n v="1406578178"/>
    <b v="0"/>
    <n v="2"/>
    <b v="0"/>
    <s v="theater/plays"/>
    <n v="2.5999999999999998E-4"/>
    <n v="13"/>
    <s v="theater"/>
    <s v="plays"/>
  </r>
  <r>
    <x v="3854"/>
    <s v="The Case Of Soghomon Tehlirian"/>
    <s v="A play dedicated to the 100th anniversary of the Armenian Genocide."/>
    <n v="11000"/>
    <n v="1788"/>
    <x v="2"/>
    <s v="US"/>
    <x v="0"/>
    <n v="1431206058"/>
    <n v="1428614058"/>
    <b v="0"/>
    <n v="20"/>
    <b v="0"/>
    <s v="theater/plays"/>
    <n v="0.16254545454545455"/>
    <n v="89.4"/>
    <s v="theater"/>
    <s v="plays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x v="0"/>
    <n v="1427408271"/>
    <n v="1424819871"/>
    <b v="0"/>
    <n v="1"/>
    <b v="0"/>
    <s v="theater/plays"/>
    <n v="2.5000000000000001E-2"/>
    <n v="25"/>
    <s v="theater"/>
    <s v="plays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x v="0"/>
    <n v="1425833403"/>
    <n v="1423245003"/>
    <b v="0"/>
    <n v="1"/>
    <b v="0"/>
    <s v="theater/plays"/>
    <n v="2.0000000000000001E-4"/>
    <n v="1"/>
    <s v="theater"/>
    <s v="plays"/>
  </r>
  <r>
    <x v="3857"/>
    <s v="I support Molding Heartz"/>
    <s v="The Ultimate Screenwriting Conference_x000a_is the experience showing screenwriters how to write and sell a screenplay in hollywood!"/>
    <n v="5000"/>
    <n v="260"/>
    <x v="2"/>
    <s v="US"/>
    <x v="0"/>
    <n v="1406913120"/>
    <n v="1404927690"/>
    <b v="0"/>
    <n v="4"/>
    <b v="0"/>
    <s v="theater/plays"/>
    <n v="5.1999999999999998E-2"/>
    <n v="65"/>
    <s v="theater"/>
    <s v="plays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x v="1"/>
    <n v="1432328400"/>
    <n v="1430734844"/>
    <b v="0"/>
    <n v="1"/>
    <b v="0"/>
    <s v="theater/plays"/>
    <n v="0.02"/>
    <n v="10"/>
    <s v="theater"/>
    <s v="plays"/>
  </r>
  <r>
    <x v="3859"/>
    <s v="What Dreams Were Made Of"/>
    <s v="This is a play that will have each and everyone that sees it thinking about the dreams they had growing up. It's a dramady"/>
    <n v="2500"/>
    <n v="1"/>
    <x v="2"/>
    <s v="US"/>
    <x v="0"/>
    <n v="1403730000"/>
    <n v="1401485207"/>
    <b v="0"/>
    <n v="1"/>
    <b v="0"/>
    <s v="theater/plays"/>
    <n v="4.0000000000000002E-4"/>
    <n v="1"/>
    <s v="theater"/>
    <s v="plays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x v="0"/>
    <n v="1407858710"/>
    <n v="1405266710"/>
    <b v="0"/>
    <n v="13"/>
    <b v="0"/>
    <s v="theater/plays"/>
    <n v="0.17666666666666667"/>
    <n v="81.538461538461533"/>
    <s v="theater"/>
    <s v="plays"/>
  </r>
  <r>
    <x v="3861"/>
    <s v="READY OR NOT HERE I COME"/>
    <s v="THE COMING OF THE LORD!"/>
    <n v="2000"/>
    <n v="100"/>
    <x v="2"/>
    <s v="US"/>
    <x v="0"/>
    <n v="1415828820"/>
    <n v="1412258977"/>
    <b v="0"/>
    <n v="1"/>
    <b v="0"/>
    <s v="theater/plays"/>
    <n v="0.05"/>
    <n v="100"/>
    <s v="theater"/>
    <s v="plays"/>
  </r>
  <r>
    <x v="3862"/>
    <s v="The Container Play"/>
    <s v="The hit immersive theatre experience of England comes to Corpus Christi!"/>
    <n v="7500"/>
    <n v="1"/>
    <x v="2"/>
    <s v="US"/>
    <x v="0"/>
    <n v="1473699540"/>
    <n v="1472451356"/>
    <b v="0"/>
    <n v="1"/>
    <b v="0"/>
    <s v="theater/plays"/>
    <n v="1.3333333333333334E-4"/>
    <n v="1"/>
    <s v="theater"/>
    <s v="plays"/>
  </r>
  <r>
    <x v="3863"/>
    <s v="Umma Yemaya"/>
    <s v="Umma Yemaya is  a play that examines the challenges of unconventional love. The Lady  and the Artist create their own world for love."/>
    <n v="6000"/>
    <n v="0"/>
    <x v="2"/>
    <s v="US"/>
    <x v="0"/>
    <n v="1446739905"/>
    <n v="1441552305"/>
    <b v="0"/>
    <n v="0"/>
    <b v="0"/>
    <s v="theater/plays"/>
    <n v="0"/>
    <n v="0"/>
    <s v="theater"/>
    <s v="plays"/>
  </r>
  <r>
    <x v="3864"/>
    <s v="Grammar Land Performances"/>
    <s v="I want to create a theatrical performance of the book Grammar Land and present it at schools to help children learn proper grammar."/>
    <n v="5000"/>
    <n v="60"/>
    <x v="2"/>
    <s v="US"/>
    <x v="0"/>
    <n v="1447799054"/>
    <n v="1445203454"/>
    <b v="0"/>
    <n v="3"/>
    <b v="0"/>
    <s v="theater/plays"/>
    <n v="1.2E-2"/>
    <n v="20"/>
    <s v="theater"/>
    <s v="plays"/>
  </r>
  <r>
    <x v="3865"/>
    <s v="Fellatia's-Fantastic-Fun-Time-Show"/>
    <s v="Sissy Entertainment delivers a delicious cabaret that blends comedic monologue, song, and traditional sketch comedy."/>
    <n v="2413"/>
    <n v="650"/>
    <x v="2"/>
    <s v="CA"/>
    <x v="5"/>
    <n v="1409376600"/>
    <n v="1405957098"/>
    <b v="0"/>
    <n v="14"/>
    <b v="0"/>
    <s v="theater/plays"/>
    <n v="0.26937422295897223"/>
    <n v="46.428571428571431"/>
    <s v="theater"/>
    <s v="plays"/>
  </r>
  <r>
    <x v="3866"/>
    <s v="a feminine ending, brought to you by the East End Theatre Co"/>
    <s v="A funny, moving, witty piece about a girl, her oboe, and her dreams."/>
    <n v="2000"/>
    <n v="11"/>
    <x v="2"/>
    <s v="US"/>
    <x v="0"/>
    <n v="1458703740"/>
    <n v="1454453021"/>
    <b v="0"/>
    <n v="2"/>
    <b v="0"/>
    <s v="theater/plays"/>
    <n v="5.4999999999999997E-3"/>
    <n v="5.5"/>
    <s v="theater"/>
    <s v="plays"/>
  </r>
  <r>
    <x v="3867"/>
    <s v="RUSSIAN PLAY &quot;HOW TO BE BRAVE&quot;"/>
    <s v="What do you know about Russian Culture? Our project helps the American children to find out about Russian literature."/>
    <n v="2000"/>
    <n v="251"/>
    <x v="2"/>
    <s v="US"/>
    <x v="0"/>
    <n v="1466278339"/>
    <n v="1463686339"/>
    <b v="0"/>
    <n v="5"/>
    <b v="0"/>
    <s v="theater/plays"/>
    <n v="0.1255"/>
    <n v="50.2"/>
    <s v="theater"/>
    <s v="plays"/>
  </r>
  <r>
    <x v="3868"/>
    <s v="1000 words (Canceled)"/>
    <s v="New collection of music by Scott Evan Davis!"/>
    <n v="5000"/>
    <n v="10"/>
    <x v="1"/>
    <s v="GB"/>
    <x v="1"/>
    <n v="1410191405"/>
    <n v="1408031405"/>
    <b v="0"/>
    <n v="1"/>
    <b v="0"/>
    <s v="theater/musical"/>
    <n v="2E-3"/>
    <n v="10"/>
    <s v="theater"/>
    <s v="sical"/>
  </r>
  <r>
    <x v="3869"/>
    <s v="The Masturbation Musical (Canceled)"/>
    <s v="A Musical about 3 women who pursue their Pleasure and end up finding themselves."/>
    <n v="13111"/>
    <n v="452"/>
    <x v="1"/>
    <s v="US"/>
    <x v="0"/>
    <n v="1426302660"/>
    <n v="1423761792"/>
    <b v="0"/>
    <n v="15"/>
    <b v="0"/>
    <s v="theater/musical"/>
    <n v="3.44748684310884E-2"/>
    <n v="30.133333333333333"/>
    <s v="theater"/>
    <s v="sical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x v="0"/>
    <n v="1404360478"/>
    <n v="1401768478"/>
    <b v="0"/>
    <n v="10"/>
    <b v="0"/>
    <s v="theater/musical"/>
    <n v="0.15"/>
    <n v="150"/>
    <s v="theater"/>
    <s v="sical"/>
  </r>
  <r>
    <x v="3871"/>
    <s v="Pocket Monsters: A Musical Parody (Canceled)"/>
    <s v="Our musical is finally ready to come to life, and we're raising funds to help make that happen!"/>
    <n v="1500"/>
    <n v="40"/>
    <x v="1"/>
    <s v="US"/>
    <x v="0"/>
    <n v="1490809450"/>
    <n v="1485629050"/>
    <b v="0"/>
    <n v="3"/>
    <b v="0"/>
    <s v="theater/musical"/>
    <n v="2.6666666666666668E-2"/>
    <n v="13.333333333333334"/>
    <s v="theater"/>
    <s v="sical"/>
  </r>
  <r>
    <x v="3872"/>
    <s v="Shining Star Players (Canceled)"/>
    <s v="We are a brand new theatrical teen production company, and we need enough money to put on our first musical production."/>
    <n v="15000"/>
    <n v="0"/>
    <x v="1"/>
    <s v="US"/>
    <x v="0"/>
    <n v="1439522996"/>
    <n v="1435202996"/>
    <b v="0"/>
    <n v="0"/>
    <b v="0"/>
    <s v="theater/musical"/>
    <n v="0"/>
    <n v="0"/>
    <s v="theater"/>
    <s v="sical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x v="0"/>
    <n v="1444322535"/>
    <n v="1441730535"/>
    <b v="0"/>
    <n v="0"/>
    <b v="0"/>
    <s v="theater/musical"/>
    <n v="0"/>
    <n v="0"/>
    <s v="theater"/>
    <s v="sical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x v="4"/>
    <n v="1422061200"/>
    <n v="1420244622"/>
    <b v="0"/>
    <n v="0"/>
    <b v="0"/>
    <s v="theater/musical"/>
    <n v="0"/>
    <n v="0"/>
    <s v="theater"/>
    <s v="sical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x v="7"/>
    <n v="1472896800"/>
    <n v="1472804365"/>
    <b v="0"/>
    <n v="0"/>
    <b v="0"/>
    <s v="theater/musical"/>
    <n v="0"/>
    <n v="0"/>
    <s v="theater"/>
    <s v="sical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x v="1"/>
    <n v="1454425128"/>
    <n v="1451833128"/>
    <b v="0"/>
    <n v="46"/>
    <b v="0"/>
    <s v="theater/musical"/>
    <n v="0.52794871794871789"/>
    <n v="44.760869565217391"/>
    <s v="theater"/>
    <s v="sical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x v="0"/>
    <n v="1481213752"/>
    <n v="1478621752"/>
    <b v="0"/>
    <n v="14"/>
    <b v="0"/>
    <s v="theater/musical"/>
    <n v="4.9639999999999997E-2"/>
    <n v="88.642857142857139"/>
    <s v="theater"/>
    <s v="sical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s v="US"/>
    <x v="0"/>
    <n v="1435636740"/>
    <n v="1433014746"/>
    <b v="0"/>
    <n v="1"/>
    <b v="0"/>
    <s v="theater/musical"/>
    <n v="5.5555555555555556E-4"/>
    <n v="10"/>
    <s v="theater"/>
    <s v="sical"/>
  </r>
  <r>
    <x v="3879"/>
    <s v="Theatre 'Portable' Royal (Canceled)"/>
    <s v="Theatre â€˜Portableâ€™ Royal is a portable, fully working, 40 seater theatre which will tour the UK and beyond!"/>
    <n v="15000"/>
    <n v="0"/>
    <x v="1"/>
    <s v="GB"/>
    <x v="1"/>
    <n v="1422218396"/>
    <n v="1419626396"/>
    <b v="0"/>
    <n v="0"/>
    <b v="0"/>
    <s v="theater/musical"/>
    <n v="0"/>
    <n v="0"/>
    <s v="theater"/>
    <s v="sical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x v="1"/>
    <n v="1406761200"/>
    <n v="1403724820"/>
    <b v="0"/>
    <n v="17"/>
    <b v="0"/>
    <s v="theater/musical"/>
    <n v="0.13066666666666665"/>
    <n v="57.647058823529413"/>
    <s v="theater"/>
    <s v="sical"/>
  </r>
  <r>
    <x v="3881"/>
    <s v="My Real Mother's Name is... (Canceled)"/>
    <s v="A musical journey coming to the Blue Venue at the 2017 Orlando Fringe Festival!"/>
    <n v="500"/>
    <n v="25"/>
    <x v="1"/>
    <s v="US"/>
    <x v="0"/>
    <n v="1487550399"/>
    <n v="1484958399"/>
    <b v="0"/>
    <n v="1"/>
    <b v="0"/>
    <s v="theater/musical"/>
    <n v="0.05"/>
    <n v="25"/>
    <s v="theater"/>
    <s v="sical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x v="2"/>
    <n v="1454281380"/>
    <n v="1451950570"/>
    <b v="0"/>
    <n v="0"/>
    <b v="0"/>
    <s v="theater/musical"/>
    <n v="0"/>
    <n v="0"/>
    <s v="theater"/>
    <s v="sical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s v="GB"/>
    <x v="1"/>
    <n v="1409668069"/>
    <n v="1407076069"/>
    <b v="0"/>
    <n v="0"/>
    <b v="0"/>
    <s v="theater/musical"/>
    <n v="0"/>
    <n v="0"/>
    <s v="theater"/>
    <s v="sical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s v="US"/>
    <x v="0"/>
    <n v="1427479192"/>
    <n v="1425322792"/>
    <b v="0"/>
    <n v="0"/>
    <b v="0"/>
    <s v="theater/musical"/>
    <n v="0"/>
    <n v="0"/>
    <s v="theater"/>
    <s v="sical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s v="US"/>
    <x v="0"/>
    <n v="1462834191"/>
    <n v="1460242191"/>
    <b v="0"/>
    <n v="0"/>
    <b v="0"/>
    <s v="theater/musical"/>
    <n v="0"/>
    <n v="0"/>
    <s v="theater"/>
    <s v="sical"/>
  </r>
  <r>
    <x v="3886"/>
    <s v="a (Canceled)"/>
    <n v="1"/>
    <n v="10000"/>
    <n v="0"/>
    <x v="1"/>
    <s v="AU"/>
    <x v="2"/>
    <n v="1418275702"/>
    <n v="1415683702"/>
    <b v="0"/>
    <n v="0"/>
    <b v="0"/>
    <s v="theater/musical"/>
    <n v="0"/>
    <n v="0"/>
    <s v="theater"/>
    <s v="sical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x v="0"/>
    <n v="1430517600"/>
    <n v="1426538129"/>
    <b v="0"/>
    <n v="2"/>
    <b v="0"/>
    <s v="theater/musical"/>
    <n v="1.7500000000000002E-2"/>
    <n v="17.5"/>
    <s v="theater"/>
    <s v="sical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s v="GB"/>
    <x v="1"/>
    <n v="1488114358"/>
    <n v="1485522358"/>
    <b v="0"/>
    <n v="14"/>
    <b v="0"/>
    <s v="theater/plays"/>
    <n v="0.27100000000000002"/>
    <n v="38.714285714285715"/>
    <s v="theater"/>
    <s v="plays"/>
  </r>
  <r>
    <x v="3889"/>
    <s v="Sherri's Playhouse Present's A Heavenly Hand!"/>
    <s v="A romantic comedy about a girl trying to figure out what to do with her life and an angel who comes to help her."/>
    <n v="8000"/>
    <n v="118"/>
    <x v="2"/>
    <s v="US"/>
    <x v="0"/>
    <n v="1420413960"/>
    <n v="1417651630"/>
    <b v="0"/>
    <n v="9"/>
    <b v="0"/>
    <s v="theater/plays"/>
    <n v="1.4749999999999999E-2"/>
    <n v="13.111111111111111"/>
    <s v="theater"/>
    <s v="plays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s v="US"/>
    <x v="0"/>
    <n v="1439662344"/>
    <n v="1434478344"/>
    <b v="0"/>
    <n v="8"/>
    <b v="0"/>
    <s v="theater/plays"/>
    <n v="0.16826666666666668"/>
    <n v="315.5"/>
    <s v="theater"/>
    <s v="plays"/>
  </r>
  <r>
    <x v="3891"/>
    <s v="Out of the Box: A Mime Story"/>
    <s v="A comedy about a mime who dreams of becoming a stand up comedian."/>
    <n v="800"/>
    <n v="260"/>
    <x v="2"/>
    <s v="US"/>
    <x v="0"/>
    <n v="1427086740"/>
    <n v="1424488244"/>
    <b v="0"/>
    <n v="7"/>
    <b v="0"/>
    <s v="theater/plays"/>
    <n v="0.32500000000000001"/>
    <n v="37.142857142857146"/>
    <s v="theater"/>
    <s v="plays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x v="0"/>
    <n v="1408863600"/>
    <n v="1408203557"/>
    <b v="0"/>
    <n v="0"/>
    <b v="0"/>
    <s v="theater/plays"/>
    <n v="0"/>
    <n v="0"/>
    <s v="theater"/>
    <s v="plays"/>
  </r>
  <r>
    <x v="3893"/>
    <s v="MY PRIVATE REVOLUTION"/>
    <s v="An inspiring story of a young girl's journey from childhood to adulthood told through monologue, dialogue, poetry and music and dance."/>
    <n v="50000"/>
    <n v="10775"/>
    <x v="2"/>
    <s v="US"/>
    <x v="0"/>
    <n v="1404194400"/>
    <n v="1400600840"/>
    <b v="0"/>
    <n v="84"/>
    <b v="0"/>
    <s v="theater/plays"/>
    <n v="0.2155"/>
    <n v="128.27380952380952"/>
    <s v="theater"/>
    <s v="plays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s v="US"/>
    <x v="0"/>
    <n v="1481000340"/>
    <n v="1478386812"/>
    <b v="0"/>
    <n v="11"/>
    <b v="0"/>
    <s v="theater/plays"/>
    <n v="3.4666666666666665E-2"/>
    <n v="47.272727272727273"/>
    <s v="theater"/>
    <s v="plays"/>
  </r>
  <r>
    <x v="3895"/>
    <s v="Vestige"/>
    <s v="A Transgender makeup artist calls into question the loyalty of her best friend in a 1980's circus while dealing with her dying mother."/>
    <n v="1000"/>
    <n v="50"/>
    <x v="2"/>
    <s v="US"/>
    <x v="0"/>
    <n v="1425103218"/>
    <n v="1422424818"/>
    <b v="0"/>
    <n v="1"/>
    <b v="0"/>
    <s v="theater/plays"/>
    <n v="0.05"/>
    <n v="50"/>
    <s v="theater"/>
    <s v="plays"/>
  </r>
  <r>
    <x v="3896"/>
    <s v="Yorick and Company"/>
    <s v="Yorick and Co. is a comedy about a struggling theatre company whose mysterious benefactor starts haunting the show!"/>
    <n v="1600"/>
    <n v="170"/>
    <x v="2"/>
    <s v="US"/>
    <x v="0"/>
    <n v="1402979778"/>
    <n v="1401770178"/>
    <b v="0"/>
    <n v="4"/>
    <b v="0"/>
    <s v="theater/plays"/>
    <n v="0.10625"/>
    <n v="42.5"/>
    <s v="theater"/>
    <s v="plays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x v="4"/>
    <n v="1420750683"/>
    <n v="1418158683"/>
    <b v="0"/>
    <n v="10"/>
    <b v="0"/>
    <s v="theater/plays"/>
    <n v="0.17599999999999999"/>
    <n v="44"/>
    <s v="theater"/>
    <s v="plays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x v="1"/>
    <n v="1439827200"/>
    <n v="1436355270"/>
    <b v="0"/>
    <n v="16"/>
    <b v="0"/>
    <s v="theater/plays"/>
    <n v="0.3256"/>
    <n v="50.875"/>
    <s v="theater"/>
    <s v="plays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s v="US"/>
    <x v="0"/>
    <n v="1407868561"/>
    <n v="1406140561"/>
    <b v="0"/>
    <n v="2"/>
    <b v="0"/>
    <s v="theater/plays"/>
    <n v="1.2500000000000001E-2"/>
    <n v="62.5"/>
    <s v="theater"/>
    <s v="plays"/>
  </r>
  <r>
    <x v="3900"/>
    <s v="HUB Theatre Group presents John Logan's RED"/>
    <s v="HUB Theatre Group collaborates with local artists to present John Logan's RED to the community."/>
    <n v="2500"/>
    <n v="135"/>
    <x v="2"/>
    <s v="US"/>
    <x v="0"/>
    <n v="1433988791"/>
    <n v="1431396791"/>
    <b v="0"/>
    <n v="5"/>
    <b v="0"/>
    <s v="theater/plays"/>
    <n v="5.3999999999999999E-2"/>
    <n v="27"/>
    <s v="theater"/>
    <s v="plays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x v="0"/>
    <n v="1450554599"/>
    <n v="1447098599"/>
    <b v="0"/>
    <n v="1"/>
    <b v="0"/>
    <s v="theater/plays"/>
    <n v="8.3333333333333332E-3"/>
    <n v="25"/>
    <s v="theater"/>
    <s v="plays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x v="1"/>
    <n v="1479125642"/>
    <n v="1476962042"/>
    <b v="0"/>
    <n v="31"/>
    <b v="0"/>
    <s v="theater/plays"/>
    <n v="0.48833333333333334"/>
    <n v="47.258064516129032"/>
    <s v="theater"/>
    <s v="plays"/>
  </r>
  <r>
    <x v="3903"/>
    <s v="Know Thy Law"/>
    <s v="Based on the novel â€œKnow Thy Lawâ€, this powerful play gives the insight and understanding of the power of knowing the law of the land."/>
    <n v="1500"/>
    <n v="0"/>
    <x v="2"/>
    <s v="US"/>
    <x v="0"/>
    <n v="1439581080"/>
    <n v="1435709765"/>
    <b v="0"/>
    <n v="0"/>
    <b v="0"/>
    <s v="theater/plays"/>
    <n v="0"/>
    <n v="0"/>
    <s v="theater"/>
    <s v="plays"/>
  </r>
  <r>
    <x v="3904"/>
    <s v="Black America from Prophets to Pimps"/>
    <s v="A play that will cover 4000 years of black history."/>
    <n v="10000"/>
    <n v="3"/>
    <x v="2"/>
    <s v="US"/>
    <x v="0"/>
    <n v="1429074240"/>
    <n v="1427866200"/>
    <b v="0"/>
    <n v="2"/>
    <b v="0"/>
    <s v="theater/plays"/>
    <n v="2.9999999999999997E-4"/>
    <n v="1.5"/>
    <s v="theater"/>
    <s v="plays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x v="1"/>
    <n v="1434063600"/>
    <n v="1430405903"/>
    <b v="0"/>
    <n v="7"/>
    <b v="0"/>
    <s v="theater/plays"/>
    <n v="0.11533333333333333"/>
    <n v="24.714285714285715"/>
    <s v="theater"/>
    <s v="plays"/>
  </r>
  <r>
    <x v="3906"/>
    <s v="First Draft Theatre"/>
    <s v="We will workshop, stage and develop new writing, devised work and adaptations. A joyful leap into the possibilities of an idea!"/>
    <n v="1500"/>
    <n v="1010"/>
    <x v="2"/>
    <s v="GB"/>
    <x v="1"/>
    <n v="1435325100"/>
    <n v="1432072893"/>
    <b v="0"/>
    <n v="16"/>
    <b v="0"/>
    <s v="theater/plays"/>
    <n v="0.67333333333333334"/>
    <n v="63.125"/>
    <s v="theater"/>
    <s v="plays"/>
  </r>
  <r>
    <x v="3907"/>
    <s v="Burqa&amp;Rifle: A Drama: Two Women, Two Cultues, Two Histories"/>
    <s v="Burqa&amp;Rifle dramatizes the  encounter between two women -- a vigilante and a convert to Islam."/>
    <n v="1000"/>
    <n v="153"/>
    <x v="2"/>
    <s v="US"/>
    <x v="0"/>
    <n v="1414354080"/>
    <n v="1411587606"/>
    <b v="0"/>
    <n v="4"/>
    <b v="0"/>
    <s v="theater/plays"/>
    <n v="0.153"/>
    <n v="38.25"/>
    <s v="theater"/>
    <s v="plays"/>
  </r>
  <r>
    <x v="3908"/>
    <s v="Unconscious Subconscious"/>
    <s v="Death splits apart twin brothers in a questionable car accident. They shared dreams, and now they must share trials in the unknown."/>
    <n v="750"/>
    <n v="65"/>
    <x v="2"/>
    <s v="US"/>
    <x v="0"/>
    <n v="1406603696"/>
    <n v="1405307696"/>
    <b v="0"/>
    <n v="4"/>
    <b v="0"/>
    <s v="theater/plays"/>
    <n v="8.666666666666667E-2"/>
    <n v="16.25"/>
    <s v="theater"/>
    <s v="plays"/>
  </r>
  <r>
    <x v="3909"/>
    <s v="Woman2Woman"/>
    <s v="I am trying to put on a gospel comedy stage play that is full of laughter and life lessons as well that will change your life forever,"/>
    <n v="60000"/>
    <n v="135"/>
    <x v="2"/>
    <s v="US"/>
    <x v="0"/>
    <n v="1410424642"/>
    <n v="1407832642"/>
    <b v="0"/>
    <n v="4"/>
    <b v="0"/>
    <s v="theater/plays"/>
    <n v="2.2499999999999998E-3"/>
    <n v="33.75"/>
    <s v="theater"/>
    <s v="plays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s v="US"/>
    <x v="0"/>
    <n v="1441649397"/>
    <n v="1439057397"/>
    <b v="0"/>
    <n v="3"/>
    <b v="0"/>
    <s v="theater/plays"/>
    <n v="3.0833333333333334E-2"/>
    <n v="61.666666666666664"/>
    <s v="theater"/>
    <s v="plays"/>
  </r>
  <r>
    <x v="3911"/>
    <s v="Ministers of Grace"/>
    <s v="â€˜Ministers of Graceâ€™ imagines what the movie Ghostbusters would be like if written by William Shakespeare."/>
    <n v="8000"/>
    <n v="2993"/>
    <x v="2"/>
    <s v="US"/>
    <x v="0"/>
    <n v="1417033777"/>
    <n v="1414438177"/>
    <b v="0"/>
    <n v="36"/>
    <b v="0"/>
    <s v="theater/plays"/>
    <n v="0.37412499999999999"/>
    <n v="83.138888888888886"/>
    <s v="theater"/>
    <s v="plays"/>
  </r>
  <r>
    <x v="3912"/>
    <s v="JoLee Productions"/>
    <s v="Producing &amp; directing Jake's Women by Neil Simon opening July 9 and running through July 26 for Sonoma Arts Live"/>
    <n v="15000"/>
    <n v="1"/>
    <x v="2"/>
    <s v="US"/>
    <x v="0"/>
    <n v="1429936500"/>
    <n v="1424759330"/>
    <b v="0"/>
    <n v="1"/>
    <b v="0"/>
    <s v="theater/plays"/>
    <n v="6.666666666666667E-5"/>
    <n v="1"/>
    <s v="theater"/>
    <s v="plays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x v="0"/>
    <n v="1448863449"/>
    <n v="1446267849"/>
    <b v="0"/>
    <n v="7"/>
    <b v="0"/>
    <s v="theater/plays"/>
    <n v="0.1"/>
    <n v="142.85714285714286"/>
    <s v="theater"/>
    <s v="plays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x v="1"/>
    <n v="1431298740"/>
    <n v="1429558756"/>
    <b v="0"/>
    <n v="27"/>
    <b v="0"/>
    <s v="theater/plays"/>
    <n v="0.36359999999999998"/>
    <n v="33.666666666666664"/>
    <s v="theater"/>
    <s v="plays"/>
  </r>
  <r>
    <x v="3915"/>
    <s v="Hardcross"/>
    <s v="Following the enormous success of Hardcross, we are looking for new ways to bring this wonderful play to a wider audience."/>
    <n v="1500"/>
    <n v="5"/>
    <x v="2"/>
    <s v="GB"/>
    <x v="1"/>
    <n v="1464824309"/>
    <n v="1462232309"/>
    <b v="0"/>
    <n v="1"/>
    <b v="0"/>
    <s v="theater/plays"/>
    <n v="3.3333333333333335E-3"/>
    <n v="5"/>
    <s v="theater"/>
    <s v="plays"/>
  </r>
  <r>
    <x v="3916"/>
    <s v="Final exam"/>
    <s v="We're a small group of University students who need a little help making our final exam production the best product possible."/>
    <n v="2000"/>
    <n v="0"/>
    <x v="2"/>
    <s v="DK"/>
    <x v="7"/>
    <n v="1464952752"/>
    <n v="1462360752"/>
    <b v="0"/>
    <n v="0"/>
    <b v="0"/>
    <s v="theater/plays"/>
    <n v="0"/>
    <n v="0"/>
    <s v="theater"/>
    <s v="plays"/>
  </r>
  <r>
    <x v="3917"/>
    <s v="Romeo and Juliet by Cry of Curs"/>
    <s v="We place the actors and script to the fore, with productions stripped down to barest level, aiming to make theatre accessible."/>
    <n v="3500"/>
    <n v="10"/>
    <x v="2"/>
    <s v="GB"/>
    <x v="1"/>
    <n v="1410439161"/>
    <n v="1407847161"/>
    <b v="0"/>
    <n v="1"/>
    <b v="0"/>
    <s v="theater/plays"/>
    <n v="2.8571428571428571E-3"/>
    <n v="10"/>
    <s v="theater"/>
    <s v="plays"/>
  </r>
  <r>
    <x v="3918"/>
    <s v="The Singing Teacher"/>
    <s v="A fantastic new comedy coming to the West End 2014.  An Alan Ayckbourn meets Richard Curtis style comedy. Who knew singing was therapy!"/>
    <n v="60000"/>
    <n v="120"/>
    <x v="2"/>
    <s v="GB"/>
    <x v="1"/>
    <n v="1407168000"/>
    <n v="1406131023"/>
    <b v="0"/>
    <n v="3"/>
    <b v="0"/>
    <s v="theater/plays"/>
    <n v="2E-3"/>
    <n v="40"/>
    <s v="theater"/>
    <s v="plays"/>
  </r>
  <r>
    <x v="3919"/>
    <s v="After The Blue"/>
    <s v="Two sisters living in a Cornish seaside town attempt to hide and escape from a life- circle of deceit, abuse, incest and revenge."/>
    <n v="5000"/>
    <n v="90"/>
    <x v="2"/>
    <s v="GB"/>
    <x v="1"/>
    <n v="1453075200"/>
    <n v="1450628773"/>
    <b v="0"/>
    <n v="3"/>
    <b v="0"/>
    <s v="theater/plays"/>
    <n v="1.7999999999999999E-2"/>
    <n v="30"/>
    <s v="theater"/>
    <s v="plays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s v="GB"/>
    <x v="1"/>
    <n v="1479032260"/>
    <n v="1476436660"/>
    <b v="0"/>
    <n v="3"/>
    <b v="0"/>
    <s v="theater/plays"/>
    <n v="5.3999999999999999E-2"/>
    <n v="45"/>
    <s v="theater"/>
    <s v="plays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x v="1"/>
    <n v="1414346400"/>
    <n v="1413291655"/>
    <b v="0"/>
    <n v="0"/>
    <b v="0"/>
    <s v="theater/plays"/>
    <n v="0"/>
    <n v="0"/>
    <s v="theater"/>
    <s v="plays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x v="0"/>
    <n v="1425337200"/>
    <n v="1421432810"/>
    <b v="0"/>
    <n v="6"/>
    <b v="0"/>
    <s v="theater/plays"/>
    <n v="8.1333333333333327E-2"/>
    <n v="10.166666666666666"/>
    <s v="theater"/>
    <s v="plays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x v="1"/>
    <n v="1428622271"/>
    <n v="1426203071"/>
    <b v="0"/>
    <n v="17"/>
    <b v="0"/>
    <s v="theater/plays"/>
    <n v="0.12034782608695652"/>
    <n v="81.411764705882348"/>
    <s v="theater"/>
    <s v="plays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x v="0"/>
    <n v="1403823722"/>
    <n v="1401231722"/>
    <b v="0"/>
    <n v="40"/>
    <b v="0"/>
    <s v="theater/plays"/>
    <n v="0.15266666666666667"/>
    <n v="57.25"/>
    <s v="theater"/>
    <s v="plays"/>
  </r>
  <r>
    <x v="3925"/>
    <s v="Help Save High School Theater"/>
    <s v="Help Save High School Theater Program_x000a_Your donations will be used to purchase props, build sets, and costumes."/>
    <n v="150"/>
    <n v="15"/>
    <x v="2"/>
    <s v="US"/>
    <x v="0"/>
    <n v="1406753639"/>
    <n v="1404161639"/>
    <b v="0"/>
    <n v="3"/>
    <b v="0"/>
    <s v="theater/plays"/>
    <n v="0.1"/>
    <n v="5"/>
    <s v="theater"/>
    <s v="plays"/>
  </r>
  <r>
    <x v="3926"/>
    <s v="Caryl Churchill's 'Top Girls' - NSW HSC Text"/>
    <s v="Producing syllabus-relevant theatre targeted to HSC students on the NSW Central Coast"/>
    <n v="5000"/>
    <n v="15"/>
    <x v="2"/>
    <s v="AU"/>
    <x v="2"/>
    <n v="1419645748"/>
    <n v="1417053748"/>
    <b v="0"/>
    <n v="1"/>
    <b v="0"/>
    <s v="theater/plays"/>
    <n v="3.0000000000000001E-3"/>
    <n v="15"/>
    <s v="theater"/>
    <s v="plays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x v="1"/>
    <n v="1407565504"/>
    <n v="1404973504"/>
    <b v="0"/>
    <n v="2"/>
    <b v="0"/>
    <s v="theater/plays"/>
    <n v="0.01"/>
    <n v="12.5"/>
    <s v="theater"/>
    <s v="plays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s v="US"/>
    <x v="0"/>
    <n v="1444971540"/>
    <n v="1442593427"/>
    <b v="0"/>
    <n v="7"/>
    <b v="0"/>
    <s v="theater/plays"/>
    <n v="0.13020000000000001"/>
    <n v="93"/>
    <s v="theater"/>
    <s v="plays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x v="0"/>
    <n v="1474228265"/>
    <n v="1471636265"/>
    <b v="0"/>
    <n v="14"/>
    <b v="0"/>
    <s v="theater/plays"/>
    <n v="2.265E-2"/>
    <n v="32.357142857142854"/>
    <s v="theater"/>
    <s v="plays"/>
  </r>
  <r>
    <x v="3930"/>
    <s v="Foundry Theatre Brisbane"/>
    <s v="We are a new and exciting semi-pro  theatre company who will support &amp; hire local actors &amp; writers in Brisbane &amp; Queensland."/>
    <n v="10000"/>
    <n v="0"/>
    <x v="2"/>
    <s v="AU"/>
    <x v="2"/>
    <n v="1459490400"/>
    <n v="1457078868"/>
    <b v="0"/>
    <n v="0"/>
    <b v="0"/>
    <s v="theater/plays"/>
    <n v="0"/>
    <n v="0"/>
    <s v="theater"/>
    <s v="plays"/>
  </r>
  <r>
    <x v="3931"/>
    <s v="Still I Weep"/>
    <s v="An original stage play designed to bring to light the long-term effects on adult survivors of childhood sexual abuse. We do survive!"/>
    <n v="8000"/>
    <n v="0"/>
    <x v="2"/>
    <s v="US"/>
    <x v="0"/>
    <n v="1441510707"/>
    <n v="1439350707"/>
    <b v="0"/>
    <n v="0"/>
    <b v="0"/>
    <s v="theater/plays"/>
    <n v="0"/>
    <n v="0"/>
    <s v="theater"/>
    <s v="plays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x v="0"/>
    <n v="1458097364"/>
    <n v="1455508964"/>
    <b v="0"/>
    <n v="1"/>
    <b v="0"/>
    <s v="theater/plays"/>
    <n v="8.3333333333333331E-5"/>
    <n v="1"/>
    <s v="theater"/>
    <s v="plays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x v="0"/>
    <n v="1468716180"/>
    <n v="1466205262"/>
    <b v="0"/>
    <n v="12"/>
    <b v="0"/>
    <s v="theater/plays"/>
    <n v="0.15742857142857142"/>
    <n v="91.833333333333329"/>
    <s v="theater"/>
    <s v="plays"/>
  </r>
  <r>
    <x v="3934"/>
    <s v="&quot;A Measure of Normalcy&quot;"/>
    <s v="Lost youth and lost souls struggle to find meaning amid dingy basements, vanishing malls, and a bleak Midwestern summer."/>
    <n v="5000"/>
    <n v="550"/>
    <x v="2"/>
    <s v="US"/>
    <x v="0"/>
    <n v="1443704400"/>
    <n v="1439827639"/>
    <b v="0"/>
    <n v="12"/>
    <b v="0"/>
    <s v="theater/plays"/>
    <n v="0.11"/>
    <n v="45.833333333333336"/>
    <s v="theater"/>
    <s v="plays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x v="1"/>
    <n v="1443973546"/>
    <n v="1438789546"/>
    <b v="0"/>
    <n v="23"/>
    <b v="0"/>
    <s v="theater/plays"/>
    <n v="0.43833333333333335"/>
    <n v="57.173913043478258"/>
    <s v="theater"/>
    <s v="plays"/>
  </r>
  <r>
    <x v="3936"/>
    <s v="End Breast Cancer"/>
    <s v="This stage play is a true story about one woman's fight against breast cancer while still having to deal with the adversities of life."/>
    <n v="20000"/>
    <n v="0"/>
    <x v="2"/>
    <s v="US"/>
    <x v="0"/>
    <n v="1480576720"/>
    <n v="1477981120"/>
    <b v="0"/>
    <n v="0"/>
    <b v="0"/>
    <s v="theater/plays"/>
    <n v="0"/>
    <n v="0"/>
    <s v="theater"/>
    <s v="plays"/>
  </r>
  <r>
    <x v="3937"/>
    <s v="Fever - a workshop production"/>
    <s v="Support the artists of the new play FEVER: a story of love, friendship and sonnets. Donate to help us develop this production!"/>
    <n v="2885"/>
    <n v="2485"/>
    <x v="2"/>
    <s v="US"/>
    <x v="0"/>
    <n v="1468249760"/>
    <n v="1465830560"/>
    <b v="0"/>
    <n v="10"/>
    <b v="0"/>
    <s v="theater/plays"/>
    <n v="0.86135181975736563"/>
    <n v="248.5"/>
    <s v="theater"/>
    <s v="plays"/>
  </r>
  <r>
    <x v="3938"/>
    <s v="Broken Alley â€”Â Year 3"/>
    <s v="We Kickstarted Broken Alley Theatre in the summer of 2013. It's been an amazing two years. This year, BATx goes bigger than ever."/>
    <n v="3255"/>
    <n v="397"/>
    <x v="2"/>
    <s v="US"/>
    <x v="0"/>
    <n v="1435441454"/>
    <n v="1432763054"/>
    <b v="0"/>
    <n v="5"/>
    <b v="0"/>
    <s v="theater/plays"/>
    <n v="0.12196620583717357"/>
    <n v="79.400000000000006"/>
    <s v="theater"/>
    <s v="plays"/>
  </r>
  <r>
    <x v="3939"/>
    <s v="'Potter.' Funding 2015"/>
    <s v="'Potter.' is a parody of the popular Harry Potter series allowing aspiring actors a chance to work in a professional production."/>
    <n v="5000"/>
    <n v="5"/>
    <x v="2"/>
    <s v="AU"/>
    <x v="2"/>
    <n v="1412656200"/>
    <n v="1412328979"/>
    <b v="0"/>
    <n v="1"/>
    <b v="0"/>
    <s v="theater/plays"/>
    <n v="1E-3"/>
    <n v="5"/>
    <s v="theater"/>
    <s v="plays"/>
  </r>
  <r>
    <x v="3940"/>
    <s v="Attraction"/>
    <s v="A Stage Play that will bring you to the edge of your seat , leave you thinkin and will also have you laughing while enjoyin the talent"/>
    <n v="5000"/>
    <n v="11"/>
    <x v="2"/>
    <s v="US"/>
    <x v="0"/>
    <n v="1420199351"/>
    <n v="1416311351"/>
    <b v="0"/>
    <n v="2"/>
    <b v="0"/>
    <s v="theater/plays"/>
    <n v="2.2000000000000001E-3"/>
    <n v="5.5"/>
    <s v="theater"/>
    <s v="plays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x v="0"/>
    <n v="1416877200"/>
    <n v="1414505137"/>
    <b v="0"/>
    <n v="2"/>
    <b v="0"/>
    <s v="theater/plays"/>
    <n v="9.0909090909090905E-3"/>
    <n v="25"/>
    <s v="theater"/>
    <s v="plays"/>
  </r>
  <r>
    <x v="3942"/>
    <s v="Epic Proportions"/>
    <s v="In the 30's, two brothers, Benny and Phil, who go to the Arizona desert to be extras in a huge Biblical epic. Riotous comedy!"/>
    <n v="1200"/>
    <n v="0"/>
    <x v="2"/>
    <s v="US"/>
    <x v="0"/>
    <n v="1434490914"/>
    <n v="1429306914"/>
    <b v="0"/>
    <n v="0"/>
    <b v="0"/>
    <s v="theater/plays"/>
    <n v="0"/>
    <n v="0"/>
    <s v="theater"/>
    <s v="plays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x v="0"/>
    <n v="1446483000"/>
    <n v="1443811268"/>
    <b v="0"/>
    <n v="13"/>
    <b v="0"/>
    <s v="theater/plays"/>
    <n v="0.35639999999999999"/>
    <n v="137.07692307692307"/>
    <s v="theater"/>
    <s v="plays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s v="US"/>
    <x v="0"/>
    <n v="1440690875"/>
    <n v="1438098875"/>
    <b v="0"/>
    <n v="0"/>
    <b v="0"/>
    <s v="theater/plays"/>
    <n v="0"/>
    <n v="0"/>
    <s v="theater"/>
    <s v="plays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x v="0"/>
    <n v="1431717268"/>
    <n v="1429125268"/>
    <b v="0"/>
    <n v="1"/>
    <b v="0"/>
    <s v="theater/plays"/>
    <n v="2.5000000000000001E-3"/>
    <n v="5"/>
    <s v="theater"/>
    <s v="plays"/>
  </r>
  <r>
    <x v="3946"/>
    <s v="DR. Mecurio's Mythical Marvels &amp; Beastiry"/>
    <s v="Dr. Mecurio's is an original work of fantasy designed and written for the stage."/>
    <n v="6000"/>
    <n v="195"/>
    <x v="2"/>
    <s v="US"/>
    <x v="0"/>
    <n v="1425110400"/>
    <n v="1422388822"/>
    <b v="0"/>
    <n v="5"/>
    <b v="0"/>
    <s v="theater/plays"/>
    <n v="3.2500000000000001E-2"/>
    <n v="39"/>
    <s v="theater"/>
    <s v="plays"/>
  </r>
  <r>
    <x v="3947"/>
    <s v="Tell'em I'm Gonna Make It"/>
    <s v="Soon to be known as one of the greatest gospel stage plays of all times. Great hit in New England and now we want to take  it on tour"/>
    <n v="3000"/>
    <n v="101"/>
    <x v="2"/>
    <s v="US"/>
    <x v="0"/>
    <n v="1475378744"/>
    <n v="1472786744"/>
    <b v="0"/>
    <n v="2"/>
    <b v="0"/>
    <s v="theater/plays"/>
    <n v="3.3666666666666664E-2"/>
    <n v="50.5"/>
    <s v="theater"/>
    <s v="plays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s v="AU"/>
    <x v="2"/>
    <n v="1410076123"/>
    <n v="1404892123"/>
    <b v="0"/>
    <n v="0"/>
    <b v="0"/>
    <s v="theater/plays"/>
    <n v="0"/>
    <n v="0"/>
    <s v="theater"/>
    <s v="plays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x v="2"/>
    <n v="1423623221"/>
    <n v="1421031221"/>
    <b v="0"/>
    <n v="32"/>
    <b v="0"/>
    <s v="theater/plays"/>
    <n v="0.15770000000000001"/>
    <n v="49.28125"/>
    <s v="theater"/>
    <s v="plays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s v="US"/>
    <x v="0"/>
    <n v="1460140500"/>
    <n v="1457628680"/>
    <b v="0"/>
    <n v="1"/>
    <b v="0"/>
    <s v="theater/plays"/>
    <n v="6.2500000000000003E-3"/>
    <n v="25"/>
    <s v="theater"/>
    <s v="plays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x v="3"/>
    <n v="1462301342"/>
    <n v="1457120942"/>
    <b v="0"/>
    <n v="1"/>
    <b v="0"/>
    <s v="theater/plays"/>
    <n v="5.0000000000000004E-6"/>
    <n v="1"/>
    <s v="theater"/>
    <s v="plays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x v="0"/>
    <n v="1445885890"/>
    <n v="1440701890"/>
    <b v="0"/>
    <n v="1"/>
    <b v="0"/>
    <s v="theater/plays"/>
    <n v="9.6153846153846159E-4"/>
    <n v="25"/>
    <s v="theater"/>
    <s v="plays"/>
  </r>
  <r>
    <x v="3953"/>
    <s v="A Time Pirate's Love"/>
    <s v="Actors and actresses are needed to help me create a stage play. A stage play needs to be adapted from the book I wrote."/>
    <n v="17600"/>
    <n v="0"/>
    <x v="2"/>
    <s v="US"/>
    <x v="0"/>
    <n v="1469834940"/>
    <n v="1467162586"/>
    <b v="0"/>
    <n v="0"/>
    <b v="0"/>
    <s v="theater/plays"/>
    <n v="0"/>
    <n v="0"/>
    <s v="theater"/>
    <s v="plays"/>
  </r>
  <r>
    <x v="3954"/>
    <s v="City of Joy"/>
    <s v="Despite hunger and conditions of a Calcutta slum, the people there know that life is precious. They have named it â€˜City of Joy.â€™"/>
    <n v="25000"/>
    <n v="0"/>
    <x v="2"/>
    <s v="CA"/>
    <x v="5"/>
    <n v="1405352264"/>
    <n v="1400168264"/>
    <b v="0"/>
    <n v="0"/>
    <b v="0"/>
    <s v="theater/plays"/>
    <n v="0"/>
    <n v="0"/>
    <s v="theater"/>
    <s v="plays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x v="0"/>
    <n v="1448745741"/>
    <n v="1446150141"/>
    <b v="0"/>
    <n v="8"/>
    <b v="0"/>
    <s v="theater/plays"/>
    <n v="0.24285714285714285"/>
    <n v="53.125"/>
    <s v="theater"/>
    <s v="plays"/>
  </r>
  <r>
    <x v="3956"/>
    <s v="The Woman in Me"/>
    <s v="This saucy stage play chronicles the highs and lows of my life involving gangs, drugs and prison. The story is a transforming ministry."/>
    <n v="5500"/>
    <n v="0"/>
    <x v="2"/>
    <s v="US"/>
    <x v="0"/>
    <n v="1461543600"/>
    <n v="1459203727"/>
    <b v="0"/>
    <n v="0"/>
    <b v="0"/>
    <s v="theater/plays"/>
    <n v="0"/>
    <n v="0"/>
    <s v="theater"/>
    <s v="plays"/>
  </r>
  <r>
    <x v="3957"/>
    <s v="Yada.Yada.Yada. An Unauthorized Seinfeld Event. 9 in 90"/>
    <s v="A play about something, or maybe nothing. Four actors depicting all 9 seasons of Seinfeld in 90 minutes."/>
    <n v="28000"/>
    <n v="7"/>
    <x v="2"/>
    <s v="US"/>
    <x v="0"/>
    <n v="1468020354"/>
    <n v="1464045954"/>
    <b v="0"/>
    <n v="1"/>
    <b v="0"/>
    <s v="theater/plays"/>
    <n v="2.5000000000000001E-4"/>
    <n v="7"/>
    <s v="theater"/>
    <s v="plays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s v="US"/>
    <x v="0"/>
    <n v="1406988000"/>
    <n v="1403822912"/>
    <b v="0"/>
    <n v="16"/>
    <b v="0"/>
    <s v="theater/plays"/>
    <n v="0.32050000000000001"/>
    <n v="40.0625"/>
    <s v="theater"/>
    <s v="plays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x v="0"/>
    <n v="1411930556"/>
    <n v="1409338556"/>
    <b v="0"/>
    <n v="12"/>
    <b v="0"/>
    <s v="theater/plays"/>
    <n v="0.24333333333333335"/>
    <n v="24.333333333333332"/>
    <s v="theater"/>
    <s v="plays"/>
  </r>
  <r>
    <x v="3960"/>
    <s v="In The Time of New York"/>
    <s v="You are closer to your dreams than what you expect, your demons will always wait for you to realize them, theyâ€™ll torture you Manny."/>
    <n v="3000"/>
    <n v="45"/>
    <x v="2"/>
    <s v="US"/>
    <x v="0"/>
    <n v="1451852256"/>
    <n v="1449260256"/>
    <b v="0"/>
    <n v="4"/>
    <b v="0"/>
    <s v="theater/plays"/>
    <n v="1.4999999999999999E-2"/>
    <n v="11.25"/>
    <s v="theater"/>
    <s v="plays"/>
  </r>
  <r>
    <x v="3961"/>
    <s v="New Edinburgh play"/>
    <s v="I've written a fun new play exploring the reality of gay stereotypes in 2014 - with accommodation and venue hire it needs some dough :)"/>
    <n v="5000"/>
    <n v="21"/>
    <x v="2"/>
    <s v="GB"/>
    <x v="1"/>
    <n v="1399584210"/>
    <n v="1397683410"/>
    <b v="0"/>
    <n v="2"/>
    <b v="0"/>
    <s v="theater/plays"/>
    <n v="4.1999999999999997E-3"/>
    <n v="10.5"/>
    <s v="theater"/>
    <s v="plays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x v="1"/>
    <n v="1448722494"/>
    <n v="1446562494"/>
    <b v="0"/>
    <n v="3"/>
    <b v="0"/>
    <s v="theater/plays"/>
    <n v="3.214285714285714E-2"/>
    <n v="15"/>
    <s v="theater"/>
    <s v="plays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x v="5"/>
    <n v="1447821717"/>
    <n v="1445226117"/>
    <b v="0"/>
    <n v="0"/>
    <b v="0"/>
    <s v="theater/plays"/>
    <n v="0"/>
    <n v="0"/>
    <s v="theater"/>
    <s v="plays"/>
  </r>
  <r>
    <x v="3964"/>
    <s v="MAMA'Z BA-B: The StagePlay"/>
    <s v="&quot;MAMA'Z BA-B&quot; is the story of Marcus Williams who struggles to find a place for himself as a young black male."/>
    <n v="2000"/>
    <n v="126"/>
    <x v="2"/>
    <s v="US"/>
    <x v="0"/>
    <n v="1429460386"/>
    <n v="1424279986"/>
    <b v="0"/>
    <n v="3"/>
    <b v="0"/>
    <s v="theater/plays"/>
    <n v="6.3E-2"/>
    <n v="42"/>
    <s v="theater"/>
    <s v="plays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x v="0"/>
    <n v="1460608780"/>
    <n v="1455428380"/>
    <b v="0"/>
    <n v="4"/>
    <b v="0"/>
    <s v="theater/plays"/>
    <n v="0.14249999999999999"/>
    <n v="71.25"/>
    <s v="theater"/>
    <s v="plays"/>
  </r>
  <r>
    <x v="3966"/>
    <s v="Moroccan National Debate Team"/>
    <s v="MNDT will be the first Moroccan Team in history to participate in the WSDC. the worldâ€™s biggest high school debate tournament."/>
    <n v="7500"/>
    <n v="45"/>
    <x v="2"/>
    <s v="US"/>
    <x v="0"/>
    <n v="1406170740"/>
    <n v="1402506278"/>
    <b v="0"/>
    <n v="2"/>
    <b v="0"/>
    <s v="theater/plays"/>
    <n v="6.0000000000000001E-3"/>
    <n v="22.5"/>
    <s v="theater"/>
    <s v="plays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x v="0"/>
    <n v="1488783507"/>
    <n v="1486191507"/>
    <b v="0"/>
    <n v="10"/>
    <b v="0"/>
    <s v="theater/plays"/>
    <n v="0.2411764705882353"/>
    <n v="41"/>
    <s v="theater"/>
    <s v="plays"/>
  </r>
  <r>
    <x v="3968"/>
    <s v="Scarlet Letters (a play with songs)"/>
    <s v="&quot;On the breast of her gown, in fine red cloth, appeared the letter A.&quot; But what about the rest of the alphabet?"/>
    <n v="5000"/>
    <n v="527"/>
    <x v="2"/>
    <s v="US"/>
    <x v="0"/>
    <n v="1463945673"/>
    <n v="1458761673"/>
    <b v="0"/>
    <n v="11"/>
    <b v="0"/>
    <s v="theater/plays"/>
    <n v="0.10539999999999999"/>
    <n v="47.909090909090907"/>
    <s v="theater"/>
    <s v="plays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x v="0"/>
    <n v="1472442900"/>
    <n v="1471638646"/>
    <b v="0"/>
    <n v="6"/>
    <b v="0"/>
    <s v="theater/plays"/>
    <n v="7.4690265486725665E-2"/>
    <n v="35.166666666666664"/>
    <s v="theater"/>
    <s v="plays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x v="0"/>
    <n v="1460925811"/>
    <n v="1458333811"/>
    <b v="0"/>
    <n v="2"/>
    <b v="0"/>
    <s v="theater/plays"/>
    <n v="7.3333333333333334E-4"/>
    <n v="5.5"/>
    <s v="theater"/>
    <s v="plays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s v="US"/>
    <x v="0"/>
    <n v="1405947126"/>
    <n v="1403355126"/>
    <b v="0"/>
    <n v="6"/>
    <b v="0"/>
    <s v="theater/plays"/>
    <n v="9.7142857142857135E-3"/>
    <n v="22.666666666666668"/>
    <s v="theater"/>
    <s v="plays"/>
  </r>
  <r>
    <x v="3972"/>
    <s v="Valkyrie Theatre Company"/>
    <s v="We're a horror based theatre company in Oklahoma City beginning our first season of shows."/>
    <n v="1000"/>
    <n v="211"/>
    <x v="2"/>
    <s v="US"/>
    <x v="0"/>
    <n v="1423186634"/>
    <n v="1418002634"/>
    <b v="0"/>
    <n v="8"/>
    <b v="0"/>
    <s v="theater/plays"/>
    <n v="0.21099999999999999"/>
    <n v="26.375"/>
    <s v="theater"/>
    <s v="plays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x v="0"/>
    <n v="1462766400"/>
    <n v="1460219110"/>
    <b v="0"/>
    <n v="37"/>
    <b v="0"/>
    <s v="theater/plays"/>
    <n v="0.78100000000000003"/>
    <n v="105.54054054054055"/>
    <s v="theater"/>
    <s v="plays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s v="GB"/>
    <x v="1"/>
    <n v="1464872848"/>
    <n v="1462280848"/>
    <b v="0"/>
    <n v="11"/>
    <b v="0"/>
    <s v="theater/plays"/>
    <n v="0.32"/>
    <n v="29.09090909090909"/>
    <s v="theater"/>
    <s v="plays"/>
  </r>
  <r>
    <x v="3975"/>
    <s v="Moon Over Mangroves"/>
    <s v="Four homeless Key West men are to be given a boat, but fates twist until only the moon and mangroves witness their earthly demise."/>
    <n v="678"/>
    <n v="0"/>
    <x v="2"/>
    <s v="US"/>
    <x v="0"/>
    <n v="1468442898"/>
    <n v="1465850898"/>
    <b v="0"/>
    <n v="0"/>
    <b v="0"/>
    <s v="theater/plays"/>
    <n v="0"/>
    <n v="0"/>
    <s v="theater"/>
    <s v="plays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x v="0"/>
    <n v="1406876400"/>
    <n v="1405024561"/>
    <b v="0"/>
    <n v="10"/>
    <b v="0"/>
    <s v="theater/plays"/>
    <n v="0.47692307692307695"/>
    <n v="62"/>
    <s v="theater"/>
    <s v="plays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s v="US"/>
    <x v="0"/>
    <n v="1469213732"/>
    <n v="1466621732"/>
    <b v="0"/>
    <n v="6"/>
    <b v="0"/>
    <s v="theater/plays"/>
    <n v="1.4500000000000001E-2"/>
    <n v="217.5"/>
    <s v="theater"/>
    <s v="plays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s v="US"/>
    <x v="0"/>
    <n v="1422717953"/>
    <n v="1417533953"/>
    <b v="0"/>
    <n v="8"/>
    <b v="0"/>
    <s v="theater/plays"/>
    <n v="0.107"/>
    <n v="26.75"/>
    <s v="theater"/>
    <s v="plays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x v="1"/>
    <n v="1427659200"/>
    <n v="1425678057"/>
    <b v="0"/>
    <n v="6"/>
    <b v="0"/>
    <s v="theater/plays"/>
    <n v="1.8333333333333333E-2"/>
    <n v="18.333333333333332"/>
    <s v="theater"/>
    <s v="plays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x v="0"/>
    <n v="1404570147"/>
    <n v="1401978147"/>
    <b v="0"/>
    <n v="7"/>
    <b v="0"/>
    <s v="theater/plays"/>
    <n v="0.18"/>
    <n v="64.285714285714292"/>
    <s v="theater"/>
    <s v="plays"/>
  </r>
  <r>
    <x v="3981"/>
    <s v="BEIRUT, LADY OF LEBANON"/>
    <s v="A Theatrical Production Celebrating the Lebanese Culture and the Human Spirit in Time of War."/>
    <n v="30000"/>
    <n v="1225"/>
    <x v="2"/>
    <s v="US"/>
    <x v="0"/>
    <n v="1468729149"/>
    <n v="1463545149"/>
    <b v="0"/>
    <n v="7"/>
    <b v="0"/>
    <s v="theater/plays"/>
    <n v="4.0833333333333333E-2"/>
    <n v="175"/>
    <s v="theater"/>
    <s v="plays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x v="1"/>
    <n v="1436297180"/>
    <n v="1431113180"/>
    <b v="0"/>
    <n v="5"/>
    <b v="0"/>
    <s v="theater/plays"/>
    <n v="0.2"/>
    <n v="34"/>
    <s v="theater"/>
    <s v="plays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x v="0"/>
    <n v="1400569140"/>
    <n v="1397854356"/>
    <b v="0"/>
    <n v="46"/>
    <b v="0"/>
    <s v="theater/plays"/>
    <n v="0.34802513464991025"/>
    <n v="84.282608695652172"/>
    <s v="theater"/>
    <s v="plays"/>
  </r>
  <r>
    <x v="3984"/>
    <s v="Fantastic Mr Fox - Novus Theatre"/>
    <s v="Novus Theatre bring you their new show 'Fantastic Mr Fox'. We hope to improve the pay for our cast and crew through Kickstarter."/>
    <n v="1500"/>
    <n v="95"/>
    <x v="2"/>
    <s v="GB"/>
    <x v="1"/>
    <n v="1415404800"/>
    <n v="1412809644"/>
    <b v="0"/>
    <n v="10"/>
    <b v="0"/>
    <s v="theater/plays"/>
    <n v="6.3333333333333339E-2"/>
    <n v="9.5"/>
    <s v="theater"/>
    <s v="plays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x v="0"/>
    <n v="1456002300"/>
    <n v="1454173120"/>
    <b v="0"/>
    <n v="19"/>
    <b v="0"/>
    <s v="theater/plays"/>
    <n v="0.32050000000000001"/>
    <n v="33.736842105263158"/>
    <s v="theater"/>
    <s v="plays"/>
  </r>
  <r>
    <x v="3986"/>
    <s v="Hippolytos - Polish Tour"/>
    <s v="After a successful run at London's Cockpit Theatre, we are invited to perform in Gardzienice OPT and at Teatr Polski in Warsaw, Poland."/>
    <n v="5000"/>
    <n v="488"/>
    <x v="2"/>
    <s v="GB"/>
    <x v="1"/>
    <n v="1462539840"/>
    <n v="1460034594"/>
    <b v="0"/>
    <n v="13"/>
    <b v="0"/>
    <s v="theater/plays"/>
    <n v="9.7600000000000006E-2"/>
    <n v="37.53846153846154"/>
    <s v="theater"/>
    <s v="plays"/>
  </r>
  <r>
    <x v="3987"/>
    <s v="Write Now 5"/>
    <s v="Write Now 5 is a new writing festival in south east London promoting new work from emerging playwrights."/>
    <n v="400"/>
    <n v="151"/>
    <x v="2"/>
    <s v="GB"/>
    <x v="1"/>
    <n v="1400278290"/>
    <n v="1399414290"/>
    <b v="0"/>
    <n v="13"/>
    <b v="0"/>
    <s v="theater/plays"/>
    <n v="0.3775"/>
    <n v="11.615384615384615"/>
    <s v="theater"/>
    <s v="plays"/>
  </r>
  <r>
    <x v="3988"/>
    <s v="Folk-Tales: What Stories Do Your Folks Tell?"/>
    <s v="An evening of of stories based both in myth and truth."/>
    <n v="1500"/>
    <n v="32"/>
    <x v="2"/>
    <s v="US"/>
    <x v="0"/>
    <n v="1440813413"/>
    <n v="1439517413"/>
    <b v="0"/>
    <n v="4"/>
    <b v="0"/>
    <s v="theater/plays"/>
    <n v="2.1333333333333333E-2"/>
    <n v="8"/>
    <s v="theater"/>
    <s v="plays"/>
  </r>
  <r>
    <x v="3989"/>
    <s v="A Gentleman, A Lady and A Thug"/>
    <s v="I love to write. I have written and published my first book and everyone that read it enjoyed it. My dream is to one day write movies"/>
    <n v="3000"/>
    <n v="0"/>
    <x v="2"/>
    <s v="US"/>
    <x v="0"/>
    <n v="1447009181"/>
    <n v="1444413581"/>
    <b v="0"/>
    <n v="0"/>
    <b v="0"/>
    <s v="theater/plays"/>
    <n v="0"/>
    <n v="0"/>
    <s v="theater"/>
    <s v="plays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x v="1"/>
    <n v="1456934893"/>
    <n v="1454342893"/>
    <b v="0"/>
    <n v="3"/>
    <b v="0"/>
    <s v="theater/plays"/>
    <n v="4.1818181818181817E-2"/>
    <n v="23"/>
    <s v="theater"/>
    <s v="plays"/>
  </r>
  <r>
    <x v="3991"/>
    <s v="NTACTheatre - North Texas Actor's Collaborative Theatre"/>
    <s v="North Texas first actor-driven theatre company needs your help"/>
    <n v="500"/>
    <n v="100"/>
    <x v="2"/>
    <s v="US"/>
    <x v="0"/>
    <n v="1433086082"/>
    <n v="1430494082"/>
    <b v="0"/>
    <n v="1"/>
    <b v="0"/>
    <s v="theater/plays"/>
    <n v="0.2"/>
    <n v="100"/>
    <s v="theater"/>
    <s v="plays"/>
  </r>
  <r>
    <x v="3992"/>
    <s v="Tearing Down Cabrini-Green, a dynamic social commentary."/>
    <s v="A richly textured and intellectually powerful social commentary about family, community and America."/>
    <n v="10000"/>
    <n v="541"/>
    <x v="2"/>
    <s v="US"/>
    <x v="0"/>
    <n v="1449876859"/>
    <n v="1444689259"/>
    <b v="0"/>
    <n v="9"/>
    <b v="0"/>
    <s v="theater/plays"/>
    <n v="5.4100000000000002E-2"/>
    <n v="60.111111111111114"/>
    <s v="theater"/>
    <s v="plays"/>
  </r>
  <r>
    <x v="3993"/>
    <s v="Invincible Diamonds: A Survivor's Guide"/>
    <s v="I am seeking to turn my collection of urban poetry into a stage play. My desire is to inspire victims to heal."/>
    <n v="50000"/>
    <n v="3"/>
    <x v="2"/>
    <s v="US"/>
    <x v="0"/>
    <n v="1431549912"/>
    <n v="1428957912"/>
    <b v="0"/>
    <n v="1"/>
    <b v="0"/>
    <s v="theater/plays"/>
    <n v="6.0000000000000002E-5"/>
    <n v="3"/>
    <s v="theater"/>
    <s v="plays"/>
  </r>
  <r>
    <x v="3994"/>
    <s v="Poles Apart - A Play in 2 Acts"/>
    <s v="Is Henson willing to dare risk a theatrical speaking tour of his North Pole adventures...and more?"/>
    <n v="2000"/>
    <n v="5"/>
    <x v="2"/>
    <s v="US"/>
    <x v="0"/>
    <n v="1405761690"/>
    <n v="1403169690"/>
    <b v="0"/>
    <n v="1"/>
    <b v="0"/>
    <s v="theater/plays"/>
    <n v="2.5000000000000001E-3"/>
    <n v="5"/>
    <s v="theater"/>
    <s v="plays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x v="1"/>
    <n v="1423913220"/>
    <n v="1421339077"/>
    <b v="0"/>
    <n v="4"/>
    <b v="0"/>
    <s v="theater/plays"/>
    <n v="0.35"/>
    <n v="17.5"/>
    <s v="theater"/>
    <s v="plays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s v="US"/>
    <x v="0"/>
    <n v="1416499440"/>
    <n v="1415341464"/>
    <b v="0"/>
    <n v="17"/>
    <b v="0"/>
    <s v="theater/plays"/>
    <n v="0.16566666666666666"/>
    <n v="29.235294117647058"/>
    <s v="theater"/>
    <s v="plays"/>
  </r>
  <r>
    <x v="3997"/>
    <s v="'Working Play Title'"/>
    <s v="We aim to produce a Professional Published Play for two days in October 2015 on Fri 30th &amp; Sat 31st with three performances in total."/>
    <n v="3000"/>
    <n v="0"/>
    <x v="2"/>
    <s v="GB"/>
    <x v="1"/>
    <n v="1428222221"/>
    <n v="1425633821"/>
    <b v="0"/>
    <n v="0"/>
    <b v="0"/>
    <s v="theater/plays"/>
    <n v="0"/>
    <n v="0"/>
    <s v="theater"/>
    <s v="plays"/>
  </r>
  <r>
    <x v="3998"/>
    <s v="Forsaken Angels-A New Play"/>
    <s v="Forsaken Angels, a powerful new play by William Leary, author of DCMTA's Best Of 2014 Play Masquerade."/>
    <n v="1250"/>
    <n v="715"/>
    <x v="2"/>
    <s v="US"/>
    <x v="0"/>
    <n v="1427580426"/>
    <n v="1424992026"/>
    <b v="0"/>
    <n v="12"/>
    <b v="0"/>
    <s v="theater/plays"/>
    <n v="0.57199999999999995"/>
    <n v="59.583333333333336"/>
    <s v="theater"/>
    <s v="plays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x v="0"/>
    <n v="1409514709"/>
    <n v="1406058798"/>
    <b v="0"/>
    <n v="14"/>
    <b v="0"/>
    <s v="theater/plays"/>
    <n v="0.16514285714285715"/>
    <n v="82.571428571428569"/>
    <s v="theater"/>
    <s v="plays"/>
  </r>
  <r>
    <x v="4000"/>
    <s v="The Escorts"/>
    <s v="An Enticing Trip into the World of Assisted Dying"/>
    <n v="8000"/>
    <n v="10"/>
    <x v="2"/>
    <s v="US"/>
    <x v="0"/>
    <n v="1462631358"/>
    <n v="1457450958"/>
    <b v="0"/>
    <n v="1"/>
    <b v="0"/>
    <s v="theater/plays"/>
    <n v="1.25E-3"/>
    <n v="10"/>
    <s v="theater"/>
    <s v="plays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x v="1"/>
    <n v="1488394800"/>
    <n v="1486681708"/>
    <b v="0"/>
    <n v="14"/>
    <b v="0"/>
    <s v="theater/plays"/>
    <n v="0.3775"/>
    <n v="32.357142857142854"/>
    <s v="theater"/>
    <s v="plays"/>
  </r>
  <r>
    <x v="4002"/>
    <s v="Terry Pratchett's Wyrd Sisters"/>
    <s v="Bring Wyrd Sisters, a comedy of Shakespearean proportions, to small-town Texas. Loosely parodies the â€œScottish Play.â€"/>
    <n v="1250"/>
    <n v="23"/>
    <x v="2"/>
    <s v="US"/>
    <x v="0"/>
    <n v="1411779761"/>
    <n v="1409187761"/>
    <b v="0"/>
    <n v="4"/>
    <b v="0"/>
    <s v="theater/plays"/>
    <n v="1.84E-2"/>
    <n v="5.75"/>
    <s v="theater"/>
    <s v="plays"/>
  </r>
  <r>
    <x v="4003"/>
    <s v="MAMA BA-B: The Stage Play"/>
    <s v="&quot;MAMA'Z BA-B&quot; is the story of Marcus Williams who struggles to find a place for himself as a young black male."/>
    <n v="2000"/>
    <n v="201"/>
    <x v="2"/>
    <s v="US"/>
    <x v="0"/>
    <n v="1424009147"/>
    <n v="1421417147"/>
    <b v="0"/>
    <n v="2"/>
    <b v="0"/>
    <s v="theater/plays"/>
    <n v="0.10050000000000001"/>
    <n v="100.5"/>
    <s v="theater"/>
    <s v="plays"/>
  </r>
  <r>
    <x v="4004"/>
    <s v="South Florida Tours"/>
    <s v="Help Launch The Queen Into South Florida!"/>
    <n v="500"/>
    <n v="1"/>
    <x v="2"/>
    <s v="US"/>
    <x v="0"/>
    <n v="1412740457"/>
    <n v="1410148457"/>
    <b v="0"/>
    <n v="1"/>
    <b v="0"/>
    <s v="theater/plays"/>
    <n v="2E-3"/>
    <n v="1"/>
    <s v="theater"/>
    <s v="plays"/>
  </r>
  <r>
    <x v="4005"/>
    <s v="Bringing more Art to the Community"/>
    <s v="Help us bring more Art to the Community. It's our second production, Fences by August Wilson. Help us make it a success!"/>
    <n v="3000"/>
    <n v="40"/>
    <x v="2"/>
    <s v="US"/>
    <x v="0"/>
    <n v="1413832985"/>
    <n v="1408648985"/>
    <b v="0"/>
    <n v="2"/>
    <b v="0"/>
    <s v="theater/plays"/>
    <n v="1.3333333333333334E-2"/>
    <n v="20"/>
    <s v="theater"/>
    <s v="plays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x v="0"/>
    <n v="1455647587"/>
    <n v="1453487587"/>
    <b v="0"/>
    <n v="1"/>
    <b v="0"/>
    <s v="theater/plays"/>
    <n v="6.666666666666667E-5"/>
    <n v="2"/>
    <s v="theater"/>
    <s v="plays"/>
  </r>
  <r>
    <x v="4007"/>
    <s v="POLES APART - A PLAY IN 2 ACTS"/>
    <s v="Is the public ready to hear Matt's story? Is he willing to risk public speaking and the waning reputation among his own race?"/>
    <n v="2000"/>
    <n v="5"/>
    <x v="2"/>
    <s v="US"/>
    <x v="0"/>
    <n v="1409070480"/>
    <n v="1406572381"/>
    <b v="0"/>
    <n v="1"/>
    <b v="0"/>
    <s v="theater/plays"/>
    <n v="2.5000000000000001E-3"/>
    <n v="5"/>
    <s v="theater"/>
    <s v="plays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x v="1"/>
    <n v="1437606507"/>
    <n v="1435014507"/>
    <b v="0"/>
    <n v="4"/>
    <b v="0"/>
    <s v="theater/plays"/>
    <n v="0.06"/>
    <n v="15"/>
    <s v="theater"/>
    <s v="plays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x v="1"/>
    <n v="1410281360"/>
    <n v="1406825360"/>
    <b v="0"/>
    <n v="3"/>
    <b v="0"/>
    <s v="theater/plays"/>
    <n v="3.8860103626943004E-2"/>
    <n v="25"/>
    <s v="theater"/>
    <s v="plays"/>
  </r>
  <r>
    <x v="4010"/>
    <s v="The Connection Play 2014"/>
    <s v="JUNTO Productions is proud to present our first production, the premiere of The Connection, a play by Jeffrey Paul."/>
    <n v="7200"/>
    <n v="1742"/>
    <x v="2"/>
    <s v="US"/>
    <x v="0"/>
    <n v="1414348166"/>
    <n v="1412879366"/>
    <b v="0"/>
    <n v="38"/>
    <b v="0"/>
    <s v="theater/plays"/>
    <n v="0.24194444444444443"/>
    <n v="45.842105263157897"/>
    <s v="theater"/>
    <s v="plays"/>
  </r>
  <r>
    <x v="4011"/>
    <s v="Just Bryan, a radio drama"/>
    <s v="Radio drama about a failed comedian with the help of his Dictaphone friend Alan, tries to become a success whilst fighting his demons."/>
    <n v="250"/>
    <n v="19"/>
    <x v="2"/>
    <s v="GB"/>
    <x v="1"/>
    <n v="1422450278"/>
    <n v="1419858278"/>
    <b v="0"/>
    <n v="4"/>
    <b v="0"/>
    <s v="theater/plays"/>
    <n v="7.5999999999999998E-2"/>
    <n v="4.75"/>
    <s v="theater"/>
    <s v="plays"/>
  </r>
  <r>
    <x v="4012"/>
    <s v="The Butterfly Catcher"/>
    <s v="LEELA IS A 14 YEAR OLD GIRL. JONAH IS A 56 YEAR OLD MAN. IT'S BEEN GOING ON FOR 3 YEARS. HERE COMES THE NIGHT OF VIOLENT RECKONING."/>
    <n v="575"/>
    <n v="0"/>
    <x v="2"/>
    <s v="GB"/>
    <x v="1"/>
    <n v="1430571849"/>
    <n v="1427979849"/>
    <b v="0"/>
    <n v="0"/>
    <b v="0"/>
    <s v="theater/plays"/>
    <n v="0"/>
    <n v="0"/>
    <s v="theater"/>
    <s v="plays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s v="US"/>
    <x v="0"/>
    <n v="1424070823"/>
    <n v="1421478823"/>
    <b v="0"/>
    <n v="2"/>
    <b v="0"/>
    <s v="theater/plays"/>
    <n v="1.2999999999999999E-2"/>
    <n v="13"/>
    <s v="theater"/>
    <s v="plays"/>
  </r>
  <r>
    <x v="4014"/>
    <s v="Ministry theater"/>
    <s v="I am trying to put together a ministry theater company for junior / high schoolers that which puts on free shows in the SoCal area."/>
    <n v="9000"/>
    <n v="0"/>
    <x v="2"/>
    <s v="US"/>
    <x v="0"/>
    <n v="1457157269"/>
    <n v="1455861269"/>
    <b v="0"/>
    <n v="0"/>
    <b v="0"/>
    <s v="theater/plays"/>
    <n v="0"/>
    <n v="0"/>
    <s v="theater"/>
    <s v="plays"/>
  </r>
  <r>
    <x v="4015"/>
    <s v="Shakespeare In The Park"/>
    <s v="FREE Shakespeare In the Park in Bergen County, NJ on July 24, 25, 31, and August 1. We need your support to help keep our show FREE"/>
    <n v="7000"/>
    <n v="1"/>
    <x v="2"/>
    <s v="US"/>
    <x v="0"/>
    <n v="1437331463"/>
    <n v="1434739463"/>
    <b v="0"/>
    <n v="1"/>
    <b v="0"/>
    <s v="theater/plays"/>
    <n v="1.4285714285714287E-4"/>
    <n v="1"/>
    <s v="theater"/>
    <s v="plays"/>
  </r>
  <r>
    <x v="4016"/>
    <s v="MENTAL Play"/>
    <s v="A new play and project exploring challenges faced by young adults struggling with mental health issues in contemporary Britain."/>
    <n v="500"/>
    <n v="70"/>
    <x v="2"/>
    <s v="GB"/>
    <x v="1"/>
    <n v="1410987400"/>
    <n v="1408395400"/>
    <b v="0"/>
    <n v="7"/>
    <b v="0"/>
    <s v="theater/plays"/>
    <n v="0.14000000000000001"/>
    <n v="10"/>
    <s v="theater"/>
    <s v="plays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x v="0"/>
    <n v="1409846874"/>
    <n v="1407254874"/>
    <b v="0"/>
    <n v="2"/>
    <b v="0"/>
    <s v="theater/plays"/>
    <n v="1.0500000000000001E-2"/>
    <n v="52.5"/>
    <s v="theater"/>
    <s v="plays"/>
  </r>
  <r>
    <x v="4018"/>
    <s v="Time Please Fringe"/>
    <s v="Funding for a production of Time Please at the Brighton Fringe 2017... and beyond."/>
    <n v="1500"/>
    <n v="130"/>
    <x v="2"/>
    <s v="GB"/>
    <x v="1"/>
    <n v="1475877108"/>
    <n v="1473285108"/>
    <b v="0"/>
    <n v="4"/>
    <b v="0"/>
    <s v="theater/plays"/>
    <n v="8.666666666666667E-2"/>
    <n v="32.5"/>
    <s v="theater"/>
    <s v="plays"/>
  </r>
  <r>
    <x v="4019"/>
    <s v="We Don't Play Fight"/>
    <s v="Finally a crossover of the arts takes place! Theater &amp; LIVE Pro Wrestling. A unique story featuring TV Pro Wrestling without the TV."/>
    <n v="3500"/>
    <n v="29"/>
    <x v="2"/>
    <s v="US"/>
    <x v="0"/>
    <n v="1460737680"/>
    <n v="1455725596"/>
    <b v="0"/>
    <n v="4"/>
    <b v="0"/>
    <s v="theater/plays"/>
    <n v="8.2857142857142851E-3"/>
    <n v="7.25"/>
    <s v="theater"/>
    <s v="plays"/>
  </r>
  <r>
    <x v="4020"/>
    <s v="Those That Fly"/>
    <s v="Having lived her whole life in the midst of a civil war, 11 year old Leyla dreams of being a pilot so she may fly her family to safety."/>
    <n v="600"/>
    <n v="100"/>
    <x v="2"/>
    <s v="US"/>
    <x v="0"/>
    <n v="1427168099"/>
    <n v="1424579699"/>
    <b v="0"/>
    <n v="3"/>
    <b v="0"/>
    <s v="theater/plays"/>
    <n v="0.16666666666666666"/>
    <n v="33.333333333333336"/>
    <s v="theater"/>
    <s v="plays"/>
  </r>
  <r>
    <x v="4021"/>
    <s v="Angels in Houston"/>
    <s v="Help a group of actors end bigotry in Houston, TX by supporting a  full production of Angels in America."/>
    <n v="15000"/>
    <n v="125"/>
    <x v="2"/>
    <s v="US"/>
    <x v="0"/>
    <n v="1414360358"/>
    <n v="1409176358"/>
    <b v="0"/>
    <n v="2"/>
    <b v="0"/>
    <s v="theater/plays"/>
    <n v="8.3333333333333332E-3"/>
    <n v="62.5"/>
    <s v="theater"/>
    <s v="plays"/>
  </r>
  <r>
    <x v="4022"/>
    <s v="The Merchant of Venice as Shakespeare Heard It"/>
    <s v="Help us produce a video of the first Original Pronunciation Merchant of Venice."/>
    <n v="18000"/>
    <n v="12521"/>
    <x v="2"/>
    <s v="US"/>
    <x v="0"/>
    <n v="1422759240"/>
    <n v="1418824867"/>
    <b v="0"/>
    <n v="197"/>
    <b v="0"/>
    <s v="theater/plays"/>
    <n v="0.69561111111111107"/>
    <n v="63.558375634517766"/>
    <s v="theater"/>
    <s v="plays"/>
  </r>
  <r>
    <x v="4023"/>
    <s v="Forgive &amp; Forget"/>
    <s v="An original gospel stage play that explores the pain and hurt caused by those who struggle to forgive others!"/>
    <n v="7000"/>
    <n v="0"/>
    <x v="2"/>
    <s v="US"/>
    <x v="0"/>
    <n v="1458860363"/>
    <n v="1454975963"/>
    <b v="0"/>
    <n v="0"/>
    <b v="0"/>
    <s v="theater/plays"/>
    <n v="0"/>
    <n v="0"/>
    <s v="theater"/>
    <s v="plays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x v="0"/>
    <n v="1441037097"/>
    <n v="1438445097"/>
    <b v="0"/>
    <n v="1"/>
    <b v="0"/>
    <s v="theater/plays"/>
    <n v="1.2500000000000001E-2"/>
    <n v="10"/>
    <s v="theater"/>
    <s v="plays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x v="3"/>
    <n v="1437889336"/>
    <n v="1432705336"/>
    <b v="0"/>
    <n v="4"/>
    <b v="0"/>
    <s v="theater/plays"/>
    <n v="0.05"/>
    <n v="62.5"/>
    <s v="theater"/>
    <s v="plays"/>
  </r>
  <r>
    <x v="4026"/>
    <s v="Speak to my Soul: A Montage of Voices"/>
    <s v="This is a play that voices that stories of the black experience in America using spoken word, song and dance."/>
    <n v="4000"/>
    <n v="0"/>
    <x v="2"/>
    <s v="US"/>
    <x v="0"/>
    <n v="1449247439"/>
    <n v="1444059839"/>
    <b v="0"/>
    <n v="0"/>
    <b v="0"/>
    <s v="theater/plays"/>
    <n v="0"/>
    <n v="0"/>
    <s v="theater"/>
    <s v="plays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x v="0"/>
    <n v="1487811600"/>
    <n v="1486077481"/>
    <b v="0"/>
    <n v="7"/>
    <b v="0"/>
    <s v="theater/plays"/>
    <n v="7.166666666666667E-2"/>
    <n v="30.714285714285715"/>
    <s v="theater"/>
    <s v="plays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s v="US"/>
    <x v="0"/>
    <n v="1402007500"/>
    <n v="1399415500"/>
    <b v="0"/>
    <n v="11"/>
    <b v="0"/>
    <s v="theater/plays"/>
    <n v="0.28050000000000003"/>
    <n v="51"/>
    <s v="theater"/>
    <s v="plays"/>
  </r>
  <r>
    <x v="4029"/>
    <s v="Next 2 the Stage"/>
    <s v="A theater complex that educates as we entertain.  We will provide shows that inspire and theater classes that motivate."/>
    <n v="20000"/>
    <n v="0"/>
    <x v="2"/>
    <s v="US"/>
    <x v="0"/>
    <n v="1450053370"/>
    <n v="1447461370"/>
    <b v="0"/>
    <n v="0"/>
    <b v="0"/>
    <s v="theater/plays"/>
    <n v="0"/>
    <n v="0"/>
    <s v="theater"/>
    <s v="plays"/>
  </r>
  <r>
    <x v="4030"/>
    <s v="The Martin and Lewis Tribute Show"/>
    <s v="The world's best and only tribute to Dean Martin and Jerry Lewis_x000a_ bringing back the Music, Laughter and the Love."/>
    <n v="2500"/>
    <n v="400"/>
    <x v="2"/>
    <s v="US"/>
    <x v="0"/>
    <n v="1454525340"/>
    <n v="1452008599"/>
    <b v="0"/>
    <n v="6"/>
    <b v="0"/>
    <s v="theater/plays"/>
    <n v="0.16"/>
    <n v="66.666666666666671"/>
    <s v="theater"/>
    <s v="plays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x v="0"/>
    <n v="1418914964"/>
    <n v="1414591364"/>
    <b v="0"/>
    <n v="0"/>
    <b v="0"/>
    <s v="theater/plays"/>
    <n v="0"/>
    <n v="0"/>
    <s v="theater"/>
    <s v="plays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x v="0"/>
    <n v="1450211116"/>
    <n v="1445023516"/>
    <b v="0"/>
    <n v="7"/>
    <b v="0"/>
    <s v="theater/plays"/>
    <n v="6.8287037037037035E-2"/>
    <n v="59"/>
    <s v="theater"/>
    <s v="plays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x v="1"/>
    <n v="1475398800"/>
    <n v="1472711224"/>
    <b v="0"/>
    <n v="94"/>
    <b v="0"/>
    <s v="theater/plays"/>
    <n v="0.25698702928870293"/>
    <n v="65.340319148936175"/>
    <s v="theater"/>
    <s v="plays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x v="0"/>
    <n v="1428097450"/>
    <n v="1425509050"/>
    <b v="0"/>
    <n v="2"/>
    <b v="0"/>
    <s v="theater/plays"/>
    <n v="1.4814814814814815E-2"/>
    <n v="100"/>
    <s v="theater"/>
    <s v="plays"/>
  </r>
  <r>
    <x v="4035"/>
    <s v="The Lost Boy"/>
    <s v="&quot;Stories are where you go to look for the truth of your own life.&quot; (Frank Delaney)"/>
    <n v="10000"/>
    <n v="3685"/>
    <x v="2"/>
    <s v="US"/>
    <x v="0"/>
    <n v="1413925887"/>
    <n v="1411333887"/>
    <b v="0"/>
    <n v="25"/>
    <b v="0"/>
    <s v="theater/plays"/>
    <n v="0.36849999999999999"/>
    <n v="147.4"/>
    <s v="theater"/>
    <s v="plays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x v="0"/>
    <n v="1404253800"/>
    <n v="1402784964"/>
    <b v="0"/>
    <n v="17"/>
    <b v="0"/>
    <s v="theater/plays"/>
    <n v="0.47049999999999997"/>
    <n v="166.05882352941177"/>
    <s v="theater"/>
    <s v="plays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s v="US"/>
    <x v="0"/>
    <n v="1464099900"/>
    <n v="1462585315"/>
    <b v="0"/>
    <n v="2"/>
    <b v="0"/>
    <s v="theater/plays"/>
    <n v="0.11428571428571428"/>
    <n v="40"/>
    <s v="theater"/>
    <s v="plays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x v="0"/>
    <n v="1413573010"/>
    <n v="1408389010"/>
    <b v="0"/>
    <n v="4"/>
    <b v="0"/>
    <s v="theater/plays"/>
    <n v="0.12039999999999999"/>
    <n v="75.25"/>
    <s v="theater"/>
    <s v="plays"/>
  </r>
  <r>
    <x v="4039"/>
    <s v="Defiant Entertainment presents: The Park Bench"/>
    <s v="Help stage an original One Act Play that brings awareness to Alzheimer's in its debut performance."/>
    <n v="500"/>
    <n v="300"/>
    <x v="2"/>
    <s v="US"/>
    <x v="0"/>
    <n v="1448949540"/>
    <n v="1446048367"/>
    <b v="0"/>
    <n v="5"/>
    <b v="0"/>
    <s v="theater/plays"/>
    <n v="0.6"/>
    <n v="60"/>
    <s v="theater"/>
    <s v="plays"/>
  </r>
  <r>
    <x v="4040"/>
    <s v="The Last Encore Musical"/>
    <s v="This nationally published book, set in the 70â€™s, tells the untold story of singers and a friendly reunion visit turning bad."/>
    <n v="8000"/>
    <n v="2500"/>
    <x v="2"/>
    <s v="US"/>
    <x v="0"/>
    <n v="1437188400"/>
    <n v="1432100004"/>
    <b v="0"/>
    <n v="2"/>
    <b v="0"/>
    <s v="theater/plays"/>
    <n v="0.3125"/>
    <n v="1250"/>
    <s v="theater"/>
    <s v="plays"/>
  </r>
  <r>
    <x v="4041"/>
    <s v="In the Land of Gold"/>
    <s v="A bold, colouful, vibrant play centred around the last remaining monarchy of Africa."/>
    <n v="5000"/>
    <n v="21"/>
    <x v="2"/>
    <s v="GB"/>
    <x v="1"/>
    <n v="1473160954"/>
    <n v="1467976954"/>
    <b v="0"/>
    <n v="2"/>
    <b v="0"/>
    <s v="theater/plays"/>
    <n v="4.1999999999999997E-3"/>
    <n v="10.5"/>
    <s v="theater"/>
    <s v="plays"/>
  </r>
  <r>
    <x v="4042"/>
    <s v="Messages"/>
    <s v="Acting group and production for inner city youth, about inner city youth. The problems and stuation that they see everyday."/>
    <n v="10000"/>
    <n v="21"/>
    <x v="2"/>
    <s v="US"/>
    <x v="0"/>
    <n v="1421781360"/>
    <n v="1419213664"/>
    <b v="0"/>
    <n v="3"/>
    <b v="0"/>
    <s v="theater/plays"/>
    <n v="2.0999999999999999E-3"/>
    <n v="7"/>
    <s v="theater"/>
    <s v="plays"/>
  </r>
  <r>
    <x v="4043"/>
    <s v="Not making potato salad here!"/>
    <s v="This could be my last play, need to bring my son out to see it before it's over.  Need to fly him here from BC"/>
    <n v="300"/>
    <n v="0"/>
    <x v="2"/>
    <s v="CA"/>
    <x v="5"/>
    <n v="1416524325"/>
    <n v="1415228325"/>
    <b v="0"/>
    <n v="0"/>
    <b v="0"/>
    <s v="theater/plays"/>
    <n v="0"/>
    <n v="0"/>
    <s v="theater"/>
    <s v="plays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s v="US"/>
    <x v="0"/>
    <n v="1428642000"/>
    <n v="1426050982"/>
    <b v="0"/>
    <n v="4"/>
    <b v="0"/>
    <s v="theater/plays"/>
    <n v="0.375"/>
    <n v="56.25"/>
    <s v="theater"/>
    <s v="plays"/>
  </r>
  <r>
    <x v="4045"/>
    <s v="The Hostages"/>
    <s v="&quot;The Hostages&quot; is about a bank robbery gone wrong, as we learn more about each characters, we question who are the actually hostages..."/>
    <n v="5000"/>
    <n v="1"/>
    <x v="2"/>
    <s v="AU"/>
    <x v="2"/>
    <n v="1408596589"/>
    <n v="1406004589"/>
    <b v="0"/>
    <n v="1"/>
    <b v="0"/>
    <s v="theater/plays"/>
    <n v="2.0000000000000001E-4"/>
    <n v="1"/>
    <s v="theater"/>
    <s v="plays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x v="0"/>
    <n v="1413992210"/>
    <n v="1411400210"/>
    <b v="0"/>
    <n v="12"/>
    <b v="0"/>
    <s v="theater/plays"/>
    <n v="8.2142857142857142E-2"/>
    <n v="38.333333333333336"/>
    <s v="theater"/>
    <s v="plays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x v="0"/>
    <n v="1420938000"/>
    <n v="1418862743"/>
    <b v="0"/>
    <n v="4"/>
    <b v="0"/>
    <s v="theater/plays"/>
    <n v="2.1999999999999999E-2"/>
    <n v="27.5"/>
    <s v="theater"/>
    <s v="plays"/>
  </r>
  <r>
    <x v="4048"/>
    <s v="Speechless"/>
    <s v="The unspoken story of growing up disabled with cerebral palsy and no speech. This inclusive company fights ignorance using dark humour."/>
    <n v="17000"/>
    <n v="3001"/>
    <x v="2"/>
    <s v="GB"/>
    <x v="1"/>
    <n v="1460373187"/>
    <n v="1457352787"/>
    <b v="0"/>
    <n v="91"/>
    <b v="0"/>
    <s v="theater/plays"/>
    <n v="0.17652941176470588"/>
    <n v="32.978021978021978"/>
    <s v="theater"/>
    <s v="plays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x v="0"/>
    <n v="1436914815"/>
    <n v="1434322815"/>
    <b v="0"/>
    <n v="1"/>
    <b v="0"/>
    <s v="theater/plays"/>
    <n v="8.0000000000000004E-4"/>
    <n v="16"/>
    <s v="theater"/>
    <s v="plays"/>
  </r>
  <r>
    <x v="4050"/>
    <s v="Ø¢Ù…ÙŠÙ† (Amen)"/>
    <s v="Amen is an important jarring story about the repercussions of reporting the war from the front lines and the war that follows them home"/>
    <n v="1500"/>
    <n v="1"/>
    <x v="2"/>
    <s v="US"/>
    <x v="0"/>
    <n v="1414077391"/>
    <n v="1411485391"/>
    <b v="0"/>
    <n v="1"/>
    <b v="0"/>
    <s v="theater/plays"/>
    <n v="6.6666666666666664E-4"/>
    <n v="1"/>
    <s v="theater"/>
    <s v="plays"/>
  </r>
  <r>
    <x v="4051"/>
    <s v="Phantom of the Kun Opera"/>
    <s v="It is a heart-breaking life story of Wu family who tries to preserve the gem of Chinese Kun Opera through generations."/>
    <n v="500"/>
    <n v="0"/>
    <x v="2"/>
    <s v="US"/>
    <x v="0"/>
    <n v="1399618380"/>
    <n v="1399058797"/>
    <b v="0"/>
    <n v="0"/>
    <b v="0"/>
    <s v="theater/plays"/>
    <n v="0"/>
    <n v="0"/>
    <s v="theater"/>
    <s v="plays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x v="0"/>
    <n v="1413234316"/>
    <n v="1408050316"/>
    <b v="0"/>
    <n v="13"/>
    <b v="0"/>
    <s v="theater/plays"/>
    <n v="0.37533333333333335"/>
    <n v="86.615384615384613"/>
    <s v="theater"/>
    <s v="plays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x v="1"/>
    <n v="1416081600"/>
    <n v="1413477228"/>
    <b v="0"/>
    <n v="2"/>
    <b v="0"/>
    <s v="theater/plays"/>
    <n v="0.22"/>
    <n v="55"/>
    <s v="theater"/>
    <s v="plays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x v="0"/>
    <n v="1475294400"/>
    <n v="1472674285"/>
    <b v="0"/>
    <n v="0"/>
    <b v="0"/>
    <s v="theater/plays"/>
    <n v="0"/>
    <n v="0"/>
    <s v="theater"/>
    <s v="plays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x v="1"/>
    <n v="1403192031"/>
    <n v="1400600031"/>
    <b v="0"/>
    <n v="21"/>
    <b v="0"/>
    <s v="theater/plays"/>
    <n v="0.1762"/>
    <n v="41.952380952380949"/>
    <s v="theater"/>
    <s v="plays"/>
  </r>
  <r>
    <x v="4056"/>
    <s v="American Pride"/>
    <s v="American Pride is a play centered on the Poetry of one Iraq War veteran, and follows her journey through war and back home."/>
    <n v="1500"/>
    <n v="795"/>
    <x v="2"/>
    <s v="US"/>
    <x v="0"/>
    <n v="1467575940"/>
    <n v="1465856639"/>
    <b v="0"/>
    <n v="9"/>
    <b v="0"/>
    <s v="theater/plays"/>
    <n v="0.53"/>
    <n v="88.333333333333329"/>
    <s v="theater"/>
    <s v="plays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x v="1"/>
    <n v="1448492400"/>
    <n v="1446506080"/>
    <b v="0"/>
    <n v="6"/>
    <b v="0"/>
    <s v="theater/plays"/>
    <n v="0.22142857142857142"/>
    <n v="129.16666666666666"/>
    <s v="theater"/>
    <s v="plays"/>
  </r>
  <r>
    <x v="4058"/>
    <s v="Secret of Shahrazad (World Premier)"/>
    <s v="Help reveal the beauty of Islamic culture by launching this new adventure play celebrating Persian music, dance, and lore."/>
    <n v="3750"/>
    <n v="95"/>
    <x v="2"/>
    <s v="US"/>
    <x v="0"/>
    <n v="1459483140"/>
    <n v="1458178044"/>
    <b v="0"/>
    <n v="4"/>
    <b v="0"/>
    <s v="theater/plays"/>
    <n v="2.5333333333333333E-2"/>
    <n v="23.75"/>
    <s v="theater"/>
    <s v="plays"/>
  </r>
  <r>
    <x v="4059"/>
    <s v="The Million Dollar Shot"/>
    <s v="A very Canadian children's play inspired by the tradition of British pantomimes like Aladdin, and the Nutcracker."/>
    <n v="10000"/>
    <n v="250"/>
    <x v="2"/>
    <s v="CA"/>
    <x v="5"/>
    <n v="1410836400"/>
    <n v="1408116152"/>
    <b v="0"/>
    <n v="7"/>
    <b v="0"/>
    <s v="theater/plays"/>
    <n v="2.5000000000000001E-2"/>
    <n v="35.714285714285715"/>
    <s v="theater"/>
    <s v="plays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s v="CA"/>
    <x v="5"/>
    <n v="1403539200"/>
    <n v="1400604056"/>
    <b v="0"/>
    <n v="5"/>
    <b v="0"/>
    <s v="theater/plays"/>
    <n v="2.8500000000000001E-2"/>
    <n v="57"/>
    <s v="theater"/>
    <s v="plays"/>
  </r>
  <r>
    <x v="4061"/>
    <s v="PRODUCE the Stage Play SKYLAR'S SYNDROME by Gavin Kayner"/>
    <s v="SKYLAR'S SYNDROME is a tremendous psychodrama by master playwright Gavin Kayner!"/>
    <n v="525"/>
    <n v="0"/>
    <x v="2"/>
    <s v="US"/>
    <x v="0"/>
    <n v="1461205423"/>
    <n v="1456025023"/>
    <b v="0"/>
    <n v="0"/>
    <b v="0"/>
    <s v="theater/plays"/>
    <n v="0"/>
    <n v="0"/>
    <s v="theater"/>
    <s v="plays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x v="0"/>
    <n v="1467481468"/>
    <n v="1464889468"/>
    <b v="0"/>
    <n v="3"/>
    <b v="0"/>
    <s v="theater/plays"/>
    <n v="2.4500000000000001E-2"/>
    <n v="163.33333333333334"/>
    <s v="theater"/>
    <s v="plays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s v="GB"/>
    <x v="1"/>
    <n v="1403886084"/>
    <n v="1401294084"/>
    <b v="0"/>
    <n v="9"/>
    <b v="0"/>
    <s v="theater/plays"/>
    <n v="1.4210526315789474E-2"/>
    <n v="15"/>
    <s v="theater"/>
    <s v="plays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x v="2"/>
    <n v="1430316426"/>
    <n v="1427724426"/>
    <b v="0"/>
    <n v="6"/>
    <b v="0"/>
    <s v="theater/plays"/>
    <n v="0.1925"/>
    <n v="64.166666666666671"/>
    <s v="theater"/>
    <s v="plays"/>
  </r>
  <r>
    <x v="4065"/>
    <s v="A Midsummer's Night's Dream"/>
    <s v="A classical/ fantasy version of midsummers done by professionally trained actors in Tulsa!"/>
    <n v="4000"/>
    <n v="27"/>
    <x v="2"/>
    <s v="US"/>
    <x v="0"/>
    <n v="1407883811"/>
    <n v="1405291811"/>
    <b v="0"/>
    <n v="4"/>
    <b v="0"/>
    <s v="theater/plays"/>
    <n v="6.7499999999999999E-3"/>
    <n v="6.75"/>
    <s v="theater"/>
    <s v="plays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x v="0"/>
    <n v="1463619388"/>
    <n v="1461027388"/>
    <b v="0"/>
    <n v="1"/>
    <b v="0"/>
    <s v="theater/plays"/>
    <n v="1.6666666666666668E-3"/>
    <n v="25"/>
    <s v="theater"/>
    <s v="plays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x v="0"/>
    <n v="1443408550"/>
    <n v="1439952550"/>
    <b v="0"/>
    <n v="17"/>
    <b v="0"/>
    <s v="theater/plays"/>
    <n v="0.60899999999999999"/>
    <n v="179.11764705882354"/>
    <s v="theater"/>
    <s v="plays"/>
  </r>
  <r>
    <x v="4068"/>
    <s v="Produce BELLE DAME SANS MERCI a stage play"/>
    <s v="Be a PRODUCER of the Original stage play BELLE DAME SANS MERCI by Michael Fenlason! :-) :-( !"/>
    <n v="3495"/>
    <n v="34.950000000000003"/>
    <x v="2"/>
    <s v="US"/>
    <x v="0"/>
    <n v="1484348700"/>
    <n v="1481756855"/>
    <b v="0"/>
    <n v="1"/>
    <b v="0"/>
    <s v="theater/plays"/>
    <n v="0.01"/>
    <n v="34.950000000000003"/>
    <s v="theater"/>
    <s v="plays"/>
  </r>
  <r>
    <x v="4069"/>
    <s v="The Pendulum Swings"/>
    <s v="'The Pendulum Swings' is a three-act dark comedy that sees Frank and Michael await their execution on Death Row."/>
    <n v="1250"/>
    <n v="430"/>
    <x v="2"/>
    <s v="GB"/>
    <x v="1"/>
    <n v="1425124800"/>
    <n v="1421596356"/>
    <b v="0"/>
    <n v="13"/>
    <b v="0"/>
    <s v="theater/plays"/>
    <n v="0.34399999999999997"/>
    <n v="33.07692307692308"/>
    <s v="theater"/>
    <s v="plays"/>
  </r>
  <r>
    <x v="4070"/>
    <s v="Southern Utah University: V-Day 2015"/>
    <s v="V-Day Southern Utah University 2015 and Second Studio Players presents: The Vagina Monologues"/>
    <n v="1000"/>
    <n v="165"/>
    <x v="2"/>
    <s v="US"/>
    <x v="0"/>
    <n v="1425178800"/>
    <n v="1422374420"/>
    <b v="0"/>
    <n v="6"/>
    <b v="0"/>
    <s v="theater/plays"/>
    <n v="0.16500000000000001"/>
    <n v="27.5"/>
    <s v="theater"/>
    <s v="plays"/>
  </r>
  <r>
    <x v="4071"/>
    <s v="ATEMPORAL"/>
    <s v="ExÃ¡men final de alumnos del Centro de CapacitaciÃ³n de la ANDA. Son extractos de obras: El JardÃ­n de los CerezoS, Madre Coraje y Casa"/>
    <n v="20000"/>
    <n v="0"/>
    <x v="2"/>
    <s v="MX"/>
    <x v="10"/>
    <n v="1482779931"/>
    <n v="1480187931"/>
    <b v="0"/>
    <n v="0"/>
    <b v="0"/>
    <s v="theater/plays"/>
    <n v="0"/>
    <n v="0"/>
    <s v="theater"/>
    <s v="plays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x v="1"/>
    <n v="1408646111"/>
    <n v="1403462111"/>
    <b v="0"/>
    <n v="2"/>
    <b v="0"/>
    <s v="theater/plays"/>
    <n v="4.0000000000000001E-3"/>
    <n v="2"/>
    <s v="theater"/>
    <s v="plays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x v="0"/>
    <n v="1431144000"/>
    <n v="1426407426"/>
    <b v="0"/>
    <n v="2"/>
    <b v="0"/>
    <s v="theater/plays"/>
    <n v="1.0571428571428572E-2"/>
    <n v="18.5"/>
    <s v="theater"/>
    <s v="plays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s v="GB"/>
    <x v="1"/>
    <n v="1446732975"/>
    <n v="1444137375"/>
    <b v="0"/>
    <n v="21"/>
    <b v="0"/>
    <s v="theater/plays"/>
    <n v="0.26727272727272727"/>
    <n v="35"/>
    <s v="theater"/>
    <s v="plays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x v="1"/>
    <n v="1404149280"/>
    <n v="1400547969"/>
    <b v="0"/>
    <n v="13"/>
    <b v="0"/>
    <s v="theater/plays"/>
    <n v="0.28799999999999998"/>
    <n v="44.307692307692307"/>
    <s v="theater"/>
    <s v="plays"/>
  </r>
  <r>
    <x v="4076"/>
    <s v="The Walls of Jericho ( A Voice for Warrior Families)"/>
    <s v="A play to raise awareness about the effects of mental illness on a military family in the Cold War area."/>
    <n v="700"/>
    <n v="0"/>
    <x v="2"/>
    <s v="US"/>
    <x v="0"/>
    <n v="1413921060"/>
    <n v="1411499149"/>
    <b v="0"/>
    <n v="0"/>
    <b v="0"/>
    <s v="theater/plays"/>
    <n v="0"/>
    <n v="0"/>
    <s v="theater"/>
    <s v="plays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x v="0"/>
    <n v="1482339794"/>
    <n v="1479747794"/>
    <b v="0"/>
    <n v="6"/>
    <b v="0"/>
    <s v="theater/plays"/>
    <n v="8.8999999999999996E-2"/>
    <n v="222.5"/>
    <s v="theater"/>
    <s v="plays"/>
  </r>
  <r>
    <x v="4078"/>
    <s v="Theatre Memoire"/>
    <s v="Theatre Memoire are a High Wycombe based theatre company. Performing plays about multi-culturalism and interconectedness."/>
    <n v="250"/>
    <n v="0"/>
    <x v="2"/>
    <s v="GB"/>
    <x v="1"/>
    <n v="1485543242"/>
    <n v="1482951242"/>
    <b v="0"/>
    <n v="0"/>
    <b v="0"/>
    <s v="theater/plays"/>
    <n v="0"/>
    <n v="0"/>
    <s v="theater"/>
    <s v="plays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x v="0"/>
    <n v="1466375521"/>
    <n v="1463783521"/>
    <b v="0"/>
    <n v="1"/>
    <b v="0"/>
    <s v="theater/plays"/>
    <n v="1.6666666666666668E-3"/>
    <n v="5"/>
    <s v="theater"/>
    <s v="plays"/>
  </r>
  <r>
    <x v="4080"/>
    <s v="Uncommonnotions"/>
    <s v="&quot;Uncommonnotion&quot;. is a collections of short humors stories, I want to develop into plays, interest has been shown in this idea."/>
    <n v="3000"/>
    <n v="0"/>
    <x v="2"/>
    <s v="US"/>
    <x v="0"/>
    <n v="1465930440"/>
    <n v="1463849116"/>
    <b v="0"/>
    <n v="0"/>
    <b v="0"/>
    <s v="theater/plays"/>
    <n v="0"/>
    <n v="0"/>
    <s v="theater"/>
    <s v="plays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s v="US"/>
    <x v="0"/>
    <n v="1425819425"/>
    <n v="1423231025"/>
    <b v="0"/>
    <n v="12"/>
    <b v="0"/>
    <s v="theater/plays"/>
    <n v="0.15737410071942445"/>
    <n v="29.166666666666668"/>
    <s v="theater"/>
    <s v="plays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s v="US"/>
    <x v="0"/>
    <n v="1447542000"/>
    <n v="1446179553"/>
    <b v="0"/>
    <n v="2"/>
    <b v="0"/>
    <s v="theater/plays"/>
    <n v="0.02"/>
    <n v="1.5"/>
    <s v="theater"/>
    <s v="plays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s v="US"/>
    <x v="0"/>
    <n v="1452795416"/>
    <n v="1450203416"/>
    <b v="0"/>
    <n v="6"/>
    <b v="0"/>
    <s v="theater/plays"/>
    <n v="0.21685714285714286"/>
    <n v="126.5"/>
    <s v="theater"/>
    <s v="plays"/>
  </r>
  <r>
    <x v="4084"/>
    <s v="WANTS (We Are Not The Same)"/>
    <s v="WANTS deals with diversity in all its various facets._x000a_The drama is set in a futuristic society where no diversity si accepted."/>
    <n v="3000"/>
    <n v="10"/>
    <x v="2"/>
    <s v="IT"/>
    <x v="3"/>
    <n v="1476008906"/>
    <n v="1473416906"/>
    <b v="0"/>
    <n v="1"/>
    <b v="0"/>
    <s v="theater/plays"/>
    <n v="3.3333333333333335E-3"/>
    <n v="10"/>
    <s v="theater"/>
    <s v="plays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x v="0"/>
    <n v="1427169540"/>
    <n v="1424701775"/>
    <b v="0"/>
    <n v="1"/>
    <b v="0"/>
    <s v="theater/plays"/>
    <n v="2.8571428571428571E-3"/>
    <n v="10"/>
    <s v="theater"/>
    <s v="plays"/>
  </r>
  <r>
    <x v="4086"/>
    <s v="Carpe Diem Theater Troupe"/>
    <s v="Our theater troupe needs your help to put on a unique production of Hamlet! Pledge to help young actors learn and refine their skills!"/>
    <n v="1000"/>
    <n v="47"/>
    <x v="2"/>
    <s v="US"/>
    <x v="0"/>
    <n v="1448078400"/>
    <n v="1445985299"/>
    <b v="0"/>
    <n v="5"/>
    <b v="0"/>
    <s v="theater/plays"/>
    <n v="4.7E-2"/>
    <n v="9.4"/>
    <s v="theater"/>
    <s v="plays"/>
  </r>
  <r>
    <x v="4087"/>
    <s v="Stage Production &quot;The Nail Shop&quot;"/>
    <s v="Comedy Stage Play"/>
    <n v="9600"/>
    <n v="0"/>
    <x v="2"/>
    <s v="US"/>
    <x v="0"/>
    <n v="1468777786"/>
    <n v="1466185786"/>
    <b v="0"/>
    <n v="0"/>
    <b v="0"/>
    <s v="theater/plays"/>
    <n v="0"/>
    <n v="0"/>
    <s v="theater"/>
    <s v="plays"/>
  </r>
  <r>
    <x v="4088"/>
    <s v="Community Theatre Project-Children's Show (Arthur)"/>
    <s v="Young persons theatre company working in deprived area seeking funding for children's theatrical production."/>
    <n v="2000"/>
    <n v="216"/>
    <x v="2"/>
    <s v="GB"/>
    <x v="1"/>
    <n v="1421403960"/>
    <n v="1418827324"/>
    <b v="0"/>
    <n v="3"/>
    <b v="0"/>
    <s v="theater/plays"/>
    <n v="0.108"/>
    <n v="72"/>
    <s v="theater"/>
    <s v="plays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x v="0"/>
    <n v="1433093700"/>
    <n v="1430242488"/>
    <b v="0"/>
    <n v="8"/>
    <b v="0"/>
    <s v="theater/plays"/>
    <n v="4.8000000000000001E-2"/>
    <n v="30"/>
    <s v="theater"/>
    <s v="plays"/>
  </r>
  <r>
    <x v="4090"/>
    <s v="&quot; Sweet O'l Mama &quot; Theater Production"/>
    <s v="A gripping re-enactment of a true breast cancer survival story, highlighted with inspiration and laughter!"/>
    <n v="1000"/>
    <n v="32"/>
    <x v="2"/>
    <s v="US"/>
    <x v="0"/>
    <n v="1438959600"/>
    <n v="1437754137"/>
    <b v="0"/>
    <n v="3"/>
    <b v="0"/>
    <s v="theater/plays"/>
    <n v="3.2000000000000001E-2"/>
    <n v="10.666666666666666"/>
    <s v="theater"/>
    <s v="plays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x v="0"/>
    <n v="1421410151"/>
    <n v="1418818151"/>
    <b v="0"/>
    <n v="8"/>
    <b v="0"/>
    <s v="theater/plays"/>
    <n v="0.1275"/>
    <n v="25.5"/>
    <s v="theater"/>
    <s v="plays"/>
  </r>
  <r>
    <x v="4092"/>
    <s v="A CRY FOR HELP"/>
    <s v="&quot;A Cry for Help is Riveting, Inspiring, and Mesmerizing. You will laugh, cry, and be thinking about your own Cry for Help&quot;"/>
    <n v="110000"/>
    <n v="20"/>
    <x v="2"/>
    <s v="US"/>
    <x v="0"/>
    <n v="1428205247"/>
    <n v="1423024847"/>
    <b v="0"/>
    <n v="1"/>
    <b v="0"/>
    <s v="theater/plays"/>
    <n v="1.8181818181818181E-4"/>
    <n v="20"/>
    <s v="theater"/>
    <s v="plays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x v="1"/>
    <n v="1440272093"/>
    <n v="1435088093"/>
    <b v="0"/>
    <n v="4"/>
    <b v="0"/>
    <s v="theater/plays"/>
    <n v="2.4E-2"/>
    <n v="15"/>
    <s v="theater"/>
    <s v="plays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s v="US"/>
    <x v="0"/>
    <n v="1413953940"/>
    <n v="1410141900"/>
    <b v="0"/>
    <n v="8"/>
    <b v="0"/>
    <s v="theater/plays"/>
    <n v="0.36499999999999999"/>
    <n v="91.25"/>
    <s v="theater"/>
    <s v="plays"/>
  </r>
  <r>
    <x v="4095"/>
    <s v="LOPE ENAMORADO"/>
    <s v="Proyecto teatral dirigido por MartÃ­n Acosta que habla y reflexiona sobre el amor y su naturaleza."/>
    <n v="30000"/>
    <n v="800"/>
    <x v="2"/>
    <s v="MX"/>
    <x v="10"/>
    <n v="1482108350"/>
    <n v="1479516350"/>
    <b v="0"/>
    <n v="1"/>
    <b v="0"/>
    <s v="theater/plays"/>
    <n v="2.6666666666666668E-2"/>
    <n v="800"/>
    <s v="theater"/>
    <s v="plays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x v="1"/>
    <n v="1488271860"/>
    <n v="1484484219"/>
    <b v="0"/>
    <n v="5"/>
    <b v="0"/>
    <s v="theater/plays"/>
    <n v="0.11428571428571428"/>
    <n v="80"/>
    <s v="theater"/>
    <s v="plays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x v="1"/>
    <n v="1454284500"/>
    <n v="1449431237"/>
    <b v="0"/>
    <n v="0"/>
    <b v="0"/>
    <s v="theater/plays"/>
    <n v="0"/>
    <n v="0"/>
    <s v="theater"/>
    <s v="plays"/>
  </r>
  <r>
    <x v="4098"/>
    <s v="Life is simple"/>
    <s v="Community Youth play, written by and performed by the youth about finding joy in the simple things in life"/>
    <n v="75000"/>
    <n v="0"/>
    <x v="2"/>
    <s v="US"/>
    <x v="0"/>
    <n v="1465060797"/>
    <n v="1462468797"/>
    <b v="0"/>
    <n v="0"/>
    <b v="0"/>
    <s v="theater/plays"/>
    <n v="0"/>
    <n v="0"/>
    <s v="theater"/>
    <s v="plays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x v="0"/>
    <n v="1472847873"/>
    <n v="1468959873"/>
    <b v="0"/>
    <n v="1"/>
    <b v="0"/>
    <s v="theater/plays"/>
    <n v="1.1111111111111112E-2"/>
    <n v="50"/>
    <s v="theater"/>
    <s v="plays"/>
  </r>
  <r>
    <x v="4100"/>
    <s v="America is at the Mall: A Play in Three Acts"/>
    <s v="How does war change a family?  A peek into one family's kitchen as their soldier fights in Iraq."/>
    <n v="270"/>
    <n v="0"/>
    <x v="2"/>
    <s v="US"/>
    <x v="0"/>
    <n v="1414205990"/>
    <n v="1413341990"/>
    <b v="0"/>
    <n v="0"/>
    <b v="0"/>
    <s v="theater/plays"/>
    <n v="0"/>
    <n v="0"/>
    <s v="theater"/>
    <s v="plays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x v="0"/>
    <n v="1485380482"/>
    <n v="1482788482"/>
    <b v="0"/>
    <n v="0"/>
    <b v="0"/>
    <s v="theater/plays"/>
    <n v="0"/>
    <n v="0"/>
    <s v="theater"/>
    <s v="plays"/>
  </r>
  <r>
    <x v="4102"/>
    <s v="4th Wall Theatre Project"/>
    <s v="Local Community theater to get up and running in the Idaho Falls area. Something new, something different!"/>
    <n v="500"/>
    <n v="137"/>
    <x v="2"/>
    <s v="US"/>
    <x v="0"/>
    <n v="1463343673"/>
    <n v="1460751673"/>
    <b v="0"/>
    <n v="6"/>
    <b v="0"/>
    <s v="theater/plays"/>
    <n v="0.27400000000000002"/>
    <n v="22.833333333333332"/>
    <s v="theater"/>
    <s v="plays"/>
  </r>
  <r>
    <x v="4103"/>
    <s v="Weather Men"/>
    <s v="Weather Men is a play, written by Nathan Black.  A comedy/drama that explores the question of 'why people stay together?'"/>
    <n v="1000"/>
    <n v="100"/>
    <x v="2"/>
    <s v="US"/>
    <x v="0"/>
    <n v="1440613920"/>
    <n v="1435953566"/>
    <b v="0"/>
    <n v="6"/>
    <b v="0"/>
    <s v="theater/plays"/>
    <n v="0.1"/>
    <n v="16.666666666666668"/>
    <s v="theater"/>
    <s v="plays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s v="AU"/>
    <x v="2"/>
    <n v="1477550434"/>
    <n v="1474958434"/>
    <b v="0"/>
    <n v="14"/>
    <b v="0"/>
    <s v="theater/plays"/>
    <n v="0.21366666666666667"/>
    <n v="45.785714285714285"/>
    <s v="theater"/>
    <s v="plays"/>
  </r>
  <r>
    <x v="4105"/>
    <s v="Â¡LlÃ©vame!"/>
    <s v="Buscamos finalizar el proceso de producciÃ³n de un espectÃ¡culo de payaso y con Ã©l, activar espacios pÃºblicos para la escena clown."/>
    <n v="33000"/>
    <n v="2300"/>
    <x v="2"/>
    <s v="MX"/>
    <x v="10"/>
    <n v="1482711309"/>
    <n v="1479860109"/>
    <b v="0"/>
    <n v="6"/>
    <b v="0"/>
    <s v="theater/plays"/>
    <n v="6.9696969696969702E-2"/>
    <n v="383.33333333333331"/>
    <s v="theater"/>
    <s v="plays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s v="US"/>
    <x v="0"/>
    <n v="1427936400"/>
    <n v="1424221866"/>
    <b v="0"/>
    <n v="33"/>
    <b v="0"/>
    <s v="theater/plays"/>
    <n v="0.70599999999999996"/>
    <n v="106.96969696969697"/>
    <s v="theater"/>
    <s v="plays"/>
  </r>
  <r>
    <x v="4107"/>
    <s v="Sacrifice"/>
    <s v="A new dramatic comedy dealing with a father's unwillingness to let go of his past causes major problems for the future of his daughter."/>
    <n v="2000"/>
    <n v="41"/>
    <x v="2"/>
    <s v="US"/>
    <x v="0"/>
    <n v="1411596001"/>
    <n v="1409608801"/>
    <b v="0"/>
    <n v="4"/>
    <b v="0"/>
    <s v="theater/plays"/>
    <n v="2.0500000000000001E-2"/>
    <n v="10.25"/>
    <s v="theater"/>
    <s v="plays"/>
  </r>
  <r>
    <x v="4108"/>
    <s v="The Black Woman's Attitude Stage Play"/>
    <s v="We are producing and directing a stage play that will focus on relationships and the stereotypes/truths that prohibit growth."/>
    <n v="3000"/>
    <n v="59"/>
    <x v="2"/>
    <s v="US"/>
    <x v="0"/>
    <n v="1488517200"/>
    <n v="1485909937"/>
    <b v="0"/>
    <n v="1"/>
    <b v="0"/>
    <s v="theater/plays"/>
    <n v="1.9666666666666666E-2"/>
    <n v="59"/>
    <s v="theater"/>
    <s v="plays"/>
  </r>
  <r>
    <x v="4109"/>
    <s v="Jack the Lad"/>
    <s v="Jack the Lad - a new play that explores how far the boundaries of friendship will stretch when morality and loyalties clash."/>
    <n v="500"/>
    <n v="0"/>
    <x v="2"/>
    <s v="GB"/>
    <x v="1"/>
    <n v="1448805404"/>
    <n v="1446209804"/>
    <b v="0"/>
    <n v="0"/>
    <b v="0"/>
    <s v="theater/plays"/>
    <n v="0"/>
    <n v="0"/>
    <s v="theater"/>
    <s v="plays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x v="1"/>
    <n v="1469113351"/>
    <n v="1463929351"/>
    <b v="0"/>
    <n v="6"/>
    <b v="0"/>
    <s v="theater/plays"/>
    <n v="0.28666666666666668"/>
    <n v="14.333333333333334"/>
    <s v="theater"/>
    <s v="plays"/>
  </r>
  <r>
    <x v="4111"/>
    <s v="REBORN IN LOVE"/>
    <s v="REBORN IN LOVE is the sequel to REBORN FROM ABOVE: A Tale of Eternal Love.  This is part two, of a One-Act play series."/>
    <n v="3000"/>
    <n v="94"/>
    <x v="2"/>
    <s v="US"/>
    <x v="0"/>
    <n v="1424747740"/>
    <n v="1422155740"/>
    <b v="0"/>
    <n v="6"/>
    <b v="0"/>
    <s v="theater/plays"/>
    <n v="3.1333333333333331E-2"/>
    <n v="15.666666666666666"/>
    <s v="theater"/>
    <s v="plays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x v="3"/>
    <n v="1456617600"/>
    <n v="1454280186"/>
    <b v="0"/>
    <n v="1"/>
    <b v="0"/>
    <s v="theater/plays"/>
    <n v="4.0000000000000002E-4"/>
    <n v="1"/>
    <s v="theater"/>
    <s v="plays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x v="0"/>
    <n v="1452234840"/>
    <n v="1450619123"/>
    <b v="0"/>
    <n v="3"/>
    <b v="0"/>
    <s v="theater/plays"/>
    <n v="2E-3"/>
    <n v="1"/>
    <s v="theater"/>
    <s v="plays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s v="US"/>
    <x v="0"/>
    <n v="1437620400"/>
    <n v="1434931811"/>
    <b v="0"/>
    <n v="182"/>
    <b v="1"/>
    <s v="film &amp; video/television"/>
    <n v="1.3685882352941177"/>
    <n v="63.917582417582416"/>
    <s v="film &amp; video"/>
    <s v="television"/>
    <d v="2015-07-23T03:00:00"/>
    <d v="2015-06-22T00:10:11"/>
    <n v="31.117928240739275"/>
  </r>
  <r>
    <n v="1"/>
    <s v="FannibalFest Fan Convention"/>
    <s v="A Hannibal TV Show Fan Convention and Art Collective"/>
    <n v="10275"/>
    <n v="14653"/>
    <s v="successful"/>
    <s v="US"/>
    <x v="0"/>
    <n v="1488464683"/>
    <n v="1485872683"/>
    <b v="0"/>
    <n v="79"/>
    <b v="1"/>
    <s v="film &amp; video/television"/>
    <n v="1.4260827250608272"/>
    <n v="185.48101265822785"/>
    <s v="film &amp; video"/>
    <s v="television"/>
    <d v="2017-03-02T14:24:43"/>
    <d v="2017-01-31T14:24:43"/>
    <n v="30"/>
  </r>
  <r>
    <n v="2"/>
    <s v="Charlie teaser completion"/>
    <s v="Completion fund for post-production for teaser of British crime/drama tv series about a girl who sells morals for money"/>
    <n v="500"/>
    <n v="525"/>
    <s v="successful"/>
    <s v="GB"/>
    <x v="1"/>
    <n v="1455555083"/>
    <n v="1454691083"/>
    <b v="0"/>
    <n v="35"/>
    <b v="1"/>
    <s v="film &amp; video/television"/>
    <n v="1.05"/>
    <n v="15"/>
    <s v="film &amp; video"/>
    <s v="television"/>
    <d v="2016-02-15T16:51:23"/>
    <d v="2016-02-05T16:51:23"/>
    <n v="10"/>
  </r>
  <r>
    <n v="3"/>
    <s v="Unsure/Positive: A Dramedy Series About Life with HIV"/>
    <s v="We already produced the *very* beginning of this story. Help us to see it through?"/>
    <n v="10000"/>
    <n v="10390"/>
    <s v="successful"/>
    <s v="US"/>
    <x v="0"/>
    <n v="1407414107"/>
    <n v="1404822107"/>
    <b v="0"/>
    <n v="150"/>
    <b v="1"/>
    <s v="film &amp; video/television"/>
    <n v="1.0389999999999999"/>
    <n v="69.266666666666666"/>
    <s v="film &amp; video"/>
    <s v="television"/>
    <d v="2014-08-07T12:21:47"/>
    <d v="2014-07-08T12:21:47"/>
    <n v="30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s v="US"/>
    <x v="0"/>
    <n v="1450555279"/>
    <n v="1447963279"/>
    <b v="0"/>
    <n v="284"/>
    <b v="1"/>
    <s v="film &amp; video/television"/>
    <n v="1.2299154545454545"/>
    <n v="190.55028169014085"/>
    <s v="film &amp; video"/>
    <s v="television"/>
    <d v="2015-12-19T20:01:19"/>
    <d v="2015-11-19T20:01:19"/>
    <n v="3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s v="US"/>
    <x v="0"/>
    <n v="1469770500"/>
    <n v="1468362207"/>
    <b v="0"/>
    <n v="47"/>
    <b v="1"/>
    <s v="film &amp; video/television"/>
    <n v="1.0977744436109027"/>
    <n v="93.40425531914893"/>
    <s v="film &amp; video"/>
    <s v="television"/>
    <d v="2016-07-29T05:35:00"/>
    <d v="2016-07-12T22:23:27"/>
    <n v="16.299687500002619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s v="US"/>
    <x v="0"/>
    <n v="1402710250"/>
    <n v="1401846250"/>
    <b v="0"/>
    <n v="58"/>
    <b v="1"/>
    <s v="film &amp; video/television"/>
    <n v="1.064875"/>
    <n v="146.87931034482759"/>
    <s v="film &amp; video"/>
    <s v="television"/>
    <d v="2014-06-14T01:44:10"/>
    <d v="2014-06-04T01:44:10"/>
    <n v="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s v="US"/>
    <x v="0"/>
    <n v="1467680867"/>
    <n v="1464224867"/>
    <b v="0"/>
    <n v="57"/>
    <b v="1"/>
    <s v="film &amp; video/television"/>
    <n v="1.0122222222222221"/>
    <n v="159.82456140350877"/>
    <s v="film &amp; video"/>
    <s v="television"/>
    <d v="2016-07-05T01:07:47"/>
    <d v="2016-05-26T01:07:47"/>
    <n v="40"/>
  </r>
  <r>
    <n v="8"/>
    <s v="Sizzling in the Kitchen Flynn Style"/>
    <s v="Help us raise the funds to film our pilot episode!"/>
    <n v="3500"/>
    <n v="3501.52"/>
    <s v="successful"/>
    <s v="US"/>
    <x v="0"/>
    <n v="1460754000"/>
    <n v="1460155212"/>
    <b v="0"/>
    <n v="12"/>
    <b v="1"/>
    <s v="film &amp; video/television"/>
    <n v="1.0004342857142856"/>
    <n v="291.79333333333335"/>
    <s v="film &amp; video"/>
    <s v="television"/>
    <d v="2016-04-15T21:00:00"/>
    <d v="2016-04-08T22:40:12"/>
    <n v="6.93041666666977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s v="US"/>
    <x v="0"/>
    <n v="1460860144"/>
    <n v="1458268144"/>
    <b v="0"/>
    <n v="20"/>
    <b v="1"/>
    <s v="film &amp; video/television"/>
    <n v="1.2599800000000001"/>
    <n v="31.499500000000001"/>
    <s v="film &amp; video"/>
    <s v="television"/>
    <d v="2016-04-17T02:29:04"/>
    <d v="2016-03-18T02:29:04"/>
    <n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s v="US"/>
    <x v="0"/>
    <n v="1403660279"/>
    <n v="1400636279"/>
    <b v="0"/>
    <n v="19"/>
    <b v="1"/>
    <s v="film &amp; video/television"/>
    <n v="1.0049999999999999"/>
    <n v="158.68421052631578"/>
    <s v="film &amp; video"/>
    <s v="television"/>
    <d v="2014-06-25T01:37:59"/>
    <d v="2014-05-21T01:37:59"/>
    <n v="35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s v="US"/>
    <x v="0"/>
    <n v="1471834800"/>
    <n v="1469126462"/>
    <b v="0"/>
    <n v="75"/>
    <b v="1"/>
    <s v="film &amp; video/television"/>
    <n v="1.2050000000000001"/>
    <n v="80.333333333333329"/>
    <s v="film &amp; video"/>
    <s v="television"/>
    <d v="2016-08-22T03:00:00"/>
    <d v="2016-07-21T18:41:02"/>
    <n v="31.346504629633273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s v="US"/>
    <x v="0"/>
    <n v="1405479600"/>
    <n v="1401642425"/>
    <b v="0"/>
    <n v="827"/>
    <b v="1"/>
    <s v="film &amp; video/television"/>
    <n v="1.6529333333333334"/>
    <n v="59.961305925030231"/>
    <s v="film &amp; video"/>
    <s v="television"/>
    <d v="2014-07-16T03:00:00"/>
    <d v="2014-06-01T17:07:05"/>
    <n v="44.41174768518249"/>
  </r>
  <r>
    <n v="13"/>
    <s v="Can't Go Home"/>
    <s v="A travel series hosted by touring musicians that profiles a different American city in each episode."/>
    <n v="3500"/>
    <n v="5599"/>
    <s v="successful"/>
    <s v="US"/>
    <x v="0"/>
    <n v="1466713620"/>
    <n v="1463588109"/>
    <b v="0"/>
    <n v="51"/>
    <b v="1"/>
    <s v="film &amp; video/television"/>
    <n v="1.5997142857142856"/>
    <n v="109.78431372549019"/>
    <s v="film &amp; video"/>
    <s v="television"/>
    <d v="2016-06-23T20:27:00"/>
    <d v="2016-05-18T16:15:09"/>
    <n v="36.174895833333721"/>
  </r>
  <r>
    <n v="14"/>
    <s v="3010 | Sci-fi Series"/>
    <s v="A highly charged post apocalyptic sci fi series that pulls no punches!"/>
    <n v="6000"/>
    <n v="6056"/>
    <s v="successful"/>
    <s v="AU"/>
    <x v="2"/>
    <n v="1405259940"/>
    <n v="1403051888"/>
    <b v="0"/>
    <n v="41"/>
    <b v="1"/>
    <s v="film &amp; video/television"/>
    <n v="1.0093333333333334"/>
    <n v="147.70731707317074"/>
    <s v="film &amp; video"/>
    <s v="television"/>
    <d v="2014-07-13T13:59:00"/>
    <d v="2014-06-18T00:38:08"/>
    <n v="25.556157407409046"/>
  </r>
  <r>
    <n v="15"/>
    <s v="Cien&amp;Cia"/>
    <s v="Cien&amp;Cia es un proyecto transmedia para televisiÃ³n; la finalidad de la venta de camisetas es financiar el reality (Factual)."/>
    <n v="2000"/>
    <n v="2132"/>
    <s v="successful"/>
    <s v="ES"/>
    <x v="3"/>
    <n v="1443384840"/>
    <n v="1441790658"/>
    <b v="0"/>
    <n v="98"/>
    <b v="1"/>
    <s v="film &amp; video/television"/>
    <n v="1.0660000000000001"/>
    <n v="21.755102040816325"/>
    <s v="film &amp; video"/>
    <s v="television"/>
    <d v="2015-09-27T20:14:00"/>
    <d v="2015-09-09T09:24:18"/>
    <n v="18.451180555552128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s v="US"/>
    <x v="0"/>
    <n v="1402896600"/>
    <n v="1398971211"/>
    <b v="0"/>
    <n v="70"/>
    <b v="1"/>
    <s v="film &amp; video/television"/>
    <n v="1.0024166666666667"/>
    <n v="171.84285714285716"/>
    <s v="film &amp; video"/>
    <s v="television"/>
    <d v="2014-06-16T05:30:00"/>
    <d v="2014-05-01T19:06:51"/>
    <n v="45.432743055549508"/>
  </r>
  <r>
    <n v="17"/>
    <s v="Humble Pie"/>
    <s v="Uplifting English sitcom, a love letter to youthful exuberance that proves once and for all that none of us are ready for real life."/>
    <n v="1500"/>
    <n v="1510"/>
    <s v="successful"/>
    <s v="GB"/>
    <x v="1"/>
    <n v="1415126022"/>
    <n v="1412530422"/>
    <b v="0"/>
    <n v="36"/>
    <b v="1"/>
    <s v="film &amp; video/television"/>
    <n v="1.0066666666666666"/>
    <n v="41.944444444444443"/>
    <s v="film &amp; video"/>
    <s v="television"/>
    <d v="2014-11-04T18:33:42"/>
    <d v="2014-10-05T17:33:42"/>
    <n v="30.041666666664241"/>
  </r>
  <r>
    <n v="18"/>
    <s v="Indian As Apple Pie TV"/>
    <s v="The Indian cooking show you crave: complete with cooking, travel to India, and loads of spicy inspiration with Anupy."/>
    <n v="30000"/>
    <n v="31896.33"/>
    <s v="successful"/>
    <s v="US"/>
    <x v="0"/>
    <n v="1410958856"/>
    <n v="1408366856"/>
    <b v="0"/>
    <n v="342"/>
    <b v="1"/>
    <s v="film &amp; video/television"/>
    <n v="1.0632110000000001"/>
    <n v="93.264122807017543"/>
    <s v="film &amp; video"/>
    <s v="television"/>
    <d v="2014-09-17T13:00:56"/>
    <d v="2014-08-18T13:00:56"/>
    <n v="30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s v="US"/>
    <x v="0"/>
    <n v="1437420934"/>
    <n v="1434828934"/>
    <b v="0"/>
    <n v="22"/>
    <b v="1"/>
    <s v="film &amp; video/television"/>
    <n v="1.4529411764705882"/>
    <n v="56.136363636363633"/>
    <s v="film &amp; video"/>
    <s v="television"/>
    <d v="2015-07-20T19:35:34"/>
    <d v="2015-06-20T19:35:34"/>
    <n v="30"/>
  </r>
  <r>
    <n v="20"/>
    <s v="Finding Kylie Hard Read Fund"/>
    <s v="Help us reach our goal &amp; pay the drama dept that is performing the hard read, which is set for October 2015."/>
    <n v="2000"/>
    <n v="2004"/>
    <s v="successful"/>
    <s v="US"/>
    <x v="0"/>
    <n v="1442167912"/>
    <n v="1436983912"/>
    <b v="0"/>
    <n v="25"/>
    <b v="1"/>
    <s v="film &amp; video/television"/>
    <n v="1.002"/>
    <n v="80.16"/>
    <s v="film &amp; video"/>
    <s v="television"/>
    <d v="2015-09-13T18:11:52"/>
    <d v="2015-07-15T18:11:52"/>
    <n v="6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s v="US"/>
    <x v="0"/>
    <n v="1411743789"/>
    <n v="1409151789"/>
    <b v="0"/>
    <n v="101"/>
    <b v="1"/>
    <s v="film &amp; video/television"/>
    <n v="1.0913513513513513"/>
    <n v="199.9009900990099"/>
    <s v="film &amp; video"/>
    <s v="television"/>
    <d v="2014-09-26T15:03:09"/>
    <d v="2014-08-27T15:03:09"/>
    <n v="30"/>
  </r>
  <r>
    <n v="22"/>
    <s v="CREATURES OF HABIT!"/>
    <s v="Meet Gary, and Troy: Two unlikely friends that investigate &quot;strange phenomenon&quot;."/>
    <n v="350"/>
    <n v="410"/>
    <s v="successful"/>
    <s v="US"/>
    <x v="0"/>
    <n v="1420099140"/>
    <n v="1418766740"/>
    <b v="0"/>
    <n v="8"/>
    <b v="1"/>
    <s v="film &amp; video/television"/>
    <n v="1.1714285714285715"/>
    <n v="51.25"/>
    <s v="film &amp; video"/>
    <s v="television"/>
    <d v="2015-01-01T07:59:00"/>
    <d v="2014-12-16T21:52:20"/>
    <n v="15.421296296299261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s v="US"/>
    <x v="0"/>
    <n v="1430407200"/>
    <n v="1428086501"/>
    <b v="0"/>
    <n v="23"/>
    <b v="1"/>
    <s v="film &amp; video/television"/>
    <n v="1.1850000000000001"/>
    <n v="103.04347826086956"/>
    <s v="film &amp; video"/>
    <s v="television"/>
    <d v="2015-04-30T15:20:00"/>
    <d v="2015-04-03T18:41:41"/>
    <n v="26.859942129631236"/>
  </r>
  <r>
    <n v="24"/>
    <s v="Bring STL Up Late to TV"/>
    <s v="STL Up Late is a weekly late night comedy talk show for St. Louis television."/>
    <n v="35000"/>
    <n v="38082.69"/>
    <s v="successful"/>
    <s v="US"/>
    <x v="0"/>
    <n v="1442345940"/>
    <n v="1439494863"/>
    <b v="0"/>
    <n v="574"/>
    <b v="1"/>
    <s v="film &amp; video/television"/>
    <n v="1.0880768571428572"/>
    <n v="66.346149825783982"/>
    <s v="film &amp; video"/>
    <s v="television"/>
    <d v="2015-09-15T19:39:00"/>
    <d v="2015-08-13T19:41:03"/>
    <n v="32.99857638889079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s v="US"/>
    <x v="0"/>
    <n v="1452299761"/>
    <n v="1447115761"/>
    <b v="0"/>
    <n v="14"/>
    <b v="1"/>
    <s v="film &amp; video/television"/>
    <n v="1.3333333333333333"/>
    <n v="57.142857142857146"/>
    <s v="film &amp; video"/>
    <s v="television"/>
    <d v="2016-01-09T00:36:01"/>
    <d v="2015-11-10T00:36:01"/>
    <n v="60"/>
  </r>
  <r>
    <n v="26"/>
    <s v="You, Me &amp; Sicily:  Part I Editing"/>
    <s v="Highlighting Sicily's points of light: its extraordinary people. Editing phase is now underway!!!"/>
    <n v="1250"/>
    <n v="1940"/>
    <s v="successful"/>
    <s v="US"/>
    <x v="0"/>
    <n v="1408278144"/>
    <n v="1404822144"/>
    <b v="0"/>
    <n v="19"/>
    <b v="1"/>
    <s v="film &amp; video/television"/>
    <n v="1.552"/>
    <n v="102.10526315789474"/>
    <s v="film &amp; video"/>
    <s v="television"/>
    <d v="2014-08-17T12:22:24"/>
    <d v="2014-07-08T12:22:24"/>
    <n v="40"/>
  </r>
  <r>
    <n v="27"/>
    <s v="B-Rabbit TV Comedy Pilot"/>
    <s v="B-Rabbit is a hilarious depiction of immigrating to New Zealand and the life you desperately tried to leave behind."/>
    <n v="20000"/>
    <n v="22345"/>
    <s v="successful"/>
    <s v="NZ"/>
    <x v="4"/>
    <n v="1416113833"/>
    <n v="1413518233"/>
    <b v="0"/>
    <n v="150"/>
    <b v="1"/>
    <s v="film &amp; video/television"/>
    <n v="1.1172500000000001"/>
    <n v="148.96666666666667"/>
    <s v="film &amp; video"/>
    <s v="television"/>
    <d v="2014-11-16T04:57:13"/>
    <d v="2014-10-17T03:57:13"/>
    <n v="30.041666666671517"/>
  </r>
  <r>
    <n v="28"/>
    <s v="John Earle Dog Training Concept Development Reel"/>
    <s v="John and Brian are on a quest to change people's lives and rehabilitate dogs."/>
    <n v="12000"/>
    <n v="12042"/>
    <s v="successful"/>
    <s v="US"/>
    <x v="0"/>
    <n v="1450307284"/>
    <n v="1447715284"/>
    <b v="0"/>
    <n v="71"/>
    <b v="1"/>
    <s v="film &amp; video/television"/>
    <n v="1.0035000000000001"/>
    <n v="169.6056338028169"/>
    <s v="film &amp; video"/>
    <s v="television"/>
    <d v="2015-12-16T23:08:04"/>
    <d v="2015-11-16T23:08:04"/>
    <n v="30"/>
  </r>
  <r>
    <n v="29"/>
    <s v="The JOB Prelude."/>
    <s v="Genuine, no cliche Cop dramedy. Stories based on Adam's time as a Constable. What really goes on? Think you know the Police? Find out."/>
    <n v="3000"/>
    <n v="3700"/>
    <s v="successful"/>
    <s v="GB"/>
    <x v="1"/>
    <n v="1406045368"/>
    <n v="1403453368"/>
    <b v="0"/>
    <n v="117"/>
    <b v="1"/>
    <s v="film &amp; video/television"/>
    <n v="1.2333333333333334"/>
    <n v="31.623931623931625"/>
    <s v="film &amp; video"/>
    <s v="television"/>
    <d v="2014-07-22T16:09:28"/>
    <d v="2014-06-22T16:09:28"/>
    <n v="30"/>
  </r>
  <r>
    <n v="30"/>
    <s v="Introverts Web Series"/>
    <s v="Comedy series about three introverted roommates coping with single life, secret resentments, and loudmouthed extroverts."/>
    <n v="4000"/>
    <n v="4051.99"/>
    <s v="successful"/>
    <s v="US"/>
    <x v="0"/>
    <n v="1408604515"/>
    <n v="1406012515"/>
    <b v="0"/>
    <n v="53"/>
    <b v="1"/>
    <s v="film &amp; video/television"/>
    <n v="1.0129975"/>
    <n v="76.45264150943396"/>
    <s v="film &amp; video"/>
    <s v="television"/>
    <d v="2014-08-21T07:01:55"/>
    <d v="2014-07-22T07:01:55"/>
    <n v="30"/>
  </r>
  <r>
    <n v="31"/>
    <s v="The Alan Katz Show"/>
    <s v="After a two-year hiatus, The Alan Katz Show is coming back! But it can't unless we can get a 16gb flash drive valued at $12.71!"/>
    <n v="13"/>
    <n v="13"/>
    <s v="successful"/>
    <s v="US"/>
    <x v="0"/>
    <n v="1453748434"/>
    <n v="1452193234"/>
    <b v="0"/>
    <n v="1"/>
    <b v="1"/>
    <s v="film &amp; video/television"/>
    <n v="1"/>
    <n v="13"/>
    <s v="film &amp; video"/>
    <s v="television"/>
    <d v="2016-01-25T19:00:34"/>
    <d v="2016-01-07T19:00:34"/>
    <n v="18"/>
  </r>
  <r>
    <n v="32"/>
    <s v="Over &amp; Out"/>
    <s v="Approaching a milestone birthday, Gail abandons her group of yuppie stay-at-home mom friends for the vibrant and rowdy gay community."/>
    <n v="28450"/>
    <n v="28520"/>
    <s v="successful"/>
    <s v="US"/>
    <x v="0"/>
    <n v="1463111940"/>
    <n v="1459523017"/>
    <b v="0"/>
    <n v="89"/>
    <b v="1"/>
    <s v="film &amp; video/television"/>
    <n v="1.0024604569420035"/>
    <n v="320.44943820224717"/>
    <s v="film &amp; video"/>
    <s v="television"/>
    <d v="2016-05-13T03:59:00"/>
    <d v="2016-04-01T15:03:37"/>
    <n v="41.538460648152977"/>
  </r>
  <r>
    <n v="33"/>
    <s v="Imaginary Problems"/>
    <s v="3 best friends balance their work, personal and private lives while finding time for their imaginary friends (who are 3 puppets)."/>
    <n v="5250"/>
    <n v="5360"/>
    <s v="successful"/>
    <s v="US"/>
    <x v="0"/>
    <n v="1447001501"/>
    <n v="1444405901"/>
    <b v="0"/>
    <n v="64"/>
    <b v="1"/>
    <s v="film &amp; video/television"/>
    <n v="1.0209523809523811"/>
    <n v="83.75"/>
    <s v="film &amp; video"/>
    <s v="television"/>
    <d v="2015-11-08T16:51:41"/>
    <d v="2015-10-09T15:51:41"/>
    <n v="30.041666666664241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s v="US"/>
    <x v="0"/>
    <n v="1407224601"/>
    <n v="1405928601"/>
    <b v="0"/>
    <n v="68"/>
    <b v="1"/>
    <s v="film &amp; video/television"/>
    <n v="1.3046153846153845"/>
    <n v="49.882352941176471"/>
    <s v="film &amp; video"/>
    <s v="television"/>
    <d v="2014-08-05T07:43:21"/>
    <d v="2014-07-21T07:43:21"/>
    <n v="15"/>
  </r>
  <r>
    <n v="35"/>
    <s v="Why Adam? A TV show about the science behind everyday life!"/>
    <s v="Why Adam? is an independent TV show that explores concepts of basic science in everyday life."/>
    <n v="1000"/>
    <n v="1665"/>
    <s v="successful"/>
    <s v="US"/>
    <x v="0"/>
    <n v="1430179200"/>
    <n v="1428130814"/>
    <b v="0"/>
    <n v="28"/>
    <b v="1"/>
    <s v="film &amp; video/television"/>
    <n v="1.665"/>
    <n v="59.464285714285715"/>
    <s v="film &amp; video"/>
    <s v="television"/>
    <d v="2015-04-28T00:00:00"/>
    <d v="2015-04-04T07:00:14"/>
    <n v="23.708171296297223"/>
  </r>
  <r>
    <n v="36"/>
    <s v="THE LISTENING BOX"/>
    <s v="A modern day priest makes an unusual discovery, setting off a chain of events."/>
    <n v="6000"/>
    <n v="8529"/>
    <s v="successful"/>
    <s v="US"/>
    <x v="0"/>
    <n v="1428128525"/>
    <n v="1425540125"/>
    <b v="0"/>
    <n v="44"/>
    <b v="1"/>
    <s v="film &amp; video/television"/>
    <n v="1.4215"/>
    <n v="193.84090909090909"/>
    <s v="film &amp; video"/>
    <s v="television"/>
    <d v="2015-04-04T06:22:05"/>
    <d v="2015-03-05T07:22:05"/>
    <n v="29.958333333328483"/>
  </r>
  <r>
    <n v="37"/>
    <s v="The Journey"/>
    <s v="Take an unscripted, real-time journey with Greg Aiello to the planet's wildest and most iconic places on this adventure travel TV show."/>
    <n v="22000"/>
    <n v="40357"/>
    <s v="successful"/>
    <s v="US"/>
    <x v="0"/>
    <n v="1425055079"/>
    <n v="1422463079"/>
    <b v="0"/>
    <n v="253"/>
    <b v="1"/>
    <s v="film &amp; video/television"/>
    <n v="1.8344090909090909"/>
    <n v="159.51383399209487"/>
    <s v="film &amp; video"/>
    <s v="television"/>
    <d v="2015-02-27T16:37:59"/>
    <d v="2015-01-28T16:37:59"/>
    <n v="30"/>
  </r>
  <r>
    <n v="38"/>
    <s v="Brewz Brothers TV"/>
    <s v="A television show about three brothers from Chicago on a mission to discover and highlight the best breweries in America."/>
    <n v="2500"/>
    <n v="2751"/>
    <s v="successful"/>
    <s v="US"/>
    <x v="0"/>
    <n v="1368235344"/>
    <n v="1365643344"/>
    <b v="0"/>
    <n v="66"/>
    <b v="1"/>
    <s v="film &amp; video/television"/>
    <n v="1.1004"/>
    <n v="41.68181818181818"/>
    <s v="film &amp; video"/>
    <s v="television"/>
    <d v="2013-05-11T01:22:24"/>
    <d v="2013-04-11T01:22:24"/>
    <n v="30"/>
  </r>
  <r>
    <n v="39"/>
    <s v="Deep Cuts - Series"/>
    <s v="Mystery-Drama Series. Following a shocking event, residents of a remote woodland community learn that some wounds never heal..."/>
    <n v="25000"/>
    <n v="32745"/>
    <s v="successful"/>
    <s v="GB"/>
    <x v="1"/>
    <n v="1401058740"/>
    <n v="1398388068"/>
    <b v="0"/>
    <n v="217"/>
    <b v="1"/>
    <s v="film &amp; video/television"/>
    <n v="1.3098000000000001"/>
    <n v="150.89861751152074"/>
    <s v="film &amp; video"/>
    <s v="television"/>
    <d v="2014-05-25T22:59:00"/>
    <d v="2014-04-25T01:07:48"/>
    <n v="30.910555555557949"/>
  </r>
  <r>
    <n v="40"/>
    <s v="Regal Fare Season One"/>
    <s v="There is a cooking show in production that needs your help, a show about using local ingredients to create simple and elegant meals."/>
    <n v="2000"/>
    <n v="2027"/>
    <s v="successful"/>
    <s v="US"/>
    <x v="0"/>
    <n v="1403150400"/>
    <n v="1401426488"/>
    <b v="0"/>
    <n v="16"/>
    <b v="1"/>
    <s v="film &amp; video/television"/>
    <n v="1.0135000000000001"/>
    <n v="126.6875"/>
    <s v="film &amp; video"/>
    <s v="television"/>
    <d v="2014-06-19T04:00:00"/>
    <d v="2014-05-30T05:08:08"/>
    <n v="19.952685185184237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s v="US"/>
    <x v="0"/>
    <n v="1412516354"/>
    <n v="1409924354"/>
    <b v="0"/>
    <n v="19"/>
    <b v="1"/>
    <s v="film &amp; video/television"/>
    <n v="1"/>
    <n v="105.26315789473684"/>
    <s v="film &amp; video"/>
    <s v="television"/>
    <d v="2014-10-05T13:39:14"/>
    <d v="2014-09-05T13:39:14"/>
    <n v="30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s v="US"/>
    <x v="0"/>
    <n v="1419780026"/>
    <n v="1417188026"/>
    <b v="0"/>
    <n v="169"/>
    <b v="1"/>
    <s v="film &amp; video/television"/>
    <n v="1.4185714285714286"/>
    <n v="117.51479289940828"/>
    <s v="film &amp; video"/>
    <s v="television"/>
    <d v="2014-12-28T15:20:26"/>
    <d v="2014-11-28T15:20:26"/>
    <n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s v="US"/>
    <x v="0"/>
    <n v="1405209600"/>
    <n v="1402599486"/>
    <b v="0"/>
    <n v="263"/>
    <b v="1"/>
    <s v="film &amp; video/television"/>
    <n v="3.0865999999999998"/>
    <n v="117.36121673003802"/>
    <s v="film &amp; video"/>
    <s v="television"/>
    <d v="2014-07-13T00:00:00"/>
    <d v="2014-06-12T18:58:06"/>
    <n v="30.209652777775773"/>
  </r>
  <r>
    <n v="44"/>
    <s v="BIG WHISKEY TV Show"/>
    <s v="The Creator of the hit FOX show THE BOURBON LOUNGE brings you BIG WHISKEY. A new travel show exploring whiskey like you've never seen."/>
    <n v="2000"/>
    <n v="2000"/>
    <s v="successful"/>
    <s v="US"/>
    <x v="0"/>
    <n v="1412648537"/>
    <n v="1408760537"/>
    <b v="0"/>
    <n v="15"/>
    <b v="1"/>
    <s v="film &amp; video/television"/>
    <n v="1"/>
    <n v="133.33333333333334"/>
    <s v="film &amp; video"/>
    <s v="television"/>
    <d v="2014-10-07T02:22:17"/>
    <d v="2014-08-23T02:22:17"/>
    <n v="45"/>
  </r>
  <r>
    <n v="45"/>
    <s v="The Art of the Lift"/>
    <s v="The Art of the Lift is a crime drama that follows an expert crew of pick-pockets and their attempt at breaking in a new recruit."/>
    <n v="5000"/>
    <n v="6000"/>
    <s v="successful"/>
    <s v="US"/>
    <x v="0"/>
    <n v="1461769107"/>
    <n v="1459177107"/>
    <b v="0"/>
    <n v="61"/>
    <b v="1"/>
    <s v="film &amp; video/television"/>
    <n v="1.2"/>
    <n v="98.360655737704917"/>
    <s v="film &amp; video"/>
    <s v="television"/>
    <d v="2016-04-27T14:58:27"/>
    <d v="2016-03-28T14:58:27"/>
    <n v="30"/>
  </r>
  <r>
    <n v="46"/>
    <s v="New equipment for Joy's World!"/>
    <s v="The legendary community TV programme Joy's World is in dire need of new equipment! We are hoping you can help."/>
    <n v="8400"/>
    <n v="8750"/>
    <s v="successful"/>
    <s v="AU"/>
    <x v="2"/>
    <n v="1450220974"/>
    <n v="1447628974"/>
    <b v="0"/>
    <n v="45"/>
    <b v="1"/>
    <s v="film &amp; video/television"/>
    <n v="1.0416666666666667"/>
    <n v="194.44444444444446"/>
    <s v="film &amp; video"/>
    <s v="television"/>
    <d v="2015-12-15T23:09:34"/>
    <d v="2015-11-15T23:09:34"/>
    <n v="30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s v="US"/>
    <x v="0"/>
    <n v="1419021607"/>
    <n v="1413834007"/>
    <b v="0"/>
    <n v="70"/>
    <b v="1"/>
    <s v="film &amp; video/television"/>
    <n v="1.0761100000000001"/>
    <n v="76.865000000000009"/>
    <s v="film &amp; video"/>
    <s v="television"/>
    <d v="2014-12-19T20:40:07"/>
    <d v="2014-10-20T19:40:07"/>
    <n v="60.041666666664241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s v="GB"/>
    <x v="1"/>
    <n v="1425211200"/>
    <n v="1422534260"/>
    <b v="0"/>
    <n v="38"/>
    <b v="1"/>
    <s v="film &amp; video/television"/>
    <n v="1.0794999999999999"/>
    <n v="56.815789473684212"/>
    <s v="film &amp; video"/>
    <s v="television"/>
    <d v="2015-03-01T12:00:00"/>
    <d v="2015-01-29T12:24:20"/>
    <n v="30.983101851852552"/>
  </r>
  <r>
    <n v="49"/>
    <s v="Driving Jersey - Season Five"/>
    <s v="Driving Jersey is real people telling real stories."/>
    <n v="12000"/>
    <n v="12000"/>
    <s v="successful"/>
    <s v="US"/>
    <x v="0"/>
    <n v="1445660045"/>
    <n v="1443068045"/>
    <b v="0"/>
    <n v="87"/>
    <b v="1"/>
    <s v="film &amp; video/television"/>
    <n v="1"/>
    <n v="137.93103448275863"/>
    <s v="film &amp; video"/>
    <s v="television"/>
    <d v="2015-10-24T04:14:05"/>
    <d v="2015-09-24T04:14:05"/>
    <n v="30"/>
  </r>
  <r>
    <n v="50"/>
    <s v="The Love Lounge"/>
    <s v="A brand new dating show which helps one lucky lady find her Mr Right with difficult decisions to make along the way."/>
    <n v="600"/>
    <n v="600"/>
    <s v="successful"/>
    <s v="GB"/>
    <x v="1"/>
    <n v="1422637200"/>
    <n v="1419271458"/>
    <b v="0"/>
    <n v="22"/>
    <b v="1"/>
    <s v="film &amp; video/television"/>
    <n v="1"/>
    <n v="27.272727272727273"/>
    <s v="film &amp; video"/>
    <s v="television"/>
    <d v="2015-01-30T17:00:00"/>
    <d v="2014-12-22T18:04:18"/>
    <n v="38.955347222217824"/>
  </r>
  <r>
    <n v="51"/>
    <s v="SKY CITY HAYA"/>
    <s v="Please help us reach stretch goals of 16k, 26k, 41k for the soundtrack, extended scenes &amp; story development for our sci-fi TV series!"/>
    <n v="11000"/>
    <n v="14082"/>
    <s v="successful"/>
    <s v="US"/>
    <x v="0"/>
    <n v="1439245037"/>
    <n v="1436653037"/>
    <b v="0"/>
    <n v="119"/>
    <b v="1"/>
    <s v="film &amp; video/television"/>
    <n v="1.2801818181818181"/>
    <n v="118.33613445378151"/>
    <s v="film &amp; video"/>
    <s v="television"/>
    <d v="2015-08-10T22:17:17"/>
    <d v="2015-07-11T22:17:17"/>
    <n v="30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s v="US"/>
    <x v="0"/>
    <n v="1405615846"/>
    <n v="1403023846"/>
    <b v="0"/>
    <n v="52"/>
    <b v="1"/>
    <s v="film &amp; video/television"/>
    <n v="1.1620999999999999"/>
    <n v="223.48076923076923"/>
    <s v="film &amp; video"/>
    <s v="television"/>
    <d v="2014-07-17T16:50:46"/>
    <d v="2014-06-17T16:50:46"/>
    <n v="30"/>
  </r>
  <r>
    <n v="53"/>
    <s v="Rolling out Vegan Mashup's Season 2"/>
    <s v="Delicious TV's Vegan Mashup launching season two on public television"/>
    <n v="3000"/>
    <n v="3289"/>
    <s v="successful"/>
    <s v="US"/>
    <x v="0"/>
    <n v="1396648800"/>
    <n v="1395407445"/>
    <b v="0"/>
    <n v="117"/>
    <b v="1"/>
    <s v="film &amp; video/television"/>
    <n v="1.0963333333333334"/>
    <n v="28.111111111111111"/>
    <s v="film &amp; video"/>
    <s v="television"/>
    <d v="2014-04-04T22:00:00"/>
    <d v="2014-03-21T13:10:45"/>
    <n v="14.367534722223354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s v="US"/>
    <x v="0"/>
    <n v="1451063221"/>
    <n v="1448471221"/>
    <b v="0"/>
    <n v="52"/>
    <b v="1"/>
    <s v="film &amp; video/television"/>
    <n v="1.01"/>
    <n v="194.23076923076923"/>
    <s v="film &amp; video"/>
    <s v="television"/>
    <d v="2015-12-25T17:07:01"/>
    <d v="2015-11-25T17:07:01"/>
    <n v="30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s v="US"/>
    <x v="0"/>
    <n v="1464390916"/>
    <n v="1462576516"/>
    <b v="0"/>
    <n v="86"/>
    <b v="1"/>
    <s v="film &amp; video/television"/>
    <n v="1.2895348837209302"/>
    <n v="128.95348837209303"/>
    <s v="film &amp; video"/>
    <s v="television"/>
    <d v="2016-05-27T23:15:16"/>
    <d v="2016-05-06T23:15:16"/>
    <n v="21"/>
  </r>
  <r>
    <n v="56"/>
    <s v="Voxwomen Cycling Show"/>
    <s v="We want to see more women's cycling on TV - and we need your help to make it happen!"/>
    <n v="8000"/>
    <n v="8581"/>
    <s v="successful"/>
    <s v="GB"/>
    <x v="1"/>
    <n v="1433779200"/>
    <n v="1432559424"/>
    <b v="0"/>
    <n v="174"/>
    <b v="1"/>
    <s v="film &amp; video/television"/>
    <n v="1.0726249999999999"/>
    <n v="49.316091954022987"/>
    <s v="film &amp; video"/>
    <s v="television"/>
    <d v="2015-06-08T16:00:00"/>
    <d v="2015-05-25T13:10:24"/>
    <n v="14.11777777777751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s v="US"/>
    <x v="0"/>
    <n v="1429991962"/>
    <n v="1427399962"/>
    <b v="0"/>
    <n v="69"/>
    <b v="1"/>
    <s v="film &amp; video/television"/>
    <n v="1.0189999999999999"/>
    <n v="221.52173913043478"/>
    <s v="film &amp; video"/>
    <s v="television"/>
    <d v="2015-04-25T19:59:22"/>
    <d v="2015-03-26T19:59:22"/>
    <n v="30"/>
  </r>
  <r>
    <n v="58"/>
    <s v="Gloaming"/>
    <s v="Alex thought he knew how the world worked. You live, you die and it's over. He was very, very wrong."/>
    <n v="10000"/>
    <n v="10291"/>
    <s v="successful"/>
    <s v="US"/>
    <x v="0"/>
    <n v="1416423172"/>
    <n v="1413827572"/>
    <b v="0"/>
    <n v="75"/>
    <b v="1"/>
    <s v="film &amp; video/television"/>
    <n v="1.0290999999999999"/>
    <n v="137.21333333333334"/>
    <s v="film &amp; video"/>
    <s v="television"/>
    <d v="2014-11-19T18:52:52"/>
    <d v="2014-10-20T17:52:52"/>
    <n v="30.041666666664241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s v="US"/>
    <x v="0"/>
    <n v="1442264400"/>
    <n v="1439530776"/>
    <b v="0"/>
    <n v="33"/>
    <b v="1"/>
    <s v="film &amp; video/television"/>
    <n v="1.0012570000000001"/>
    <n v="606.82242424242418"/>
    <s v="film &amp; video"/>
    <s v="television"/>
    <d v="2015-09-14T21:00:00"/>
    <d v="2015-08-14T05:39:36"/>
    <n v="31.639166666667734"/>
  </r>
  <r>
    <n v="60"/>
    <s v="Ever Since - Short Film"/>
    <s v="Set in a beautiful but desolate world, we see how loneliness can lead to friendship in unconventional ways."/>
    <n v="4500"/>
    <n v="4648.33"/>
    <s v="successful"/>
    <s v="GB"/>
    <x v="1"/>
    <n v="1395532800"/>
    <n v="1393882717"/>
    <b v="0"/>
    <n v="108"/>
    <b v="1"/>
    <s v="film &amp; video/shorts"/>
    <n v="1.0329622222222221"/>
    <n v="43.040092592592593"/>
    <s v="film &amp; video"/>
    <s v="deo/shorts"/>
    <d v="2014-03-23T00:00:00"/>
    <d v="2014-03-03T21:38:37"/>
    <n v="19.098182870366145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s v="US"/>
    <x v="0"/>
    <n v="1370547157"/>
    <n v="1368646357"/>
    <b v="0"/>
    <n v="23"/>
    <b v="1"/>
    <s v="film &amp; video/shorts"/>
    <n v="1.4830000000000001"/>
    <n v="322.39130434782606"/>
    <s v="film &amp; video"/>
    <s v="deo/shorts"/>
    <d v="2013-06-06T19:32:37"/>
    <d v="2013-05-15T19:32:37"/>
    <n v="22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s v="US"/>
    <x v="0"/>
    <n v="1362337878"/>
    <n v="1360177878"/>
    <b v="0"/>
    <n v="48"/>
    <b v="1"/>
    <s v="film &amp; video/shorts"/>
    <n v="1.5473333333333332"/>
    <n v="96.708333333333329"/>
    <s v="film &amp; video"/>
    <s v="deo/shorts"/>
    <d v="2013-03-03T19:11:18"/>
    <d v="2013-02-06T19:11:18"/>
    <n v="25"/>
  </r>
  <r>
    <n v="63"/>
    <s v="The Attic"/>
    <s v="The Attic is my first short film.  Please help me with post production and distribution so that I can let it out into the world"/>
    <n v="2000"/>
    <n v="2270.37"/>
    <s v="successful"/>
    <s v="US"/>
    <x v="0"/>
    <n v="1388206740"/>
    <n v="1386194013"/>
    <b v="0"/>
    <n v="64"/>
    <b v="1"/>
    <s v="film &amp; video/shorts"/>
    <n v="1.1351849999999999"/>
    <n v="35.474531249999998"/>
    <s v="film &amp; video"/>
    <s v="deo/shorts"/>
    <d v="2013-12-28T04:59:00"/>
    <d v="2013-12-04T21:53:33"/>
    <n v="23.295451388890797"/>
  </r>
  <r>
    <n v="64"/>
    <s v="Millennial, The Movie"/>
    <s v="At the dawn of the New Millennium, a group of teenagers battle the Y2K bug to save humanity from boredom. The 2nd film by and/or."/>
    <n v="1200"/>
    <n v="2080"/>
    <s v="successful"/>
    <s v="US"/>
    <x v="0"/>
    <n v="1373243181"/>
    <n v="1370651181"/>
    <b v="0"/>
    <n v="24"/>
    <b v="1"/>
    <s v="film &amp; video/shorts"/>
    <n v="1.7333333333333334"/>
    <n v="86.666666666666671"/>
    <s v="film &amp; video"/>
    <s v="deo/shorts"/>
    <d v="2013-07-08T00:26:21"/>
    <d v="2013-06-08T00:26:21"/>
    <n v="30"/>
  </r>
  <r>
    <n v="65"/>
    <s v="Hello World - Post Production Funds"/>
    <s v="Help finish the short film Hello World. The story of an android in the broken home of a father &amp; son."/>
    <n v="7000"/>
    <n v="7527"/>
    <s v="successful"/>
    <s v="CA"/>
    <x v="5"/>
    <n v="1407736740"/>
    <n v="1405453354"/>
    <b v="0"/>
    <n v="57"/>
    <b v="1"/>
    <s v="film &amp; video/shorts"/>
    <n v="1.0752857142857142"/>
    <n v="132.05263157894737"/>
    <s v="film &amp; video"/>
    <s v="deo/shorts"/>
    <d v="2014-08-11T05:59:00"/>
    <d v="2014-07-15T19:42:34"/>
    <n v="26.428078703698702"/>
  </r>
  <r>
    <n v="66"/>
    <s v="A Stagnant Fever: Short Film"/>
    <s v="A dark comedy set in the '60s about clinical depression and one night stands."/>
    <n v="2000"/>
    <n v="2372"/>
    <s v="successful"/>
    <s v="US"/>
    <x v="0"/>
    <n v="1468873420"/>
    <n v="1466281420"/>
    <b v="0"/>
    <n v="26"/>
    <b v="1"/>
    <s v="film &amp; video/shorts"/>
    <n v="1.1859999999999999"/>
    <n v="91.230769230769226"/>
    <s v="film &amp; video"/>
    <s v="deo/shorts"/>
    <d v="2016-07-18T20:23:40"/>
    <d v="2016-06-18T20:23:40"/>
    <n v="30"/>
  </r>
  <r>
    <n v="67"/>
    <s v="You are a Priest Forever"/>
    <s v="The Ordination Mass of five Dominicans friars to the priesthood at the historic Saint Dominicâ€™s Church in Washington DC."/>
    <n v="2000"/>
    <n v="2325"/>
    <s v="successful"/>
    <s v="US"/>
    <x v="0"/>
    <n v="1342360804"/>
    <n v="1339768804"/>
    <b v="0"/>
    <n v="20"/>
    <b v="1"/>
    <s v="film &amp; video/shorts"/>
    <n v="1.1625000000000001"/>
    <n v="116.25"/>
    <s v="film &amp; video"/>
    <s v="deo/shorts"/>
    <d v="2012-07-15T14:00:04"/>
    <d v="2012-06-15T14:00:04"/>
    <n v="30"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s v="GB"/>
    <x v="1"/>
    <n v="1393162791"/>
    <n v="1390570791"/>
    <b v="0"/>
    <n v="36"/>
    <b v="1"/>
    <s v="film &amp; video/shorts"/>
    <n v="1.2716666666666667"/>
    <n v="21.194444444444443"/>
    <s v="film &amp; video"/>
    <s v="deo/shorts"/>
    <d v="2014-02-23T13:39:51"/>
    <d v="2014-01-24T13:39:51"/>
    <n v="30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s v="US"/>
    <x v="0"/>
    <n v="1317538740"/>
    <n v="1314765025"/>
    <b v="0"/>
    <n v="178"/>
    <b v="1"/>
    <s v="film &amp; video/shorts"/>
    <n v="1.109423"/>
    <n v="62.327134831460668"/>
    <s v="film &amp; video"/>
    <s v="deo/shorts"/>
    <d v="2011-10-02T06:59:00"/>
    <d v="2011-08-31T04:30:25"/>
    <n v="32.103182870370802"/>
  </r>
  <r>
    <n v="70"/>
    <s v="Scraps"/>
    <s v="Maggie barely survives a deranged baptism by her mother only to be born again to a string of foster parents. Things can always be worse"/>
    <n v="500"/>
    <n v="636"/>
    <s v="successful"/>
    <s v="US"/>
    <x v="0"/>
    <n v="1315171845"/>
    <n v="1309987845"/>
    <b v="0"/>
    <n v="17"/>
    <b v="1"/>
    <s v="film &amp; video/shorts"/>
    <n v="1.272"/>
    <n v="37.411764705882355"/>
    <s v="film &amp; video"/>
    <s v="deo/shorts"/>
    <d v="2011-09-04T21:30:45"/>
    <d v="2011-07-06T21:30:45"/>
    <n v="6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s v="US"/>
    <x v="0"/>
    <n v="1338186657"/>
    <n v="1333002657"/>
    <b v="0"/>
    <n v="32"/>
    <b v="1"/>
    <s v="film &amp; video/shorts"/>
    <n v="1.2394444444444443"/>
    <n v="69.71875"/>
    <s v="film &amp; video"/>
    <s v="deo/shorts"/>
    <d v="2012-05-28T06:30:57"/>
    <d v="2012-03-29T06:30:57"/>
    <n v="60"/>
  </r>
  <r>
    <n v="72"/>
    <s v="Trickle"/>
    <s v="A young man forced to live back home after an automobile accident leaves him to rediscover what it means to be a part of his family."/>
    <n v="2200"/>
    <n v="2385"/>
    <s v="successful"/>
    <s v="US"/>
    <x v="0"/>
    <n v="1352937600"/>
    <n v="1351210481"/>
    <b v="0"/>
    <n v="41"/>
    <b v="1"/>
    <s v="film &amp; video/shorts"/>
    <n v="1.084090909090909"/>
    <n v="58.170731707317074"/>
    <s v="film &amp; video"/>
    <s v="deo/shorts"/>
    <d v="2012-11-15T00:00:00"/>
    <d v="2012-10-26T00:14:41"/>
    <n v="19.98980324073636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s v="US"/>
    <x v="0"/>
    <n v="1304395140"/>
    <n v="1297620584"/>
    <b v="0"/>
    <n v="18"/>
    <b v="1"/>
    <s v="film &amp; video/shorts"/>
    <n v="1"/>
    <n v="50"/>
    <s v="film &amp; video"/>
    <s v="deo/shorts"/>
    <d v="2011-05-03T03:59:00"/>
    <d v="2011-02-13T18:09:44"/>
    <n v="78.409212962964375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s v="FR"/>
    <x v="3"/>
    <n v="1453376495"/>
    <n v="1450784495"/>
    <b v="0"/>
    <n v="29"/>
    <b v="1"/>
    <s v="film &amp; video/shorts"/>
    <n v="1.1293199999999999"/>
    <n v="19.471034482758618"/>
    <s v="film &amp; video"/>
    <s v="deo/shorts"/>
    <d v="2016-01-21T11:41:35"/>
    <d v="2015-12-22T11:41:35"/>
    <n v="30"/>
  </r>
  <r>
    <n v="75"/>
    <s v="&quot;DAD&quot; - A USC Short Film"/>
    <s v="A teenager named Charlie discovers something new about himself while coping with the loss of his father."/>
    <n v="3500"/>
    <n v="4040"/>
    <s v="successful"/>
    <s v="US"/>
    <x v="0"/>
    <n v="1366693272"/>
    <n v="1364101272"/>
    <b v="0"/>
    <n v="47"/>
    <b v="1"/>
    <s v="film &amp; video/shorts"/>
    <n v="1.1542857142857144"/>
    <n v="85.957446808510639"/>
    <s v="film &amp; video"/>
    <s v="deo/shorts"/>
    <d v="2013-04-23T05:01:12"/>
    <d v="2013-03-24T05:01:12"/>
    <n v="30"/>
  </r>
  <r>
    <n v="76"/>
    <s v="Star Wars: Insidious"/>
    <s v="Karn A'Mor has awoken bloodied on a distant battlefield with no memory of his past! JOIN THE RESISTANCE and find out more..."/>
    <n v="300"/>
    <n v="460"/>
    <s v="successful"/>
    <s v="US"/>
    <x v="0"/>
    <n v="1325007358"/>
    <n v="1319819758"/>
    <b v="0"/>
    <n v="15"/>
    <b v="1"/>
    <s v="film &amp; video/shorts"/>
    <n v="1.5333333333333334"/>
    <n v="30.666666666666668"/>
    <s v="film &amp; video"/>
    <s v="deo/shorts"/>
    <d v="2011-12-27T17:35:58"/>
    <d v="2011-10-28T16:35:58"/>
    <n v="60.041666666664241"/>
  </r>
  <r>
    <n v="77"/>
    <s v="Jonah and the Crab"/>
    <s v="A short film about a boy searching for companionship in a hermit crab he finds on the beach."/>
    <n v="400"/>
    <n v="1570"/>
    <s v="successful"/>
    <s v="US"/>
    <x v="0"/>
    <n v="1337569140"/>
    <n v="1332991717"/>
    <b v="0"/>
    <n v="26"/>
    <b v="1"/>
    <s v="film &amp; video/shorts"/>
    <n v="3.9249999999999998"/>
    <n v="60.384615384615387"/>
    <s v="film &amp; video"/>
    <s v="deo/shorts"/>
    <d v="2012-05-21T02:59:00"/>
    <d v="2012-03-29T03:28:37"/>
    <n v="52.97943287037196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s v="FR"/>
    <x v="3"/>
    <n v="1472751121"/>
    <n v="1471887121"/>
    <b v="0"/>
    <n v="35"/>
    <b v="1"/>
    <s v="film &amp; video/shorts"/>
    <n v="27.02"/>
    <n v="38.6"/>
    <s v="film &amp; video"/>
    <s v="deo/shorts"/>
    <d v="2016-09-01T17:32:01"/>
    <d v="2016-08-22T17:32:01"/>
    <n v="10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s v="GB"/>
    <x v="1"/>
    <n v="1398451093"/>
    <n v="1395859093"/>
    <b v="0"/>
    <n v="41"/>
    <b v="1"/>
    <s v="film &amp; video/shorts"/>
    <n v="1.27"/>
    <n v="40.268292682926827"/>
    <s v="film &amp; video"/>
    <s v="deo/shorts"/>
    <d v="2014-04-25T18:38:13"/>
    <d v="2014-03-26T18:38:13"/>
    <n v="30"/>
  </r>
  <r>
    <n v="80"/>
    <s v="Swingers Anonymous"/>
    <s v="What would you do if you ended up at a swingers party with two dead bodies and $20,000 in drug money?"/>
    <n v="12000"/>
    <n v="12870"/>
    <s v="successful"/>
    <s v="US"/>
    <x v="0"/>
    <n v="1386640856"/>
    <n v="1383616856"/>
    <b v="0"/>
    <n v="47"/>
    <b v="1"/>
    <s v="film &amp; video/shorts"/>
    <n v="1.0725"/>
    <n v="273.82978723404256"/>
    <s v="film &amp; video"/>
    <s v="deo/shorts"/>
    <d v="2013-12-10T02:00:56"/>
    <d v="2013-11-05T02:00:56"/>
    <n v="35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s v="US"/>
    <x v="0"/>
    <n v="1342234920"/>
    <n v="1341892127"/>
    <b v="0"/>
    <n v="28"/>
    <b v="1"/>
    <s v="film &amp; video/shorts"/>
    <n v="1.98"/>
    <n v="53.035714285714285"/>
    <s v="film &amp; video"/>
    <s v="deo/shorts"/>
    <d v="2012-07-14T03:02:00"/>
    <d v="2012-07-10T03:48:47"/>
    <n v="3.967511574082891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s v="US"/>
    <x v="0"/>
    <n v="1318189261"/>
    <n v="1315597261"/>
    <b v="0"/>
    <n v="100"/>
    <b v="1"/>
    <s v="film &amp; video/shorts"/>
    <n v="1.0001249999999999"/>
    <n v="40.005000000000003"/>
    <s v="film &amp; video"/>
    <s v="deo/shorts"/>
    <d v="2011-10-09T19:41:01"/>
    <d v="2011-09-09T19:41:01"/>
    <n v="30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s v="GB"/>
    <x v="1"/>
    <n v="1424604600"/>
    <n v="1423320389"/>
    <b v="0"/>
    <n v="13"/>
    <b v="1"/>
    <s v="film &amp; video/shorts"/>
    <n v="1.0249999999999999"/>
    <n v="15.76923076923077"/>
    <s v="film &amp; video"/>
    <s v="deo/shorts"/>
    <d v="2015-02-22T11:30:00"/>
    <d v="2015-02-07T14:46:29"/>
    <n v="14.863553240749752"/>
  </r>
  <r>
    <n v="84"/>
    <s v="Redemption - Short Film"/>
    <s v="&quot;A sociopath crosses paths with the person he must confront about his wife's murder, it might be himself&quot;"/>
    <n v="500"/>
    <n v="500"/>
    <s v="successful"/>
    <s v="US"/>
    <x v="0"/>
    <n v="1305483086"/>
    <n v="1302891086"/>
    <b v="0"/>
    <n v="7"/>
    <b v="1"/>
    <s v="film &amp; video/shorts"/>
    <n v="1"/>
    <n v="71.428571428571431"/>
    <s v="film &amp; video"/>
    <s v="deo/shorts"/>
    <d v="2011-05-15T18:11:26"/>
    <d v="2011-04-15T18:11:26"/>
    <n v="30"/>
  </r>
  <r>
    <n v="85"/>
    <s v="In Her Voice: short film"/>
    <s v="A short film by Melissa Woodrow &amp; Mark Janiak about seeking forgiveness, embracing the past and memories with a loved one."/>
    <n v="1200"/>
    <n v="1506"/>
    <s v="successful"/>
    <s v="US"/>
    <x v="0"/>
    <n v="1316746837"/>
    <n v="1314154837"/>
    <b v="0"/>
    <n v="21"/>
    <b v="1"/>
    <s v="film &amp; video/shorts"/>
    <n v="1.2549999999999999"/>
    <n v="71.714285714285708"/>
    <s v="film &amp; video"/>
    <s v="deo/shorts"/>
    <d v="2011-09-23T03:00:37"/>
    <d v="2011-08-24T03:00:37"/>
    <n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s v="FR"/>
    <x v="3"/>
    <n v="1451226045"/>
    <n v="1444828845"/>
    <b v="0"/>
    <n v="17"/>
    <b v="1"/>
    <s v="film &amp; video/shorts"/>
    <n v="1.0646666666666667"/>
    <n v="375.76470588235293"/>
    <s v="film &amp; video"/>
    <s v="deo/shorts"/>
    <d v="2015-12-27T14:20:45"/>
    <d v="2015-10-14T13:20:45"/>
    <n v="74.041666666656965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s v="US"/>
    <x v="0"/>
    <n v="1275529260"/>
    <n v="1274705803"/>
    <b v="0"/>
    <n v="25"/>
    <b v="1"/>
    <s v="film &amp; video/shorts"/>
    <n v="1.046"/>
    <n v="104.6"/>
    <s v="film &amp; video"/>
    <s v="deo/shorts"/>
    <d v="2010-06-03T01:41:00"/>
    <d v="2010-05-24T12:56:43"/>
    <n v="9.5307523148076143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s v="US"/>
    <x v="0"/>
    <n v="1403452131"/>
    <n v="1401205731"/>
    <b v="0"/>
    <n v="60"/>
    <b v="1"/>
    <s v="film &amp; video/shorts"/>
    <n v="1.0285714285714285"/>
    <n v="60"/>
    <s v="film &amp; video"/>
    <s v="deo/shorts"/>
    <d v="2014-06-22T15:48:51"/>
    <d v="2014-05-27T15:48:51"/>
    <n v="26"/>
  </r>
  <r>
    <n v="89"/>
    <s v="The Southwest Chronicles"/>
    <s v="A chronicle of four very different stories concerning racism to the power of love, all set in the beauty of the Southwest."/>
    <n v="6000"/>
    <n v="6904"/>
    <s v="successful"/>
    <s v="US"/>
    <x v="0"/>
    <n v="1370196192"/>
    <n v="1368036192"/>
    <b v="0"/>
    <n v="56"/>
    <b v="1"/>
    <s v="film &amp; video/shorts"/>
    <n v="1.1506666666666667"/>
    <n v="123.28571428571429"/>
    <s v="film &amp; video"/>
    <s v="deo/shorts"/>
    <d v="2013-06-02T18:03:12"/>
    <d v="2013-05-08T18:03:12"/>
    <n v="25"/>
  </r>
  <r>
    <n v="90"/>
    <s v="Help Get the Short Film Interior Design into Film Festivals!"/>
    <s v="We're looking for funding to help submit a short film to film festivals."/>
    <n v="500"/>
    <n v="502"/>
    <s v="successful"/>
    <s v="US"/>
    <x v="0"/>
    <n v="1310454499"/>
    <n v="1307862499"/>
    <b v="0"/>
    <n v="16"/>
    <b v="1"/>
    <s v="film &amp; video/shorts"/>
    <n v="1.004"/>
    <n v="31.375"/>
    <s v="film &amp; video"/>
    <s v="deo/shorts"/>
    <d v="2011-07-12T07:08:19"/>
    <d v="2011-06-12T07:08:19"/>
    <n v="3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s v="US"/>
    <x v="0"/>
    <n v="1305625164"/>
    <n v="1300354764"/>
    <b v="0"/>
    <n v="46"/>
    <b v="1"/>
    <s v="film &amp; video/shorts"/>
    <n v="1.2"/>
    <n v="78.260869565217391"/>
    <s v="film &amp; video"/>
    <s v="deo/shorts"/>
    <d v="2011-05-17T09:39:24"/>
    <d v="2011-03-17T09:39:24"/>
    <n v="61"/>
  </r>
  <r>
    <n v="92"/>
    <s v="Euphoria"/>
    <s v="Euphoria is an adventure film that follows adrenaline filled athletes on their hunt for the sublime while balancing family and careers."/>
    <n v="5000"/>
    <n v="5260"/>
    <s v="successful"/>
    <s v="CA"/>
    <x v="5"/>
    <n v="1485936000"/>
    <n v="1481949983"/>
    <b v="0"/>
    <n v="43"/>
    <b v="1"/>
    <s v="film &amp; video/shorts"/>
    <n v="1.052"/>
    <n v="122.32558139534883"/>
    <s v="film &amp; video"/>
    <s v="deo/shorts"/>
    <d v="2017-02-01T08:00:00"/>
    <d v="2016-12-17T04:46:23"/>
    <n v="46.134456018509809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s v="US"/>
    <x v="0"/>
    <n v="1341349200"/>
    <n v="1338928537"/>
    <b v="0"/>
    <n v="15"/>
    <b v="1"/>
    <s v="film &amp; video/shorts"/>
    <n v="1.1060000000000001"/>
    <n v="73.733333333333334"/>
    <s v="film &amp; video"/>
    <s v="deo/shorts"/>
    <d v="2012-07-03T21:00:00"/>
    <d v="2012-06-05T20:35:37"/>
    <n v="28.0169328703705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s v="GB"/>
    <x v="1"/>
    <n v="1396890822"/>
    <n v="1395162822"/>
    <b v="0"/>
    <n v="12"/>
    <b v="1"/>
    <s v="film &amp; video/shorts"/>
    <n v="1.04"/>
    <n v="21.666666666666668"/>
    <s v="film &amp; video"/>
    <s v="deo/shorts"/>
    <d v="2014-04-07T17:13:42"/>
    <d v="2014-03-18T17:13:42"/>
    <n v="20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s v="US"/>
    <x v="0"/>
    <n v="1330214841"/>
    <n v="1327622841"/>
    <b v="0"/>
    <n v="21"/>
    <b v="1"/>
    <s v="film &amp; video/shorts"/>
    <n v="1.3142857142857143"/>
    <n v="21.904761904761905"/>
    <s v="film &amp; video"/>
    <s v="deo/shorts"/>
    <d v="2012-02-26T00:07:21"/>
    <d v="2012-01-27T00:07:21"/>
    <n v="30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s v="US"/>
    <x v="0"/>
    <n v="1280631600"/>
    <n v="1274889241"/>
    <b v="0"/>
    <n v="34"/>
    <b v="1"/>
    <s v="film &amp; video/shorts"/>
    <n v="1.1466666666666667"/>
    <n v="50.588235294117645"/>
    <s v="film &amp; video"/>
    <s v="deo/shorts"/>
    <d v="2010-08-01T03:00:00"/>
    <d v="2010-05-26T15:54:01"/>
    <n v="66.46248842592467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s v="US"/>
    <x v="0"/>
    <n v="1310440482"/>
    <n v="1307848482"/>
    <b v="0"/>
    <n v="8"/>
    <b v="1"/>
    <s v="film &amp; video/shorts"/>
    <n v="1.0625"/>
    <n v="53.125"/>
    <s v="film &amp; video"/>
    <s v="deo/shorts"/>
    <d v="2011-07-12T03:14:42"/>
    <d v="2011-06-12T03:14:42"/>
    <n v="30"/>
  </r>
  <r>
    <n v="98"/>
    <s v="CUT OUT"/>
    <s v="&quot;Cut Out&quot; tells the story of a young woman who befriends a neighborhood teen and finds herself involved with gang violence."/>
    <n v="3200"/>
    <n v="3400"/>
    <s v="successful"/>
    <s v="US"/>
    <x v="0"/>
    <n v="1354923000"/>
    <n v="1351796674"/>
    <b v="0"/>
    <n v="60"/>
    <b v="1"/>
    <s v="film &amp; video/shorts"/>
    <n v="1.0625"/>
    <n v="56.666666666666664"/>
    <s v="film &amp; video"/>
    <s v="deo/shorts"/>
    <d v="2012-12-07T23:30:00"/>
    <d v="2012-11-01T19:04:34"/>
    <n v="36.184328703697247"/>
  </r>
  <r>
    <n v="99"/>
    <s v="BEAT: An Original Short Film"/>
    <s v="A feminist tale of two girls finally giving a &quot;Nice Guy&quot; what he truly deserves. Also, dancing!"/>
    <n v="1500"/>
    <n v="1590.29"/>
    <s v="successful"/>
    <s v="US"/>
    <x v="0"/>
    <n v="1390426799"/>
    <n v="1387834799"/>
    <b v="0"/>
    <n v="39"/>
    <b v="1"/>
    <s v="film &amp; video/shorts"/>
    <n v="1.0601933333333333"/>
    <n v="40.776666666666664"/>
    <s v="film &amp; video"/>
    <s v="deo/shorts"/>
    <d v="2014-01-22T21:39:59"/>
    <d v="2013-12-23T21:39:59"/>
    <n v="30"/>
  </r>
  <r>
    <n v="100"/>
    <s v="Two Sisters"/>
    <s v="Two sisters share a fragile relationship. When their mother dies and they inherit the family house, old problems rise to the surface."/>
    <n v="5000"/>
    <n v="5000"/>
    <s v="successful"/>
    <s v="US"/>
    <x v="0"/>
    <n v="1352055886"/>
    <n v="1350324286"/>
    <b v="0"/>
    <n v="26"/>
    <b v="1"/>
    <s v="film &amp; video/shorts"/>
    <n v="1"/>
    <n v="192.30769230769232"/>
    <s v="film &amp; video"/>
    <s v="deo/shorts"/>
    <d v="2012-11-04T19:04:46"/>
    <d v="2012-10-15T18:04:46"/>
    <n v="20.041666666664241"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s v="US"/>
    <x v="0"/>
    <n v="1359052710"/>
    <n v="1356979110"/>
    <b v="0"/>
    <n v="35"/>
    <b v="1"/>
    <s v="film &amp; video/shorts"/>
    <n v="1"/>
    <n v="100"/>
    <s v="film &amp; video"/>
    <s v="deo/shorts"/>
    <d v="2013-01-24T18:38:30"/>
    <d v="2012-12-31T18:38:30"/>
    <n v="24"/>
  </r>
  <r>
    <n v="102"/>
    <s v="Dear God No!"/>
    <s v="A gang of outlaw bikers pull a home invasion on a disgraced Anthropologist hiding a secret locked in his cabin basement."/>
    <n v="6000"/>
    <n v="7665"/>
    <s v="successful"/>
    <s v="US"/>
    <x v="0"/>
    <n v="1293073733"/>
    <n v="1290481733"/>
    <b v="0"/>
    <n v="65"/>
    <b v="1"/>
    <s v="film &amp; video/shorts"/>
    <n v="1.2775000000000001"/>
    <n v="117.92307692307692"/>
    <s v="film &amp; video"/>
    <s v="deo/shorts"/>
    <d v="2010-12-23T03:08:53"/>
    <d v="2010-11-23T03:08:53"/>
    <n v="30"/>
  </r>
  <r>
    <n v="103"/>
    <s v="I'M TWENTY SOMETHING"/>
    <s v="Three friends in their twenties are trying to do the impossible - have fun on a casual Friday night."/>
    <n v="1300"/>
    <n v="1367"/>
    <s v="successful"/>
    <s v="GB"/>
    <x v="1"/>
    <n v="1394220030"/>
    <n v="1392232830"/>
    <b v="0"/>
    <n v="49"/>
    <b v="1"/>
    <s v="film &amp; video/shorts"/>
    <n v="1.0515384615384615"/>
    <n v="27.897959183673468"/>
    <s v="film &amp; video"/>
    <s v="deo/shorts"/>
    <d v="2014-03-07T19:20:30"/>
    <d v="2014-02-12T19:20:30"/>
    <n v="23"/>
  </r>
  <r>
    <n v="104"/>
    <s v="Good 'Ol Trumpet"/>
    <s v="UCF short film about an old man, his love for music, and his misplaced trumpet.  "/>
    <n v="500"/>
    <n v="600"/>
    <s v="successful"/>
    <s v="US"/>
    <x v="0"/>
    <n v="1301792400"/>
    <n v="1299775266"/>
    <b v="0"/>
    <n v="10"/>
    <b v="1"/>
    <s v="film &amp; video/shorts"/>
    <n v="1.2"/>
    <n v="60"/>
    <s v="film &amp; video"/>
    <s v="deo/shorts"/>
    <d v="2011-04-03T01:00:00"/>
    <d v="2011-03-10T16:41:06"/>
    <n v="23.34645833333343"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s v="US"/>
    <x v="0"/>
    <n v="1463184000"/>
    <n v="1461605020"/>
    <b v="0"/>
    <n v="60"/>
    <b v="1"/>
    <s v="film &amp; video/shorts"/>
    <n v="1.074090909090909"/>
    <n v="39.383333333333333"/>
    <s v="film &amp; video"/>
    <s v="deo/shorts"/>
    <d v="2016-05-14T00:00:00"/>
    <d v="2016-04-25T17:23:40"/>
    <n v="18.275231481486117"/>
  </r>
  <r>
    <n v="106"/>
    <s v="LOST WEEKEND"/>
    <s v="A Boy. A Girl. A Car. A Serial Killer."/>
    <n v="5000"/>
    <n v="5025"/>
    <s v="successful"/>
    <s v="US"/>
    <x v="0"/>
    <n v="1333391901"/>
    <n v="1332182301"/>
    <b v="0"/>
    <n v="27"/>
    <b v="1"/>
    <s v="film &amp; video/shorts"/>
    <n v="1.0049999999999999"/>
    <n v="186.11111111111111"/>
    <s v="film &amp; video"/>
    <s v="deo/shorts"/>
    <d v="2012-04-02T18:38:21"/>
    <d v="2012-03-19T18:38:21"/>
    <n v="1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s v="US"/>
    <x v="0"/>
    <n v="1303688087"/>
    <n v="1301787287"/>
    <b v="0"/>
    <n v="69"/>
    <b v="1"/>
    <s v="film &amp; video/shorts"/>
    <n v="1.0246666666666666"/>
    <n v="111.37681159420291"/>
    <s v="film &amp; video"/>
    <s v="deo/shorts"/>
    <d v="2011-04-24T23:34:47"/>
    <d v="2011-04-02T23:34:47"/>
    <n v="22"/>
  </r>
  <r>
    <n v="108"/>
    <s v="GLASS: A Love Story"/>
    <s v="When a man can't find love, his Google GLASS does the searching for him. A short film shot with Google Glass."/>
    <n v="1500"/>
    <n v="3700"/>
    <s v="successful"/>
    <s v="US"/>
    <x v="0"/>
    <n v="1370011370"/>
    <n v="1364827370"/>
    <b v="0"/>
    <n v="47"/>
    <b v="1"/>
    <s v="film &amp; video/shorts"/>
    <n v="2.4666666666666668"/>
    <n v="78.723404255319153"/>
    <s v="film &amp; video"/>
    <s v="deo/shorts"/>
    <d v="2013-05-31T14:42:50"/>
    <d v="2013-04-01T14:42:50"/>
    <n v="60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s v="US"/>
    <x v="0"/>
    <n v="1298680630"/>
    <n v="1296088630"/>
    <b v="0"/>
    <n v="47"/>
    <b v="1"/>
    <s v="film &amp; video/shorts"/>
    <n v="2.1949999999999998"/>
    <n v="46.702127659574465"/>
    <s v="film &amp; video"/>
    <s v="deo/shorts"/>
    <d v="2011-02-26T00:37:10"/>
    <d v="2011-01-27T00:37:10"/>
    <n v="30"/>
  </r>
  <r>
    <n v="110"/>
    <s v="Earlids"/>
    <s v="Lee, an awkward teenager with sound-blocking earlids, must confront his self-isolation after a girl moves in next door."/>
    <n v="1300"/>
    <n v="1700"/>
    <s v="successful"/>
    <s v="US"/>
    <x v="0"/>
    <n v="1384408740"/>
    <n v="1381445253"/>
    <b v="0"/>
    <n v="26"/>
    <b v="1"/>
    <s v="film &amp; video/shorts"/>
    <n v="1.3076923076923077"/>
    <n v="65.384615384615387"/>
    <s v="film &amp; video"/>
    <s v="deo/shorts"/>
    <d v="2013-11-14T05:59:00"/>
    <d v="2013-10-10T22:47:33"/>
    <n v="34.299618055549217"/>
  </r>
  <r>
    <n v="111"/>
    <s v="Judi Dench is Cool in Person"/>
    <s v="Two actors, one bookie and a very bad day.  Judi Dench is Cool in Person is fast, funny and only a little bit nasty."/>
    <n v="3500"/>
    <n v="5410"/>
    <s v="successful"/>
    <s v="AU"/>
    <x v="2"/>
    <n v="1433059187"/>
    <n v="1430467187"/>
    <b v="0"/>
    <n v="53"/>
    <b v="1"/>
    <s v="film &amp; video/shorts"/>
    <n v="1.5457142857142858"/>
    <n v="102.0754716981132"/>
    <s v="film &amp; video"/>
    <s v="deo/shorts"/>
    <d v="2015-05-31T07:59:47"/>
    <d v="2015-05-01T07:59:47"/>
    <n v="30"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s v="US"/>
    <x v="0"/>
    <n v="1397354400"/>
    <n v="1395277318"/>
    <b v="0"/>
    <n v="81"/>
    <b v="1"/>
    <s v="film &amp; video/shorts"/>
    <n v="1.04"/>
    <n v="64.197530864197532"/>
    <s v="film &amp; video"/>
    <s v="deo/shorts"/>
    <d v="2014-04-13T02:00:00"/>
    <d v="2014-03-20T01:01:58"/>
    <n v="24.040300925924385"/>
  </r>
  <r>
    <n v="113"/>
    <s v="&quot;The First Day&quot; by Julia Othmer- Music Video"/>
    <s v="A living memorial for all those dealing with trauma, grief and loss."/>
    <n v="5000"/>
    <n v="7050"/>
    <s v="successful"/>
    <s v="US"/>
    <x v="0"/>
    <n v="1312642800"/>
    <n v="1311963128"/>
    <b v="0"/>
    <n v="78"/>
    <b v="1"/>
    <s v="film &amp; video/shorts"/>
    <n v="1.41"/>
    <n v="90.384615384615387"/>
    <s v="film &amp; video"/>
    <s v="deo/shorts"/>
    <d v="2011-08-06T15:00:00"/>
    <d v="2011-07-29T18:12:08"/>
    <n v="7.8665740740761976"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s v="US"/>
    <x v="0"/>
    <n v="1326436488"/>
    <n v="1321252488"/>
    <b v="0"/>
    <n v="35"/>
    <b v="1"/>
    <s v="film &amp; video/shorts"/>
    <n v="1.0333333333333334"/>
    <n v="88.571428571428569"/>
    <s v="film &amp; video"/>
    <s v="deo/shorts"/>
    <d v="2012-01-13T06:34:48"/>
    <d v="2011-11-14T06:34:48"/>
    <n v="60"/>
  </r>
  <r>
    <n v="115"/>
    <s v="The World's Greatest Lover"/>
    <s v="Never judge a book (or a lover) by their cover."/>
    <n v="450"/>
    <n v="632"/>
    <s v="successful"/>
    <s v="US"/>
    <x v="0"/>
    <n v="1328377444"/>
    <n v="1326217444"/>
    <b v="0"/>
    <n v="22"/>
    <b v="1"/>
    <s v="film &amp; video/shorts"/>
    <n v="1.4044444444444444"/>
    <n v="28.727272727272727"/>
    <s v="film &amp; video"/>
    <s v="deo/shorts"/>
    <d v="2012-02-04T17:44:04"/>
    <d v="2012-01-10T17:44:04"/>
    <n v="25"/>
  </r>
  <r>
    <n v="116"/>
    <s v="Villanelle"/>
    <s v="Villanelle is a feature film that blends elements of classic, hardboiled Film Noir, with classic Horror and tells a great story to boot"/>
    <n v="3500"/>
    <n v="3978"/>
    <s v="successful"/>
    <s v="US"/>
    <x v="0"/>
    <n v="1302260155"/>
    <n v="1298289355"/>
    <b v="0"/>
    <n v="57"/>
    <b v="1"/>
    <s v="film &amp; video/shorts"/>
    <n v="1.1365714285714286"/>
    <n v="69.78947368421052"/>
    <s v="film &amp; video"/>
    <s v="deo/shorts"/>
    <d v="2011-04-08T10:55:55"/>
    <d v="2011-02-21T11:55:55"/>
    <n v="45.95833333333575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s v="US"/>
    <x v="0"/>
    <n v="1276110000"/>
    <n v="1268337744"/>
    <b v="0"/>
    <n v="27"/>
    <b v="1"/>
    <s v="film &amp; video/shorts"/>
    <n v="1.0049377777777779"/>
    <n v="167.48962962962963"/>
    <s v="film &amp; video"/>
    <s v="deo/shorts"/>
    <d v="2010-06-09T19:00:00"/>
    <d v="2010-03-11T20:02:24"/>
    <n v="89.956666666665114"/>
  </r>
  <r>
    <n v="118"/>
    <s v="DENOUNCED - A Short Film"/>
    <s v="When a ruthless hit-man is 'denounced' from the mafia, his old enemies declare war."/>
    <n v="5000"/>
    <n v="5651.58"/>
    <s v="successful"/>
    <s v="US"/>
    <x v="0"/>
    <n v="1311902236"/>
    <n v="1309310236"/>
    <b v="0"/>
    <n v="39"/>
    <b v="1"/>
    <s v="film &amp; video/shorts"/>
    <n v="1.1303159999999999"/>
    <n v="144.91230769230768"/>
    <s v="film &amp; video"/>
    <s v="deo/shorts"/>
    <d v="2011-07-29T01:17:16"/>
    <d v="2011-06-29T01:17:16"/>
    <n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s v="US"/>
    <x v="0"/>
    <n v="1313276400"/>
    <n v="1310693986"/>
    <b v="0"/>
    <n v="37"/>
    <b v="1"/>
    <s v="film &amp; video/shorts"/>
    <n v="1.0455692307692308"/>
    <n v="91.840540540540545"/>
    <s v="film &amp; video"/>
    <s v="deo/shorts"/>
    <d v="2011-08-13T23:00:00"/>
    <d v="2011-07-15T01:39:46"/>
    <n v="29.889050925929041"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s v="HK"/>
    <x v="6"/>
    <n v="1475457107"/>
    <n v="1472865107"/>
    <b v="0"/>
    <n v="1"/>
    <b v="0"/>
    <s v="film &amp; video/science fiction"/>
    <n v="1.4285714285714287E-4"/>
    <n v="10"/>
    <s v="film &amp; video"/>
    <s v="ce fiction"/>
    <d v="2016-10-03T01:11:47"/>
    <d v="2016-09-03T01:11:47"/>
    <n v="30"/>
  </r>
  <r>
    <n v="121"/>
    <s v="MICRO-MISSION"/>
    <s v="NAVY SEALS sent on a Area 51 Top-Secret rescue mission where they are shrunken and injected into an ET body, the immune system mutated."/>
    <n v="3000"/>
    <n v="1"/>
    <s v="canceled"/>
    <s v="US"/>
    <x v="0"/>
    <n v="1429352160"/>
    <n v="1427993710"/>
    <b v="0"/>
    <n v="1"/>
    <b v="0"/>
    <s v="film &amp; video/science fiction"/>
    <n v="3.3333333333333332E-4"/>
    <n v="1"/>
    <s v="film &amp; video"/>
    <s v="ce fiction"/>
    <d v="2015-04-18T10:16:00"/>
    <d v="2015-04-02T16:55:10"/>
    <n v="15.722800925927004"/>
  </r>
  <r>
    <n v="122"/>
    <s v="The Time Jumper (Canceled)"/>
    <s v="My ambition for this knows no bounds.  Seeing Sephoria in a live-action is a dream of mine."/>
    <n v="100000000"/>
    <n v="0"/>
    <s v="canceled"/>
    <s v="US"/>
    <x v="0"/>
    <n v="1476094907"/>
    <n v="1470910907"/>
    <b v="0"/>
    <n v="0"/>
    <b v="0"/>
    <s v="film &amp; video/science fiction"/>
    <n v="0"/>
    <n v="0"/>
    <s v="film &amp; video"/>
    <s v="ce fiction"/>
    <d v="2016-10-10T10:21:47"/>
    <d v="2016-08-11T10:21:47"/>
    <n v="60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s v="US"/>
    <x v="0"/>
    <n v="1414533600"/>
    <n v="1411411564"/>
    <b v="0"/>
    <n v="6"/>
    <b v="0"/>
    <s v="film &amp; video/science fiction"/>
    <n v="2.7454545454545453E-3"/>
    <n v="25.166666666666668"/>
    <s v="film &amp; video"/>
    <s v="ce fiction"/>
    <d v="2014-10-28T22:00:00"/>
    <d v="2014-09-22T18:46:04"/>
    <n v="36.134675925924967"/>
  </r>
  <r>
    <n v="124"/>
    <s v="Blank Bodies - Post Production (Canceled)"/>
    <s v="An artificial man and woman discover love under the unsuspecting eyes of the four renowned artists who created them."/>
    <n v="4000"/>
    <n v="0"/>
    <s v="canceled"/>
    <s v="US"/>
    <x v="0"/>
    <n v="1431728242"/>
    <n v="1429568242"/>
    <b v="0"/>
    <n v="0"/>
    <b v="0"/>
    <s v="film &amp; video/science fiction"/>
    <n v="0"/>
    <n v="0"/>
    <s v="film &amp; video"/>
    <s v="ce fiction"/>
    <d v="2015-05-15T22:17:22"/>
    <d v="2015-04-20T22:17:22"/>
    <n v="25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s v="CA"/>
    <x v="5"/>
    <n v="1486165880"/>
    <n v="1480981880"/>
    <b v="0"/>
    <n v="6"/>
    <b v="0"/>
    <s v="film &amp; video/science fiction"/>
    <n v="0.14000000000000001"/>
    <n v="11.666666666666666"/>
    <s v="film &amp; video"/>
    <s v="ce fiction"/>
    <d v="2017-02-03T23:51:20"/>
    <d v="2016-12-05T23:51:20"/>
    <n v="6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s v="US"/>
    <x v="0"/>
    <n v="1433988000"/>
    <n v="1431353337"/>
    <b v="0"/>
    <n v="13"/>
    <b v="0"/>
    <s v="film &amp; video/science fiction"/>
    <n v="5.5480000000000002E-2"/>
    <n v="106.69230769230769"/>
    <s v="film &amp; video"/>
    <s v="ce fiction"/>
    <d v="2015-06-11T02:00:00"/>
    <d v="2015-05-11T14:08:57"/>
    <n v="30.493784722217242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s v="US"/>
    <x v="0"/>
    <n v="1428069541"/>
    <n v="1425481141"/>
    <b v="0"/>
    <n v="4"/>
    <b v="0"/>
    <s v="film &amp; video/science fiction"/>
    <n v="2.375E-2"/>
    <n v="47.5"/>
    <s v="film &amp; video"/>
    <s v="ce fiction"/>
    <d v="2015-04-03T13:59:01"/>
    <d v="2015-03-04T14:59:01"/>
    <n v="29.958333333335759"/>
  </r>
  <r>
    <n v="128"/>
    <s v="Ralphi3 (Canceled)"/>
    <s v="A Science Fiction film filled with entertainment and Excitement"/>
    <n v="100000"/>
    <n v="1867"/>
    <s v="canceled"/>
    <s v="US"/>
    <x v="0"/>
    <n v="1476941293"/>
    <n v="1473917293"/>
    <b v="0"/>
    <n v="6"/>
    <b v="0"/>
    <s v="film &amp; video/science fiction"/>
    <n v="1.8669999999999999E-2"/>
    <n v="311.16666666666669"/>
    <s v="film &amp; video"/>
    <s v="ce fiction"/>
    <d v="2016-10-20T05:28:13"/>
    <d v="2016-09-15T05:28:13"/>
    <n v="35"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s v="US"/>
    <x v="0"/>
    <n v="1414708183"/>
    <n v="1409524183"/>
    <b v="0"/>
    <n v="0"/>
    <b v="0"/>
    <s v="film &amp; video/science fiction"/>
    <n v="0"/>
    <n v="0"/>
    <s v="film &amp; video"/>
    <s v="ce fiction"/>
    <d v="2014-10-30T22:29:43"/>
    <d v="2014-08-31T22:29:43"/>
    <n v="60"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s v="GB"/>
    <x v="1"/>
    <n v="1402949760"/>
    <n v="1400536692"/>
    <b v="0"/>
    <n v="0"/>
    <b v="0"/>
    <s v="film &amp; video/science fiction"/>
    <n v="0"/>
    <n v="0"/>
    <s v="film &amp; video"/>
    <s v="ce fiction"/>
    <d v="2014-06-16T20:16:00"/>
    <d v="2014-05-19T21:58:12"/>
    <n v="27.929027777776355"/>
  </r>
  <r>
    <n v="131"/>
    <s v="I (Canceled)"/>
    <s v="I"/>
    <n v="1200"/>
    <n v="0"/>
    <s v="canceled"/>
    <s v="US"/>
    <x v="0"/>
    <n v="1467763200"/>
    <n v="1466453161"/>
    <b v="0"/>
    <n v="0"/>
    <b v="0"/>
    <s v="film &amp; video/science fiction"/>
    <n v="0"/>
    <n v="0"/>
    <s v="film &amp; video"/>
    <s v="ce fiction"/>
    <d v="2016-07-06T00:00:00"/>
    <d v="2016-06-20T20:06:01"/>
    <n v="15.162488425921765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s v="US"/>
    <x v="0"/>
    <n v="1415392207"/>
    <n v="1411500607"/>
    <b v="0"/>
    <n v="81"/>
    <b v="0"/>
    <s v="film &amp; video/science fiction"/>
    <n v="9.5687499999999995E-2"/>
    <n v="94.506172839506178"/>
    <s v="film &amp; video"/>
    <s v="ce fiction"/>
    <d v="2014-11-07T20:30:07"/>
    <d v="2014-09-23T19:30:07"/>
    <n v="45.041666666671517"/>
  </r>
  <r>
    <n v="133"/>
    <s v="Demon Women from outer space (Canceled)"/>
    <s v="Invasion from outer space sights, to weird to imagine destruction too monstrous to escape"/>
    <n v="71764"/>
    <n v="0"/>
    <s v="canceled"/>
    <s v="US"/>
    <x v="0"/>
    <n v="1464715860"/>
    <n v="1462130584"/>
    <b v="0"/>
    <n v="0"/>
    <b v="0"/>
    <s v="film &amp; video/science fiction"/>
    <n v="0"/>
    <n v="0"/>
    <s v="film &amp; video"/>
    <s v="ce fiction"/>
    <d v="2016-05-31T17:31:00"/>
    <d v="2016-05-01T19:23:04"/>
    <n v="29.922175925930787"/>
  </r>
  <r>
    <n v="134"/>
    <s v="MARLEY'S GHOST (AMBASSADORS OF STEAM) (Canceled)"/>
    <s v="steampunk  remake of &quot;a Christmas carol&quot;"/>
    <n v="5000"/>
    <n v="0"/>
    <s v="canceled"/>
    <s v="US"/>
    <x v="0"/>
    <n v="1441386000"/>
    <n v="1438811418"/>
    <b v="0"/>
    <n v="0"/>
    <b v="0"/>
    <s v="film &amp; video/science fiction"/>
    <n v="0"/>
    <n v="0"/>
    <s v="film &amp; video"/>
    <s v="ce fiction"/>
    <d v="2015-09-04T17:00:00"/>
    <d v="2015-08-05T21:50:18"/>
    <n v="29.79840277777111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s v="US"/>
    <x v="0"/>
    <n v="1404241200"/>
    <n v="1401354597"/>
    <b v="0"/>
    <n v="5"/>
    <b v="0"/>
    <s v="film &amp; video/science fiction"/>
    <n v="0.13433333333333333"/>
    <n v="80.599999999999994"/>
    <s v="film &amp; video"/>
    <s v="ce fiction"/>
    <d v="2014-07-01T19:00:00"/>
    <d v="2014-05-29T09:09:57"/>
    <n v="33.409756944442051"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s v="US"/>
    <x v="0"/>
    <n v="1431771360"/>
    <n v="1427968234"/>
    <b v="0"/>
    <n v="0"/>
    <b v="0"/>
    <s v="film &amp; video/science fiction"/>
    <n v="0"/>
    <n v="0"/>
    <s v="film &amp; video"/>
    <s v="ce fiction"/>
    <d v="2015-05-16T10:16:00"/>
    <d v="2015-04-02T09:50:34"/>
    <n v="44.017662037033006"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s v="DK"/>
    <x v="7"/>
    <n v="1444657593"/>
    <n v="1440337593"/>
    <b v="0"/>
    <n v="0"/>
    <b v="0"/>
    <s v="film &amp; video/science fiction"/>
    <n v="0"/>
    <n v="0"/>
    <s v="film &amp; video"/>
    <s v="ce fiction"/>
    <d v="2015-10-12T13:46:33"/>
    <d v="2015-08-23T13:46:33"/>
    <n v="5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s v="US"/>
    <x v="0"/>
    <n v="1438405140"/>
    <n v="1435731041"/>
    <b v="0"/>
    <n v="58"/>
    <b v="0"/>
    <s v="film &amp; video/science fiction"/>
    <n v="3.1413333333333335E-2"/>
    <n v="81.241379310344826"/>
    <s v="film &amp; video"/>
    <s v="ce fiction"/>
    <d v="2015-08-01T04:59:00"/>
    <d v="2015-07-01T06:10:41"/>
    <n v="30.950219907412247"/>
  </r>
  <r>
    <n v="139"/>
    <s v="Roman Dead (Canceled)"/>
    <s v="When  Rome is infected with a zombie plague, Lucius Agrippa and a small group fights for survival"/>
    <n v="500"/>
    <n v="500"/>
    <s v="canceled"/>
    <s v="US"/>
    <x v="0"/>
    <n v="1436738772"/>
    <n v="1435874772"/>
    <b v="0"/>
    <n v="1"/>
    <b v="0"/>
    <s v="film &amp; video/science fiction"/>
    <n v="1"/>
    <n v="500"/>
    <s v="film &amp; video"/>
    <s v="ce fiction"/>
    <d v="2015-07-12T22:06:12"/>
    <d v="2015-07-02T22:06:12"/>
    <n v="10"/>
  </r>
  <r>
    <n v="140"/>
    <s v="Rome of the Dead (Canceled)"/>
    <s v="A Gladiator fights for his freedom to be reunited with his Family, he's one fight away, when Rome is infected with a Zombie Virus"/>
    <n v="200000"/>
    <n v="0"/>
    <s v="canceled"/>
    <s v="US"/>
    <x v="0"/>
    <n v="1426823132"/>
    <n v="1424234732"/>
    <b v="0"/>
    <n v="0"/>
    <b v="0"/>
    <s v="film &amp; video/science fiction"/>
    <n v="0"/>
    <n v="0"/>
    <s v="film &amp; video"/>
    <s v="ce fiction"/>
    <d v="2015-03-20T03:45:32"/>
    <d v="2015-02-18T04:45:32"/>
    <n v="29.958333333328483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s v="US"/>
    <x v="0"/>
    <n v="1433043623"/>
    <n v="1429155623"/>
    <b v="0"/>
    <n v="28"/>
    <b v="0"/>
    <s v="film &amp; video/science fiction"/>
    <n v="0.10775"/>
    <n v="46.178571428571431"/>
    <s v="film &amp; video"/>
    <s v="ce fiction"/>
    <d v="2015-05-31T03:40:23"/>
    <d v="2015-04-16T03:40:23"/>
    <n v="45"/>
  </r>
  <r>
    <n v="142"/>
    <s v="SAMANTHA  SHADOW (Canceled)"/>
    <s v="A science fiction series about a women trying to stave off a mysterious appearance of monsters from getting out of a dark alley."/>
    <n v="3000"/>
    <n v="10"/>
    <s v="canceled"/>
    <s v="US"/>
    <x v="0"/>
    <n v="1416176778"/>
    <n v="1414358778"/>
    <b v="0"/>
    <n v="1"/>
    <b v="0"/>
    <s v="film &amp; video/science fiction"/>
    <n v="3.3333333333333335E-3"/>
    <n v="10"/>
    <s v="film &amp; video"/>
    <s v="ce fiction"/>
    <d v="2014-11-16T22:26:18"/>
    <d v="2014-10-26T21:26:18"/>
    <n v="21.041666666664241"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s v="AU"/>
    <x v="2"/>
    <n v="1472882100"/>
    <n v="1467941542"/>
    <b v="0"/>
    <n v="0"/>
    <b v="0"/>
    <s v="film &amp; video/science fiction"/>
    <n v="0"/>
    <n v="0"/>
    <s v="film &amp; video"/>
    <s v="ce fiction"/>
    <d v="2016-09-03T05:55:00"/>
    <d v="2016-07-08T01:32:22"/>
    <n v="57.182384259263927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s v="CA"/>
    <x v="5"/>
    <n v="1428945472"/>
    <n v="1423765072"/>
    <b v="0"/>
    <n v="37"/>
    <b v="0"/>
    <s v="film &amp; video/science fiction"/>
    <n v="0.27600000000000002"/>
    <n v="55.945945945945944"/>
    <s v="film &amp; video"/>
    <s v="ce fiction"/>
    <d v="2015-04-13T17:17:52"/>
    <d v="2015-02-12T18:17:52"/>
    <n v="59.958333333328483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s v="US"/>
    <x v="0"/>
    <n v="1439298052"/>
    <n v="1436965252"/>
    <b v="0"/>
    <n v="9"/>
    <b v="0"/>
    <s v="film &amp; video/science fiction"/>
    <n v="7.5111111111111115E-2"/>
    <n v="37.555555555555557"/>
    <s v="film &amp; video"/>
    <s v="ce fiction"/>
    <d v="2015-08-11T13:00:52"/>
    <d v="2015-07-15T13:00:52"/>
    <n v="27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s v="US"/>
    <x v="0"/>
    <n v="1484698998"/>
    <n v="1479514998"/>
    <b v="0"/>
    <n v="3"/>
    <b v="0"/>
    <s v="film &amp; video/science fiction"/>
    <n v="5.7499999999999999E-3"/>
    <n v="38.333333333333336"/>
    <s v="film &amp; video"/>
    <s v="ce fiction"/>
    <d v="2017-01-18T00:23:18"/>
    <d v="2016-11-19T00:23:18"/>
    <n v="60"/>
  </r>
  <r>
    <n v="147"/>
    <s v="Consumed (Static Air) (Canceled)"/>
    <s v="Film makers catch live footage beyond their wildest dreams."/>
    <n v="7000"/>
    <n v="0"/>
    <s v="canceled"/>
    <s v="GB"/>
    <x v="1"/>
    <n v="1420741080"/>
    <n v="1417026340"/>
    <b v="0"/>
    <n v="0"/>
    <b v="0"/>
    <s v="film &amp; video/science fiction"/>
    <n v="0"/>
    <n v="0"/>
    <s v="film &amp; video"/>
    <s v="ce fiction"/>
    <d v="2015-01-08T18:18:00"/>
    <d v="2014-11-26T18:25:40"/>
    <n v="42.994675925918273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s v="US"/>
    <x v="0"/>
    <n v="1456555536"/>
    <n v="1453963536"/>
    <b v="0"/>
    <n v="2"/>
    <b v="0"/>
    <s v="film &amp; video/science fiction"/>
    <n v="8.0000000000000004E-4"/>
    <n v="20"/>
    <s v="film &amp; video"/>
    <s v="ce fiction"/>
    <d v="2016-02-27T06:45:36"/>
    <d v="2016-01-28T06:45:36"/>
    <n v="30"/>
  </r>
  <r>
    <n v="149"/>
    <s v="Dichotomy (Canceled)"/>
    <s v="A provocatively mind-bending sci-fi thriller, this short film project examines opposites and the balance of the universe. #Dichotomy"/>
    <n v="10000"/>
    <n v="92"/>
    <s v="canceled"/>
    <s v="US"/>
    <x v="0"/>
    <n v="1419494400"/>
    <n v="1416888470"/>
    <b v="0"/>
    <n v="6"/>
    <b v="0"/>
    <s v="film &amp; video/science fiction"/>
    <n v="9.1999999999999998E-3"/>
    <n v="15.333333333333334"/>
    <s v="film &amp; video"/>
    <s v="ce fiction"/>
    <d v="2014-12-25T08:00:00"/>
    <d v="2014-11-25T04:07:50"/>
    <n v="30.161226851851097"/>
  </r>
  <r>
    <n v="150"/>
    <s v="Star Trek First Frontier (Canceled)"/>
    <s v="The untold story of Captain Robert April and the first launching of the starship U.S.S. Enterprise,  NCC-1701"/>
    <n v="130000"/>
    <n v="30112"/>
    <s v="canceled"/>
    <s v="US"/>
    <x v="0"/>
    <n v="1432612382"/>
    <n v="1427428382"/>
    <b v="0"/>
    <n v="67"/>
    <b v="0"/>
    <s v="film &amp; video/science fiction"/>
    <n v="0.23163076923076922"/>
    <n v="449.43283582089555"/>
    <s v="film &amp; video"/>
    <s v="ce fiction"/>
    <d v="2015-05-26T03:53:02"/>
    <d v="2015-03-27T03:53:02"/>
    <n v="6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s v="AU"/>
    <x v="2"/>
    <n v="1434633191"/>
    <n v="1429449191"/>
    <b v="0"/>
    <n v="5"/>
    <b v="0"/>
    <s v="film &amp; video/science fiction"/>
    <n v="5.5999999999999995E-4"/>
    <n v="28"/>
    <s v="film &amp; video"/>
    <s v="ce fiction"/>
    <d v="2015-06-18T13:13:11"/>
    <d v="2015-04-19T13:13:11"/>
    <n v="60"/>
  </r>
  <r>
    <n v="152"/>
    <s v="The Great Dark (Canceled)"/>
    <s v="The Great Dark is a journey through the unimaginable...and un foreseeable..."/>
    <n v="380000"/>
    <n v="30"/>
    <s v="canceled"/>
    <s v="US"/>
    <x v="0"/>
    <n v="1411437100"/>
    <n v="1408845100"/>
    <b v="0"/>
    <n v="2"/>
    <b v="0"/>
    <s v="film &amp; video/science fiction"/>
    <n v="7.8947368421052633E-5"/>
    <n v="15"/>
    <s v="film &amp; video"/>
    <s v="ce fiction"/>
    <d v="2014-09-23T01:51:40"/>
    <d v="2014-08-24T01:51:40"/>
    <n v="30"/>
  </r>
  <r>
    <n v="153"/>
    <s v="Awakening (Canceled)"/>
    <s v="What would you do if you face something beyond your understanding? If someone you loved disappeared without a trace?"/>
    <n v="50000"/>
    <n v="359"/>
    <s v="canceled"/>
    <s v="US"/>
    <x v="0"/>
    <n v="1417532644"/>
    <n v="1413900244"/>
    <b v="0"/>
    <n v="10"/>
    <b v="0"/>
    <s v="film &amp; video/science fiction"/>
    <n v="7.1799999999999998E-3"/>
    <n v="35.9"/>
    <s v="film &amp; video"/>
    <s v="ce fiction"/>
    <d v="2014-12-02T15:04:04"/>
    <d v="2014-10-21T14:04:04"/>
    <n v="42.041666666671517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s v="US"/>
    <x v="0"/>
    <n v="1433336895"/>
    <n v="1429621695"/>
    <b v="0"/>
    <n v="3"/>
    <b v="0"/>
    <s v="film &amp; video/science fiction"/>
    <n v="2.6666666666666668E-2"/>
    <n v="13.333333333333334"/>
    <s v="film &amp; video"/>
    <s v="ce fiction"/>
    <d v="2015-06-03T13:08:15"/>
    <d v="2015-04-21T13:08:15"/>
    <n v="43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s v="US"/>
    <x v="0"/>
    <n v="1437657935"/>
    <n v="1434201935"/>
    <b v="0"/>
    <n v="4"/>
    <b v="0"/>
    <s v="film &amp; video/science fiction"/>
    <n v="6.0000000000000002E-5"/>
    <n v="20.25"/>
    <s v="film &amp; video"/>
    <s v="ce fiction"/>
    <d v="2015-07-23T13:25:35"/>
    <d v="2015-06-13T13:25:35"/>
    <n v="40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s v="CA"/>
    <x v="5"/>
    <n v="1407034796"/>
    <n v="1401850796"/>
    <b v="0"/>
    <n v="15"/>
    <b v="0"/>
    <s v="film &amp; video/science fiction"/>
    <n v="5.0999999999999997E-2"/>
    <n v="119"/>
    <s v="film &amp; video"/>
    <s v="ce fiction"/>
    <d v="2014-08-03T02:59:56"/>
    <d v="2014-06-04T02:59:56"/>
    <n v="60"/>
  </r>
  <r>
    <n v="157"/>
    <s v="Forever Man (short film) (Canceled)"/>
    <s v="Man's cryogenic chamber and his soulmate's time travel from the distant future allows them to meet in the middle."/>
    <n v="2995"/>
    <n v="8"/>
    <s v="canceled"/>
    <s v="US"/>
    <x v="0"/>
    <n v="1456523572"/>
    <n v="1453931572"/>
    <b v="0"/>
    <n v="2"/>
    <b v="0"/>
    <s v="film &amp; video/science fiction"/>
    <n v="2.671118530884808E-3"/>
    <n v="4"/>
    <s v="film &amp; video"/>
    <s v="ce fiction"/>
    <d v="2016-02-26T21:52:52"/>
    <d v="2016-01-27T21:52:52"/>
    <n v="3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s v="US"/>
    <x v="0"/>
    <n v="1413942628"/>
    <n v="1411350628"/>
    <b v="0"/>
    <n v="0"/>
    <b v="0"/>
    <s v="film &amp; video/science fiction"/>
    <n v="0"/>
    <n v="0"/>
    <s v="film &amp; video"/>
    <s v="ce fiction"/>
    <d v="2014-10-22T01:50:28"/>
    <d v="2014-09-22T01:50:28"/>
    <n v="3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s v="US"/>
    <x v="0"/>
    <n v="1467541545"/>
    <n v="1464085545"/>
    <b v="0"/>
    <n v="1"/>
    <b v="0"/>
    <s v="film &amp; video/science fiction"/>
    <n v="2.0000000000000002E-5"/>
    <n v="10"/>
    <s v="film &amp; video"/>
    <s v="ce fiction"/>
    <d v="2016-07-03T10:25:45"/>
    <d v="2016-05-24T10:25:45"/>
    <n v="40"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s v="US"/>
    <x v="0"/>
    <n v="1439675691"/>
    <n v="1434491691"/>
    <b v="0"/>
    <n v="0"/>
    <b v="0"/>
    <s v="film &amp; video/drama"/>
    <n v="0"/>
    <n v="0"/>
    <s v="film &amp; video"/>
    <s v="ideo/drama"/>
    <d v="2015-08-15T21:54:51"/>
    <d v="2015-06-16T21:54:51"/>
    <n v="60"/>
  </r>
  <r>
    <n v="161"/>
    <s v="Midway: The Turning Point"/>
    <s v="Step 1 (script editing) to produce a dramatic film about the air/sea battle of WWII that turned the tide of victory for the US."/>
    <n v="50000"/>
    <n v="5"/>
    <s v="failed"/>
    <s v="US"/>
    <x v="0"/>
    <n v="1404318595"/>
    <n v="1401726595"/>
    <b v="0"/>
    <n v="1"/>
    <b v="0"/>
    <s v="film &amp; video/drama"/>
    <n v="1E-4"/>
    <n v="5"/>
    <s v="film &amp; video"/>
    <s v="ideo/drama"/>
    <d v="2014-07-02T16:29:55"/>
    <d v="2014-06-02T16:29:55"/>
    <n v="30"/>
  </r>
  <r>
    <n v="162"/>
    <s v="See It My Way"/>
    <s v="This film follows a young man who has had only a troubled family life. He turns to all the wrong things and life falls apart."/>
    <n v="2800"/>
    <n v="435"/>
    <s v="failed"/>
    <s v="US"/>
    <x v="0"/>
    <n v="1408232520"/>
    <n v="1405393356"/>
    <b v="0"/>
    <n v="10"/>
    <b v="0"/>
    <s v="film &amp; video/drama"/>
    <n v="0.15535714285714286"/>
    <n v="43.5"/>
    <s v="film &amp; video"/>
    <s v="ideo/drama"/>
    <d v="2014-08-16T23:42:00"/>
    <d v="2014-07-15T03:02:36"/>
    <n v="32.86069444444729"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s v="US"/>
    <x v="0"/>
    <n v="1443657600"/>
    <n v="1440716654"/>
    <b v="0"/>
    <n v="0"/>
    <b v="0"/>
    <s v="film &amp; video/drama"/>
    <n v="0"/>
    <n v="0"/>
    <s v="film &amp; video"/>
    <s v="ideo/drama"/>
    <d v="2015-10-01T00:00:00"/>
    <d v="2015-08-27T23:04:14"/>
    <n v="34.038726851853426"/>
  </r>
  <r>
    <n v="164"/>
    <s v="Angelix"/>
    <s v="Two cousins are caught up in the private war between warrior class angels and demons. You may be caught up too and not realize it yet."/>
    <n v="120000"/>
    <n v="640"/>
    <s v="failed"/>
    <s v="US"/>
    <x v="0"/>
    <n v="1411150701"/>
    <n v="1405966701"/>
    <b v="0"/>
    <n v="7"/>
    <b v="0"/>
    <s v="film &amp; video/drama"/>
    <n v="5.3333333333333332E-3"/>
    <n v="91.428571428571431"/>
    <s v="film &amp; video"/>
    <s v="ideo/drama"/>
    <d v="2014-09-19T18:18:21"/>
    <d v="2014-07-21T18:18:21"/>
    <n v="60"/>
  </r>
  <r>
    <n v="165"/>
    <s v="NET"/>
    <s v="A teacher. A boy. The beach and a heatwave that drove them all insane."/>
    <n v="17000"/>
    <n v="0"/>
    <s v="failed"/>
    <s v="GB"/>
    <x v="1"/>
    <n v="1452613724"/>
    <n v="1450021724"/>
    <b v="0"/>
    <n v="0"/>
    <b v="0"/>
    <s v="film &amp; video/drama"/>
    <n v="0"/>
    <n v="0"/>
    <s v="film &amp; video"/>
    <s v="ideo/drama"/>
    <d v="2016-01-12T15:48:44"/>
    <d v="2015-12-13T15:48:44"/>
    <n v="30"/>
  </r>
  <r>
    <n v="166"/>
    <s v="Pressure"/>
    <s v="A young teen makes a bad decision after joining gang and the film expresses his choices that led him to that point."/>
    <n v="5000"/>
    <n v="3000"/>
    <s v="failed"/>
    <s v="US"/>
    <x v="0"/>
    <n v="1484531362"/>
    <n v="1481939362"/>
    <b v="0"/>
    <n v="1"/>
    <b v="0"/>
    <s v="film &amp; video/drama"/>
    <n v="0.6"/>
    <n v="3000"/>
    <s v="film &amp; video"/>
    <s v="ideo/drama"/>
    <d v="2017-01-16T01:49:22"/>
    <d v="2016-12-17T01:49:22"/>
    <n v="30"/>
  </r>
  <r>
    <n v="167"/>
    <s v="Past"/>
    <s v="A young man experiences a tragedy and has the opportunity to go back and learn from his mistakes and find out his true self."/>
    <n v="110000"/>
    <n v="11"/>
    <s v="failed"/>
    <s v="US"/>
    <x v="0"/>
    <n v="1438726535"/>
    <n v="1433542535"/>
    <b v="0"/>
    <n v="2"/>
    <b v="0"/>
    <s v="film &amp; video/drama"/>
    <n v="1E-4"/>
    <n v="5.5"/>
    <s v="film &amp; video"/>
    <s v="ideo/drama"/>
    <d v="2015-08-04T22:15:35"/>
    <d v="2015-06-05T22:15:35"/>
    <n v="60"/>
  </r>
  <r>
    <n v="168"/>
    <s v="Moving On"/>
    <s v="A homeless Gulf War 2 vet, and Congressional Medal of Honor recipient fights for his sanity on the mean streets of Albuquerque."/>
    <n v="8000"/>
    <n v="325"/>
    <s v="failed"/>
    <s v="US"/>
    <x v="0"/>
    <n v="1426791770"/>
    <n v="1424203370"/>
    <b v="0"/>
    <n v="3"/>
    <b v="0"/>
    <s v="film &amp; video/drama"/>
    <n v="4.0625000000000001E-2"/>
    <n v="108.33333333333333"/>
    <s v="film &amp; video"/>
    <s v="ideo/drama"/>
    <d v="2015-03-19T19:02:50"/>
    <d v="2015-02-17T20:02:50"/>
    <n v="29.958333333328483"/>
  </r>
  <r>
    <n v="169"/>
    <s v="Family"/>
    <s v="Family is a short film about a father and son and two brothers who were separated by the Korean war and finally reunite after 60 years."/>
    <n v="2500"/>
    <n v="560"/>
    <s v="failed"/>
    <s v="GB"/>
    <x v="1"/>
    <n v="1413634059"/>
    <n v="1411042059"/>
    <b v="0"/>
    <n v="10"/>
    <b v="0"/>
    <s v="film &amp; video/drama"/>
    <n v="0.224"/>
    <n v="56"/>
    <s v="film &amp; video"/>
    <s v="ideo/drama"/>
    <d v="2014-10-18T12:07:39"/>
    <d v="2014-09-18T12:07:39"/>
    <n v="30"/>
  </r>
  <r>
    <n v="170"/>
    <s v="Letters to Daniel"/>
    <s v="Amy &amp; Missy survive Amy's bipolar disorder and go on to become award winning &amp; bestselling authors, screenwriters &amp; filmmakers"/>
    <n v="10000"/>
    <n v="325"/>
    <s v="failed"/>
    <s v="US"/>
    <x v="0"/>
    <n v="1440912480"/>
    <n v="1438385283"/>
    <b v="0"/>
    <n v="10"/>
    <b v="0"/>
    <s v="film &amp; video/drama"/>
    <n v="3.2500000000000001E-2"/>
    <n v="32.5"/>
    <s v="film &amp; video"/>
    <s v="ideo/drama"/>
    <d v="2015-08-30T05:28:00"/>
    <d v="2015-07-31T23:28:03"/>
    <n v="29.249965277776937"/>
  </r>
  <r>
    <n v="171"/>
    <s v="IRL: Gamers Unite"/>
    <s v="Team Mayhem, a local small town gang of gamers who are enlisted   to save the world from the new great evil known as Prowler."/>
    <n v="50000"/>
    <n v="1"/>
    <s v="failed"/>
    <s v="US"/>
    <x v="0"/>
    <n v="1470975614"/>
    <n v="1465791614"/>
    <b v="0"/>
    <n v="1"/>
    <b v="0"/>
    <s v="film &amp; video/drama"/>
    <n v="2.0000000000000002E-5"/>
    <n v="1"/>
    <s v="film &amp; video"/>
    <s v="ideo/drama"/>
    <d v="2016-08-12T04:20:14"/>
    <d v="2016-06-13T04:20:14"/>
    <n v="60"/>
  </r>
  <r>
    <n v="172"/>
    <s v="The Blind Dolphin Story"/>
    <s v="A short film on the rarest mammal and the second most endangered freshwater river dolphin, in Pakistan."/>
    <n v="95000"/>
    <n v="0"/>
    <s v="failed"/>
    <s v="US"/>
    <x v="0"/>
    <n v="1426753723"/>
    <n v="1423733323"/>
    <b v="0"/>
    <n v="0"/>
    <b v="0"/>
    <s v="film &amp; video/drama"/>
    <n v="0"/>
    <n v="0"/>
    <s v="film &amp; video"/>
    <s v="ideo/drama"/>
    <d v="2015-03-19T08:28:43"/>
    <d v="2015-02-12T09:28:43"/>
    <n v="34.958333333335759"/>
  </r>
  <r>
    <n v="173"/>
    <s v="7 Sins"/>
    <s v="This is a film inspired by Quentin Tarantino, I want to make a film thats entertaining yet gritty. 7 Sins is in pre-production."/>
    <n v="1110"/>
    <n v="0"/>
    <s v="failed"/>
    <s v="GB"/>
    <x v="1"/>
    <n v="1425131108"/>
    <n v="1422539108"/>
    <b v="0"/>
    <n v="0"/>
    <b v="0"/>
    <s v="film &amp; video/drama"/>
    <n v="0"/>
    <n v="0"/>
    <s v="film &amp; video"/>
    <s v="ideo/drama"/>
    <d v="2015-02-28T13:45:08"/>
    <d v="2015-01-29T13:45:08"/>
    <n v="30"/>
  </r>
  <r>
    <n v="174"/>
    <s v="I Am Forgotten"/>
    <s v="An international short film project. It is about loneliness, wich is caused by the current compulsion to check your Facebook every day."/>
    <n v="6000"/>
    <n v="0"/>
    <s v="failed"/>
    <s v="NL"/>
    <x v="3"/>
    <n v="1431108776"/>
    <n v="1425924776"/>
    <b v="0"/>
    <n v="0"/>
    <b v="0"/>
    <s v="film &amp; video/drama"/>
    <n v="0"/>
    <n v="0"/>
    <s v="film &amp; video"/>
    <s v="ideo/drama"/>
    <d v="2015-05-08T18:12:56"/>
    <d v="2015-03-09T18:12:56"/>
    <n v="60"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s v="GB"/>
    <x v="1"/>
    <n v="1409337611"/>
    <n v="1407177611"/>
    <b v="0"/>
    <n v="26"/>
    <b v="0"/>
    <s v="film &amp; video/drama"/>
    <n v="6.4850000000000005E-2"/>
    <n v="49.884615384615387"/>
    <s v="film &amp; video"/>
    <s v="ideo/drama"/>
    <d v="2014-08-29T18:40:11"/>
    <d v="2014-08-04T18:40:11"/>
    <n v="25"/>
  </r>
  <r>
    <n v="176"/>
    <s v="Silent Monster"/>
    <s v="I'm seeking funding to finish my short film, Silent Monster, to bring awareness to teenage bullying as well as teenage violence."/>
    <n v="1500"/>
    <n v="0"/>
    <s v="failed"/>
    <s v="US"/>
    <x v="0"/>
    <n v="1438803999"/>
    <n v="1436211999"/>
    <b v="0"/>
    <n v="0"/>
    <b v="0"/>
    <s v="film &amp; video/drama"/>
    <n v="0"/>
    <n v="0"/>
    <s v="film &amp; video"/>
    <s v="ideo/drama"/>
    <d v="2015-08-05T19:46:39"/>
    <d v="2015-07-06T19:46:39"/>
    <n v="30"/>
  </r>
  <r>
    <n v="177"/>
    <s v="The Good Samaritan"/>
    <s v="I'm making a modern day version of the bible story &quot; The Good Samaritan&quot;"/>
    <n v="450"/>
    <n v="180"/>
    <s v="failed"/>
    <s v="US"/>
    <x v="0"/>
    <n v="1427155726"/>
    <n v="1425690526"/>
    <b v="0"/>
    <n v="7"/>
    <b v="0"/>
    <s v="film &amp; video/drama"/>
    <n v="0.4"/>
    <n v="25.714285714285715"/>
    <s v="film &amp; video"/>
    <s v="ideo/drama"/>
    <d v="2015-03-24T00:08:46"/>
    <d v="2015-03-07T01:08:46"/>
    <n v="16.958333333328483"/>
  </r>
  <r>
    <n v="178"/>
    <s v="El viaje de LucÃ­a"/>
    <s v="El viaje de LucÃ­a es un largometraje de ficciÃ³n con temÃ¡tica sobre el cÃ¡ncer infantil."/>
    <n v="500000"/>
    <n v="0"/>
    <s v="failed"/>
    <s v="ES"/>
    <x v="3"/>
    <n v="1448582145"/>
    <n v="1445986545"/>
    <b v="0"/>
    <n v="0"/>
    <b v="0"/>
    <s v="film &amp; video/drama"/>
    <n v="0"/>
    <n v="0"/>
    <s v="film &amp; video"/>
    <s v="ideo/drama"/>
    <d v="2015-11-26T23:55:45"/>
    <d v="2015-10-27T22:55:45"/>
    <n v="30.041666666671517"/>
  </r>
  <r>
    <n v="179"/>
    <s v="Sustain: A Film About Survival"/>
    <s v="A feature-length film about how three people survive in a diseased world."/>
    <n v="1000"/>
    <n v="200"/>
    <s v="failed"/>
    <s v="US"/>
    <x v="0"/>
    <n v="1457056555"/>
    <n v="1454464555"/>
    <b v="0"/>
    <n v="2"/>
    <b v="0"/>
    <s v="film &amp; video/drama"/>
    <n v="0.2"/>
    <n v="100"/>
    <s v="film &amp; video"/>
    <s v="ideo/drama"/>
    <d v="2016-03-04T01:55:55"/>
    <d v="2016-02-03T01:55:55"/>
    <n v="30"/>
  </r>
  <r>
    <n v="180"/>
    <s v="The Rest of Us Mini-Series"/>
    <s v="The Rest of Us follows a survivor of an outbreak that nearly destroyed the earth as he travels to find some form of humanity."/>
    <n v="1200"/>
    <n v="401"/>
    <s v="failed"/>
    <s v="GB"/>
    <x v="1"/>
    <n v="1428951600"/>
    <n v="1425512843"/>
    <b v="0"/>
    <n v="13"/>
    <b v="0"/>
    <s v="film &amp; video/drama"/>
    <n v="0.33416666666666667"/>
    <n v="30.846153846153847"/>
    <s v="film &amp; video"/>
    <s v="ideo/drama"/>
    <d v="2015-04-13T19:00:00"/>
    <d v="2015-03-04T23:47:23"/>
    <n v="39.80042824074917"/>
  </r>
  <r>
    <n v="181"/>
    <s v="Immemorial"/>
    <s v="Christina has been suffering with flash backs and some very disturbing nightmares and realises that it is more than just nightmares."/>
    <n v="3423"/>
    <n v="722"/>
    <s v="failed"/>
    <s v="GB"/>
    <x v="1"/>
    <n v="1434995295"/>
    <n v="1432403295"/>
    <b v="0"/>
    <n v="4"/>
    <b v="0"/>
    <s v="film &amp; video/drama"/>
    <n v="0.21092608822670172"/>
    <n v="180.5"/>
    <s v="film &amp; video"/>
    <s v="ideo/drama"/>
    <d v="2015-06-22T17:48:15"/>
    <d v="2015-05-23T17:48:15"/>
    <n v="30"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s v="US"/>
    <x v="0"/>
    <n v="1483748232"/>
    <n v="1481156232"/>
    <b v="0"/>
    <n v="0"/>
    <b v="0"/>
    <s v="film &amp; video/drama"/>
    <n v="0"/>
    <n v="0"/>
    <s v="film &amp; video"/>
    <s v="ideo/drama"/>
    <d v="2017-01-07T00:17:12"/>
    <d v="2016-12-08T00:17:12"/>
    <n v="30"/>
  </r>
  <r>
    <n v="183"/>
    <s v="Three Little Words"/>
    <s v="Don't kill me until I meet my Dad"/>
    <n v="12500"/>
    <n v="4482"/>
    <s v="failed"/>
    <s v="GB"/>
    <x v="1"/>
    <n v="1417033610"/>
    <n v="1414438010"/>
    <b v="0"/>
    <n v="12"/>
    <b v="0"/>
    <s v="film &amp; video/drama"/>
    <n v="0.35855999999999999"/>
    <n v="373.5"/>
    <s v="film &amp; video"/>
    <s v="ideo/drama"/>
    <d v="2014-11-26T20:26:50"/>
    <d v="2014-10-27T19:26:50"/>
    <n v="30.041666666664241"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s v="CA"/>
    <x v="5"/>
    <n v="1409543940"/>
    <n v="1404586762"/>
    <b v="0"/>
    <n v="2"/>
    <b v="0"/>
    <s v="film &amp; video/drama"/>
    <n v="3.4000000000000002E-2"/>
    <n v="25.5"/>
    <s v="film &amp; video"/>
    <s v="ideo/drama"/>
    <d v="2014-09-01T03:59:00"/>
    <d v="2014-07-05T18:59:22"/>
    <n v="57.374745370369055"/>
  </r>
  <r>
    <n v="185"/>
    <s v="BLANK Short Movie"/>
    <s v="Love has no boundaries!"/>
    <n v="40000"/>
    <n v="2200"/>
    <s v="failed"/>
    <s v="NO"/>
    <x v="8"/>
    <n v="1471557139"/>
    <n v="1468965139"/>
    <b v="0"/>
    <n v="10"/>
    <b v="0"/>
    <s v="film &amp; video/drama"/>
    <n v="5.5E-2"/>
    <n v="220"/>
    <s v="film &amp; video"/>
    <s v="ideo/drama"/>
    <d v="2016-08-18T21:52:19"/>
    <d v="2016-07-19T21:52:19"/>
    <n v="30"/>
  </r>
  <r>
    <n v="186"/>
    <s v="Feature Film: The Wolfes"/>
    <s v="My film is about a boy who discovers the truth about his fathers dissapearance through the dark secrets of his mothers past."/>
    <n v="5000"/>
    <n v="0"/>
    <s v="failed"/>
    <s v="US"/>
    <x v="0"/>
    <n v="1488571200"/>
    <n v="1485977434"/>
    <b v="0"/>
    <n v="0"/>
    <b v="0"/>
    <s v="film &amp; video/drama"/>
    <n v="0"/>
    <n v="0"/>
    <s v="film &amp; video"/>
    <s v="ideo/drama"/>
    <d v="2017-03-03T20:00:00"/>
    <d v="2017-02-01T19:30:34"/>
    <n v="30.020439814805286"/>
  </r>
  <r>
    <n v="187"/>
    <s v="The Imbalanced Heart of a Symmetric Mind (film)"/>
    <s v="A young man suffering from a severe case of OCD embarks on a road trip to find peace of mind."/>
    <n v="5000"/>
    <n v="800"/>
    <s v="failed"/>
    <s v="US"/>
    <x v="0"/>
    <n v="1437461940"/>
    <n v="1435383457"/>
    <b v="0"/>
    <n v="5"/>
    <b v="0"/>
    <s v="film &amp; video/drama"/>
    <n v="0.16"/>
    <n v="160"/>
    <s v="film &amp; video"/>
    <s v="ideo/drama"/>
    <d v="2015-07-21T06:59:00"/>
    <d v="2015-06-27T05:37:37"/>
    <n v="24.05651620370918"/>
  </r>
  <r>
    <n v="188"/>
    <s v="Mariano (A Screenplay)"/>
    <s v="Mariano Messini, an aspiring musician, indebted to the mafia must put his life on the line to escape their grasp and pursue his dream."/>
    <n v="1500"/>
    <n v="0"/>
    <s v="failed"/>
    <s v="US"/>
    <x v="0"/>
    <n v="1409891015"/>
    <n v="1407299015"/>
    <b v="0"/>
    <n v="0"/>
    <b v="0"/>
    <s v="film &amp; video/drama"/>
    <n v="0"/>
    <n v="0"/>
    <s v="film &amp; video"/>
    <s v="ideo/drama"/>
    <d v="2014-09-05T04:23:35"/>
    <d v="2014-08-06T04:23:35"/>
    <n v="30"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s v="US"/>
    <x v="0"/>
    <n v="1472920477"/>
    <n v="1467736477"/>
    <b v="0"/>
    <n v="5"/>
    <b v="0"/>
    <s v="film &amp; video/drama"/>
    <n v="6.8999999999999997E-4"/>
    <n v="69"/>
    <s v="film &amp; video"/>
    <s v="ideo/drama"/>
    <d v="2016-09-03T16:34:37"/>
    <d v="2016-07-05T16:34:37"/>
    <n v="60"/>
  </r>
  <r>
    <n v="190"/>
    <s v="REGIONRAT, the movie"/>
    <s v="Because hope can be a 4 letter word"/>
    <n v="12000"/>
    <n v="50"/>
    <s v="failed"/>
    <s v="US"/>
    <x v="0"/>
    <n v="1466091446"/>
    <n v="1465227446"/>
    <b v="0"/>
    <n v="1"/>
    <b v="0"/>
    <s v="film &amp; video/drama"/>
    <n v="4.1666666666666666E-3"/>
    <n v="50"/>
    <s v="film &amp; video"/>
    <s v="ideo/drama"/>
    <d v="2016-06-16T15:37:26"/>
    <d v="2016-06-06T15:37:26"/>
    <n v="10"/>
  </r>
  <r>
    <n v="191"/>
    <s v="Trillion: Feature Film"/>
    <s v="A young boy passionate about Astronomy and Chemistry tracks down an astroid that scientists said would never hit earth."/>
    <n v="5000"/>
    <n v="250"/>
    <s v="failed"/>
    <s v="AU"/>
    <x v="2"/>
    <n v="1443782138"/>
    <n v="1440326138"/>
    <b v="0"/>
    <n v="3"/>
    <b v="0"/>
    <s v="film &amp; video/drama"/>
    <n v="0.05"/>
    <n v="83.333333333333329"/>
    <s v="film &amp; video"/>
    <s v="ideo/drama"/>
    <d v="2015-10-02T10:35:38"/>
    <d v="2015-08-23T10:35:38"/>
    <n v="4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s v="US"/>
    <x v="0"/>
    <n v="1413572432"/>
    <n v="1410980432"/>
    <b v="0"/>
    <n v="3"/>
    <b v="0"/>
    <s v="film &amp; video/drama"/>
    <n v="1.7E-5"/>
    <n v="5.666666666666667"/>
    <s v="film &amp; video"/>
    <s v="ideo/drama"/>
    <d v="2014-10-17T19:00:32"/>
    <d v="2014-09-17T19:00:32"/>
    <n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s v="GB"/>
    <x v="1"/>
    <n v="1417217166"/>
    <n v="1412029566"/>
    <b v="0"/>
    <n v="0"/>
    <b v="0"/>
    <s v="film &amp; video/drama"/>
    <n v="0"/>
    <n v="0"/>
    <s v="film &amp; video"/>
    <s v="ideo/drama"/>
    <d v="2014-11-28T23:26:06"/>
    <d v="2014-09-29T22:26:06"/>
    <n v="60.041666666664241"/>
  </r>
  <r>
    <n v="194"/>
    <s v="Desperation Short Film"/>
    <s v="Northern Irish Original Short Film based on the desperation of love and survival and taking a risk that may change everything."/>
    <n v="2500"/>
    <n v="3"/>
    <s v="failed"/>
    <s v="GB"/>
    <x v="1"/>
    <n v="1457308531"/>
    <n v="1452124531"/>
    <b v="0"/>
    <n v="3"/>
    <b v="0"/>
    <s v="film &amp; video/drama"/>
    <n v="1.1999999999999999E-3"/>
    <n v="1"/>
    <s v="film &amp; video"/>
    <s v="ideo/drama"/>
    <d v="2016-03-06T23:55:31"/>
    <d v="2016-01-06T23:55:31"/>
    <n v="6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s v="US"/>
    <x v="0"/>
    <n v="1436544332"/>
    <n v="1431360332"/>
    <b v="0"/>
    <n v="0"/>
    <b v="0"/>
    <s v="film &amp; video/drama"/>
    <n v="0"/>
    <n v="0"/>
    <s v="film &amp; video"/>
    <s v="ideo/drama"/>
    <d v="2015-07-10T16:05:32"/>
    <d v="2015-05-11T16:05:32"/>
    <n v="60"/>
  </r>
  <r>
    <n v="196"/>
    <s v="Thunder Under Control"/>
    <s v="A moving short film about a retired female boxer who develops a relationship with a young journalist who idolises her"/>
    <n v="3500"/>
    <n v="1465"/>
    <s v="failed"/>
    <s v="GB"/>
    <x v="1"/>
    <n v="1444510800"/>
    <n v="1442062898"/>
    <b v="0"/>
    <n v="19"/>
    <b v="0"/>
    <s v="film &amp; video/drama"/>
    <n v="0.41857142857142859"/>
    <n v="77.10526315789474"/>
    <s v="film &amp; video"/>
    <s v="ideo/drama"/>
    <d v="2015-10-10T21:00:00"/>
    <d v="2015-09-12T13:01:38"/>
    <n v="28.332199074073287"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s v="GB"/>
    <x v="1"/>
    <n v="1487365200"/>
    <n v="1483734100"/>
    <b v="0"/>
    <n v="8"/>
    <b v="0"/>
    <s v="film &amp; video/drama"/>
    <n v="0.1048"/>
    <n v="32.75"/>
    <s v="film &amp; video"/>
    <s v="ideo/drama"/>
    <d v="2017-02-17T21:00:00"/>
    <d v="2017-01-06T20:21:40"/>
    <n v="42.026620370364981"/>
  </r>
  <r>
    <n v="198"/>
    <s v="Nine Lives"/>
    <s v="Nine Lives is a story of one woman's survival of EIGHT near deaths and her love for one man as an influence to fight for the NINTH."/>
    <n v="25000"/>
    <n v="279"/>
    <s v="failed"/>
    <s v="US"/>
    <x v="0"/>
    <n v="1412500322"/>
    <n v="1409908322"/>
    <b v="0"/>
    <n v="6"/>
    <b v="0"/>
    <s v="film &amp; video/drama"/>
    <n v="1.116E-2"/>
    <n v="46.5"/>
    <s v="film &amp; video"/>
    <s v="ideo/drama"/>
    <d v="2014-10-05T09:12:02"/>
    <d v="2014-09-05T09:12:02"/>
    <n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s v="US"/>
    <x v="0"/>
    <n v="1472698702"/>
    <n v="1470106702"/>
    <b v="0"/>
    <n v="0"/>
    <b v="0"/>
    <s v="film &amp; video/drama"/>
    <n v="0"/>
    <n v="0"/>
    <s v="film &amp; video"/>
    <s v="ideo/drama"/>
    <d v="2016-09-01T02:58:22"/>
    <d v="2016-08-02T02:58:22"/>
    <n v="30"/>
  </r>
  <r>
    <n v="200"/>
    <s v="The Crossing Shore"/>
    <s v="A film dedicated to an AAF Pilot's struggle to survive behind enemy lines during WWII."/>
    <n v="6000"/>
    <n v="1571.55"/>
    <s v="failed"/>
    <s v="US"/>
    <x v="0"/>
    <n v="1410746403"/>
    <n v="1408154403"/>
    <b v="0"/>
    <n v="18"/>
    <b v="0"/>
    <s v="film &amp; video/drama"/>
    <n v="0.26192500000000002"/>
    <n v="87.308333333333337"/>
    <s v="film &amp; video"/>
    <s v="ideo/drama"/>
    <d v="2014-09-15T02:00:03"/>
    <d v="2014-08-16T02:00:03"/>
    <n v="30"/>
  </r>
  <r>
    <n v="201"/>
    <s v="Life of Change"/>
    <s v="Everyone has a choice. Can two college students get past their differences to save the life of a man whom they've never met before?"/>
    <n v="650"/>
    <n v="380"/>
    <s v="failed"/>
    <s v="US"/>
    <x v="0"/>
    <n v="1423424329"/>
    <n v="1421696329"/>
    <b v="0"/>
    <n v="7"/>
    <b v="0"/>
    <s v="film &amp; video/drama"/>
    <n v="0.58461538461538465"/>
    <n v="54.285714285714285"/>
    <s v="film &amp; video"/>
    <s v="ideo/drama"/>
    <d v="2015-02-08T19:38:49"/>
    <d v="2015-01-19T19:38:49"/>
    <n v="20"/>
  </r>
  <r>
    <n v="202"/>
    <s v="Modern Gangsters"/>
    <s v="new web series created by jonney terry"/>
    <n v="6000"/>
    <n v="0"/>
    <s v="failed"/>
    <s v="US"/>
    <x v="0"/>
    <n v="1444337940"/>
    <n v="1441750564"/>
    <b v="0"/>
    <n v="0"/>
    <b v="0"/>
    <s v="film &amp; video/drama"/>
    <n v="0"/>
    <n v="0"/>
    <s v="film &amp; video"/>
    <s v="ideo/drama"/>
    <d v="2015-10-08T20:59:00"/>
    <d v="2015-09-08T22:16:04"/>
    <n v="29.946481481478259"/>
  </r>
  <r>
    <n v="203"/>
    <s v="TheM"/>
    <s v="We are aiming to make a Web Series based on Youth Culture and the misrepresentation of socially stereotyped people."/>
    <n v="2500"/>
    <n v="746"/>
    <s v="failed"/>
    <s v="GB"/>
    <x v="1"/>
    <n v="1422562864"/>
    <n v="1417378864"/>
    <b v="0"/>
    <n v="8"/>
    <b v="0"/>
    <s v="film &amp; video/drama"/>
    <n v="0.2984"/>
    <n v="93.25"/>
    <s v="film &amp; video"/>
    <s v="ideo/drama"/>
    <d v="2015-01-29T20:21:04"/>
    <d v="2014-11-30T20:21:04"/>
    <n v="60"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s v="AU"/>
    <x v="2"/>
    <n v="1470319203"/>
    <n v="1467727203"/>
    <b v="0"/>
    <n v="1293"/>
    <b v="0"/>
    <s v="film &amp; video/drama"/>
    <n v="0.50721666666666665"/>
    <n v="117.68368136117556"/>
    <s v="film &amp; video"/>
    <s v="ideo/drama"/>
    <d v="2016-08-04T14:00:03"/>
    <d v="2016-07-05T14:00:03"/>
    <n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s v="US"/>
    <x v="0"/>
    <n v="1444144222"/>
    <n v="1441120222"/>
    <b v="0"/>
    <n v="17"/>
    <b v="0"/>
    <s v="film &amp; video/drama"/>
    <n v="0.16250000000000001"/>
    <n v="76.470588235294116"/>
    <s v="film &amp; video"/>
    <s v="ideo/drama"/>
    <d v="2015-10-06T15:10:22"/>
    <d v="2015-09-01T15:10:22"/>
    <n v="35"/>
  </r>
  <r>
    <n v="206"/>
    <s v="Blood Bond Movie Development"/>
    <s v="A love story featuring adoption,struggle,dysfunction,grace, healing, and restoration."/>
    <n v="12700"/>
    <n v="0"/>
    <s v="failed"/>
    <s v="US"/>
    <x v="0"/>
    <n v="1470441983"/>
    <n v="1468627583"/>
    <b v="0"/>
    <n v="0"/>
    <b v="0"/>
    <s v="film &amp; video/drama"/>
    <n v="0"/>
    <n v="0"/>
    <s v="film &amp; video"/>
    <s v="ideo/drama"/>
    <d v="2016-08-06T00:06:23"/>
    <d v="2016-07-16T00:06:23"/>
    <n v="21"/>
  </r>
  <r>
    <n v="207"/>
    <s v="M39 - Action film / Drama"/>
    <s v="To avoid bankruptcy, Vincent, a passionate young entrepreneur embarks  on an illicit affair in order to save his dream business."/>
    <n v="14000"/>
    <n v="2130"/>
    <s v="failed"/>
    <s v="CA"/>
    <x v="5"/>
    <n v="1420346638"/>
    <n v="1417754638"/>
    <b v="0"/>
    <n v="13"/>
    <b v="0"/>
    <s v="film &amp; video/drama"/>
    <n v="0.15214285714285714"/>
    <n v="163.84615384615384"/>
    <s v="film &amp; video"/>
    <s v="ideo/drama"/>
    <d v="2015-01-04T04:43:58"/>
    <d v="2014-12-05T04:43:58"/>
    <n v="30"/>
  </r>
  <r>
    <n v="208"/>
    <s v="OLIVIA"/>
    <s v="A young woman's journey from Africa to Australia where she finds heaven on earth, love and tragedy. Within her tragedy she saves lives."/>
    <n v="50000"/>
    <n v="0"/>
    <s v="failed"/>
    <s v="AU"/>
    <x v="2"/>
    <n v="1418719967"/>
    <n v="1416127967"/>
    <b v="0"/>
    <n v="0"/>
    <b v="0"/>
    <s v="film &amp; video/drama"/>
    <n v="0"/>
    <n v="0"/>
    <s v="film &amp; video"/>
    <s v="ideo/drama"/>
    <d v="2014-12-16T08:52:47"/>
    <d v="2014-11-16T08:52:47"/>
    <n v="30"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s v="US"/>
    <x v="0"/>
    <n v="1436566135"/>
    <n v="1433974135"/>
    <b v="0"/>
    <n v="0"/>
    <b v="0"/>
    <s v="film &amp; video/drama"/>
    <n v="0"/>
    <n v="0"/>
    <s v="film &amp; video"/>
    <s v="ideo/drama"/>
    <d v="2015-07-10T22:08:55"/>
    <d v="2015-06-10T22:08:55"/>
    <n v="30"/>
  </r>
  <r>
    <n v="210"/>
    <s v="Like Son, Like Father"/>
    <s v="A tender short film about a young man who needs advice from  someone he had no intention of ever meeting, his biological father."/>
    <n v="12000"/>
    <n v="3030"/>
    <s v="failed"/>
    <s v="US"/>
    <x v="0"/>
    <n v="1443675600"/>
    <n v="1441157592"/>
    <b v="0"/>
    <n v="33"/>
    <b v="0"/>
    <s v="film &amp; video/drama"/>
    <n v="0.2525"/>
    <n v="91.818181818181813"/>
    <s v="film &amp; video"/>
    <s v="ideo/drama"/>
    <d v="2015-10-01T05:00:00"/>
    <d v="2015-09-02T01:33:12"/>
    <n v="29.14361111111065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s v="US"/>
    <x v="0"/>
    <n v="1442634617"/>
    <n v="1440042617"/>
    <b v="0"/>
    <n v="12"/>
    <b v="0"/>
    <s v="film &amp; video/drama"/>
    <n v="0.44600000000000001"/>
    <n v="185.83333333333334"/>
    <s v="film &amp; video"/>
    <s v="ideo/drama"/>
    <d v="2015-09-19T03:50:17"/>
    <d v="2015-08-20T03:50:17"/>
    <n v="30"/>
  </r>
  <r>
    <n v="212"/>
    <s v="The Ecstasy of Vengeance - Feature Length Film"/>
    <s v="This film is a fictional crime drama following the events of a heist that ended in bloodshed."/>
    <n v="6300"/>
    <n v="1"/>
    <s v="failed"/>
    <s v="US"/>
    <x v="0"/>
    <n v="1460837320"/>
    <n v="1455656920"/>
    <b v="0"/>
    <n v="1"/>
    <b v="0"/>
    <s v="film &amp; video/drama"/>
    <n v="1.5873015873015873E-4"/>
    <n v="1"/>
    <s v="film &amp; video"/>
    <s v="ideo/drama"/>
    <d v="2016-04-16T20:08:40"/>
    <d v="2016-02-16T21:08:40"/>
    <n v="59.958333333343035"/>
  </r>
  <r>
    <n v="213"/>
    <s v="Hart Blvd. A feature film by Andrew Greve"/>
    <s v="A family dramedy about a grandfather  and grandson who are both on their path to redemption."/>
    <n v="50000"/>
    <n v="20"/>
    <s v="failed"/>
    <s v="US"/>
    <x v="0"/>
    <n v="1439734001"/>
    <n v="1437142547"/>
    <b v="0"/>
    <n v="1"/>
    <b v="0"/>
    <s v="film &amp; video/drama"/>
    <n v="4.0000000000000002E-4"/>
    <n v="20"/>
    <s v="film &amp; video"/>
    <s v="ideo/drama"/>
    <d v="2015-08-16T14:06:41"/>
    <d v="2015-07-17T14:15:47"/>
    <n v="29.99368055554805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s v="US"/>
    <x v="0"/>
    <n v="1425655349"/>
    <n v="1420471349"/>
    <b v="0"/>
    <n v="1"/>
    <b v="0"/>
    <s v="film &amp; video/drama"/>
    <n v="8.0000000000000007E-5"/>
    <n v="1"/>
    <s v="film &amp; video"/>
    <s v="ideo/drama"/>
    <d v="2015-03-06T15:22:29"/>
    <d v="2015-01-05T15:22:29"/>
    <n v="60"/>
  </r>
  <r>
    <n v="215"/>
    <s v="Invisible Scars"/>
    <s v="A short drama based on a true events. Story of a British Soldier who comes back home suffering from Post Traumatic Stress Disorder."/>
    <n v="4400"/>
    <n v="10"/>
    <s v="failed"/>
    <s v="GB"/>
    <x v="1"/>
    <n v="1455753540"/>
    <n v="1452058282"/>
    <b v="0"/>
    <n v="1"/>
    <b v="0"/>
    <s v="film &amp; video/drama"/>
    <n v="2.2727272727272726E-3"/>
    <n v="10"/>
    <s v="film &amp; video"/>
    <s v="ideo/drama"/>
    <d v="2016-02-17T23:59:00"/>
    <d v="2016-01-06T05:31:22"/>
    <n v="42.76918981481139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s v="US"/>
    <x v="0"/>
    <n v="1429740037"/>
    <n v="1425423637"/>
    <b v="0"/>
    <n v="84"/>
    <b v="0"/>
    <s v="film &amp; video/drama"/>
    <n v="0.55698440000000005"/>
    <n v="331.53833333333336"/>
    <s v="film &amp; video"/>
    <s v="ideo/drama"/>
    <d v="2015-04-22T22:00:37"/>
    <d v="2015-03-03T23:00:37"/>
    <n v="49.958333333328483"/>
  </r>
  <r>
    <n v="217"/>
    <s v="Bitch"/>
    <s v="A roadmovie by paw"/>
    <n v="100000"/>
    <n v="11943"/>
    <s v="failed"/>
    <s v="SE"/>
    <x v="9"/>
    <n v="1419780149"/>
    <n v="1417101749"/>
    <b v="0"/>
    <n v="38"/>
    <b v="0"/>
    <s v="film &amp; video/drama"/>
    <n v="0.11942999999999999"/>
    <n v="314.28947368421052"/>
    <s v="film &amp; video"/>
    <s v="ideo/drama"/>
    <d v="2014-12-28T15:22:29"/>
    <d v="2014-11-27T15:22:29"/>
    <n v="31"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s v="US"/>
    <x v="0"/>
    <n v="1431702289"/>
    <n v="1426518289"/>
    <b v="0"/>
    <n v="1"/>
    <b v="0"/>
    <s v="film &amp; video/drama"/>
    <n v="0.02"/>
    <n v="100"/>
    <s v="film &amp; video"/>
    <s v="ideo/drama"/>
    <d v="2015-05-15T15:04:49"/>
    <d v="2015-03-16T15:04:49"/>
    <n v="60"/>
  </r>
  <r>
    <n v="219"/>
    <s v="True Colors"/>
    <s v="An hour-long pilot about a group of suburban LGBT teens coming of age in the early 90's."/>
    <n v="50000"/>
    <n v="8815"/>
    <s v="failed"/>
    <s v="US"/>
    <x v="0"/>
    <n v="1459493940"/>
    <n v="1456732225"/>
    <b v="0"/>
    <n v="76"/>
    <b v="0"/>
    <s v="film &amp; video/drama"/>
    <n v="0.17630000000000001"/>
    <n v="115.98684210526316"/>
    <s v="film &amp; video"/>
    <s v="ideo/drama"/>
    <d v="2016-04-01T06:59:00"/>
    <d v="2016-02-29T07:50:25"/>
    <n v="31.964293981480296"/>
  </r>
  <r>
    <n v="220"/>
    <s v="LA VIE"/>
    <s v="A Freelancer abandons everything to chase after his dream of being &quot;great&quot; escape to Bangkok and return to his home-world."/>
    <n v="50000"/>
    <n v="360"/>
    <s v="failed"/>
    <s v="US"/>
    <x v="0"/>
    <n v="1440101160"/>
    <n v="1436542030"/>
    <b v="0"/>
    <n v="3"/>
    <b v="0"/>
    <s v="film &amp; video/drama"/>
    <n v="7.1999999999999998E-3"/>
    <n v="120"/>
    <s v="film &amp; video"/>
    <s v="ideo/drama"/>
    <d v="2015-08-20T20:06:00"/>
    <d v="2015-07-10T15:27:10"/>
    <n v="41.193634259259852"/>
  </r>
  <r>
    <n v="221"/>
    <s v="Archetypes"/>
    <s v="Film about Schizophrenia with Surreal Twists!"/>
    <n v="50000"/>
    <n v="0"/>
    <s v="failed"/>
    <s v="US"/>
    <x v="0"/>
    <n v="1427569564"/>
    <n v="1422389164"/>
    <b v="0"/>
    <n v="0"/>
    <b v="0"/>
    <s v="film &amp; video/drama"/>
    <n v="0"/>
    <n v="0"/>
    <s v="film &amp; video"/>
    <s v="ideo/drama"/>
    <d v="2015-03-28T19:06:04"/>
    <d v="2015-01-27T20:06:04"/>
    <n v="59.958333333328483"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s v="US"/>
    <x v="0"/>
    <n v="1427423940"/>
    <n v="1422383318"/>
    <b v="0"/>
    <n v="2"/>
    <b v="0"/>
    <s v="film &amp; video/drama"/>
    <n v="0.13"/>
    <n v="65"/>
    <s v="film &amp; video"/>
    <s v="ideo/drama"/>
    <d v="2015-03-27T02:39:00"/>
    <d v="2015-01-27T18:28:38"/>
    <n v="58.34053240740468"/>
  </r>
  <r>
    <n v="223"/>
    <s v="The Pass"/>
    <s v="An old man, a U.S Marine Corps veteran remembers his combat experience in the battle of Toktong Pass 1950, during the Korean War."/>
    <n v="1500000"/>
    <n v="0"/>
    <s v="failed"/>
    <s v="US"/>
    <x v="0"/>
    <n v="1463879100"/>
    <n v="1461287350"/>
    <b v="0"/>
    <n v="0"/>
    <b v="0"/>
    <s v="film &amp; video/drama"/>
    <n v="0"/>
    <n v="0"/>
    <s v="film &amp; video"/>
    <s v="ideo/drama"/>
    <d v="2016-05-22T01:05:00"/>
    <d v="2016-04-22T01:09:10"/>
    <n v="29.99710648148175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s v="AU"/>
    <x v="2"/>
    <n v="1436506726"/>
    <n v="1431322726"/>
    <b v="0"/>
    <n v="0"/>
    <b v="0"/>
    <s v="film &amp; video/drama"/>
    <n v="0"/>
    <n v="0"/>
    <s v="film &amp; video"/>
    <s v="ideo/drama"/>
    <d v="2015-07-10T05:38:46"/>
    <d v="2015-05-11T05:38:46"/>
    <n v="60"/>
  </r>
  <r>
    <n v="225"/>
    <s v="Backpage Shawty"/>
    <s v="I'm creating a &quot;Lifetime&quot; type drama film about a girl who uses backpage for money, but trying to turn her life around."/>
    <n v="200"/>
    <n v="0"/>
    <s v="failed"/>
    <s v="US"/>
    <x v="0"/>
    <n v="1460153054"/>
    <n v="1457564654"/>
    <b v="0"/>
    <n v="0"/>
    <b v="0"/>
    <s v="film &amp; video/drama"/>
    <n v="0"/>
    <n v="0"/>
    <s v="film &amp; video"/>
    <s v="ideo/drama"/>
    <d v="2016-04-08T22:04:14"/>
    <d v="2016-03-09T23:04:14"/>
    <n v="29.958333333335759"/>
  </r>
  <r>
    <n v="226"/>
    <s v="MAGGIE Film"/>
    <s v="A TRUE STORY OF DOMESTIC VILOLENCE THAT SEEKS TO OFFER THE VIEWER OUTLEST OF SUPPORT."/>
    <n v="29000"/>
    <n v="250"/>
    <s v="failed"/>
    <s v="GB"/>
    <x v="1"/>
    <n v="1433064540"/>
    <n v="1428854344"/>
    <b v="0"/>
    <n v="2"/>
    <b v="0"/>
    <s v="film &amp; video/drama"/>
    <n v="8.6206896551724137E-3"/>
    <n v="125"/>
    <s v="film &amp; video"/>
    <s v="ideo/drama"/>
    <d v="2015-05-31T09:29:00"/>
    <d v="2015-04-12T15:59:04"/>
    <n v="48.729120370371675"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s v="US"/>
    <x v="0"/>
    <n v="1436477241"/>
    <n v="1433885241"/>
    <b v="0"/>
    <n v="0"/>
    <b v="0"/>
    <s v="film &amp; video/drama"/>
    <n v="0"/>
    <n v="0"/>
    <s v="film &amp; video"/>
    <s v="ideo/drama"/>
    <d v="2015-07-09T21:27:21"/>
    <d v="2015-06-09T21:27:21"/>
    <n v="30"/>
  </r>
  <r>
    <n v="228"/>
    <s v="Facets of a Geek life"/>
    <s v="I am making a film from one one of my books called facets of a Geek life."/>
    <n v="8000"/>
    <n v="0"/>
    <s v="failed"/>
    <s v="GB"/>
    <x v="1"/>
    <n v="1433176105"/>
    <n v="1427992105"/>
    <b v="0"/>
    <n v="0"/>
    <b v="0"/>
    <s v="film &amp; video/drama"/>
    <n v="0"/>
    <n v="0"/>
    <s v="film &amp; video"/>
    <s v="ideo/drama"/>
    <d v="2015-06-01T16:28:25"/>
    <d v="2015-04-02T16:28:25"/>
    <n v="60"/>
  </r>
  <r>
    <n v="229"/>
    <s v="The Perfect Plan"/>
    <s v="I teenage girl that wants to go around the system. She does all she can to cheat and finds herself in a bad position when she messesup"/>
    <n v="3000"/>
    <n v="0"/>
    <s v="failed"/>
    <s v="DE"/>
    <x v="3"/>
    <n v="1455402297"/>
    <n v="1452810297"/>
    <b v="0"/>
    <n v="0"/>
    <b v="0"/>
    <s v="film &amp; video/drama"/>
    <n v="0"/>
    <n v="0"/>
    <s v="film &amp; video"/>
    <s v="ideo/drama"/>
    <d v="2016-02-13T22:24:57"/>
    <d v="2016-01-14T22:24:57"/>
    <n v="30"/>
  </r>
  <r>
    <n v="230"/>
    <s v="In Love There's War"/>
    <s v="In Love There's War is a spicy web series that will have viewers at the edge of their seats as deception and hidden secrecies unravel."/>
    <n v="15000"/>
    <n v="60"/>
    <s v="failed"/>
    <s v="US"/>
    <x v="0"/>
    <n v="1433443151"/>
    <n v="1430851151"/>
    <b v="0"/>
    <n v="2"/>
    <b v="0"/>
    <s v="film &amp; video/drama"/>
    <n v="4.0000000000000001E-3"/>
    <n v="30"/>
    <s v="film &amp; video"/>
    <s v="ideo/drama"/>
    <d v="2015-06-04T18:39:11"/>
    <d v="2015-05-05T18:39:11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s v="US"/>
    <x v="0"/>
    <n v="1451775651"/>
    <n v="1449183651"/>
    <b v="0"/>
    <n v="0"/>
    <b v="0"/>
    <s v="film &amp; video/drama"/>
    <n v="0"/>
    <n v="0"/>
    <s v="film &amp; video"/>
    <s v="ideo/drama"/>
    <d v="2016-01-02T23:00:51"/>
    <d v="2015-12-03T23:00:51"/>
    <n v="30"/>
  </r>
  <r>
    <n v="232"/>
    <s v="#noblurredlines"/>
    <s v="A high-impact, high-quality resource to address, for young people and youth-related professionals, the issue of sexual consent."/>
    <n v="4000"/>
    <n v="110"/>
    <s v="failed"/>
    <s v="GB"/>
    <x v="1"/>
    <n v="1425066546"/>
    <n v="1422474546"/>
    <b v="0"/>
    <n v="7"/>
    <b v="0"/>
    <s v="film &amp; video/drama"/>
    <n v="2.75E-2"/>
    <n v="15.714285714285714"/>
    <s v="film &amp; video"/>
    <s v="ideo/drama"/>
    <d v="2015-02-27T19:49:06"/>
    <d v="2015-01-28T19:49:06"/>
    <n v="30"/>
  </r>
  <r>
    <n v="233"/>
    <s v="Area 4 - The Film"/>
    <s v="â€œArea 4â€ revolves around Frank Hammond, a counselor at a high school, who discovers the scandals that took place."/>
    <n v="350000"/>
    <n v="0"/>
    <s v="failed"/>
    <s v="US"/>
    <x v="0"/>
    <n v="1475185972"/>
    <n v="1472593972"/>
    <b v="0"/>
    <n v="0"/>
    <b v="0"/>
    <s v="film &amp; video/drama"/>
    <n v="0"/>
    <n v="0"/>
    <s v="film &amp; video"/>
    <s v="ideo/drama"/>
    <d v="2016-09-29T21:52:52"/>
    <d v="2016-08-30T21:52:52"/>
    <n v="30"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s v="US"/>
    <x v="0"/>
    <n v="1434847859"/>
    <n v="1431391859"/>
    <b v="0"/>
    <n v="5"/>
    <b v="0"/>
    <s v="film &amp; video/drama"/>
    <n v="0.40100000000000002"/>
    <n v="80.2"/>
    <s v="film &amp; video"/>
    <s v="ideo/drama"/>
    <d v="2015-06-21T00:50:59"/>
    <d v="2015-05-12T00:50:59"/>
    <n v="40"/>
  </r>
  <r>
    <n v="235"/>
    <s v="Film about help homeless child to live a better life."/>
    <s v="Taking people on a deep emotional trip with a story about sometimes those who have less, give more."/>
    <n v="10000"/>
    <n v="0"/>
    <s v="failed"/>
    <s v="US"/>
    <x v="0"/>
    <n v="1436478497"/>
    <n v="1433886497"/>
    <b v="0"/>
    <n v="0"/>
    <b v="0"/>
    <s v="film &amp; video/drama"/>
    <n v="0"/>
    <n v="0"/>
    <s v="film &amp; video"/>
    <s v="ideo/drama"/>
    <d v="2015-07-09T21:48:17"/>
    <d v="2015-06-09T21:48:17"/>
    <n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s v="US"/>
    <x v="0"/>
    <n v="1451952000"/>
    <n v="1447380099"/>
    <b v="0"/>
    <n v="0"/>
    <b v="0"/>
    <s v="film &amp; video/drama"/>
    <n v="0"/>
    <n v="0"/>
    <s v="film &amp; video"/>
    <s v="ideo/drama"/>
    <d v="2016-01-05T00:00:00"/>
    <d v="2015-11-13T02:01:39"/>
    <n v="52.915520833332266"/>
  </r>
  <r>
    <n v="237"/>
    <s v="Making The Choice"/>
    <s v="Making The Choice is a christian short film series."/>
    <n v="15000"/>
    <n v="50"/>
    <s v="failed"/>
    <s v="US"/>
    <x v="0"/>
    <n v="1457445069"/>
    <n v="1452261069"/>
    <b v="0"/>
    <n v="1"/>
    <b v="0"/>
    <s v="film &amp; video/drama"/>
    <n v="3.3333333333333335E-3"/>
    <n v="50"/>
    <s v="film &amp; video"/>
    <s v="ideo/drama"/>
    <d v="2016-03-08T13:51:09"/>
    <d v="2016-01-08T13:51:09"/>
    <n v="60"/>
  </r>
  <r>
    <n v="238"/>
    <s v="Within The Threshold"/>
    <s v="A film to stop society from judging others and get along. Life is not about discrimination! Donate for this Thrilling Drama Series!!!!"/>
    <n v="26000"/>
    <n v="0"/>
    <s v="failed"/>
    <s v="US"/>
    <x v="0"/>
    <n v="1483088400"/>
    <n v="1481324760"/>
    <b v="0"/>
    <n v="0"/>
    <b v="0"/>
    <s v="film &amp; video/drama"/>
    <n v="0"/>
    <n v="0"/>
    <s v="film &amp; video"/>
    <s v="ideo/drama"/>
    <d v="2016-12-30T09:00:00"/>
    <d v="2016-12-09T23:06:00"/>
    <n v="20.412499999998545"/>
  </r>
  <r>
    <n v="239"/>
    <s v="Filthy - Short Film"/>
    <s v="Lovers Clint and Eli convey their conflicting perspectives of guilt and remorse while in the desolate Australian bush."/>
    <n v="1000"/>
    <n v="250"/>
    <s v="failed"/>
    <s v="AU"/>
    <x v="2"/>
    <n v="1446984000"/>
    <n v="1445308730"/>
    <b v="0"/>
    <n v="5"/>
    <b v="0"/>
    <s v="film &amp; video/drama"/>
    <n v="0.25"/>
    <n v="50"/>
    <s v="film &amp; video"/>
    <s v="ideo/drama"/>
    <d v="2015-11-08T12:00:00"/>
    <d v="2015-10-20T02:38:50"/>
    <n v="19.38969907407590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s v="US"/>
    <x v="0"/>
    <n v="1367773211"/>
    <n v="1363885211"/>
    <b v="1"/>
    <n v="137"/>
    <b v="1"/>
    <s v="film &amp; video/documentary"/>
    <n v="1.0763413333333334"/>
    <n v="117.84759124087591"/>
    <s v="film &amp; video"/>
    <s v="ocumentary"/>
    <d v="2013-05-05T17:00:11"/>
    <d v="2013-03-21T17:00:11"/>
    <n v="45"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s v="US"/>
    <x v="0"/>
    <n v="1419180304"/>
    <n v="1415292304"/>
    <b v="1"/>
    <n v="376"/>
    <b v="1"/>
    <s v="film &amp; video/documentary"/>
    <n v="1.1263736263736264"/>
    <n v="109.04255319148936"/>
    <s v="film &amp; video"/>
    <s v="ocumentary"/>
    <d v="2014-12-21T16:45:04"/>
    <d v="2014-11-06T16:45:04"/>
    <n v="45"/>
  </r>
  <r>
    <n v="242"/>
    <s v="Hardwater"/>
    <s v="An unprecedented feature-length documentary film about Maine's tribal, oft-misunderstood ice fishing sub-culture."/>
    <n v="13000"/>
    <n v="14750"/>
    <s v="successful"/>
    <s v="US"/>
    <x v="0"/>
    <n v="1324381790"/>
    <n v="1321357790"/>
    <b v="1"/>
    <n v="202"/>
    <b v="1"/>
    <s v="film &amp; video/documentary"/>
    <n v="1.1346153846153846"/>
    <n v="73.019801980198025"/>
    <s v="film &amp; video"/>
    <s v="ocumentary"/>
    <d v="2011-12-20T11:49:50"/>
    <d v="2011-11-15T11:49:50"/>
    <n v="35"/>
  </r>
  <r>
    <n v="243"/>
    <s v="Following Boruch"/>
    <s v="A Hasidic man reaches a turning point in his recovery from mental illness and addiction, and is determined to start a new life."/>
    <n v="25000"/>
    <n v="25648"/>
    <s v="successful"/>
    <s v="US"/>
    <x v="0"/>
    <n v="1393031304"/>
    <n v="1390439304"/>
    <b v="1"/>
    <n v="328"/>
    <b v="1"/>
    <s v="film &amp; video/documentary"/>
    <n v="1.0259199999999999"/>
    <n v="78.195121951219505"/>
    <s v="film &amp; video"/>
    <s v="ocumentary"/>
    <d v="2014-02-22T01:08:24"/>
    <d v="2014-01-23T01:08:24"/>
    <n v="30"/>
  </r>
  <r>
    <n v="244"/>
    <d v="2008-11-04T00:00:00"/>
    <s v="A transmedia-project to amass a library of footage shot the day Obama was elected, for (1) a feature documentary, (2) an interactive web history"/>
    <n v="3500"/>
    <n v="3981.5"/>
    <s v="successful"/>
    <s v="US"/>
    <x v="0"/>
    <n v="1268723160"/>
    <n v="1265269559"/>
    <b v="1"/>
    <n v="84"/>
    <b v="1"/>
    <s v="film &amp; video/documentary"/>
    <n v="1.1375714285714287"/>
    <n v="47.398809523809526"/>
    <s v="film &amp; video"/>
    <s v="ocumentary"/>
    <d v="2010-03-16T07:06:00"/>
    <d v="2010-02-04T07:45:59"/>
    <n v="39.9722337963030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s v="US"/>
    <x v="0"/>
    <n v="1345079785"/>
    <n v="1342487785"/>
    <b v="1"/>
    <n v="96"/>
    <b v="1"/>
    <s v="film &amp; video/documentary"/>
    <n v="1.0371999999999999"/>
    <n v="54.020833333333336"/>
    <s v="film &amp; video"/>
    <s v="ocumentary"/>
    <d v="2012-08-16T01:16:25"/>
    <d v="2012-07-17T01:16:25"/>
    <n v="30"/>
  </r>
  <r>
    <n v="246"/>
    <s v="LEAVING ATLANTA THE FILM"/>
    <s v="From 1979 to 1981 twenty-nine Black children in Atlanta were murdered and the others terrified. This is our story..."/>
    <n v="5000"/>
    <n v="15273"/>
    <s v="successful"/>
    <s v="US"/>
    <x v="0"/>
    <n v="1292665405"/>
    <n v="1288341805"/>
    <b v="1"/>
    <n v="223"/>
    <b v="1"/>
    <s v="film &amp; video/documentary"/>
    <n v="3.0546000000000002"/>
    <n v="68.488789237668158"/>
    <s v="film &amp; video"/>
    <s v="ocumentary"/>
    <d v="2010-12-18T09:43:25"/>
    <d v="2010-10-29T08:43:25"/>
    <n v="50.041666666664241"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s v="US"/>
    <x v="0"/>
    <n v="1287200340"/>
    <n v="1284042614"/>
    <b v="1"/>
    <n v="62"/>
    <b v="1"/>
    <s v="film &amp; video/documentary"/>
    <n v="1.341"/>
    <n v="108.14516129032258"/>
    <s v="film &amp; video"/>
    <s v="ocumentary"/>
    <d v="2010-10-16T03:39:00"/>
    <d v="2010-09-09T14:30:14"/>
    <n v="36.54775462963152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s v="US"/>
    <x v="0"/>
    <n v="1325961309"/>
    <n v="1322073309"/>
    <b v="1"/>
    <n v="146"/>
    <b v="1"/>
    <s v="film &amp; video/documentary"/>
    <n v="1.0133294117647058"/>
    <n v="589.95205479452056"/>
    <s v="film &amp; video"/>
    <s v="ocumentary"/>
    <d v="2012-01-07T18:35:09"/>
    <d v="2011-11-23T18:35:09"/>
    <n v="4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s v="US"/>
    <x v="0"/>
    <n v="1282498800"/>
    <n v="1275603020"/>
    <b v="1"/>
    <n v="235"/>
    <b v="1"/>
    <s v="film &amp; video/documentary"/>
    <n v="1.1292"/>
    <n v="48.051063829787232"/>
    <s v="film &amp; video"/>
    <s v="ocumentary"/>
    <d v="2010-08-22T17:40:00"/>
    <d v="2010-06-03T22:10:20"/>
    <n v="79.812268518515339"/>
  </r>
  <r>
    <n v="250"/>
    <s v="BOONE- THE DOCUMENTARY"/>
    <s v="Three young farmers risk land and friendship to stand up to the USDA. An experiential film about living a life of self reliance."/>
    <n v="30000"/>
    <n v="31675"/>
    <s v="successful"/>
    <s v="US"/>
    <x v="0"/>
    <n v="1370525691"/>
    <n v="1367933691"/>
    <b v="1"/>
    <n v="437"/>
    <b v="1"/>
    <s v="film &amp; video/documentary"/>
    <n v="1.0558333333333334"/>
    <n v="72.482837528604122"/>
    <s v="film &amp; video"/>
    <s v="ocumentary"/>
    <d v="2013-06-06T13:34:51"/>
    <d v="2013-05-07T13:34:51"/>
    <n v="30"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s v="US"/>
    <x v="0"/>
    <n v="1337194800"/>
    <n v="1334429646"/>
    <b v="1"/>
    <n v="77"/>
    <b v="1"/>
    <s v="film &amp; video/documentary"/>
    <n v="1.2557142857142858"/>
    <n v="57.077922077922075"/>
    <s v="film &amp; video"/>
    <s v="ocumentary"/>
    <d v="2012-05-16T19:00:00"/>
    <d v="2012-04-14T18:54:06"/>
    <n v="32.004097222219571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s v="US"/>
    <x v="0"/>
    <n v="1275364740"/>
    <n v="1269878058"/>
    <b v="1"/>
    <n v="108"/>
    <b v="1"/>
    <s v="film &amp; video/documentary"/>
    <n v="1.8455999999999999"/>
    <n v="85.444444444444443"/>
    <s v="film &amp; video"/>
    <s v="ocumentary"/>
    <d v="2010-06-01T03:59:00"/>
    <d v="2010-03-29T15:54:18"/>
    <n v="63.50326388889516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s v="US"/>
    <x v="0"/>
    <n v="1329320235"/>
    <n v="1326728235"/>
    <b v="1"/>
    <n v="7"/>
    <b v="1"/>
    <s v="film &amp; video/documentary"/>
    <n v="1.0073333333333334"/>
    <n v="215.85714285714286"/>
    <s v="film &amp; video"/>
    <s v="ocumentary"/>
    <d v="2012-02-15T15:37:15"/>
    <d v="2012-01-16T15:37:15"/>
    <n v="30"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s v="US"/>
    <x v="0"/>
    <n v="1445047200"/>
    <n v="1442443910"/>
    <b v="1"/>
    <n v="314"/>
    <b v="1"/>
    <s v="film &amp; video/documentary"/>
    <n v="1.1694724999999999"/>
    <n v="89.38643312101911"/>
    <s v="film &amp; video"/>
    <s v="ocumentary"/>
    <d v="2015-10-17T02:00:00"/>
    <d v="2015-09-16T22:51:50"/>
    <n v="30.130671296290529"/>
  </r>
  <r>
    <n v="255"/>
    <s v="xoxosms: a documentary about love in the 21st century"/>
    <s v="xoxosms is a documentary about first love, long distance and Skype."/>
    <n v="8000"/>
    <n v="8538.66"/>
    <s v="successful"/>
    <s v="US"/>
    <x v="0"/>
    <n v="1300275482"/>
    <n v="1297687082"/>
    <b v="1"/>
    <n v="188"/>
    <b v="1"/>
    <s v="film &amp; video/documentary"/>
    <n v="1.0673325"/>
    <n v="45.418404255319146"/>
    <s v="film &amp; video"/>
    <s v="ocumentary"/>
    <d v="2011-03-16T11:38:02"/>
    <d v="2011-02-14T12:38:02"/>
    <n v="29.958333333328483"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s v="US"/>
    <x v="0"/>
    <n v="1363458467"/>
    <n v="1360866467"/>
    <b v="1"/>
    <n v="275"/>
    <b v="1"/>
    <s v="film &amp; video/documentary"/>
    <n v="1.391"/>
    <n v="65.756363636363631"/>
    <s v="film &amp; video"/>
    <s v="ocumentary"/>
    <d v="2013-03-16T18:27:47"/>
    <d v="2013-02-14T18:27:47"/>
    <n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s v="US"/>
    <x v="0"/>
    <n v="1463670162"/>
    <n v="1461078162"/>
    <b v="1"/>
    <n v="560"/>
    <b v="1"/>
    <s v="film &amp; video/documentary"/>
    <n v="1.0672648571428571"/>
    <n v="66.70405357142856"/>
    <s v="film &amp; video"/>
    <s v="ocumentary"/>
    <d v="2016-05-19T15:02:42"/>
    <d v="2016-04-19T15:02:42"/>
    <n v="3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s v="US"/>
    <x v="0"/>
    <n v="1308359666"/>
    <n v="1305767666"/>
    <b v="1"/>
    <n v="688"/>
    <b v="1"/>
    <s v="film &amp; video/documentary"/>
    <n v="1.9114"/>
    <n v="83.345930232558146"/>
    <s v="film &amp; video"/>
    <s v="ocumentary"/>
    <d v="2011-06-18T01:14:26"/>
    <d v="2011-05-19T01:14:26"/>
    <n v="3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s v="US"/>
    <x v="0"/>
    <n v="1428514969"/>
    <n v="1425922969"/>
    <b v="1"/>
    <n v="942"/>
    <b v="1"/>
    <s v="film &amp; video/documentary"/>
    <n v="1.3193789333333332"/>
    <n v="105.04609341825902"/>
    <s v="film &amp; video"/>
    <s v="ocumentary"/>
    <d v="2015-04-08T17:42:49"/>
    <d v="2015-03-09T17:42:49"/>
    <n v="30"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s v="US"/>
    <x v="0"/>
    <n v="1279360740"/>
    <n v="1275415679"/>
    <b v="1"/>
    <n v="88"/>
    <b v="1"/>
    <s v="film &amp; video/documentary"/>
    <n v="1.0640000000000001"/>
    <n v="120.90909090909091"/>
    <s v="film &amp; video"/>
    <s v="ocumentary"/>
    <d v="2010-07-17T09:59:00"/>
    <d v="2010-06-01T18:07:59"/>
    <n v="45.660428240742476"/>
  </r>
  <r>
    <n v="261"/>
    <s v="Empires: The Film"/>
    <s v="Empires explores the impact of networks on histories and philosophies of political thought."/>
    <n v="20000"/>
    <n v="21480"/>
    <s v="successful"/>
    <s v="US"/>
    <x v="0"/>
    <n v="1339080900"/>
    <n v="1334783704"/>
    <b v="1"/>
    <n v="220"/>
    <b v="1"/>
    <s v="film &amp; video/documentary"/>
    <n v="1.0740000000000001"/>
    <n v="97.63636363636364"/>
    <s v="film &amp; video"/>
    <s v="ocumentary"/>
    <d v="2012-06-07T14:55:00"/>
    <d v="2012-04-18T21:15:04"/>
    <n v="49.736064814816928"/>
  </r>
  <r>
    <n v="262"/>
    <s v="The Last Cosmonaut"/>
    <s v="He can never die. He will live forever. He is the last cosmonaut, and this is his story."/>
    <n v="2500"/>
    <n v="6000"/>
    <s v="successful"/>
    <s v="US"/>
    <x v="0"/>
    <n v="1298699828"/>
    <n v="1294811828"/>
    <b v="1"/>
    <n v="145"/>
    <b v="1"/>
    <s v="film &amp; video/documentary"/>
    <n v="2.4"/>
    <n v="41.379310344827587"/>
    <s v="film &amp; video"/>
    <s v="ocumentary"/>
    <d v="2011-02-26T05:57:08"/>
    <d v="2011-01-12T05:57:08"/>
    <n v="4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s v="US"/>
    <x v="0"/>
    <n v="1348786494"/>
    <n v="1346194494"/>
    <b v="1"/>
    <n v="963"/>
    <b v="1"/>
    <s v="film &amp; video/documentary"/>
    <n v="1.1808107999999999"/>
    <n v="30.654485981308412"/>
    <s v="film &amp; video"/>
    <s v="ocumentary"/>
    <d v="2012-09-27T22:54:54"/>
    <d v="2012-08-28T22:54:54"/>
    <n v="3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s v="US"/>
    <x v="0"/>
    <n v="1336747995"/>
    <n v="1334155995"/>
    <b v="1"/>
    <n v="91"/>
    <b v="1"/>
    <s v="film &amp; video/documentary"/>
    <n v="1.1819999999999999"/>
    <n v="64.945054945054949"/>
    <s v="film &amp; video"/>
    <s v="ocumentary"/>
    <d v="2012-05-11T14:53:15"/>
    <d v="2012-04-11T14:53:15"/>
    <n v="30"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s v="US"/>
    <x v="0"/>
    <n v="1273522560"/>
    <n v="1269928430"/>
    <b v="1"/>
    <n v="58"/>
    <b v="1"/>
    <s v="film &amp; video/documentary"/>
    <n v="1.111"/>
    <n v="95.775862068965523"/>
    <s v="film &amp; video"/>
    <s v="ocumentary"/>
    <d v="2010-05-10T20:16:00"/>
    <d v="2010-03-30T05:53:50"/>
    <n v="41.59872685185109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s v="US"/>
    <x v="0"/>
    <n v="1271994660"/>
    <n v="1264565507"/>
    <b v="1"/>
    <n v="36"/>
    <b v="1"/>
    <s v="film &amp; video/documentary"/>
    <n v="1.4550000000000001"/>
    <n v="40.416666666666664"/>
    <s v="film &amp; video"/>
    <s v="ocumentary"/>
    <d v="2010-04-23T03:51:00"/>
    <d v="2010-01-27T04:11:47"/>
    <n v="85.985567129624542"/>
  </r>
  <r>
    <n v="267"/>
    <s v="Uncharted Amazon"/>
    <s v="A visually stunning, feature length film chronicling life's challenges in the remote depths of the Amazon rainforest."/>
    <n v="9850"/>
    <n v="12965.44"/>
    <s v="successful"/>
    <s v="GB"/>
    <x v="1"/>
    <n v="1403693499"/>
    <n v="1401101499"/>
    <b v="1"/>
    <n v="165"/>
    <b v="1"/>
    <s v="film &amp; video/documentary"/>
    <n v="1.3162883248730965"/>
    <n v="78.578424242424248"/>
    <s v="film &amp; video"/>
    <s v="ocumentary"/>
    <d v="2014-06-25T10:51:39"/>
    <d v="2014-05-26T10:51:39"/>
    <n v="30"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s v="US"/>
    <x v="0"/>
    <n v="1320640778"/>
    <n v="1316749178"/>
    <b v="1"/>
    <n v="111"/>
    <b v="1"/>
    <s v="film &amp; video/documentary"/>
    <n v="1.1140000000000001"/>
    <n v="50.18018018018018"/>
    <s v="film &amp; video"/>
    <s v="ocumentary"/>
    <d v="2011-11-07T04:39:38"/>
    <d v="2011-09-23T03:39:38"/>
    <n v="45.04166666666424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s v="AU"/>
    <x v="2"/>
    <n v="1487738622"/>
    <n v="1485146622"/>
    <b v="1"/>
    <n v="1596"/>
    <b v="1"/>
    <s v="film &amp; video/documentary"/>
    <n v="1.4723377"/>
    <n v="92.251735588972423"/>
    <s v="film &amp; video"/>
    <s v="ocumentary"/>
    <d v="2017-02-22T04:43:42"/>
    <d v="2017-01-23T04:43:42"/>
    <n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s v="US"/>
    <x v="0"/>
    <n v="1306296000"/>
    <n v="1301950070"/>
    <b v="1"/>
    <n v="61"/>
    <b v="1"/>
    <s v="film &amp; video/documentary"/>
    <n v="1.5260869565217392"/>
    <n v="57.540983606557376"/>
    <s v="film &amp; video"/>
    <s v="ocumentary"/>
    <d v="2011-05-25T04:00:00"/>
    <d v="2011-04-04T20:47:50"/>
    <n v="50.300115740734327"/>
  </r>
  <r>
    <n v="271"/>
    <s v="The Mathare Project"/>
    <s v="A documentary shot over 12 years about the hopes and dreams of five orphans struggling to reach adulthood in Kenya's Mathare slum."/>
    <n v="30000"/>
    <n v="31404"/>
    <s v="successful"/>
    <s v="US"/>
    <x v="0"/>
    <n v="1388649600"/>
    <n v="1386123861"/>
    <b v="1"/>
    <n v="287"/>
    <b v="1"/>
    <s v="film &amp; video/documentary"/>
    <n v="1.0468"/>
    <n v="109.42160278745645"/>
    <s v="film &amp; video"/>
    <s v="ocumentary"/>
    <d v="2014-01-02T08:00:00"/>
    <d v="2013-12-04T02:24:21"/>
    <n v="29.23309027778304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s v="US"/>
    <x v="0"/>
    <n v="1272480540"/>
    <n v="1267220191"/>
    <b v="1"/>
    <n v="65"/>
    <b v="1"/>
    <s v="film &amp; video/documentary"/>
    <n v="1.7743366666666667"/>
    <n v="81.892461538461546"/>
    <s v="film &amp; video"/>
    <s v="ocumentary"/>
    <d v="2010-04-28T18:49:00"/>
    <d v="2010-02-26T21:36:31"/>
    <n v="60.88366898148524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s v="US"/>
    <x v="0"/>
    <n v="1309694266"/>
    <n v="1307102266"/>
    <b v="1"/>
    <n v="118"/>
    <b v="1"/>
    <s v="film &amp; video/documentary"/>
    <n v="1.077758"/>
    <n v="45.667711864406776"/>
    <s v="film &amp; video"/>
    <s v="ocumentary"/>
    <d v="2011-07-03T11:57:46"/>
    <d v="2011-06-03T11:57:46"/>
    <n v="30"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s v="US"/>
    <x v="0"/>
    <n v="1333609140"/>
    <n v="1330638829"/>
    <b v="1"/>
    <n v="113"/>
    <b v="1"/>
    <s v="film &amp; video/documentary"/>
    <n v="1.56"/>
    <n v="55.221238938053098"/>
    <s v="film &amp; video"/>
    <s v="ocumentary"/>
    <d v="2012-04-05T06:59:00"/>
    <d v="2012-03-01T21:53:49"/>
    <n v="34.378599537041737"/>
  </r>
  <r>
    <n v="275"/>
    <s v="Finding the Funk"/>
    <s v="A journey through the origins and influence of funk music from James Brown to D'Angelo we are FINDING THE FUNK!"/>
    <n v="20000"/>
    <n v="21679"/>
    <s v="successful"/>
    <s v="US"/>
    <x v="0"/>
    <n v="1352511966"/>
    <n v="1349916366"/>
    <b v="1"/>
    <n v="332"/>
    <b v="1"/>
    <s v="film &amp; video/documentary"/>
    <n v="1.08395"/>
    <n v="65.298192771084331"/>
    <s v="film &amp; video"/>
    <s v="ocumentary"/>
    <d v="2012-11-10T01:46:06"/>
    <d v="2012-10-11T00:46:06"/>
    <n v="30.041666666664241"/>
  </r>
  <r>
    <n v="276"/>
    <s v="Abalimi"/>
    <s v="A film about Xhosa women in townships of South Africa micro-farming to fight extreme poverty, gain health, and create food security."/>
    <n v="4000"/>
    <n v="5904"/>
    <s v="successful"/>
    <s v="US"/>
    <x v="0"/>
    <n v="1335574674"/>
    <n v="1330394274"/>
    <b v="1"/>
    <n v="62"/>
    <b v="1"/>
    <s v="film &amp; video/documentary"/>
    <n v="1.476"/>
    <n v="95.225806451612897"/>
    <s v="film &amp; video"/>
    <s v="ocumentary"/>
    <d v="2012-04-28T00:57:54"/>
    <d v="2012-02-28T01:57:54"/>
    <n v="59.958333333328483"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s v="US"/>
    <x v="0"/>
    <n v="1432416219"/>
    <n v="1429824219"/>
    <b v="1"/>
    <n v="951"/>
    <b v="1"/>
    <s v="film &amp; video/documentary"/>
    <n v="1.1038153846153846"/>
    <n v="75.444794952681391"/>
    <s v="film &amp; video"/>
    <s v="ocumentary"/>
    <d v="2015-05-23T21:23:39"/>
    <d v="2015-04-23T21:23:39"/>
    <n v="30"/>
  </r>
  <r>
    <n v="278"/>
    <s v="The Babushkas of Chernobyl"/>
    <s v="An unlikely story of spirit, defiance and beauty from the most contaminated place on Earth"/>
    <n v="27000"/>
    <n v="40594"/>
    <s v="successful"/>
    <s v="US"/>
    <x v="0"/>
    <n v="1350003539"/>
    <n v="1347411539"/>
    <b v="1"/>
    <n v="415"/>
    <b v="1"/>
    <s v="film &amp; video/documentary"/>
    <n v="1.5034814814814814"/>
    <n v="97.816867469879512"/>
    <s v="film &amp; video"/>
    <s v="ocumentary"/>
    <d v="2012-10-12T00:58:59"/>
    <d v="2012-09-12T00:58:59"/>
    <n v="30"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s v="US"/>
    <x v="0"/>
    <n v="1488160860"/>
    <n v="1485237096"/>
    <b v="1"/>
    <n v="305"/>
    <b v="1"/>
    <s v="film &amp; video/documentary"/>
    <n v="1.5731829411764706"/>
    <n v="87.685606557377056"/>
    <s v="film &amp; video"/>
    <s v="ocumentary"/>
    <d v="2017-02-27T02:01:00"/>
    <d v="2017-01-24T05:51:36"/>
    <n v="33.839861111104256"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s v="US"/>
    <x v="0"/>
    <n v="1401459035"/>
    <n v="1397571035"/>
    <b v="1"/>
    <n v="2139"/>
    <b v="1"/>
    <s v="film &amp; video/documentary"/>
    <n v="1.5614399999999999"/>
    <n v="54.748948106591868"/>
    <s v="film &amp; video"/>
    <s v="ocumentary"/>
    <d v="2014-05-30T14:10:35"/>
    <d v="2014-04-15T14:10:35"/>
    <n v="4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s v="US"/>
    <x v="0"/>
    <n v="1249932360"/>
    <n v="1242532513"/>
    <b v="1"/>
    <n v="79"/>
    <b v="1"/>
    <s v="film &amp; video/documentary"/>
    <n v="1.2058763636363636"/>
    <n v="83.953417721518989"/>
    <s v="film &amp; video"/>
    <s v="ocumentary"/>
    <d v="2009-08-10T19:26:00"/>
    <d v="2009-05-17T03:55:13"/>
    <n v="85.646377314813435"/>
  </r>
  <r>
    <n v="282"/>
    <s v="Greenlight the PATROL BASE JAKER Movie"/>
    <s v="See US Marines make counter-insurgency work in Helmand Province--the Taliban's stronghold in Afghanistan."/>
    <n v="45000"/>
    <n v="45535"/>
    <s v="successful"/>
    <s v="US"/>
    <x v="0"/>
    <n v="1266876000"/>
    <n v="1263679492"/>
    <b v="1"/>
    <n v="179"/>
    <b v="1"/>
    <s v="film &amp; video/documentary"/>
    <n v="1.0118888888888888"/>
    <n v="254.38547486033519"/>
    <s v="film &amp; video"/>
    <s v="ocumentary"/>
    <d v="2010-02-22T22:00:00"/>
    <d v="2010-01-16T22:04:52"/>
    <n v="36.996620370366145"/>
  </r>
  <r>
    <n v="283"/>
    <s v="SOLE SURVIVOR"/>
    <s v="What is the impact of survivorship on the human condition?"/>
    <n v="18000"/>
    <n v="20569.05"/>
    <s v="successful"/>
    <s v="US"/>
    <x v="0"/>
    <n v="1306904340"/>
    <n v="1305219744"/>
    <b v="1"/>
    <n v="202"/>
    <b v="1"/>
    <s v="film &amp; video/documentary"/>
    <n v="1.142725"/>
    <n v="101.8269801980198"/>
    <s v="film &amp; video"/>
    <s v="ocumentary"/>
    <d v="2011-06-01T04:59:00"/>
    <d v="2011-05-12T17:02:24"/>
    <n v="19.497638888889924"/>
  </r>
  <r>
    <n v="284"/>
    <s v="Wisconsin Rising"/>
    <s v="A film documenting WI Gov.Scott Walker's attack on working families and how it is reanimating the American labor movement."/>
    <n v="40000"/>
    <n v="41850.46"/>
    <s v="successful"/>
    <s v="US"/>
    <x v="0"/>
    <n v="1327167780"/>
    <n v="1325007780"/>
    <b v="1"/>
    <n v="760"/>
    <b v="1"/>
    <s v="film &amp; video/documentary"/>
    <n v="1.0462615"/>
    <n v="55.066394736842106"/>
    <s v="film &amp; video"/>
    <s v="ocumentary"/>
    <d v="2012-01-21T17:43:00"/>
    <d v="2011-12-27T17:43:00"/>
    <n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s v="US"/>
    <x v="0"/>
    <n v="1379614128"/>
    <n v="1377022128"/>
    <b v="1"/>
    <n v="563"/>
    <b v="1"/>
    <s v="film &amp; video/documentary"/>
    <n v="2.2882507142857142"/>
    <n v="56.901438721136763"/>
    <s v="film &amp; video"/>
    <s v="ocumentary"/>
    <d v="2013-09-19T18:08:48"/>
    <d v="2013-08-20T18:08:48"/>
    <n v="30"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s v="US"/>
    <x v="0"/>
    <n v="1364236524"/>
    <n v="1360352124"/>
    <b v="1"/>
    <n v="135"/>
    <b v="1"/>
    <s v="film &amp; video/documentary"/>
    <n v="1.0915333333333332"/>
    <n v="121.28148148148148"/>
    <s v="film &amp; video"/>
    <s v="ocumentary"/>
    <d v="2013-03-25T18:35:24"/>
    <d v="2013-02-08T19:35:24"/>
    <n v="44.958333333328483"/>
  </r>
  <r>
    <n v="287"/>
    <s v="In Country: A Documentary Film (POSTPRODUCTION)"/>
    <s v="War is hell. Why would anyone want to spend their weekends there?"/>
    <n v="15000"/>
    <n v="26445"/>
    <s v="successful"/>
    <s v="US"/>
    <x v="0"/>
    <n v="1351828800"/>
    <n v="1349160018"/>
    <b v="1"/>
    <n v="290"/>
    <b v="1"/>
    <s v="film &amp; video/documentary"/>
    <n v="1.7629999999999999"/>
    <n v="91.189655172413794"/>
    <s v="film &amp; video"/>
    <s v="ocumentary"/>
    <d v="2012-11-02T04:00:00"/>
    <d v="2012-10-02T06:40:18"/>
    <n v="30.88868055555212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s v="US"/>
    <x v="0"/>
    <n v="1340683393"/>
    <n v="1337659393"/>
    <b v="1"/>
    <n v="447"/>
    <b v="1"/>
    <s v="film &amp; video/documentary"/>
    <n v="1.0321061999999999"/>
    <n v="115.44812080536913"/>
    <s v="film &amp; video"/>
    <s v="ocumentary"/>
    <d v="2012-06-26T04:03:13"/>
    <d v="2012-05-22T04:03:13"/>
    <n v="35"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s v="GB"/>
    <x v="1"/>
    <n v="1383389834"/>
    <n v="1380797834"/>
    <b v="1"/>
    <n v="232"/>
    <b v="1"/>
    <s v="film &amp; video/documentary"/>
    <n v="1.0482"/>
    <n v="67.771551724137936"/>
    <s v="film &amp; video"/>
    <s v="ocumentary"/>
    <d v="2013-11-02T10:57:14"/>
    <d v="2013-10-03T10:57:14"/>
    <n v="30"/>
  </r>
  <r>
    <n v="290"/>
    <s v="INTOTHEWOODS.TV â€“ Music Media from the Pacific Northwest"/>
    <s v="Help INTOTHEWOODS.TV purchase audio and video gear, lighting and BACK UP HARD DRIVES"/>
    <n v="4500"/>
    <n v="4800.8"/>
    <s v="successful"/>
    <s v="US"/>
    <x v="0"/>
    <n v="1296633540"/>
    <n v="1292316697"/>
    <b v="1"/>
    <n v="168"/>
    <b v="1"/>
    <s v="film &amp; video/documentary"/>
    <n v="1.0668444444444445"/>
    <n v="28.576190476190476"/>
    <s v="film &amp; video"/>
    <s v="ocumentary"/>
    <d v="2011-02-02T07:59:00"/>
    <d v="2010-12-14T08:51:37"/>
    <n v="49.9634606481486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s v="US"/>
    <x v="0"/>
    <n v="1367366460"/>
    <n v="1365791246"/>
    <b v="1"/>
    <n v="128"/>
    <b v="1"/>
    <s v="film &amp; video/documentary"/>
    <n v="1.2001999999999999"/>
    <n v="46.8828125"/>
    <s v="film &amp; video"/>
    <s v="ocumentary"/>
    <d v="2013-05-01T00:01:00"/>
    <d v="2013-04-12T18:27:26"/>
    <n v="18.231643518520286"/>
  </r>
  <r>
    <n v="292"/>
    <s v="The Undocumented"/>
    <s v="THE UNDOCUMENTED is a 90 cinema verite documentary that exposes a little known consequence of current U. S. immigration policy."/>
    <n v="75000"/>
    <n v="76130.2"/>
    <s v="successful"/>
    <s v="US"/>
    <x v="0"/>
    <n v="1319860740"/>
    <n v="1317064599"/>
    <b v="1"/>
    <n v="493"/>
    <b v="1"/>
    <s v="film &amp; video/documentary"/>
    <n v="1.0150693333333334"/>
    <n v="154.42231237322514"/>
    <s v="film &amp; video"/>
    <s v="ocumentary"/>
    <d v="2011-10-29T03:59:00"/>
    <d v="2011-09-26T19:16:39"/>
    <n v="32.362743055557075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s v="US"/>
    <x v="0"/>
    <n v="1398009714"/>
    <n v="1395417714"/>
    <b v="1"/>
    <n v="131"/>
    <b v="1"/>
    <s v="film &amp; video/documentary"/>
    <n v="1.0138461538461538"/>
    <n v="201.22137404580153"/>
    <s v="film &amp; video"/>
    <s v="ocumentary"/>
    <d v="2014-04-20T16:01:54"/>
    <d v="2014-03-21T16:01:54"/>
    <n v="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s v="US"/>
    <x v="0"/>
    <n v="1279555200"/>
    <n v="1276480894"/>
    <b v="1"/>
    <n v="50"/>
    <b v="1"/>
    <s v="film &amp; video/documentary"/>
    <n v="1"/>
    <n v="100"/>
    <s v="film &amp; video"/>
    <s v="ocumentary"/>
    <d v="2010-07-19T16:00:00"/>
    <d v="2010-06-14T02:01:34"/>
    <n v="35.58224537036585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s v="US"/>
    <x v="0"/>
    <n v="1383264000"/>
    <n v="1378080409"/>
    <b v="1"/>
    <n v="665"/>
    <b v="1"/>
    <s v="film &amp; video/documentary"/>
    <n v="1.3310911999999999"/>
    <n v="100.08204511278196"/>
    <s v="film &amp; video"/>
    <s v="ocumentary"/>
    <d v="2013-11-01T00:00:00"/>
    <d v="2013-09-02T00:06:49"/>
    <n v="59.995266203703068"/>
  </r>
  <r>
    <n v="296"/>
    <s v="Bel Borba Is Here!"/>
    <s v="Bel Borba is Here is a feature film about the most inspiring Brazilian artist you've never heard of... until now."/>
    <n v="25000"/>
    <n v="29681.55"/>
    <s v="successful"/>
    <s v="US"/>
    <x v="0"/>
    <n v="1347017083"/>
    <n v="1344857083"/>
    <b v="1"/>
    <n v="129"/>
    <b v="1"/>
    <s v="film &amp; video/documentary"/>
    <n v="1.187262"/>
    <n v="230.08953488372092"/>
    <s v="film &amp; video"/>
    <s v="ocumentary"/>
    <d v="2012-09-07T11:24:43"/>
    <d v="2012-08-13T11:24:43"/>
    <n v="25"/>
  </r>
  <r>
    <n v="297"/>
    <s v="Who Owns Yoga?"/>
    <s v="Who Owns Yoga? is a feature length documentary film that explores the changing nature of yoga in the modern world."/>
    <n v="20000"/>
    <n v="20128"/>
    <s v="successful"/>
    <s v="US"/>
    <x v="0"/>
    <n v="1430452740"/>
    <n v="1427390901"/>
    <b v="1"/>
    <n v="142"/>
    <b v="1"/>
    <s v="film &amp; video/documentary"/>
    <n v="1.0064"/>
    <n v="141.74647887323943"/>
    <s v="film &amp; video"/>
    <s v="ocumentary"/>
    <d v="2015-05-01T03:59:00"/>
    <d v="2015-03-26T17:28:21"/>
    <n v="35.437951388892543"/>
  </r>
  <r>
    <n v="298"/>
    <s v="DisHonesty - A Documentary Feature Film"/>
    <s v="The truth is, we all lie - and by &quot;we,&quot; we mean everyone!"/>
    <n v="126000"/>
    <n v="137254.84"/>
    <s v="successful"/>
    <s v="US"/>
    <x v="0"/>
    <n v="1399669200"/>
    <n v="1394536048"/>
    <b v="1"/>
    <n v="2436"/>
    <b v="1"/>
    <s v="film &amp; video/documentary"/>
    <n v="1.089324126984127"/>
    <n v="56.344351395730705"/>
    <s v="film &amp; video"/>
    <s v="ocumentary"/>
    <d v="2014-05-09T21:00:00"/>
    <d v="2014-03-11T11:07:28"/>
    <n v="59.41148148148204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s v="US"/>
    <x v="0"/>
    <n v="1289975060"/>
    <n v="1287379460"/>
    <b v="1"/>
    <n v="244"/>
    <b v="1"/>
    <s v="film &amp; video/documentary"/>
    <n v="1.789525"/>
    <n v="73.341188524590166"/>
    <s v="film &amp; video"/>
    <s v="ocumentary"/>
    <d v="2010-11-17T06:24:20"/>
    <d v="2010-10-18T05:24:20"/>
    <n v="30.041666666664241"/>
  </r>
  <r>
    <n v="300"/>
    <s v="The Bus "/>
    <s v="THE BUS is a feature-length documentary film celebrating one of the most iconic and beloved vehicles ever produced, the Volkswagen Bus."/>
    <n v="25000"/>
    <n v="25430.66"/>
    <s v="successful"/>
    <s v="US"/>
    <x v="0"/>
    <n v="1303686138"/>
    <n v="1301007738"/>
    <b v="1"/>
    <n v="298"/>
    <b v="1"/>
    <s v="film &amp; video/documentary"/>
    <n v="1.0172264"/>
    <n v="85.337785234899329"/>
    <s v="film &amp; video"/>
    <s v="ocumentary"/>
    <d v="2011-04-24T23:02:18"/>
    <d v="2011-03-24T23:02:18"/>
    <n v="31"/>
  </r>
  <r>
    <n v="301"/>
    <s v="WORLD FAIR"/>
    <s v="A film about personal memory, amateur cinematography, and visions of the future at the 1939 New York World's Fair."/>
    <n v="13000"/>
    <n v="15435.55"/>
    <s v="successful"/>
    <s v="US"/>
    <x v="0"/>
    <n v="1363711335"/>
    <n v="1360258935"/>
    <b v="1"/>
    <n v="251"/>
    <b v="1"/>
    <s v="film &amp; video/documentary"/>
    <n v="1.1873499999999999"/>
    <n v="61.496215139442228"/>
    <s v="film &amp; video"/>
    <s v="ocumentary"/>
    <d v="2013-03-19T16:42:15"/>
    <d v="2013-02-07T17:42:15"/>
    <n v="39.958333333335759"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s v="US"/>
    <x v="0"/>
    <n v="1330115638"/>
    <n v="1327523638"/>
    <b v="1"/>
    <n v="108"/>
    <b v="1"/>
    <s v="film &amp; video/documentary"/>
    <n v="1.0045999999999999"/>
    <n v="93.018518518518519"/>
    <s v="film &amp; video"/>
    <s v="ocumentary"/>
    <d v="2012-02-24T20:33:58"/>
    <d v="2012-01-25T20:33:58"/>
    <n v="30"/>
  </r>
  <r>
    <n v="303"/>
    <s v="The Forest for the Trees"/>
    <s v="The story of Jadab Payeng, an Indian man who single handedly planted nearly 1400 acres of forest to save his island, Majuli."/>
    <n v="3000"/>
    <n v="4124"/>
    <s v="successful"/>
    <s v="US"/>
    <x v="0"/>
    <n v="1338601346"/>
    <n v="1336009346"/>
    <b v="1"/>
    <n v="82"/>
    <b v="1"/>
    <s v="film &amp; video/documentary"/>
    <n v="1.3746666666666667"/>
    <n v="50.292682926829265"/>
    <s v="film &amp; video"/>
    <s v="ocumentary"/>
    <d v="2012-06-02T01:42:26"/>
    <d v="2012-05-03T01:42:26"/>
    <n v="30"/>
  </r>
  <r>
    <n v="304"/>
    <s v="Beyond Iconic: Distribution for film on Dennis Stock"/>
    <s v="A portrait of a life fully realized and a look at what it takes to make great photography."/>
    <n v="3400"/>
    <n v="7876"/>
    <s v="successful"/>
    <s v="US"/>
    <x v="0"/>
    <n v="1346464800"/>
    <n v="1343096197"/>
    <b v="1"/>
    <n v="74"/>
    <b v="1"/>
    <s v="film &amp; video/documentary"/>
    <n v="2.3164705882352941"/>
    <n v="106.43243243243244"/>
    <s v="film &amp; video"/>
    <s v="ocumentary"/>
    <d v="2012-09-01T02:00:00"/>
    <d v="2012-07-24T02:16:37"/>
    <n v="38.988460648150067"/>
  </r>
  <r>
    <n v="305"/>
    <s v="My Friend Mott-ly"/>
    <s v="A documentary that I am making about the difficult, but inspiring, life of a late friend of mine."/>
    <n v="7500"/>
    <n v="9775"/>
    <s v="successful"/>
    <s v="US"/>
    <x v="0"/>
    <n v="1331392049"/>
    <n v="1328800049"/>
    <b v="1"/>
    <n v="189"/>
    <b v="1"/>
    <s v="film &amp; video/documentary"/>
    <n v="1.3033333333333332"/>
    <n v="51.719576719576722"/>
    <s v="film &amp; video"/>
    <s v="ocumentary"/>
    <d v="2012-03-10T15:07:29"/>
    <d v="2012-02-09T15:07:29"/>
    <n v="30"/>
  </r>
  <r>
    <n v="306"/>
    <s v="Escape/Artist: The Jason Escape Documentary"/>
    <s v="A feature-length documentary on the life of Boston escape artist Jason Escape."/>
    <n v="1000"/>
    <n v="2929"/>
    <s v="successful"/>
    <s v="US"/>
    <x v="0"/>
    <n v="1363806333"/>
    <n v="1362081933"/>
    <b v="1"/>
    <n v="80"/>
    <b v="1"/>
    <s v="film &amp; video/documentary"/>
    <n v="2.9289999999999998"/>
    <n v="36.612499999999997"/>
    <s v="film &amp; video"/>
    <s v="ocumentary"/>
    <d v="2013-03-20T19:05:33"/>
    <d v="2013-02-28T20:05:33"/>
    <n v="19.958333333328483"/>
  </r>
  <r>
    <n v="307"/>
    <s v="Grammar Revolution"/>
    <s v="Why is grammar important?"/>
    <n v="22000"/>
    <n v="24490"/>
    <s v="successful"/>
    <s v="US"/>
    <x v="0"/>
    <n v="1360276801"/>
    <n v="1357684801"/>
    <b v="1"/>
    <n v="576"/>
    <b v="1"/>
    <s v="film &amp; video/documentary"/>
    <n v="1.1131818181818183"/>
    <n v="42.517361111111114"/>
    <s v="film &amp; video"/>
    <s v="ocumentary"/>
    <d v="2013-02-07T22:40:01"/>
    <d v="2013-01-08T22:40:01"/>
    <n v="3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s v="US"/>
    <x v="0"/>
    <n v="1299775210"/>
    <n v="1295887210"/>
    <b v="1"/>
    <n v="202"/>
    <b v="1"/>
    <s v="film &amp; video/documentary"/>
    <n v="1.0556666666666668"/>
    <n v="62.712871287128714"/>
    <s v="film &amp; video"/>
    <s v="ocumentary"/>
    <d v="2011-03-10T16:40:10"/>
    <d v="2011-01-24T16:40:10"/>
    <n v="45"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s v="US"/>
    <x v="0"/>
    <n v="1346695334"/>
    <n v="1344880934"/>
    <b v="1"/>
    <n v="238"/>
    <b v="1"/>
    <s v="film &amp; video/documentary"/>
    <n v="1.1894444444444445"/>
    <n v="89.957983193277315"/>
    <s v="film &amp; video"/>
    <s v="ocumentary"/>
    <d v="2012-09-03T18:02:14"/>
    <d v="2012-08-13T18:02:14"/>
    <n v="21"/>
  </r>
  <r>
    <n v="310"/>
    <s v="Feels Like Coming Home Tour"/>
    <s v="30 day tour to release a compilation CD with 16 original songs about hometowns.  Webisodes and documentary to follow."/>
    <n v="1000"/>
    <n v="1041.29"/>
    <s v="successful"/>
    <s v="US"/>
    <x v="0"/>
    <n v="1319076000"/>
    <n v="1317788623"/>
    <b v="1"/>
    <n v="36"/>
    <b v="1"/>
    <s v="film &amp; video/documentary"/>
    <n v="1.04129"/>
    <n v="28.924722222222222"/>
    <s v="film &amp; video"/>
    <s v="ocumentary"/>
    <d v="2011-10-20T02:00:00"/>
    <d v="2011-10-05T04:23:43"/>
    <n v="14.900196759263054"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s v="US"/>
    <x v="0"/>
    <n v="1325404740"/>
    <n v="1321852592"/>
    <b v="1"/>
    <n v="150"/>
    <b v="1"/>
    <s v="film &amp; video/documentary"/>
    <n v="1.0410165"/>
    <n v="138.8022"/>
    <s v="film &amp; video"/>
    <s v="ocumentary"/>
    <d v="2012-01-01T07:59:00"/>
    <d v="2011-11-21T05:16:32"/>
    <n v="41.11282407407270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s v="US"/>
    <x v="0"/>
    <n v="1365973432"/>
    <n v="1363381432"/>
    <b v="1"/>
    <n v="146"/>
    <b v="1"/>
    <s v="film &amp; video/documentary"/>
    <n v="1.1187499999999999"/>
    <n v="61.301369863013697"/>
    <s v="film &amp; video"/>
    <s v="ocumentary"/>
    <d v="2013-04-14T21:03:52"/>
    <d v="2013-03-15T21:03:52"/>
    <n v="30"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s v="US"/>
    <x v="0"/>
    <n v="1281542340"/>
    <n v="1277702894"/>
    <b v="1"/>
    <n v="222"/>
    <b v="1"/>
    <s v="film &amp; video/documentary"/>
    <n v="1.0473529411764706"/>
    <n v="80.202702702702709"/>
    <s v="film &amp; video"/>
    <s v="ocumentary"/>
    <d v="2010-08-11T15:59:00"/>
    <d v="2010-06-28T05:28:14"/>
    <n v="44.438032407408173"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s v="US"/>
    <x v="0"/>
    <n v="1362167988"/>
    <n v="1359575988"/>
    <b v="1"/>
    <n v="120"/>
    <b v="1"/>
    <s v="film &amp; video/documentary"/>
    <n v="3.8515000000000001"/>
    <n v="32.095833333333331"/>
    <s v="film &amp; video"/>
    <s v="ocumentary"/>
    <d v="2013-03-01T19:59:48"/>
    <d v="2013-01-30T19:59:48"/>
    <n v="30"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s v="US"/>
    <x v="0"/>
    <n v="1345660334"/>
    <n v="1343068334"/>
    <b v="1"/>
    <n v="126"/>
    <b v="1"/>
    <s v="film &amp; video/documentary"/>
    <n v="1.01248"/>
    <n v="200.88888888888889"/>
    <s v="film &amp; video"/>
    <s v="ocumentary"/>
    <d v="2012-08-22T18:32:14"/>
    <d v="2012-07-23T18:32:14"/>
    <n v="30"/>
  </r>
  <r>
    <n v="316"/>
    <s v="THE SECRET TRIAL 5 - GRASSROOTS CROSS-CANADA TOUR"/>
    <s v="Award winning documentary The Secret Trial 5 needs your help for a Cross-Canada Tour!"/>
    <n v="15000"/>
    <n v="17066"/>
    <s v="successful"/>
    <s v="CA"/>
    <x v="5"/>
    <n v="1418273940"/>
    <n v="1415398197"/>
    <b v="1"/>
    <n v="158"/>
    <b v="1"/>
    <s v="film &amp; video/documentary"/>
    <n v="1.1377333333333333"/>
    <n v="108.01265822784811"/>
    <s v="film &amp; video"/>
    <s v="ocumentary"/>
    <d v="2014-12-11T04:59:00"/>
    <d v="2014-11-07T22:09:57"/>
    <n v="33.284062500002619"/>
  </r>
  <r>
    <n v="317"/>
    <s v="Good Men, Bad Men, and a Few Rowdy Ladies"/>
    <s v="The story of a cowboy town with a prison problem, and the colorful characters who call it home."/>
    <n v="30000"/>
    <n v="30241"/>
    <s v="successful"/>
    <s v="US"/>
    <x v="0"/>
    <n v="1386778483"/>
    <n v="1384186483"/>
    <b v="1"/>
    <n v="316"/>
    <b v="1"/>
    <s v="film &amp; video/documentary"/>
    <n v="1.0080333333333333"/>
    <n v="95.699367088607602"/>
    <s v="film &amp; video"/>
    <s v="ocumentary"/>
    <d v="2013-12-11T16:14:43"/>
    <d v="2013-11-11T16:14:43"/>
    <n v="30"/>
  </r>
  <r>
    <n v="318"/>
    <s v="Friend Request: Accepted"/>
    <s v="Photographer, Ty Morin, pays a visit to every single one of his Facebook friends to take their portrait...all 788 of them."/>
    <n v="5000"/>
    <n v="14166"/>
    <s v="successful"/>
    <s v="US"/>
    <x v="0"/>
    <n v="1364342151"/>
    <n v="1361753751"/>
    <b v="1"/>
    <n v="284"/>
    <b v="1"/>
    <s v="film &amp; video/documentary"/>
    <n v="2.8332000000000002"/>
    <n v="49.880281690140848"/>
    <s v="film &amp; video"/>
    <s v="ocumentary"/>
    <d v="2013-03-26T23:55:51"/>
    <d v="2013-02-25T00:55:51"/>
    <n v="29.95833333333575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s v="US"/>
    <x v="0"/>
    <n v="1265097540"/>
    <n v="1257538029"/>
    <b v="1"/>
    <n v="51"/>
    <b v="1"/>
    <s v="film &amp; video/documentary"/>
    <n v="1.1268"/>
    <n v="110.47058823529412"/>
    <s v="film &amp; video"/>
    <s v="ocumentary"/>
    <d v="2010-02-02T07:59:00"/>
    <d v="2009-11-06T20:07:09"/>
    <n v="87.49434027777897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s v="GB"/>
    <x v="1"/>
    <n v="1450825200"/>
    <n v="1448284433"/>
    <b v="1"/>
    <n v="158"/>
    <b v="1"/>
    <s v="film &amp; video/documentary"/>
    <n v="1.0658000000000001"/>
    <n v="134.91139240506328"/>
    <s v="film &amp; video"/>
    <s v="ocumentary"/>
    <d v="2015-12-22T23:00:00"/>
    <d v="2015-11-23T13:13:53"/>
    <n v="29.407025462962338"/>
  </r>
  <r>
    <n v="321"/>
    <s v="An Impossible Project"/>
    <s v="The more digital the world, the more analog our dreams._x000a_A feature documentary shot on 35mm film."/>
    <n v="35000"/>
    <n v="35932"/>
    <s v="successful"/>
    <s v="DE"/>
    <x v="3"/>
    <n v="1478605386"/>
    <n v="1475577786"/>
    <b v="1"/>
    <n v="337"/>
    <b v="1"/>
    <s v="film &amp; video/documentary"/>
    <n v="1.0266285714285714"/>
    <n v="106.62314540059347"/>
    <s v="film &amp; video"/>
    <s v="ocumentary"/>
    <d v="2016-11-08T11:43:06"/>
    <d v="2016-10-04T10:43:06"/>
    <n v="35.041666666664241"/>
  </r>
  <r>
    <n v="322"/>
    <s v="Last of the Big Tuskers"/>
    <s v="A documentary film about the largest elephants on earth and what is being done to ensure their survival."/>
    <n v="25000"/>
    <n v="26978"/>
    <s v="successful"/>
    <s v="US"/>
    <x v="0"/>
    <n v="1463146848"/>
    <n v="1460554848"/>
    <b v="1"/>
    <n v="186"/>
    <b v="1"/>
    <s v="film &amp; video/documentary"/>
    <n v="1.0791200000000001"/>
    <n v="145.04301075268816"/>
    <s v="film &amp; video"/>
    <s v="ocumentary"/>
    <d v="2016-05-13T13:40:48"/>
    <d v="2016-04-13T13:40:48"/>
    <n v="30"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s v="US"/>
    <x v="0"/>
    <n v="1482307140"/>
    <n v="1479886966"/>
    <b v="1"/>
    <n v="58"/>
    <b v="1"/>
    <s v="film &amp; video/documentary"/>
    <n v="1.2307407407407407"/>
    <n v="114.58620689655173"/>
    <s v="film &amp; video"/>
    <s v="ocumentary"/>
    <d v="2016-12-21T07:59:00"/>
    <d v="2016-11-23T07:42:46"/>
    <n v="28.011273148149485"/>
  </r>
  <r>
    <n v="324"/>
    <s v="KEEP MOVING FORWARD - Documentary Film"/>
    <s v="A documentary about a Vietnam veteran who finds peace from his PTSD through Disney, rather than medication."/>
    <n v="8500"/>
    <n v="8636"/>
    <s v="successful"/>
    <s v="US"/>
    <x v="0"/>
    <n v="1438441308"/>
    <n v="1435590108"/>
    <b v="1"/>
    <n v="82"/>
    <b v="1"/>
    <s v="film &amp; video/documentary"/>
    <n v="1.016"/>
    <n v="105.3170731707317"/>
    <s v="film &amp; video"/>
    <s v="ocumentary"/>
    <d v="2015-08-01T15:01:48"/>
    <d v="2015-06-29T15:01:48"/>
    <n v="3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s v="US"/>
    <x v="0"/>
    <n v="1482208233"/>
    <n v="1479184233"/>
    <b v="1"/>
    <n v="736"/>
    <b v="1"/>
    <s v="film &amp; video/documentary"/>
    <n v="1.04396"/>
    <n v="70.921195652173907"/>
    <s v="film &amp; video"/>
    <s v="ocumentary"/>
    <d v="2016-12-20T04:30:33"/>
    <d v="2016-11-15T04:30:33"/>
    <n v="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s v="US"/>
    <x v="0"/>
    <n v="1489532220"/>
    <n v="1486625606"/>
    <b v="1"/>
    <n v="1151"/>
    <b v="1"/>
    <s v="film &amp; video/documentary"/>
    <n v="1.1292973333333334"/>
    <n v="147.17167680278018"/>
    <s v="film &amp; video"/>
    <s v="ocumentary"/>
    <d v="2017-03-14T22:57:00"/>
    <d v="2017-02-09T07:33:26"/>
    <n v="33.641365740739275"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s v="US"/>
    <x v="0"/>
    <n v="1427011200"/>
    <n v="1424669929"/>
    <b v="1"/>
    <n v="34"/>
    <b v="1"/>
    <s v="film &amp; video/documentary"/>
    <n v="1.3640000000000001"/>
    <n v="160.47058823529412"/>
    <s v="film &amp; video"/>
    <s v="ocumentary"/>
    <d v="2015-03-22T08:00:00"/>
    <d v="2015-02-23T05:38:49"/>
    <n v="27.098043981473893"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s v="US"/>
    <x v="0"/>
    <n v="1446350400"/>
    <n v="1443739388"/>
    <b v="1"/>
    <n v="498"/>
    <b v="1"/>
    <s v="film &amp; video/documentary"/>
    <n v="1.036144"/>
    <n v="156.04578313253012"/>
    <s v="film &amp; video"/>
    <s v="ocumentary"/>
    <d v="2015-11-01T04:00:00"/>
    <d v="2015-10-01T22:43:08"/>
    <n v="30.220046296301007"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s v="US"/>
    <x v="0"/>
    <n v="1446868800"/>
    <n v="1444821127"/>
    <b v="1"/>
    <n v="167"/>
    <b v="1"/>
    <s v="film &amp; video/documentary"/>
    <n v="1.0549999999999999"/>
    <n v="63.17365269461078"/>
    <s v="film &amp; video"/>
    <s v="ocumentary"/>
    <d v="2015-11-07T04:00:00"/>
    <d v="2015-10-14T11:12:07"/>
    <n v="23.69991898148146"/>
  </r>
  <r>
    <n v="330"/>
    <s v="The Power of Place"/>
    <s v="A film project that will compel decision makers to conserve iconic NH landscapes at risk due to an electricity transmission project."/>
    <n v="35000"/>
    <n v="35640"/>
    <s v="successful"/>
    <s v="US"/>
    <x v="0"/>
    <n v="1368763140"/>
    <n v="1366028563"/>
    <b v="1"/>
    <n v="340"/>
    <b v="1"/>
    <s v="film &amp; video/documentary"/>
    <n v="1.0182857142857142"/>
    <n v="104.82352941176471"/>
    <s v="film &amp; video"/>
    <s v="ocumentary"/>
    <d v="2013-05-17T03:59:00"/>
    <d v="2013-04-15T12:22:43"/>
    <n v="31.650196759263054"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s v="US"/>
    <x v="0"/>
    <n v="1466171834"/>
    <n v="1463493434"/>
    <b v="1"/>
    <n v="438"/>
    <b v="1"/>
    <s v="film &amp; video/documentary"/>
    <n v="1.0660499999999999"/>
    <n v="97.356164383561648"/>
    <s v="film &amp; video"/>
    <s v="ocumentary"/>
    <d v="2016-06-17T13:57:14"/>
    <d v="2016-05-17T13:57:14"/>
    <n v="31"/>
  </r>
  <r>
    <n v="332"/>
    <s v="Changing of the Gods"/>
    <s v="A groundbreaking new film by Kenny Ausubel &amp; Louie Schwartzberg, featuring John Cleese, based on the work of Richard Tarnas."/>
    <n v="100000"/>
    <n v="113015"/>
    <s v="successful"/>
    <s v="US"/>
    <x v="0"/>
    <n v="1446019200"/>
    <n v="1442420377"/>
    <b v="1"/>
    <n v="555"/>
    <b v="1"/>
    <s v="film &amp; video/documentary"/>
    <n v="1.13015"/>
    <n v="203.63063063063063"/>
    <s v="film &amp; video"/>
    <s v="ocumentary"/>
    <d v="2015-10-28T08:00:00"/>
    <d v="2015-09-16T16:19:37"/>
    <n v="41.65304398148146"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s v="US"/>
    <x v="0"/>
    <n v="1460038591"/>
    <n v="1457450191"/>
    <b v="1"/>
    <n v="266"/>
    <b v="1"/>
    <s v="film &amp; video/documentary"/>
    <n v="1.252275"/>
    <n v="188.31203007518798"/>
    <s v="film &amp; video"/>
    <s v="ocumentary"/>
    <d v="2016-04-07T14:16:31"/>
    <d v="2016-03-08T15:16:31"/>
    <n v="29.958333333335759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s v="US"/>
    <x v="0"/>
    <n v="1431716400"/>
    <n v="1428423757"/>
    <b v="1"/>
    <n v="69"/>
    <b v="1"/>
    <s v="film &amp; video/documentary"/>
    <n v="1.0119"/>
    <n v="146.65217391304347"/>
    <s v="film &amp; video"/>
    <s v="ocumentary"/>
    <d v="2015-05-15T19:00:00"/>
    <d v="2015-04-07T16:22:37"/>
    <n v="38.109293981484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s v="US"/>
    <x v="0"/>
    <n v="1431122400"/>
    <n v="1428428515"/>
    <b v="1"/>
    <n v="80"/>
    <b v="1"/>
    <s v="film &amp; video/documentary"/>
    <n v="1.0276470588235294"/>
    <n v="109.1875"/>
    <s v="film &amp; video"/>
    <s v="ocumentary"/>
    <d v="2015-05-08T22:00:00"/>
    <d v="2015-04-07T17:41:55"/>
    <n v="31.179224537045229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s v="US"/>
    <x v="0"/>
    <n v="1447427918"/>
    <n v="1444832318"/>
    <b v="1"/>
    <n v="493"/>
    <b v="1"/>
    <s v="film &amp; video/documentary"/>
    <n v="1.1683911999999999"/>
    <n v="59.249046653144013"/>
    <s v="film &amp; video"/>
    <s v="ocumentary"/>
    <d v="2015-11-13T15:18:38"/>
    <d v="2015-10-14T14:18:38"/>
    <n v="30.04166666666424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s v="US"/>
    <x v="0"/>
    <n v="1426298708"/>
    <n v="1423710308"/>
    <b v="1"/>
    <n v="31"/>
    <b v="1"/>
    <s v="film &amp; video/documentary"/>
    <n v="1.0116833333333335"/>
    <n v="97.904838709677421"/>
    <s v="film &amp; video"/>
    <s v="ocumentary"/>
    <d v="2015-03-14T02:05:08"/>
    <d v="2015-02-12T03:05:08"/>
    <n v="29.958333333328483"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s v="US"/>
    <x v="0"/>
    <n v="1472864400"/>
    <n v="1468001290"/>
    <b v="1"/>
    <n v="236"/>
    <b v="1"/>
    <s v="film &amp; video/documentary"/>
    <n v="1.1013360000000001"/>
    <n v="70.000169491525426"/>
    <s v="film &amp; video"/>
    <s v="ocumentary"/>
    <d v="2016-09-03T01:00:00"/>
    <d v="2016-07-08T18:08:10"/>
    <n v="56.285995370373712"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s v="US"/>
    <x v="0"/>
    <n v="1430331268"/>
    <n v="1427739268"/>
    <b v="1"/>
    <n v="89"/>
    <b v="1"/>
    <s v="film &amp; video/documentary"/>
    <n v="1.0808333333333333"/>
    <n v="72.865168539325836"/>
    <s v="film &amp; video"/>
    <s v="ocumentary"/>
    <d v="2015-04-29T18:14:28"/>
    <d v="2015-03-30T18:14:28"/>
    <n v="30"/>
  </r>
  <r>
    <n v="340"/>
    <s v="Somaliland: The Abaarso Story"/>
    <s v="Feature-length documentary about five Somali Muslim students pursuing dreams of education in America"/>
    <n v="35000"/>
    <n v="43758"/>
    <s v="successful"/>
    <s v="US"/>
    <x v="0"/>
    <n v="1489006800"/>
    <n v="1486397007"/>
    <b v="1"/>
    <n v="299"/>
    <b v="1"/>
    <s v="film &amp; video/documentary"/>
    <n v="1.2502285714285715"/>
    <n v="146.34782608695653"/>
    <s v="film &amp; video"/>
    <s v="ocumentary"/>
    <d v="2017-03-08T21:00:00"/>
    <d v="2017-02-06T16:03:27"/>
    <n v="30.205937499995343"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s v="US"/>
    <x v="0"/>
    <n v="1412135940"/>
    <n v="1410555998"/>
    <b v="1"/>
    <n v="55"/>
    <b v="1"/>
    <s v="film &amp; video/documentary"/>
    <n v="1.0671428571428572"/>
    <n v="67.909090909090907"/>
    <s v="film &amp; video"/>
    <s v="ocumentary"/>
    <d v="2014-10-01T03:59:00"/>
    <d v="2014-09-12T21:06:38"/>
    <n v="18.286365740743349"/>
  </r>
  <r>
    <n v="342"/>
    <s v="BREAKING A MONSTER a film about the band Unlocking The Truth"/>
    <s v="BREAKING A MONSTER needs your help to play in THEATERS!"/>
    <n v="55000"/>
    <n v="55201.52"/>
    <s v="successful"/>
    <s v="US"/>
    <x v="0"/>
    <n v="1461955465"/>
    <n v="1459363465"/>
    <b v="1"/>
    <n v="325"/>
    <b v="1"/>
    <s v="film &amp; video/documentary"/>
    <n v="1.0036639999999999"/>
    <n v="169.85083076923075"/>
    <s v="film &amp; video"/>
    <s v="ocumentary"/>
    <d v="2016-04-29T18:44:25"/>
    <d v="2016-03-30T18:44:25"/>
    <n v="3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s v="US"/>
    <x v="0"/>
    <n v="1415934000"/>
    <n v="1413308545"/>
    <b v="1"/>
    <n v="524"/>
    <b v="1"/>
    <s v="film &amp; video/documentary"/>
    <n v="1.0202863333333334"/>
    <n v="58.413339694656486"/>
    <s v="film &amp; video"/>
    <s v="ocumentary"/>
    <d v="2014-11-14T03:00:00"/>
    <d v="2014-10-14T17:42:25"/>
    <n v="30.38721064815035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s v="US"/>
    <x v="0"/>
    <n v="1433125200"/>
    <n v="1429312694"/>
    <b v="1"/>
    <n v="285"/>
    <b v="1"/>
    <s v="film &amp; video/documentary"/>
    <n v="1.0208358208955224"/>
    <n v="119.99298245614035"/>
    <s v="film &amp; video"/>
    <s v="ocumentary"/>
    <d v="2015-06-01T02:20:00"/>
    <d v="2015-04-17T23:18:14"/>
    <n v="44.126226851847605"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s v="US"/>
    <x v="0"/>
    <n v="1432161590"/>
    <n v="1429569590"/>
    <b v="1"/>
    <n v="179"/>
    <b v="1"/>
    <s v="film &amp; video/documentary"/>
    <n v="1.2327586206896552"/>
    <n v="99.860335195530723"/>
    <s v="film &amp; video"/>
    <s v="ocumentary"/>
    <d v="2015-05-20T22:39:50"/>
    <d v="2015-04-20T22:39:50"/>
    <n v="30"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s v="US"/>
    <x v="0"/>
    <n v="1444824021"/>
    <n v="1442232021"/>
    <b v="1"/>
    <n v="188"/>
    <b v="1"/>
    <s v="film &amp; video/documentary"/>
    <n v="1.7028880000000002"/>
    <n v="90.579148936170213"/>
    <s v="film &amp; video"/>
    <s v="ocumentary"/>
    <d v="2015-10-14T12:00:21"/>
    <d v="2015-09-14T12:00:21"/>
    <n v="3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s v="US"/>
    <x v="0"/>
    <n v="1447505609"/>
    <n v="1444910009"/>
    <b v="1"/>
    <n v="379"/>
    <b v="1"/>
    <s v="film &amp; video/documentary"/>
    <n v="1.1159049999999999"/>
    <n v="117.77361477572559"/>
    <s v="film &amp; video"/>
    <s v="ocumentary"/>
    <d v="2015-11-14T12:53:29"/>
    <d v="2015-10-15T11:53:29"/>
    <n v="30.04166666667151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s v="US"/>
    <x v="0"/>
    <n v="1440165916"/>
    <n v="1437573916"/>
    <b v="1"/>
    <n v="119"/>
    <b v="1"/>
    <s v="film &amp; video/documentary"/>
    <n v="1.03"/>
    <n v="86.554621848739501"/>
    <s v="film &amp; video"/>
    <s v="ocumentary"/>
    <d v="2015-08-21T14:05:16"/>
    <d v="2015-07-22T14:05:16"/>
    <n v="30"/>
  </r>
  <r>
    <n v="349"/>
    <s v="Strangers To Peace: A Documentary"/>
    <s v="After 52 years of war, FARC guerrilla soldiers rejoin Colombian society to forge new lives of peace."/>
    <n v="11260"/>
    <n v="12007.18"/>
    <s v="successful"/>
    <s v="US"/>
    <x v="0"/>
    <n v="1487937508"/>
    <n v="1485345508"/>
    <b v="1"/>
    <n v="167"/>
    <b v="1"/>
    <s v="film &amp; video/documentary"/>
    <n v="1.0663570159857905"/>
    <n v="71.899281437125751"/>
    <s v="film &amp; video"/>
    <s v="ocumentary"/>
    <d v="2017-02-24T11:58:28"/>
    <d v="2017-01-25T11:58:28"/>
    <n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s v="US"/>
    <x v="0"/>
    <n v="1473566340"/>
    <n v="1470274509"/>
    <b v="1"/>
    <n v="221"/>
    <b v="1"/>
    <s v="film &amp; video/documentary"/>
    <n v="1.1476"/>
    <n v="129.81900452488688"/>
    <s v="film &amp; video"/>
    <s v="ocumentary"/>
    <d v="2016-09-11T03:59:00"/>
    <d v="2016-08-04T01:35:09"/>
    <n v="38.09989583333663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s v="ES"/>
    <x v="3"/>
    <n v="1460066954"/>
    <n v="1456614554"/>
    <b v="1"/>
    <n v="964"/>
    <b v="1"/>
    <s v="film &amp; video/documentary"/>
    <n v="1.2734117647058822"/>
    <n v="44.912863070539416"/>
    <s v="film &amp; video"/>
    <s v="ocumentary"/>
    <d v="2016-04-07T22:09:14"/>
    <d v="2016-02-27T23:09:14"/>
    <n v="39.958333333343035"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s v="US"/>
    <x v="0"/>
    <n v="1412740868"/>
    <n v="1410148868"/>
    <b v="1"/>
    <n v="286"/>
    <b v="1"/>
    <s v="film &amp; video/documentary"/>
    <n v="1.1656"/>
    <n v="40.755244755244753"/>
    <s v="film &amp; video"/>
    <s v="ocumentary"/>
    <d v="2014-10-08T04:01:08"/>
    <d v="2014-09-08T04:01:08"/>
    <n v="3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s v="US"/>
    <x v="0"/>
    <n v="1447963219"/>
    <n v="1445367619"/>
    <b v="1"/>
    <n v="613"/>
    <b v="1"/>
    <s v="film &amp; video/documentary"/>
    <n v="1.0861819426615318"/>
    <n v="103.52394779771615"/>
    <s v="film &amp; video"/>
    <s v="ocumentary"/>
    <d v="2015-11-19T20:00:19"/>
    <d v="2015-10-20T19:00:19"/>
    <n v="30.04166666665696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s v="US"/>
    <x v="0"/>
    <n v="1460141521"/>
    <n v="1457553121"/>
    <b v="1"/>
    <n v="29"/>
    <b v="1"/>
    <s v="film &amp; video/documentary"/>
    <n v="1.0394285714285714"/>
    <n v="125.44827586206897"/>
    <s v="film &amp; video"/>
    <s v="ocumentary"/>
    <d v="2016-04-08T18:52:01"/>
    <d v="2016-03-09T19:52:01"/>
    <n v="29.958333333328483"/>
  </r>
  <r>
    <n v="355"/>
    <s v="REZA ABDOH -Theatre Visionary"/>
    <s v="A documentary film about the late REZA ABDOH and his performance company DAR A LUZ."/>
    <n v="35000"/>
    <n v="40690"/>
    <s v="successful"/>
    <s v="US"/>
    <x v="0"/>
    <n v="1417420994"/>
    <n v="1414738994"/>
    <b v="1"/>
    <n v="165"/>
    <b v="1"/>
    <s v="film &amp; video/documentary"/>
    <n v="1.1625714285714286"/>
    <n v="246.60606060606059"/>
    <s v="film &amp; video"/>
    <s v="ocumentary"/>
    <d v="2014-12-01T08:03:14"/>
    <d v="2014-10-31T07:03:14"/>
    <n v="31.041666666664241"/>
  </r>
  <r>
    <n v="356"/>
    <s v="43 and 80"/>
    <s v="A documentary about halibut conservation and how it impacts communities of Southeast Alaska."/>
    <n v="7500"/>
    <n v="7701.93"/>
    <s v="successful"/>
    <s v="US"/>
    <x v="0"/>
    <n v="1458152193"/>
    <n v="1455563793"/>
    <b v="1"/>
    <n v="97"/>
    <b v="1"/>
    <s v="film &amp; video/documentary"/>
    <n v="1.0269239999999999"/>
    <n v="79.401340206185566"/>
    <s v="film &amp; video"/>
    <s v="ocumentary"/>
    <d v="2016-03-16T18:16:33"/>
    <d v="2016-02-15T19:16:33"/>
    <n v="29.95833333333575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s v="US"/>
    <x v="0"/>
    <n v="1429852797"/>
    <n v="1426396797"/>
    <b v="1"/>
    <n v="303"/>
    <b v="1"/>
    <s v="film &amp; video/documentary"/>
    <n v="1.74"/>
    <n v="86.138613861386133"/>
    <s v="film &amp; video"/>
    <s v="ocumentary"/>
    <d v="2015-04-24T05:19:57"/>
    <d v="2015-03-15T05:19:57"/>
    <n v="40"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s v="US"/>
    <x v="0"/>
    <n v="1466002800"/>
    <n v="1463517521"/>
    <b v="1"/>
    <n v="267"/>
    <b v="1"/>
    <s v="film &amp; video/documentary"/>
    <n v="1.03088"/>
    <n v="193.04868913857678"/>
    <s v="film &amp; video"/>
    <s v="ocumentary"/>
    <d v="2016-06-15T15:00:00"/>
    <d v="2016-05-17T20:38:41"/>
    <n v="28.764803240745096"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s v="US"/>
    <x v="0"/>
    <n v="1415941920"/>
    <n v="1414028490"/>
    <b v="1"/>
    <n v="302"/>
    <b v="1"/>
    <s v="film &amp; video/documentary"/>
    <n v="1.0485537190082646"/>
    <n v="84.023178807947019"/>
    <s v="film &amp; video"/>
    <s v="ocumentary"/>
    <d v="2014-11-14T05:12:00"/>
    <d v="2014-10-23T01:41:30"/>
    <n v="22.146180555551837"/>
  </r>
  <r>
    <n v="360"/>
    <s v="Faith: A Documentary"/>
    <s v="A brave woman takes her wife and son from New York to visit her hometown in Kenya, where she was persecuted for being a lesbian."/>
    <n v="12000"/>
    <n v="12165"/>
    <s v="successful"/>
    <s v="US"/>
    <x v="0"/>
    <n v="1437621060"/>
    <n v="1433799180"/>
    <b v="0"/>
    <n v="87"/>
    <b v="1"/>
    <s v="film &amp; video/documentary"/>
    <n v="1.0137499999999999"/>
    <n v="139.82758620689654"/>
    <s v="film &amp; video"/>
    <s v="ocumentary"/>
    <d v="2015-07-23T03:11:00"/>
    <d v="2015-06-08T21:33:00"/>
    <n v="44.23472222221607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s v="US"/>
    <x v="0"/>
    <n v="1416704506"/>
    <n v="1414108906"/>
    <b v="0"/>
    <n v="354"/>
    <b v="1"/>
    <s v="film &amp; video/documentary"/>
    <n v="1.1107699999999998"/>
    <n v="109.82189265536722"/>
    <s v="film &amp; video"/>
    <s v="ocumentary"/>
    <d v="2014-11-23T01:01:46"/>
    <d v="2014-10-24T00:01:46"/>
    <n v="30.041666666671517"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s v="US"/>
    <x v="0"/>
    <n v="1407456000"/>
    <n v="1405573391"/>
    <b v="0"/>
    <n v="86"/>
    <b v="1"/>
    <s v="film &amp; video/documentary"/>
    <n v="1.2415933781686497"/>
    <n v="139.53488372093022"/>
    <s v="film &amp; video"/>
    <s v="ocumentary"/>
    <d v="2014-08-08T00:00:00"/>
    <d v="2014-07-17T05:03:11"/>
    <n v="21.78945601851592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s v="US"/>
    <x v="0"/>
    <n v="1272828120"/>
    <n v="1268934736"/>
    <b v="0"/>
    <n v="26"/>
    <b v="1"/>
    <s v="film &amp; video/documentary"/>
    <n v="1.0133333333333334"/>
    <n v="347.84615384615387"/>
    <s v="film &amp; video"/>
    <s v="ocumentary"/>
    <d v="2010-05-02T19:22:00"/>
    <d v="2010-03-18T17:52:16"/>
    <n v="45.06231481481518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s v="US"/>
    <x v="0"/>
    <n v="1403323140"/>
    <n v="1400704672"/>
    <b v="0"/>
    <n v="113"/>
    <b v="1"/>
    <s v="film &amp; video/documentary"/>
    <n v="1.1016142857142857"/>
    <n v="68.24159292035398"/>
    <s v="film &amp; video"/>
    <s v="ocumentary"/>
    <d v="2014-06-21T03:59:00"/>
    <d v="2014-05-21T20:37:52"/>
    <n v="30.306342592593865"/>
  </r>
  <r>
    <n v="365"/>
    <s v="A QUEER COUNTRY"/>
    <s v="Please help us finish this documentary about how Tel Aviv in Israel became a gay friendly liberal hub in a religious state"/>
    <n v="15000"/>
    <n v="15596"/>
    <s v="successful"/>
    <s v="GB"/>
    <x v="1"/>
    <n v="1393597999"/>
    <n v="1391005999"/>
    <b v="0"/>
    <n v="65"/>
    <b v="1"/>
    <s v="film &amp; video/documentary"/>
    <n v="1.0397333333333334"/>
    <n v="239.93846153846152"/>
    <s v="film &amp; video"/>
    <s v="ocumentary"/>
    <d v="2014-02-28T14:33:19"/>
    <d v="2014-01-29T14:33:19"/>
    <n v="30"/>
  </r>
  <r>
    <n v="366"/>
    <s v="A BUSHMAN ODYSSEY"/>
    <s v="One Bushman familyâ€™s struggle to survive genocide, dispossession and post-apartheid freedom in South Africa."/>
    <n v="38000"/>
    <n v="38500"/>
    <s v="successful"/>
    <s v="US"/>
    <x v="0"/>
    <n v="1337540518"/>
    <n v="1334948518"/>
    <b v="0"/>
    <n v="134"/>
    <b v="1"/>
    <s v="film &amp; video/documentary"/>
    <n v="1.013157894736842"/>
    <n v="287.31343283582089"/>
    <s v="film &amp; video"/>
    <s v="ocumentary"/>
    <d v="2012-05-20T19:01:58"/>
    <d v="2012-04-20T19:01:58"/>
    <n v="3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s v="US"/>
    <x v="0"/>
    <n v="1367384340"/>
    <n v="1363960278"/>
    <b v="0"/>
    <n v="119"/>
    <b v="1"/>
    <s v="film &amp; video/documentary"/>
    <n v="1.033501"/>
    <n v="86.84882352941176"/>
    <s v="film &amp; video"/>
    <s v="ocumentary"/>
    <d v="2013-05-01T04:59:00"/>
    <d v="2013-03-22T13:51:18"/>
    <n v="39.630347222220735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s v="US"/>
    <x v="0"/>
    <n v="1426426322"/>
    <n v="1423405922"/>
    <b v="0"/>
    <n v="159"/>
    <b v="1"/>
    <s v="film &amp; video/documentary"/>
    <n v="1.04112"/>
    <n v="81.84905660377359"/>
    <s v="film &amp; video"/>
    <s v="ocumentary"/>
    <d v="2015-03-15T13:32:02"/>
    <d v="2015-02-08T14:32:02"/>
    <n v="34.958333333328483"/>
  </r>
  <r>
    <n v="369"/>
    <s v="Alpine Zone"/>
    <s v="A documentary of one woman's attempt at solo hiking 2,000 miles, in an effort to understand herself and societal expectations."/>
    <n v="6500"/>
    <n v="7160.12"/>
    <s v="successful"/>
    <s v="US"/>
    <x v="0"/>
    <n v="1326633269"/>
    <n v="1324041269"/>
    <b v="0"/>
    <n v="167"/>
    <b v="1"/>
    <s v="film &amp; video/documentary"/>
    <n v="1.1015569230769231"/>
    <n v="42.874970059880241"/>
    <s v="film &amp; video"/>
    <s v="ocumentary"/>
    <d v="2012-01-15T13:14:29"/>
    <d v="2011-12-16T13:14:29"/>
    <n v="3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s v="US"/>
    <x v="0"/>
    <n v="1483729500"/>
    <n v="1481137500"/>
    <b v="0"/>
    <n v="43"/>
    <b v="1"/>
    <s v="film &amp; video/documentary"/>
    <n v="1.2202"/>
    <n v="709.41860465116281"/>
    <s v="film &amp; video"/>
    <s v="ocumentary"/>
    <d v="2017-01-06T19:05:00"/>
    <d v="2016-12-07T19:05:00"/>
    <n v="30"/>
  </r>
  <r>
    <n v="371"/>
    <s v="Unbranded"/>
    <s v="3,000 Miles. 18 Wild Horses. 6 Months. 5 States. 4 men. A documentary about Conservation, Exploration, and Wild Mustangs."/>
    <n v="150000"/>
    <n v="171253"/>
    <s v="successful"/>
    <s v="US"/>
    <x v="0"/>
    <n v="1359743139"/>
    <n v="1355855139"/>
    <b v="0"/>
    <n v="1062"/>
    <b v="1"/>
    <s v="film &amp; video/documentary"/>
    <n v="1.1416866666666667"/>
    <n v="161.25517890772127"/>
    <s v="film &amp; video"/>
    <s v="ocumentary"/>
    <d v="2013-02-01T18:25:39"/>
    <d v="2012-12-18T18:25:39"/>
    <n v="45"/>
  </r>
  <r>
    <n v="372"/>
    <s v="Wild Equus"/>
    <s v="A short documentary exploring the uses of 'Natural Horsemanship' across Europe"/>
    <n v="300"/>
    <n v="376"/>
    <s v="successful"/>
    <s v="GB"/>
    <x v="1"/>
    <n v="1459872000"/>
    <n v="1456408244"/>
    <b v="0"/>
    <n v="9"/>
    <b v="1"/>
    <s v="film &amp; video/documentary"/>
    <n v="1.2533333333333334"/>
    <n v="41.777777777777779"/>
    <s v="film &amp; video"/>
    <s v="ocumentary"/>
    <d v="2016-04-05T16:00:00"/>
    <d v="2016-02-25T13:50:44"/>
    <n v="40.089768518519122"/>
  </r>
  <r>
    <n v="373"/>
    <s v="The Boing Heard 'Round the World"/>
    <s v="A feature documentary about UPA Pictures, the little studio that changed the course of animation around the world"/>
    <n v="7500"/>
    <n v="8000"/>
    <s v="successful"/>
    <s v="US"/>
    <x v="0"/>
    <n v="1342648398"/>
    <n v="1340056398"/>
    <b v="0"/>
    <n v="89"/>
    <b v="1"/>
    <s v="film &amp; video/documentary"/>
    <n v="1.0666666666666667"/>
    <n v="89.887640449438209"/>
    <s v="film &amp; video"/>
    <s v="ocumentary"/>
    <d v="2012-07-18T21:53:18"/>
    <d v="2012-06-18T21:53:18"/>
    <n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s v="US"/>
    <x v="0"/>
    <n v="1316208031"/>
    <n v="1312320031"/>
    <b v="0"/>
    <n v="174"/>
    <b v="1"/>
    <s v="film &amp; video/documentary"/>
    <n v="1.3065"/>
    <n v="45.051724137931032"/>
    <s v="film &amp; video"/>
    <s v="ocumentary"/>
    <d v="2011-09-16T21:20:31"/>
    <d v="2011-08-02T21:20:31"/>
    <n v="45"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s v="US"/>
    <x v="0"/>
    <n v="1393694280"/>
    <n v="1390088311"/>
    <b v="0"/>
    <n v="14"/>
    <b v="1"/>
    <s v="film &amp; video/documentary"/>
    <n v="1.2"/>
    <n v="42.857142857142854"/>
    <s v="film &amp; video"/>
    <s v="ocumentary"/>
    <d v="2014-03-01T17:18:00"/>
    <d v="2014-01-18T23:38:31"/>
    <n v="41.735752314816636"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s v="GB"/>
    <x v="1"/>
    <n v="1472122316"/>
    <n v="1469443916"/>
    <b v="0"/>
    <n v="48"/>
    <b v="1"/>
    <s v="film &amp; video/documentary"/>
    <n v="1.0595918367346939"/>
    <n v="54.083333333333336"/>
    <s v="film &amp; video"/>
    <s v="ocumentary"/>
    <d v="2016-08-25T10:51:56"/>
    <d v="2016-07-25T10:51:56"/>
    <n v="31"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s v="US"/>
    <x v="0"/>
    <n v="1447484460"/>
    <n v="1444888868"/>
    <b v="0"/>
    <n v="133"/>
    <b v="1"/>
    <s v="film &amp; video/documentary"/>
    <n v="1.1439999999999999"/>
    <n v="103.21804511278195"/>
    <s v="film &amp; video"/>
    <s v="ocumentary"/>
    <d v="2015-11-14T07:01:00"/>
    <d v="2015-10-15T06:01:08"/>
    <n v="30.041574074079108"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s v="CA"/>
    <x v="5"/>
    <n v="1453765920"/>
    <n v="1451655808"/>
    <b v="0"/>
    <n v="83"/>
    <b v="1"/>
    <s v="film &amp; video/documentary"/>
    <n v="1.1176666666666666"/>
    <n v="40.397590361445786"/>
    <s v="film &amp; video"/>
    <s v="ocumentary"/>
    <d v="2016-01-25T23:52:00"/>
    <d v="2016-01-01T13:43:28"/>
    <n v="24.422592592585715"/>
  </r>
  <r>
    <n v="379"/>
    <s v="The Unknowns"/>
    <s v="The U.S. Army has granted us permission to film a documentary at America's most sacred shrine: The Tomb of the Unknown Soldier."/>
    <n v="15000"/>
    <n v="17412"/>
    <s v="successful"/>
    <s v="US"/>
    <x v="0"/>
    <n v="1336062672"/>
    <n v="1332174672"/>
    <b v="0"/>
    <n v="149"/>
    <b v="1"/>
    <s v="film &amp; video/documentary"/>
    <n v="1.1608000000000001"/>
    <n v="116.85906040268456"/>
    <s v="film &amp; video"/>
    <s v="ocumentary"/>
    <d v="2012-05-03T16:31:12"/>
    <d v="2012-03-19T16:31:12"/>
    <n v="45"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s v="US"/>
    <x v="0"/>
    <n v="1453569392"/>
    <n v="1451409392"/>
    <b v="0"/>
    <n v="49"/>
    <b v="1"/>
    <s v="film &amp; video/documentary"/>
    <n v="1.415"/>
    <n v="115.51020408163265"/>
    <s v="film &amp; video"/>
    <s v="ocumentary"/>
    <d v="2016-01-23T17:16:32"/>
    <d v="2015-12-29T17:16:32"/>
    <n v="25"/>
  </r>
  <r>
    <n v="381"/>
    <s v="Clearwater"/>
    <s v="Set in the ancient waters of the Puget Sound, Clearwater is a universal story about the need to adapt to change."/>
    <n v="25000"/>
    <n v="26182.5"/>
    <s v="successful"/>
    <s v="US"/>
    <x v="0"/>
    <n v="1343624400"/>
    <n v="1340642717"/>
    <b v="0"/>
    <n v="251"/>
    <b v="1"/>
    <s v="film &amp; video/documentary"/>
    <n v="1.0472999999999999"/>
    <n v="104.31274900398407"/>
    <s v="film &amp; video"/>
    <s v="ocumentary"/>
    <d v="2012-07-30T05:00:00"/>
    <d v="2012-06-25T16:45:17"/>
    <n v="34.510219907409919"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s v="US"/>
    <x v="0"/>
    <n v="1346950900"/>
    <n v="1345741300"/>
    <b v="0"/>
    <n v="22"/>
    <b v="1"/>
    <s v="film &amp; video/documentary"/>
    <n v="2.5583333333333331"/>
    <n v="69.772727272727266"/>
    <s v="film &amp; video"/>
    <s v="ocumentary"/>
    <d v="2012-09-06T17:01:40"/>
    <d v="2012-08-23T17:01:40"/>
    <n v="14"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s v="US"/>
    <x v="0"/>
    <n v="1400467759"/>
    <n v="1398480559"/>
    <b v="0"/>
    <n v="48"/>
    <b v="1"/>
    <s v="film &amp; video/documentary"/>
    <n v="2.0670670670670672"/>
    <n v="43.020833333333336"/>
    <s v="film &amp; video"/>
    <s v="ocumentary"/>
    <d v="2014-05-19T02:49:19"/>
    <d v="2014-04-26T02:49:19"/>
    <n v="23"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s v="US"/>
    <x v="0"/>
    <n v="1420569947"/>
    <n v="1417977947"/>
    <b v="0"/>
    <n v="383"/>
    <b v="1"/>
    <s v="film &amp; video/documentary"/>
    <n v="1.1210500000000001"/>
    <n v="58.540469973890339"/>
    <s v="film &amp; video"/>
    <s v="ocumentary"/>
    <d v="2015-01-06T18:45:47"/>
    <d v="2014-12-07T18:45:47"/>
    <n v="30"/>
  </r>
  <r>
    <n v="385"/>
    <s v="Luke and Jedi"/>
    <s v="A documentary following the incredible story of a brave little boy and his service dog, fighting Type 1 Diabetes one day at a time."/>
    <n v="25000"/>
    <n v="26495.5"/>
    <s v="successful"/>
    <s v="US"/>
    <x v="0"/>
    <n v="1416582101"/>
    <n v="1413986501"/>
    <b v="0"/>
    <n v="237"/>
    <b v="1"/>
    <s v="film &amp; video/documentary"/>
    <n v="1.05982"/>
    <n v="111.79535864978902"/>
    <s v="film &amp; video"/>
    <s v="ocumentary"/>
    <d v="2014-11-21T15:01:41"/>
    <d v="2014-10-22T14:01:41"/>
    <n v="30.041666666671517"/>
  </r>
  <r>
    <n v="386"/>
    <s v="Submarine: Diving Away From Adulthood"/>
    <s v="Eight friends reunite to achieve their childhood dream of designing, constructing, and launching a homemade submarine."/>
    <n v="600"/>
    <n v="601"/>
    <s v="successful"/>
    <s v="US"/>
    <x v="0"/>
    <n v="1439246991"/>
    <n v="1437950991"/>
    <b v="0"/>
    <n v="13"/>
    <b v="1"/>
    <s v="film &amp; video/documentary"/>
    <n v="1.0016666666666667"/>
    <n v="46.230769230769234"/>
    <s v="film &amp; video"/>
    <s v="ocumentary"/>
    <d v="2015-08-10T22:49:51"/>
    <d v="2015-07-26T22:49:51"/>
    <n v="15"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s v="US"/>
    <x v="0"/>
    <n v="1439618400"/>
    <n v="1436976858"/>
    <b v="0"/>
    <n v="562"/>
    <b v="1"/>
    <s v="film &amp; video/documentary"/>
    <n v="2.1398947368421051"/>
    <n v="144.69039145907473"/>
    <s v="film &amp; video"/>
    <s v="ocumentary"/>
    <d v="2015-08-15T06:00:00"/>
    <d v="2015-07-15T16:14:18"/>
    <n v="30.573402777779847"/>
  </r>
  <r>
    <n v="388"/>
    <s v="Another Man's Treasure documentary"/>
    <s v="A documentary film featuring the World's Largest Rummage Sale and rumination on the Power and Pleasures of Possessions."/>
    <n v="5000"/>
    <n v="6308"/>
    <s v="successful"/>
    <s v="US"/>
    <x v="0"/>
    <n v="1469670580"/>
    <n v="1467078580"/>
    <b v="0"/>
    <n v="71"/>
    <b v="1"/>
    <s v="film &amp; video/documentary"/>
    <n v="1.2616000000000001"/>
    <n v="88.845070422535215"/>
    <s v="film &amp; video"/>
    <s v="ocumentary"/>
    <d v="2016-07-28T01:49:40"/>
    <d v="2016-06-28T01:49:40"/>
    <n v="30"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s v="US"/>
    <x v="0"/>
    <n v="1394233140"/>
    <n v="1391477450"/>
    <b v="0"/>
    <n v="1510"/>
    <b v="1"/>
    <s v="film &amp; video/documentary"/>
    <n v="1.8153547058823529"/>
    <n v="81.75107284768211"/>
    <s v="film &amp; video"/>
    <s v="ocumentary"/>
    <d v="2014-03-07T22:59:00"/>
    <d v="2014-02-04T01:30:50"/>
    <n v="31.894560185181035"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s v="US"/>
    <x v="0"/>
    <n v="1431046372"/>
    <n v="1429318372"/>
    <b v="0"/>
    <n v="14"/>
    <b v="1"/>
    <s v="film &amp; video/documentary"/>
    <n v="1"/>
    <n v="71.428571428571431"/>
    <s v="film &amp; video"/>
    <s v="ocumentary"/>
    <d v="2015-05-08T00:52:52"/>
    <d v="2015-04-18T00:52:52"/>
    <n v="20"/>
  </r>
  <r>
    <n v="391"/>
    <s v="Science, Sex and the Ladies"/>
    <s v="Too many women feel confused about their orgasm and shame about their desire. This movie aims to change that."/>
    <n v="20000"/>
    <n v="20122"/>
    <s v="successful"/>
    <s v="US"/>
    <x v="0"/>
    <n v="1324169940"/>
    <n v="1321578051"/>
    <b v="0"/>
    <n v="193"/>
    <b v="1"/>
    <s v="film &amp; video/documentary"/>
    <n v="1.0061"/>
    <n v="104.25906735751295"/>
    <s v="film &amp; video"/>
    <s v="ocumentary"/>
    <d v="2011-12-18T00:59:00"/>
    <d v="2011-11-18T01:00:51"/>
    <n v="29.998715277783049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s v="US"/>
    <x v="0"/>
    <n v="1315450800"/>
    <n v="1312823571"/>
    <b v="0"/>
    <n v="206"/>
    <b v="1"/>
    <s v="film &amp; video/documentary"/>
    <n v="1.009027027027027"/>
    <n v="90.616504854368927"/>
    <s v="film &amp; video"/>
    <s v="ocumentary"/>
    <d v="2011-09-08T03:00:00"/>
    <d v="2011-08-08T17:12:51"/>
    <n v="30.407743055555329"/>
  </r>
  <r>
    <n v="393"/>
    <s v="THE PENGUIN COUNTERS Documentary Film"/>
    <s v="This is a story thatâ€™s never been told, about tackling climate change one penguin at a timeâ€¦"/>
    <n v="50000"/>
    <n v="55223"/>
    <s v="successful"/>
    <s v="US"/>
    <x v="0"/>
    <n v="1381424452"/>
    <n v="1378746052"/>
    <b v="0"/>
    <n v="351"/>
    <b v="1"/>
    <s v="film &amp; video/documentary"/>
    <n v="1.10446"/>
    <n v="157.33048433048432"/>
    <s v="film &amp; video"/>
    <s v="ocumentary"/>
    <d v="2013-10-10T17:00:52"/>
    <d v="2013-09-09T17:00:52"/>
    <n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s v="ES"/>
    <x v="3"/>
    <n v="1460918282"/>
    <n v="1455737882"/>
    <b v="0"/>
    <n v="50"/>
    <b v="1"/>
    <s v="film &amp; video/documentary"/>
    <n v="1.118936170212766"/>
    <n v="105.18"/>
    <s v="film &amp; video"/>
    <s v="ocumentary"/>
    <d v="2016-04-17T18:38:02"/>
    <d v="2016-02-17T19:38:02"/>
    <n v="59.958333333335759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s v="US"/>
    <x v="0"/>
    <n v="1335562320"/>
    <n v="1332452960"/>
    <b v="0"/>
    <n v="184"/>
    <b v="1"/>
    <s v="film &amp; video/documentary"/>
    <n v="1.0804450000000001"/>
    <n v="58.719836956521746"/>
    <s v="film &amp; video"/>
    <s v="ocumentary"/>
    <d v="2012-04-27T21:32:00"/>
    <d v="2012-03-22T21:49:20"/>
    <n v="35.987962962964957"/>
  </r>
  <r>
    <n v="396"/>
    <s v="No Act of Ours Film"/>
    <s v="Loyalty and morality are questioned as we follow the struggles of Penn State students in wake of the child sexual abuse scandal."/>
    <n v="15000"/>
    <n v="16000"/>
    <s v="successful"/>
    <s v="US"/>
    <x v="0"/>
    <n v="1341668006"/>
    <n v="1340372006"/>
    <b v="0"/>
    <n v="196"/>
    <b v="1"/>
    <s v="film &amp; video/documentary"/>
    <n v="1.0666666666666667"/>
    <n v="81.632653061224488"/>
    <s v="film &amp; video"/>
    <s v="ocumentary"/>
    <d v="2012-07-07T13:33:26"/>
    <d v="2012-06-22T13:33:26"/>
    <n v="1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s v="US"/>
    <x v="0"/>
    <n v="1283312640"/>
    <n v="1279651084"/>
    <b v="0"/>
    <n v="229"/>
    <b v="1"/>
    <s v="film &amp; video/documentary"/>
    <n v="1.0390027322404372"/>
    <n v="56.460043668122275"/>
    <s v="film &amp; video"/>
    <s v="ocumentary"/>
    <d v="2010-09-01T03:44:00"/>
    <d v="2010-07-20T18:38:04"/>
    <n v="42.379120370365854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s v="US"/>
    <x v="0"/>
    <n v="1430334126"/>
    <n v="1426446126"/>
    <b v="0"/>
    <n v="67"/>
    <b v="1"/>
    <s v="film &amp; video/documentary"/>
    <n v="1.2516"/>
    <n v="140.1044776119403"/>
    <s v="film &amp; video"/>
    <s v="ocumentary"/>
    <d v="2015-04-29T19:02:06"/>
    <d v="2015-03-15T19:02:06"/>
    <n v="4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s v="GB"/>
    <x v="1"/>
    <n v="1481716800"/>
    <n v="1479070867"/>
    <b v="0"/>
    <n v="95"/>
    <b v="1"/>
    <s v="film &amp; video/documentary"/>
    <n v="1.0680499999999999"/>
    <n v="224.85263157894738"/>
    <s v="film &amp; video"/>
    <s v="ocumentary"/>
    <d v="2016-12-14T12:00:00"/>
    <d v="2016-11-13T21:01:07"/>
    <n v="30.624224537037662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s v="US"/>
    <x v="0"/>
    <n v="1400297400"/>
    <n v="1397661347"/>
    <b v="0"/>
    <n v="62"/>
    <b v="1"/>
    <s v="film &amp; video/documentary"/>
    <n v="1.1230249999999999"/>
    <n v="181.13306451612902"/>
    <s v="film &amp; video"/>
    <s v="ocumentary"/>
    <d v="2014-05-17T03:30:00"/>
    <d v="2014-04-16T15:15:47"/>
    <n v="30.50987268518656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s v="US"/>
    <x v="0"/>
    <n v="1312747970"/>
    <n v="1310155970"/>
    <b v="0"/>
    <n v="73"/>
    <b v="1"/>
    <s v="film &amp; video/documentary"/>
    <n v="1.0381199999999999"/>
    <n v="711.04109589041093"/>
    <s v="film &amp; video"/>
    <s v="ocumentary"/>
    <d v="2011-08-07T20:12:50"/>
    <d v="2011-07-08T20:12:50"/>
    <n v="3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s v="US"/>
    <x v="0"/>
    <n v="1446731817"/>
    <n v="1444913817"/>
    <b v="0"/>
    <n v="43"/>
    <b v="1"/>
    <s v="film &amp; video/documentary"/>
    <n v="1.4165000000000001"/>
    <n v="65.883720930232556"/>
    <s v="film &amp; video"/>
    <s v="ocumentary"/>
    <d v="2015-11-05T13:56:57"/>
    <d v="2015-10-15T12:56:57"/>
    <n v="21.041666666671517"/>
  </r>
  <r>
    <n v="403"/>
    <s v="MONDO BANANA"/>
    <s v="A documentary adventure about bananas - and people. Your round-trip ticket into the heart of banana-cultures!!"/>
    <n v="5000"/>
    <n v="5263"/>
    <s v="successful"/>
    <s v="US"/>
    <x v="0"/>
    <n v="1312960080"/>
    <n v="1308900441"/>
    <b v="0"/>
    <n v="70"/>
    <b v="1"/>
    <s v="film &amp; video/documentary"/>
    <n v="1.0526"/>
    <n v="75.185714285714283"/>
    <s v="film &amp; video"/>
    <s v="ocumentary"/>
    <d v="2011-08-10T07:08:00"/>
    <d v="2011-06-24T07:27:21"/>
    <n v="46.986562500002037"/>
  </r>
  <r>
    <n v="404"/>
    <s v="The Last One: Unfolding the AIDS MEMORIAL QUILT"/>
    <s v="A feature length documentary, exploring the many lives memorialized by the iconic AIDS Memorial Quilt."/>
    <n v="35000"/>
    <n v="36082"/>
    <s v="successful"/>
    <s v="US"/>
    <x v="0"/>
    <n v="1391641440"/>
    <n v="1389107062"/>
    <b v="0"/>
    <n v="271"/>
    <b v="1"/>
    <s v="film &amp; video/documentary"/>
    <n v="1.0309142857142857"/>
    <n v="133.14391143911439"/>
    <s v="film &amp; video"/>
    <s v="ocumentary"/>
    <d v="2014-02-05T23:04:00"/>
    <d v="2014-01-07T15:04:22"/>
    <n v="29.33307870371209"/>
  </r>
  <r>
    <n v="405"/>
    <s v="The Healing Effect Movie"/>
    <s v="Come, join our movie movement.  A new documentary about the healing power of food."/>
    <n v="2820"/>
    <n v="3036"/>
    <s v="successful"/>
    <s v="US"/>
    <x v="0"/>
    <n v="1394071339"/>
    <n v="1391479339"/>
    <b v="0"/>
    <n v="55"/>
    <b v="1"/>
    <s v="film &amp; video/documentary"/>
    <n v="1.0765957446808512"/>
    <n v="55.2"/>
    <s v="film &amp; video"/>
    <s v="ocumentary"/>
    <d v="2014-03-06T02:02:19"/>
    <d v="2014-02-04T02:02:19"/>
    <n v="30"/>
  </r>
  <r>
    <n v="406"/>
    <s v="The Desert River Bends"/>
    <s v="The Desert River Bends is a short documentary following the alternative lifestyles of three middle-age river guides in Moab UT."/>
    <n v="2800"/>
    <n v="3015.73"/>
    <s v="successful"/>
    <s v="US"/>
    <x v="0"/>
    <n v="1304920740"/>
    <n v="1301975637"/>
    <b v="0"/>
    <n v="35"/>
    <b v="1"/>
    <s v="film &amp; video/documentary"/>
    <n v="1.0770464285714285"/>
    <n v="86.163714285714292"/>
    <s v="film &amp; video"/>
    <s v="ocumentary"/>
    <d v="2011-05-09T05:59:00"/>
    <d v="2011-04-05T03:53:57"/>
    <n v="34.08684027777781"/>
  </r>
  <r>
    <n v="407"/>
    <s v="Haymarket Documentary"/>
    <s v="The story of the 1886 Haymarket Riot explored through the history of the Haymarket Police Memorial Statue."/>
    <n v="2000"/>
    <n v="2031"/>
    <s v="successful"/>
    <s v="US"/>
    <x v="0"/>
    <n v="1321739650"/>
    <n v="1316552050"/>
    <b v="0"/>
    <n v="22"/>
    <b v="1"/>
    <s v="film &amp; video/documentary"/>
    <n v="1.0155000000000001"/>
    <n v="92.318181818181813"/>
    <s v="film &amp; video"/>
    <s v="ocumentary"/>
    <d v="2011-11-19T21:54:10"/>
    <d v="2011-09-20T20:54:10"/>
    <n v="60.041666666671517"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s v="US"/>
    <x v="0"/>
    <n v="1383676790"/>
    <n v="1380217190"/>
    <b v="0"/>
    <n v="38"/>
    <b v="1"/>
    <s v="film &amp; video/documentary"/>
    <n v="1.0143766666666667"/>
    <n v="160.16473684210527"/>
    <s v="film &amp; video"/>
    <s v="ocumentary"/>
    <d v="2013-11-05T18:39:50"/>
    <d v="2013-09-26T17:39:50"/>
    <n v="40.041666666664241"/>
  </r>
  <r>
    <n v="409"/>
    <s v="The Lost Generation"/>
    <s v="I am working on a project that explores the relationship between education to work for youth within the European Union."/>
    <n v="500"/>
    <n v="684"/>
    <s v="successful"/>
    <s v="GB"/>
    <x v="1"/>
    <n v="1469220144"/>
    <n v="1466628144"/>
    <b v="0"/>
    <n v="15"/>
    <b v="1"/>
    <s v="film &amp; video/documentary"/>
    <n v="1.3680000000000001"/>
    <n v="45.6"/>
    <s v="film &amp; video"/>
    <s v="ocumentary"/>
    <d v="2016-07-22T20:42:24"/>
    <d v="2016-06-22T20:42:24"/>
    <n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s v="CA"/>
    <x v="5"/>
    <n v="1434670397"/>
    <n v="1429486397"/>
    <b v="0"/>
    <n v="7"/>
    <b v="1"/>
    <s v="film &amp; video/documentary"/>
    <n v="1.2829999999999999"/>
    <n v="183.28571428571428"/>
    <s v="film &amp; video"/>
    <s v="ocumentary"/>
    <d v="2015-06-18T23:33:17"/>
    <d v="2015-04-19T23:33:17"/>
    <n v="60"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s v="US"/>
    <x v="0"/>
    <n v="1387688400"/>
    <n v="1384920804"/>
    <b v="0"/>
    <n v="241"/>
    <b v="1"/>
    <s v="film &amp; video/documentary"/>
    <n v="1.0105"/>
    <n v="125.78838174273859"/>
    <s v="film &amp; video"/>
    <s v="ocumentary"/>
    <d v="2013-12-22T05:00:00"/>
    <d v="2013-11-20T04:13:24"/>
    <n v="32.032361111116188"/>
  </r>
  <r>
    <n v="412"/>
    <s v="Southern Oregon VS. LNG"/>
    <s v="A short film about property rights, salmon, and ratepayers in the controversy over exporting natural gas through southern Oregon"/>
    <n v="2500"/>
    <n v="3171"/>
    <s v="successful"/>
    <s v="US"/>
    <x v="0"/>
    <n v="1343238578"/>
    <n v="1341856178"/>
    <b v="0"/>
    <n v="55"/>
    <b v="1"/>
    <s v="film &amp; video/documentary"/>
    <n v="1.2684"/>
    <n v="57.654545454545456"/>
    <s v="film &amp; video"/>
    <s v="ocumentary"/>
    <d v="2012-07-25T17:49:38"/>
    <d v="2012-07-09T17:49:38"/>
    <n v="16"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s v="US"/>
    <x v="0"/>
    <n v="1342731811"/>
    <n v="1340139811"/>
    <b v="0"/>
    <n v="171"/>
    <b v="1"/>
    <s v="film &amp; video/documentary"/>
    <n v="1.0508593749999999"/>
    <n v="78.660818713450297"/>
    <s v="film &amp; video"/>
    <s v="ocumentary"/>
    <d v="2012-07-19T21:03:31"/>
    <d v="2012-06-19T21:03:31"/>
    <n v="30"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s v="US"/>
    <x v="0"/>
    <n v="1381541465"/>
    <n v="1378949465"/>
    <b v="0"/>
    <n v="208"/>
    <b v="1"/>
    <s v="film &amp; video/documentary"/>
    <n v="1.0285405405405406"/>
    <n v="91.480769230769226"/>
    <s v="film &amp; video"/>
    <s v="ocumentary"/>
    <d v="2013-10-12T01:31:05"/>
    <d v="2013-09-12T01:31:05"/>
    <n v="3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s v="CA"/>
    <x v="5"/>
    <n v="1413547200"/>
    <n v="1411417602"/>
    <b v="0"/>
    <n v="21"/>
    <b v="1"/>
    <s v="film &amp; video/documentary"/>
    <n v="1.0214714285714286"/>
    <n v="68.09809523809524"/>
    <s v="film &amp; video"/>
    <s v="ocumentary"/>
    <d v="2014-10-17T12:00:00"/>
    <d v="2014-09-22T20:26:42"/>
    <n v="24.648124999999709"/>
  </r>
  <r>
    <n v="416"/>
    <s v="Fire in the Heart of the City"/>
    <s v="35,000 pounds of food to a city. Highlighting the &quot;Convoy New Britain&quot; event from birth to beyond."/>
    <n v="1000"/>
    <n v="1202.17"/>
    <s v="successful"/>
    <s v="US"/>
    <x v="0"/>
    <n v="1391851831"/>
    <n v="1389259831"/>
    <b v="0"/>
    <n v="25"/>
    <b v="1"/>
    <s v="film &amp; video/documentary"/>
    <n v="1.2021700000000002"/>
    <n v="48.086800000000004"/>
    <s v="film &amp; video"/>
    <s v="ocumentary"/>
    <d v="2014-02-08T09:30:31"/>
    <d v="2014-01-09T09:30:31"/>
    <n v="30"/>
  </r>
  <r>
    <n v="417"/>
    <s v="Cycle of Life"/>
    <s v="An unexpected kidney donor acts on faith in order to rescue a fellow cyclist from his failing body. The true story of Pete and Kelly."/>
    <n v="10500"/>
    <n v="10526"/>
    <s v="successful"/>
    <s v="US"/>
    <x v="0"/>
    <n v="1365395580"/>
    <n v="1364426260"/>
    <b v="0"/>
    <n v="52"/>
    <b v="1"/>
    <s v="film &amp; video/documentary"/>
    <n v="1.0024761904761905"/>
    <n v="202.42307692307693"/>
    <s v="film &amp; video"/>
    <s v="ocumentary"/>
    <d v="2013-04-08T04:33:00"/>
    <d v="2013-03-27T23:17:40"/>
    <n v="11.218981481484661"/>
  </r>
  <r>
    <n v="418"/>
    <s v="Swim for the Reef"/>
    <s v="A Texas grandfather's extraordinary quest to protect the coral reefs and his challenge to humanity to take care of the things we love."/>
    <n v="22400"/>
    <n v="22542"/>
    <s v="successful"/>
    <s v="US"/>
    <x v="0"/>
    <n v="1437633997"/>
    <n v="1435041997"/>
    <b v="0"/>
    <n v="104"/>
    <b v="1"/>
    <s v="film &amp; video/documentary"/>
    <n v="1.0063392857142857"/>
    <n v="216.75"/>
    <s v="film &amp; video"/>
    <s v="ocumentary"/>
    <d v="2015-07-23T06:46:37"/>
    <d v="2015-06-23T06:46:37"/>
    <n v="30"/>
  </r>
  <r>
    <n v="419"/>
    <s v="BEYOND LOCAL"/>
    <s v="Beyond Local is a personal journey through an art-centric and musically talented community that fosters creativity."/>
    <n v="8000"/>
    <n v="8035"/>
    <s v="successful"/>
    <s v="US"/>
    <x v="0"/>
    <n v="1372536787"/>
    <n v="1367352787"/>
    <b v="0"/>
    <n v="73"/>
    <b v="1"/>
    <s v="film &amp; video/documentary"/>
    <n v="1.004375"/>
    <n v="110.06849315068493"/>
    <s v="film &amp; video"/>
    <s v="ocumentary"/>
    <d v="2013-06-29T20:13:07"/>
    <d v="2013-04-30T20:13:07"/>
    <n v="6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s v="US"/>
    <x v="0"/>
    <n v="1394772031"/>
    <n v="1392183631"/>
    <b v="0"/>
    <n v="3"/>
    <b v="0"/>
    <s v="film &amp; video/animation"/>
    <n v="4.3939393939393936E-3"/>
    <n v="4.833333333333333"/>
    <s v="film &amp; video"/>
    <s v="/animation"/>
    <d v="2014-03-14T04:40:31"/>
    <d v="2014-02-12T05:40:31"/>
    <n v="29.958333333328483"/>
  </r>
  <r>
    <n v="421"/>
    <s v="The monster Inside"/>
    <s v="An artistic project that will act as my final animation project and first feature film written, directed, animated, and produced by me"/>
    <n v="15000"/>
    <n v="301"/>
    <s v="failed"/>
    <s v="US"/>
    <x v="0"/>
    <n v="1440157656"/>
    <n v="1434973656"/>
    <b v="0"/>
    <n v="6"/>
    <b v="0"/>
    <s v="film &amp; video/animation"/>
    <n v="2.0066666666666667E-2"/>
    <n v="50.166666666666664"/>
    <s v="film &amp; video"/>
    <s v="/animation"/>
    <d v="2015-08-21T11:47:36"/>
    <d v="2015-06-22T11:47:36"/>
    <n v="6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s v="US"/>
    <x v="0"/>
    <n v="1410416097"/>
    <n v="1407824097"/>
    <b v="0"/>
    <n v="12"/>
    <b v="0"/>
    <s v="film &amp; video/animation"/>
    <n v="1.0749999999999999E-2"/>
    <n v="35.833333333333336"/>
    <s v="film &amp; video"/>
    <s v="/animation"/>
    <d v="2014-09-11T06:14:57"/>
    <d v="2014-08-12T06:14:57"/>
    <n v="30"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s v="US"/>
    <x v="0"/>
    <n v="1370470430"/>
    <n v="1367878430"/>
    <b v="0"/>
    <n v="13"/>
    <b v="0"/>
    <s v="film &amp; video/animation"/>
    <n v="7.6499999999999997E-3"/>
    <n v="11.76923076923077"/>
    <s v="film &amp; video"/>
    <s v="/animation"/>
    <d v="2013-06-05T22:13:50"/>
    <d v="2013-05-06T22:13:50"/>
    <n v="30"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s v="US"/>
    <x v="0"/>
    <n v="1332748899"/>
    <n v="1327568499"/>
    <b v="0"/>
    <n v="5"/>
    <b v="0"/>
    <s v="film &amp; video/animation"/>
    <n v="6.7966666666666675E-2"/>
    <n v="40.78"/>
    <s v="film &amp; video"/>
    <s v="/animation"/>
    <d v="2012-03-26T08:01:39"/>
    <d v="2012-01-26T09:01:39"/>
    <n v="59.958333333335759"/>
  </r>
  <r>
    <n v="425"/>
    <s v="Patch Bo - Organic toons"/>
    <s v="Support new organic, gluten free cartoon! You'll enjoy this funny story about fruits &amp; vegies and will be able to see new episodes!"/>
    <n v="50000"/>
    <n v="6"/>
    <s v="failed"/>
    <s v="US"/>
    <x v="0"/>
    <n v="1448660404"/>
    <n v="1443472804"/>
    <b v="0"/>
    <n v="2"/>
    <b v="0"/>
    <s v="film &amp; video/animation"/>
    <n v="1.2E-4"/>
    <n v="3"/>
    <s v="film &amp; video"/>
    <s v="/animation"/>
    <d v="2015-11-27T21:40:04"/>
    <d v="2015-09-28T20:40:04"/>
    <n v="60.041666666671517"/>
  </r>
  <r>
    <n v="426"/>
    <s v="Dewey Does 110 Animation"/>
    <s v="The first ever, Dewey Does 110 animation, teaches kids good values, how to succeed in life and maintaining a 110% state-of-mind."/>
    <n v="10000"/>
    <n v="133"/>
    <s v="failed"/>
    <s v="US"/>
    <x v="0"/>
    <n v="1456851914"/>
    <n v="1454259914"/>
    <b v="0"/>
    <n v="8"/>
    <b v="0"/>
    <s v="film &amp; video/animation"/>
    <n v="1.3299999999999999E-2"/>
    <n v="16.625"/>
    <s v="film &amp; video"/>
    <s v="/animation"/>
    <d v="2016-03-01T17:05:14"/>
    <d v="2016-01-31T17:05:14"/>
    <n v="30"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s v="US"/>
    <x v="0"/>
    <n v="1445540340"/>
    <n v="1444340940"/>
    <b v="0"/>
    <n v="0"/>
    <b v="0"/>
    <s v="film &amp; video/animation"/>
    <n v="0"/>
    <n v="0"/>
    <s v="film &amp; video"/>
    <s v="/animation"/>
    <d v="2015-10-22T18:59:00"/>
    <d v="2015-10-08T21:49:00"/>
    <n v="13.881944444445253"/>
  </r>
  <r>
    <n v="428"/>
    <s v="Little Clay Bible - Zacchaeus"/>
    <s v="Fresh, fun, entertaining Bible stories on YouTube, stop-motion style."/>
    <n v="12000"/>
    <n v="676"/>
    <s v="failed"/>
    <s v="US"/>
    <x v="0"/>
    <n v="1402956000"/>
    <n v="1400523845"/>
    <b v="0"/>
    <n v="13"/>
    <b v="0"/>
    <s v="film &amp; video/animation"/>
    <n v="5.6333333333333332E-2"/>
    <n v="52"/>
    <s v="film &amp; video"/>
    <s v="/animation"/>
    <d v="2014-06-16T22:00:00"/>
    <d v="2014-05-19T18:24:05"/>
    <n v="28.149942129624833"/>
  </r>
  <r>
    <n v="429"/>
    <s v="THE FUTURE"/>
    <s v="THE FUTURE is a short animated film created entirely by autistic and developmentally disabled artists from the L.A.N.D. program in Brooklyn, New York."/>
    <n v="5000"/>
    <n v="0"/>
    <s v="failed"/>
    <s v="US"/>
    <x v="0"/>
    <n v="1259297940"/>
    <n v="1252964282"/>
    <b v="0"/>
    <n v="0"/>
    <b v="0"/>
    <s v="film &amp; video/animation"/>
    <n v="0"/>
    <n v="0"/>
    <s v="film &amp; video"/>
    <s v="/animation"/>
    <d v="2009-11-27T04:59:00"/>
    <d v="2009-09-14T21:38:02"/>
    <n v="73.306226851847896"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s v="US"/>
    <x v="0"/>
    <n v="1378866867"/>
    <n v="1377570867"/>
    <b v="0"/>
    <n v="5"/>
    <b v="0"/>
    <s v="film &amp; video/animation"/>
    <n v="2.4E-2"/>
    <n v="4.8"/>
    <s v="film &amp; video"/>
    <s v="/animation"/>
    <d v="2013-09-11T02:34:27"/>
    <d v="2013-08-27T02:34:27"/>
    <n v="15"/>
  </r>
  <r>
    <n v="431"/>
    <s v="Bump in the road short stop motion animation"/>
    <s v="A short stop motion animated film of a man on his way home when strange goings on start to happen on his journey."/>
    <n v="3000"/>
    <n v="415"/>
    <s v="failed"/>
    <s v="GB"/>
    <x v="1"/>
    <n v="1467752083"/>
    <n v="1465160083"/>
    <b v="0"/>
    <n v="8"/>
    <b v="0"/>
    <s v="film &amp; video/animation"/>
    <n v="0.13833333333333334"/>
    <n v="51.875"/>
    <s v="film &amp; video"/>
    <s v="/animation"/>
    <d v="2016-07-05T20:54:43"/>
    <d v="2016-06-05T20:54:43"/>
    <n v="30"/>
  </r>
  <r>
    <n v="432"/>
    <s v="The Zombie Next Door"/>
    <s v="A teenage zombie named Jeff and his mad scientist mother adapt to life in the town of Serendipity, where the supernatural occurs daily."/>
    <n v="6000"/>
    <n v="570"/>
    <s v="failed"/>
    <s v="US"/>
    <x v="0"/>
    <n v="1445448381"/>
    <n v="1440264381"/>
    <b v="0"/>
    <n v="8"/>
    <b v="0"/>
    <s v="film &amp; video/animation"/>
    <n v="9.5000000000000001E-2"/>
    <n v="71.25"/>
    <s v="film &amp; video"/>
    <s v="/animation"/>
    <d v="2015-10-21T17:26:21"/>
    <d v="2015-08-22T17:26:21"/>
    <n v="6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s v="US"/>
    <x v="0"/>
    <n v="1444576022"/>
    <n v="1439392022"/>
    <b v="0"/>
    <n v="0"/>
    <b v="0"/>
    <s v="film &amp; video/animation"/>
    <n v="0"/>
    <n v="0"/>
    <s v="film &amp; video"/>
    <s v="/animation"/>
    <d v="2015-10-11T15:07:02"/>
    <d v="2015-08-12T15:07:02"/>
    <n v="60"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s v="US"/>
    <x v="0"/>
    <n v="1385931702"/>
    <n v="1383076902"/>
    <b v="0"/>
    <n v="2"/>
    <b v="0"/>
    <s v="film &amp; video/animation"/>
    <n v="0.05"/>
    <n v="62.5"/>
    <s v="film &amp; video"/>
    <s v="/animation"/>
    <d v="2013-12-01T21:01:42"/>
    <d v="2013-10-29T20:01:42"/>
    <n v="33.041666666664241"/>
  </r>
  <r>
    <n v="435"/>
    <s v="Planet Earth Superheroes"/>
    <s v="Be a part of the Planet Earth Superheroes legacy by supporting the project. Mike and friends gain powers to save endangered animals."/>
    <n v="110000"/>
    <n v="3"/>
    <s v="failed"/>
    <s v="US"/>
    <x v="0"/>
    <n v="1379094980"/>
    <n v="1376502980"/>
    <b v="0"/>
    <n v="3"/>
    <b v="0"/>
    <s v="film &amp; video/animation"/>
    <n v="2.7272727272727273E-5"/>
    <n v="1"/>
    <s v="film &amp; video"/>
    <s v="/animation"/>
    <d v="2013-09-13T17:56:20"/>
    <d v="2013-08-14T17:56:20"/>
    <n v="30"/>
  </r>
  <r>
    <n v="436"/>
    <s v="Blinky"/>
    <s v="Blinky is the story of a naÃ¯ve simpleton who suddenly finds himself struggling to adapt to changes within his environment."/>
    <n v="1000"/>
    <n v="0"/>
    <s v="failed"/>
    <s v="US"/>
    <x v="0"/>
    <n v="1375260113"/>
    <n v="1372668113"/>
    <b v="0"/>
    <n v="0"/>
    <b v="0"/>
    <s v="film &amp; video/animation"/>
    <n v="0"/>
    <n v="0"/>
    <s v="film &amp; video"/>
    <s v="/animation"/>
    <d v="2013-07-31T08:41:53"/>
    <d v="2013-07-01T08:41:53"/>
    <n v="30"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s v="CA"/>
    <x v="5"/>
    <n v="1475912326"/>
    <n v="1470728326"/>
    <b v="0"/>
    <n v="0"/>
    <b v="0"/>
    <s v="film &amp; video/animation"/>
    <n v="0"/>
    <n v="0"/>
    <s v="film &amp; video"/>
    <s v="/animation"/>
    <d v="2016-10-08T07:38:46"/>
    <d v="2016-08-09T07:38:46"/>
    <n v="60"/>
  </r>
  <r>
    <n v="438"/>
    <s v="In Game: The Animated Series"/>
    <s v="As Smyton pushes himself to become respected, he unlocks secrets about himself and the world around him."/>
    <n v="20000"/>
    <n v="1876"/>
    <s v="failed"/>
    <s v="US"/>
    <x v="0"/>
    <n v="1447830958"/>
    <n v="1445235358"/>
    <b v="0"/>
    <n v="11"/>
    <b v="0"/>
    <s v="film &amp; video/animation"/>
    <n v="9.3799999999999994E-2"/>
    <n v="170.54545454545453"/>
    <s v="film &amp; video"/>
    <s v="/animation"/>
    <d v="2015-11-18T07:15:58"/>
    <d v="2015-10-19T06:15:58"/>
    <n v="30.041666666664241"/>
  </r>
  <r>
    <n v="439"/>
    <s v="Starting a cartoon series"/>
    <s v="Hi everyone, I'm trying to begin a cartoon series. It's a show about space bounty hunters and their adventures as they travel around."/>
    <n v="450"/>
    <n v="0"/>
    <s v="failed"/>
    <s v="US"/>
    <x v="0"/>
    <n v="1413569818"/>
    <n v="1412705818"/>
    <b v="0"/>
    <n v="0"/>
    <b v="0"/>
    <s v="film &amp; video/animation"/>
    <n v="0"/>
    <n v="0"/>
    <s v="film &amp; video"/>
    <s v="/animation"/>
    <d v="2014-10-17T18:16:58"/>
    <d v="2014-10-07T18:16:58"/>
    <n v="10"/>
  </r>
  <r>
    <n v="440"/>
    <s v="Consumed"/>
    <s v="A stop-motion animation made by a one girl team, with a camera, creativity, and a lot of determination."/>
    <n v="5000"/>
    <n v="5"/>
    <s v="failed"/>
    <s v="US"/>
    <x v="0"/>
    <n v="1458859153"/>
    <n v="1456270753"/>
    <b v="0"/>
    <n v="1"/>
    <b v="0"/>
    <s v="film &amp; video/animation"/>
    <n v="1E-3"/>
    <n v="5"/>
    <s v="film &amp; video"/>
    <s v="/animation"/>
    <d v="2016-03-24T22:39:13"/>
    <d v="2016-02-23T23:39:13"/>
    <n v="29.958333333343035"/>
  </r>
  <r>
    <n v="441"/>
    <s v="Wolf Squad Lego Stop Motion"/>
    <s v="A group of specialist clones called Wolf Squad are the only clones left after order 66 and are searching the galaxy for survivors!"/>
    <n v="400"/>
    <n v="0"/>
    <s v="failed"/>
    <s v="GB"/>
    <x v="1"/>
    <n v="1383418996"/>
    <n v="1380826996"/>
    <b v="0"/>
    <n v="0"/>
    <b v="0"/>
    <s v="film &amp; video/animation"/>
    <n v="0"/>
    <n v="0"/>
    <s v="film &amp; video"/>
    <s v="/animation"/>
    <d v="2013-11-02T19:03:16"/>
    <d v="2013-10-03T19:03:16"/>
    <n v="30"/>
  </r>
  <r>
    <n v="442"/>
    <s v="The Paranormal Idiot"/>
    <s v="Doomsday is here"/>
    <n v="17000"/>
    <n v="6691"/>
    <s v="failed"/>
    <s v="US"/>
    <x v="0"/>
    <n v="1424380783"/>
    <n v="1421788783"/>
    <b v="0"/>
    <n v="17"/>
    <b v="0"/>
    <s v="film &amp; video/animation"/>
    <n v="0.39358823529411763"/>
    <n v="393.58823529411762"/>
    <s v="film &amp; video"/>
    <s v="/animation"/>
    <d v="2015-02-19T21:19:43"/>
    <d v="2015-01-20T21:19:43"/>
    <n v="30"/>
  </r>
  <r>
    <n v="443"/>
    <s v="Bad Teddy Studios"/>
    <s v="We love cartoons!! We want to make more but it costs money to so. Be apart of your daily dose of WTF!?! Pledge now!!"/>
    <n v="10000"/>
    <n v="10"/>
    <s v="failed"/>
    <s v="CA"/>
    <x v="5"/>
    <n v="1391991701"/>
    <n v="1389399701"/>
    <b v="0"/>
    <n v="2"/>
    <b v="0"/>
    <s v="film &amp; video/animation"/>
    <n v="1E-3"/>
    <n v="5"/>
    <s v="film &amp; video"/>
    <s v="/animation"/>
    <d v="2014-02-10T00:21:41"/>
    <d v="2014-01-11T00:21:41"/>
    <n v="30"/>
  </r>
  <r>
    <n v="444"/>
    <s v="Discovering the Other Woman"/>
    <s v="An upcoming animated web sitcom series centered around dealing with life, love, and relationships."/>
    <n v="1000"/>
    <n v="50"/>
    <s v="failed"/>
    <s v="US"/>
    <x v="0"/>
    <n v="1329342361"/>
    <n v="1324158361"/>
    <b v="0"/>
    <n v="1"/>
    <b v="0"/>
    <s v="film &amp; video/animation"/>
    <n v="0.05"/>
    <n v="50"/>
    <s v="film &amp; video"/>
    <s v="/animation"/>
    <d v="2012-02-15T21:46:01"/>
    <d v="2011-12-17T21:46:01"/>
    <n v="60"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s v="US"/>
    <x v="0"/>
    <n v="1432195375"/>
    <n v="1430899375"/>
    <b v="0"/>
    <n v="2"/>
    <b v="0"/>
    <s v="film &amp; video/animation"/>
    <n v="3.3333333333333335E-5"/>
    <n v="1"/>
    <s v="film &amp; video"/>
    <s v="/animation"/>
    <d v="2015-05-21T08:02:55"/>
    <d v="2015-05-06T08:02:55"/>
    <n v="15"/>
  </r>
  <r>
    <n v="446"/>
    <s v="DisChord"/>
    <s v="A faith based animated short. (The same guy who said a picture is worth a thousand words also said a cartoon is worth two thousand.)"/>
    <n v="10500"/>
    <n v="766"/>
    <s v="failed"/>
    <s v="US"/>
    <x v="0"/>
    <n v="1425434420"/>
    <n v="1422842420"/>
    <b v="0"/>
    <n v="16"/>
    <b v="0"/>
    <s v="film &amp; video/animation"/>
    <n v="7.2952380952380949E-2"/>
    <n v="47.875"/>
    <s v="film &amp; video"/>
    <s v="/animation"/>
    <d v="2015-03-04T02:00:20"/>
    <d v="2015-02-02T02:00:20"/>
    <n v="30"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s v="GB"/>
    <x v="1"/>
    <n v="1364041163"/>
    <n v="1361884763"/>
    <b v="0"/>
    <n v="1"/>
    <b v="0"/>
    <s v="film &amp; video/animation"/>
    <n v="1.6666666666666666E-4"/>
    <n v="5"/>
    <s v="film &amp; video"/>
    <s v="/animation"/>
    <d v="2013-03-23T12:19:23"/>
    <d v="2013-02-26T13:19:23"/>
    <n v="24.958333333328483"/>
  </r>
  <r>
    <n v="448"/>
    <s v="The Last Mice"/>
    <s v="Max is a pessimistic mouse, always fantasizing about the end of the world. In The Last Mice, Max's fantasy becomes a real nightmare."/>
    <n v="2500"/>
    <n v="82.01"/>
    <s v="failed"/>
    <s v="US"/>
    <x v="0"/>
    <n v="1400091095"/>
    <n v="1398363095"/>
    <b v="0"/>
    <n v="4"/>
    <b v="0"/>
    <s v="film &amp; video/animation"/>
    <n v="3.2804E-2"/>
    <n v="20.502500000000001"/>
    <s v="film &amp; video"/>
    <s v="/animation"/>
    <d v="2014-05-14T18:11:35"/>
    <d v="2014-04-24T18:11:35"/>
    <n v="20"/>
  </r>
  <r>
    <n v="449"/>
    <s v="Shell &amp; Paddy"/>
    <s v="Shell &amp; Paddy is a 2D animation cartoon with 4 minutes of slapstick surreal humour staring two animal characters in weird, wacky world."/>
    <n v="2000"/>
    <n v="45"/>
    <s v="failed"/>
    <s v="GB"/>
    <x v="1"/>
    <n v="1382017085"/>
    <n v="1379425085"/>
    <b v="0"/>
    <n v="5"/>
    <b v="0"/>
    <s v="film &amp; video/animation"/>
    <n v="2.2499999999999999E-2"/>
    <n v="9"/>
    <s v="film &amp; video"/>
    <s v="/animation"/>
    <d v="2013-10-17T13:38:05"/>
    <d v="2013-09-17T13:38:05"/>
    <n v="30"/>
  </r>
  <r>
    <n v="450"/>
    <s v="DreamAfrica"/>
    <s v="Why do the moon and stars receive their light from the sun? Africa has a story to tell. Ananse and Kweku appear in this great folktale."/>
    <n v="50000"/>
    <n v="396"/>
    <s v="failed"/>
    <s v="US"/>
    <x v="0"/>
    <n v="1392417800"/>
    <n v="1389825800"/>
    <b v="0"/>
    <n v="7"/>
    <b v="0"/>
    <s v="film &amp; video/animation"/>
    <n v="7.92E-3"/>
    <n v="56.571428571428569"/>
    <s v="film &amp; video"/>
    <s v="/animation"/>
    <d v="2014-02-14T22:43:20"/>
    <d v="2014-01-15T22:43:20"/>
    <n v="30"/>
  </r>
  <r>
    <n v="451"/>
    <s v="The Gangbangers"/>
    <s v="This comedy follows two devils who discover a magical boombox to become musicians after an 80s rapture enchants earth with fairy-tales."/>
    <n v="20000"/>
    <n v="0"/>
    <s v="failed"/>
    <s v="US"/>
    <x v="0"/>
    <n v="1390669791"/>
    <n v="1388077791"/>
    <b v="0"/>
    <n v="0"/>
    <b v="0"/>
    <s v="film &amp; video/animation"/>
    <n v="0"/>
    <n v="0"/>
    <s v="film &amp; video"/>
    <s v="/animation"/>
    <d v="2014-01-25T17:09:51"/>
    <d v="2013-12-26T17:09:51"/>
    <n v="30"/>
  </r>
  <r>
    <n v="452"/>
    <s v="Lost in the Shadows"/>
    <s v="A man must find his way out of the depths of the shadows by using the aid of a little girl."/>
    <n v="750"/>
    <n v="480"/>
    <s v="failed"/>
    <s v="US"/>
    <x v="0"/>
    <n v="1431536015"/>
    <n v="1428944015"/>
    <b v="0"/>
    <n v="12"/>
    <b v="0"/>
    <s v="film &amp; video/animation"/>
    <n v="0.64"/>
    <n v="40"/>
    <s v="film &amp; video"/>
    <s v="/animation"/>
    <d v="2015-05-13T16:53:35"/>
    <d v="2015-04-13T16:53:35"/>
    <n v="30"/>
  </r>
  <r>
    <n v="453"/>
    <s v="Jamboni Brothers Pizza Pilot"/>
    <s v="A 7 minute broadcast-quality web pilot (in 3D animation) of Jamboni Brothers Pizza {the ultimate goal being a cartoon TV series}."/>
    <n v="94875"/>
    <n v="26"/>
    <s v="failed"/>
    <s v="US"/>
    <x v="0"/>
    <n v="1424375279"/>
    <n v="1422992879"/>
    <b v="0"/>
    <n v="2"/>
    <b v="0"/>
    <s v="film &amp; video/animation"/>
    <n v="2.740447957839262E-4"/>
    <n v="13"/>
    <s v="film &amp; video"/>
    <s v="/animation"/>
    <d v="2015-02-19T19:47:59"/>
    <d v="2015-02-03T19:47:59"/>
    <n v="16"/>
  </r>
  <r>
    <n v="454"/>
    <s v="Super Hi-Speed Road Strikers"/>
    <s v="Itâ€™s an Action/Adventure Anime for The Yuusha Brave series, G1 Transformer, and the Fast and the Furious Fans!"/>
    <n v="10000"/>
    <n v="82"/>
    <s v="failed"/>
    <s v="US"/>
    <x v="0"/>
    <n v="1417007640"/>
    <n v="1414343571"/>
    <b v="0"/>
    <n v="5"/>
    <b v="0"/>
    <s v="film &amp; video/animation"/>
    <n v="8.2000000000000007E-3"/>
    <n v="16.399999999999999"/>
    <s v="film &amp; video"/>
    <s v="/animation"/>
    <d v="2014-11-26T13:14:00"/>
    <d v="2014-10-26T17:12:51"/>
    <n v="30.83413194444438"/>
  </r>
  <r>
    <n v="455"/>
    <s v="The FunBunch Cartoon!!!"/>
    <s v="Goal The FunBunch characters animated on TV: Fun entertainment for kids just like other authors before us (ex.Arthur,Clifford,Dr Seuss)"/>
    <n v="65000"/>
    <n v="45"/>
    <s v="failed"/>
    <s v="US"/>
    <x v="0"/>
    <n v="1334622660"/>
    <n v="1330733022"/>
    <b v="0"/>
    <n v="2"/>
    <b v="0"/>
    <s v="film &amp; video/animation"/>
    <n v="6.9230769230769226E-4"/>
    <n v="22.5"/>
    <s v="film &amp; video"/>
    <s v="/animation"/>
    <d v="2012-04-17T00:31:00"/>
    <d v="2012-03-03T00:03:42"/>
    <n v="45.01895833332673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s v="US"/>
    <x v="0"/>
    <n v="1382414340"/>
    <n v="1380559201"/>
    <b v="0"/>
    <n v="3"/>
    <b v="0"/>
    <s v="film &amp; video/animation"/>
    <n v="6.8631863186318634E-3"/>
    <n v="20.333333333333332"/>
    <s v="film &amp; video"/>
    <s v="/animation"/>
    <d v="2013-10-22T03:59:00"/>
    <d v="2013-09-30T16:40:01"/>
    <n v="21.471516203702777"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s v="CA"/>
    <x v="5"/>
    <n v="1408213512"/>
    <n v="1405621512"/>
    <b v="0"/>
    <n v="0"/>
    <b v="0"/>
    <s v="film &amp; video/animation"/>
    <n v="0"/>
    <n v="0"/>
    <s v="film &amp; video"/>
    <s v="/animation"/>
    <d v="2014-08-16T18:25:12"/>
    <d v="2014-07-17T18:25:12"/>
    <n v="30"/>
  </r>
  <r>
    <n v="458"/>
    <s v="DE_dust2: Hacker's Wrath"/>
    <s v="An animated parody of the game, Counter-Strike. The sequel to the very popular Counter-Strike: DE_dust2. Hacker is back!"/>
    <n v="10000"/>
    <n v="821"/>
    <s v="failed"/>
    <s v="GB"/>
    <x v="1"/>
    <n v="1368550060"/>
    <n v="1365958060"/>
    <b v="0"/>
    <n v="49"/>
    <b v="0"/>
    <s v="film &amp; video/animation"/>
    <n v="8.2100000000000006E-2"/>
    <n v="16.755102040816325"/>
    <s v="film &amp; video"/>
    <s v="/animation"/>
    <d v="2013-05-14T16:47:40"/>
    <d v="2013-04-14T16:47:40"/>
    <n v="3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s v="US"/>
    <x v="0"/>
    <n v="1321201327"/>
    <n v="1316013727"/>
    <b v="0"/>
    <n v="1"/>
    <b v="0"/>
    <s v="film &amp; video/animation"/>
    <n v="6.4102564102564103E-4"/>
    <n v="25"/>
    <s v="film &amp; video"/>
    <s v="/animation"/>
    <d v="2011-11-13T16:22:07"/>
    <d v="2011-09-14T15:22:07"/>
    <n v="60.041666666664241"/>
  </r>
  <r>
    <n v="460"/>
    <s v="Darwin's Kiss"/>
    <s v="An animated web series about biological evolution gone haywire."/>
    <n v="8500"/>
    <n v="25"/>
    <s v="failed"/>
    <s v="US"/>
    <x v="0"/>
    <n v="1401595200"/>
    <n v="1398862875"/>
    <b v="0"/>
    <n v="2"/>
    <b v="0"/>
    <s v="film &amp; video/animation"/>
    <n v="2.9411764705882353E-3"/>
    <n v="12.5"/>
    <s v="film &amp; video"/>
    <s v="/animation"/>
    <d v="2014-06-01T04:00:00"/>
    <d v="2014-04-30T13:01:15"/>
    <n v="31.624131944445253"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s v="GB"/>
    <x v="1"/>
    <n v="1370204367"/>
    <n v="1368476367"/>
    <b v="0"/>
    <n v="0"/>
    <b v="0"/>
    <s v="film &amp; video/animation"/>
    <n v="0"/>
    <n v="0"/>
    <s v="film &amp; video"/>
    <s v="/animation"/>
    <d v="2013-06-02T20:19:27"/>
    <d v="2013-05-13T20:19:27"/>
    <n v="20"/>
  </r>
  <r>
    <n v="462"/>
    <s v="THE FORGOTTEN LAND"/>
    <s v="A prince who becomes a slave, suffers of amnesia far away from his land. Slowly he recovers memory and returns where all started."/>
    <n v="100000"/>
    <n v="0"/>
    <s v="failed"/>
    <s v="US"/>
    <x v="0"/>
    <n v="1312945341"/>
    <n v="1307761341"/>
    <b v="0"/>
    <n v="0"/>
    <b v="0"/>
    <s v="film &amp; video/animation"/>
    <n v="0"/>
    <n v="0"/>
    <s v="film &amp; video"/>
    <s v="/animation"/>
    <d v="2011-08-10T03:02:21"/>
    <d v="2011-06-11T03:02:21"/>
    <n v="60"/>
  </r>
  <r>
    <n v="463"/>
    <s v="Tuskegee Redtails"/>
    <s v="Depicts the contribution the Tuskegee airmen made in certain historical events that helped turn the tide in World War II."/>
    <n v="55000"/>
    <n v="1250"/>
    <s v="failed"/>
    <s v="US"/>
    <x v="0"/>
    <n v="1316883753"/>
    <n v="1311699753"/>
    <b v="0"/>
    <n v="11"/>
    <b v="0"/>
    <s v="film &amp; video/animation"/>
    <n v="2.2727272727272728E-2"/>
    <n v="113.63636363636364"/>
    <s v="film &amp; video"/>
    <s v="/animation"/>
    <d v="2011-09-24T17:02:33"/>
    <d v="2011-07-26T17:02:33"/>
    <n v="60"/>
  </r>
  <r>
    <n v="464"/>
    <s v="PokÃ©Movie - A PokÃ©monâ„¢ school project"/>
    <s v="We are three students that want to make a short PokÃ©mon movie as a school project!"/>
    <n v="1010"/>
    <n v="1"/>
    <s v="failed"/>
    <s v="DE"/>
    <x v="3"/>
    <n v="1463602935"/>
    <n v="1461874935"/>
    <b v="0"/>
    <n v="1"/>
    <b v="0"/>
    <s v="film &amp; video/animation"/>
    <n v="9.9009900990099011E-4"/>
    <n v="1"/>
    <s v="film &amp; video"/>
    <s v="/animation"/>
    <d v="2016-05-18T20:22:15"/>
    <d v="2016-04-28T20:22:15"/>
    <n v="20"/>
  </r>
  <r>
    <n v="465"/>
    <s v="&quot;Amp&quot; A Story About a Robot"/>
    <s v="&quot;Amp&quot; is a short film about a robot with needs."/>
    <n v="512"/>
    <n v="138"/>
    <s v="failed"/>
    <s v="US"/>
    <x v="0"/>
    <n v="1403837574"/>
    <n v="1402455174"/>
    <b v="0"/>
    <n v="8"/>
    <b v="0"/>
    <s v="film &amp; video/animation"/>
    <n v="0.26953125"/>
    <n v="17.25"/>
    <s v="film &amp; video"/>
    <s v="/animation"/>
    <d v="2014-06-27T02:52:54"/>
    <d v="2014-06-11T02:52:54"/>
    <n v="16"/>
  </r>
  <r>
    <n v="466"/>
    <s v="The Legend Of The Crimson Knight"/>
    <s v="(Working storyboard for animated project) A multi-generational Knight that wages war on criminals and corrupt governments"/>
    <n v="10000"/>
    <n v="76"/>
    <s v="failed"/>
    <s v="US"/>
    <x v="0"/>
    <n v="1347057464"/>
    <n v="1344465464"/>
    <b v="0"/>
    <n v="5"/>
    <b v="0"/>
    <s v="film &amp; video/animation"/>
    <n v="7.6E-3"/>
    <n v="15.2"/>
    <s v="film &amp; video"/>
    <s v="/animation"/>
    <d v="2012-09-07T22:37:44"/>
    <d v="2012-08-08T22:37:44"/>
    <n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s v="US"/>
    <x v="0"/>
    <n v="1348849134"/>
    <n v="1344961134"/>
    <b v="0"/>
    <n v="39"/>
    <b v="0"/>
    <s v="film &amp; video/animation"/>
    <n v="0.21575"/>
    <n v="110.64102564102564"/>
    <s v="film &amp; video"/>
    <s v="/animation"/>
    <d v="2012-09-28T16:18:54"/>
    <d v="2012-08-14T16:18:54"/>
    <n v="45"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s v="US"/>
    <x v="0"/>
    <n v="1341978665"/>
    <n v="1336795283"/>
    <b v="0"/>
    <n v="0"/>
    <b v="0"/>
    <s v="film &amp; video/animation"/>
    <n v="0"/>
    <n v="0"/>
    <s v="film &amp; video"/>
    <s v="/animation"/>
    <d v="2012-07-11T03:51:05"/>
    <d v="2012-05-12T04:01:23"/>
    <n v="59.992847222216369"/>
  </r>
  <r>
    <n v="469"/>
    <s v="Dreamland PERSONALISED Animated Shorts Film"/>
    <s v="Create a personalised animation film using your child's name and photo."/>
    <n v="6000"/>
    <n v="0"/>
    <s v="failed"/>
    <s v="GB"/>
    <x v="1"/>
    <n v="1409960724"/>
    <n v="1404776724"/>
    <b v="0"/>
    <n v="0"/>
    <b v="0"/>
    <s v="film &amp; video/animation"/>
    <n v="0"/>
    <n v="0"/>
    <s v="film &amp; video"/>
    <s v="/animation"/>
    <d v="2014-09-05T23:45:24"/>
    <d v="2014-07-07T23:45:24"/>
    <n v="6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s v="US"/>
    <x v="0"/>
    <n v="1389844800"/>
    <n v="1385524889"/>
    <b v="0"/>
    <n v="2"/>
    <b v="0"/>
    <s v="film &amp; video/animation"/>
    <n v="1.0200000000000001E-2"/>
    <n v="25.5"/>
    <s v="film &amp; video"/>
    <s v="/animation"/>
    <d v="2014-01-16T04:00:00"/>
    <d v="2013-11-27T04:01:29"/>
    <n v="49.998969907406718"/>
  </r>
  <r>
    <n v="471"/>
    <s v="Red Origins"/>
    <s v="Three kids try to stop Mazi Mbe's plan to restore Africa to its original state where Tricksters &amp; Spirits ruled_x000a_and Juju was law."/>
    <n v="55000"/>
    <n v="6541"/>
    <s v="failed"/>
    <s v="US"/>
    <x v="0"/>
    <n v="1397924379"/>
    <n v="1394039979"/>
    <b v="0"/>
    <n v="170"/>
    <b v="0"/>
    <s v="film &amp; video/animation"/>
    <n v="0.11892727272727273"/>
    <n v="38.476470588235294"/>
    <s v="film &amp; video"/>
    <s v="/animation"/>
    <d v="2014-04-19T16:19:39"/>
    <d v="2014-03-05T17:19:39"/>
    <n v="44.95833333333575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s v="US"/>
    <x v="0"/>
    <n v="1408831718"/>
    <n v="1406239718"/>
    <b v="0"/>
    <n v="5"/>
    <b v="0"/>
    <s v="film &amp; video/animation"/>
    <n v="0.17624999999999999"/>
    <n v="28.2"/>
    <s v="film &amp; video"/>
    <s v="/animation"/>
    <d v="2014-08-23T22:08:38"/>
    <d v="2014-07-24T22:08:38"/>
    <n v="30"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s v="US"/>
    <x v="0"/>
    <n v="1410972319"/>
    <n v="1408380319"/>
    <b v="0"/>
    <n v="14"/>
    <b v="0"/>
    <s v="film &amp; video/animation"/>
    <n v="2.87E-2"/>
    <n v="61.5"/>
    <s v="film &amp; video"/>
    <s v="/animation"/>
    <d v="2014-09-17T16:45:19"/>
    <d v="2014-08-18T16:45:19"/>
    <n v="30"/>
  </r>
  <r>
    <n v="474"/>
    <s v="TAO Mr. Fantastic!!"/>
    <s v="Time travel the light Mr. Fantastic!  Spin the dimensions toward other continuums and worlds.  Hold onto your panties."/>
    <n v="3300"/>
    <n v="1"/>
    <s v="failed"/>
    <s v="US"/>
    <x v="0"/>
    <n v="1487318029"/>
    <n v="1484726029"/>
    <b v="0"/>
    <n v="1"/>
    <b v="0"/>
    <s v="film &amp; video/animation"/>
    <n v="3.0303030303030303E-4"/>
    <n v="1"/>
    <s v="film &amp; video"/>
    <s v="/animation"/>
    <d v="2017-02-17T07:53:49"/>
    <d v="2017-01-18T07:53:49"/>
    <n v="3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s v="US"/>
    <x v="0"/>
    <n v="1430877843"/>
    <n v="1428285843"/>
    <b v="0"/>
    <n v="0"/>
    <b v="0"/>
    <s v="film &amp; video/animation"/>
    <n v="0"/>
    <n v="0"/>
    <s v="film &amp; video"/>
    <s v="/animation"/>
    <d v="2015-05-06T02:04:03"/>
    <d v="2015-04-06T02:04:03"/>
    <n v="30"/>
  </r>
  <r>
    <n v="476"/>
    <s v="Sight Word Music Videos"/>
    <s v="Animated Music Videos that teach kids how to read."/>
    <n v="220000"/>
    <n v="4906.59"/>
    <s v="failed"/>
    <s v="US"/>
    <x v="0"/>
    <n v="1401767940"/>
    <n v="1398727441"/>
    <b v="0"/>
    <n v="124"/>
    <b v="0"/>
    <s v="film &amp; video/animation"/>
    <n v="2.2302681818181819E-2"/>
    <n v="39.569274193548388"/>
    <s v="film &amp; video"/>
    <s v="/animation"/>
    <d v="2014-06-03T03:59:00"/>
    <d v="2014-04-28T23:24:01"/>
    <n v="35.190960648149485"/>
  </r>
  <r>
    <n v="477"/>
    <s v="Hymn of Unity"/>
    <s v="A Comedy-drama animation revolving around a man who finds a problematic pair of headphones that literally take over his whole life."/>
    <n v="1500"/>
    <n v="0"/>
    <s v="failed"/>
    <s v="US"/>
    <x v="0"/>
    <n v="1337371334"/>
    <n v="1332187334"/>
    <b v="0"/>
    <n v="0"/>
    <b v="0"/>
    <s v="film &amp; video/animation"/>
    <n v="0"/>
    <n v="0"/>
    <s v="film &amp; video"/>
    <s v="/animation"/>
    <d v="2012-05-18T20:02:14"/>
    <d v="2012-03-19T20:02:14"/>
    <n v="60"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s v="US"/>
    <x v="0"/>
    <n v="1427921509"/>
    <n v="1425333109"/>
    <b v="0"/>
    <n v="0"/>
    <b v="0"/>
    <s v="film &amp; video/animation"/>
    <n v="0"/>
    <n v="0"/>
    <s v="film &amp; video"/>
    <s v="/animation"/>
    <d v="2015-04-01T20:51:49"/>
    <d v="2015-03-02T21:51:49"/>
    <n v="29.958333333335759"/>
  </r>
  <r>
    <n v="479"/>
    <s v="Harvard Math 55A and Stanford Math 51H Animated!"/>
    <s v="ANIMATING the most INFAMOUS Math Courses in America and TRANSLATING them for the mathematical underdog!"/>
    <n v="15000"/>
    <n v="4884"/>
    <s v="failed"/>
    <s v="US"/>
    <x v="0"/>
    <n v="1416566835"/>
    <n v="1411379235"/>
    <b v="0"/>
    <n v="55"/>
    <b v="0"/>
    <s v="film &amp; video/animation"/>
    <n v="0.3256"/>
    <n v="88.8"/>
    <s v="film &amp; video"/>
    <s v="/animation"/>
    <d v="2014-11-21T10:47:15"/>
    <d v="2014-09-22T09:47:15"/>
    <n v="60.041666666664241"/>
  </r>
  <r>
    <n v="480"/>
    <s v="The CafÃ©"/>
    <s v="To court his muse, an artist must first outsmart her dog.  A short animated film collaboration by Dana and Terrence Masson."/>
    <n v="40000"/>
    <n v="7764"/>
    <s v="failed"/>
    <s v="US"/>
    <x v="0"/>
    <n v="1376049615"/>
    <n v="1373457615"/>
    <b v="0"/>
    <n v="140"/>
    <b v="0"/>
    <s v="film &amp; video/animation"/>
    <n v="0.19409999999999999"/>
    <n v="55.457142857142856"/>
    <s v="film &amp; video"/>
    <s v="/animation"/>
    <d v="2013-08-09T12:00:15"/>
    <d v="2013-07-10T12:00:15"/>
    <n v="30"/>
  </r>
  <r>
    <n v="481"/>
    <s v="ERA"/>
    <s v="The year is 2043. Test subject David Beck has been augmented with psychokinetic abilities. He uses his newfound gifts to thwart evil."/>
    <n v="30000"/>
    <n v="1830"/>
    <s v="failed"/>
    <s v="US"/>
    <x v="0"/>
    <n v="1349885289"/>
    <n v="1347293289"/>
    <b v="0"/>
    <n v="21"/>
    <b v="0"/>
    <s v="film &amp; video/animation"/>
    <n v="6.0999999999999999E-2"/>
    <n v="87.142857142857139"/>
    <s v="film &amp; video"/>
    <s v="/animation"/>
    <d v="2012-10-10T16:08:09"/>
    <d v="2012-09-10T16:08:09"/>
    <n v="30"/>
  </r>
  <r>
    <n v="482"/>
    <s v="Animated Stand-up Routines Shenanigans"/>
    <s v="Help me quit my day job and also create animated Stand-up routines from local up and coming comedians."/>
    <n v="10000"/>
    <n v="10"/>
    <s v="failed"/>
    <s v="US"/>
    <x v="0"/>
    <n v="1460644440"/>
    <n v="1458336690"/>
    <b v="0"/>
    <n v="1"/>
    <b v="0"/>
    <s v="film &amp; video/animation"/>
    <n v="1E-3"/>
    <n v="10"/>
    <s v="film &amp; video"/>
    <s v="/animation"/>
    <d v="2016-04-14T14:34:00"/>
    <d v="2016-03-18T21:31:30"/>
    <n v="26.710069444445253"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s v="GB"/>
    <x v="1"/>
    <n v="1359434672"/>
    <n v="1354250672"/>
    <b v="0"/>
    <n v="147"/>
    <b v="0"/>
    <s v="film &amp; video/animation"/>
    <n v="0.502"/>
    <n v="51.224489795918366"/>
    <s v="film &amp; video"/>
    <s v="/animation"/>
    <d v="2013-01-29T04:44:32"/>
    <d v="2012-11-30T04:44:32"/>
    <n v="6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s v="GB"/>
    <x v="1"/>
    <n v="1446766372"/>
    <n v="1443220372"/>
    <b v="0"/>
    <n v="11"/>
    <b v="0"/>
    <s v="film &amp; video/animation"/>
    <n v="1.8625E-3"/>
    <n v="13.545454545454545"/>
    <s v="film &amp; video"/>
    <s v="/animation"/>
    <d v="2015-11-05T23:32:52"/>
    <d v="2015-09-25T22:32:52"/>
    <n v="41.041666666671517"/>
  </r>
  <r>
    <n v="485"/>
    <s v="The Lighthouse and the Lock cartoon - funny stuff for kids."/>
    <s v="Last few days to make this toon a reality! 5 funny toons for YOU! See the pilot episode here!"/>
    <n v="37956"/>
    <n v="8315.01"/>
    <s v="failed"/>
    <s v="GB"/>
    <x v="1"/>
    <n v="1368792499"/>
    <n v="1366200499"/>
    <b v="0"/>
    <n v="125"/>
    <b v="0"/>
    <s v="film &amp; video/animation"/>
    <n v="0.21906971229845085"/>
    <n v="66.520080000000007"/>
    <s v="film &amp; video"/>
    <s v="/animation"/>
    <d v="2013-05-17T12:08:19"/>
    <d v="2013-04-17T12:08:19"/>
    <n v="3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s v="AU"/>
    <x v="2"/>
    <n v="1401662239"/>
    <n v="1399070239"/>
    <b v="0"/>
    <n v="1"/>
    <b v="0"/>
    <s v="film &amp; video/animation"/>
    <n v="9.0909090909090904E-5"/>
    <n v="50"/>
    <s v="film &amp; video"/>
    <s v="/animation"/>
    <d v="2014-06-01T22:37:19"/>
    <d v="2014-05-02T22:37:19"/>
    <n v="30"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s v="CA"/>
    <x v="5"/>
    <n v="1482678994"/>
    <n v="1477491394"/>
    <b v="0"/>
    <n v="0"/>
    <b v="0"/>
    <s v="film &amp; video/animation"/>
    <n v="0"/>
    <n v="0"/>
    <s v="film &amp; video"/>
    <s v="/animation"/>
    <d v="2016-12-25T15:16:34"/>
    <d v="2016-10-26T14:16:34"/>
    <n v="60.041666666664241"/>
  </r>
  <r>
    <n v="488"/>
    <s v="City Animals independent cartoon series"/>
    <s v="When humans left the earth, the animals took over the city. What could go wrong? Well...everything!"/>
    <n v="12000"/>
    <n v="0"/>
    <s v="failed"/>
    <s v="US"/>
    <x v="0"/>
    <n v="1483924700"/>
    <n v="1481332700"/>
    <b v="0"/>
    <n v="0"/>
    <b v="0"/>
    <s v="film &amp; video/animation"/>
    <n v="0"/>
    <n v="0"/>
    <s v="film &amp; video"/>
    <s v="/animation"/>
    <d v="2017-01-09T01:18:20"/>
    <d v="2016-12-10T01:18:20"/>
    <n v="30"/>
  </r>
  <r>
    <n v="489"/>
    <s v="THE GUINEAS SHOW"/>
    <s v="Help America's favorite dysfunctional immigrant family THE GUINEAS launch the first season of their animated web series."/>
    <n v="74997"/>
    <n v="215"/>
    <s v="failed"/>
    <s v="US"/>
    <x v="0"/>
    <n v="1325763180"/>
    <n v="1323084816"/>
    <b v="0"/>
    <n v="3"/>
    <b v="0"/>
    <s v="film &amp; video/animation"/>
    <n v="2.8667813379201833E-3"/>
    <n v="71.666666666666671"/>
    <s v="film &amp; video"/>
    <s v="/animation"/>
    <d v="2012-01-05T11:33:00"/>
    <d v="2011-12-05T11:33:36"/>
    <n v="30.99958333333052"/>
  </r>
  <r>
    <n v="490"/>
    <s v="PROJECT IS CANCELLED"/>
    <s v="Cancelled"/>
    <n v="1000"/>
    <n v="0"/>
    <s v="failed"/>
    <s v="US"/>
    <x v="0"/>
    <n v="1345677285"/>
    <n v="1343085285"/>
    <b v="0"/>
    <n v="0"/>
    <b v="0"/>
    <s v="film &amp; video/animation"/>
    <n v="0"/>
    <n v="0"/>
    <s v="film &amp; video"/>
    <s v="/animation"/>
    <d v="2012-08-22T23:14:45"/>
    <d v="2012-07-23T23:14:45"/>
    <n v="30"/>
  </r>
  <r>
    <n v="491"/>
    <s v="Guess What? Gus"/>
    <s v="&quot;Guess What? Gus&quot; is a magical animated comedy that follow a new kid who playful antics for attention make the news."/>
    <n v="10000"/>
    <n v="0"/>
    <s v="failed"/>
    <s v="US"/>
    <x v="0"/>
    <n v="1453937699"/>
    <n v="1451345699"/>
    <b v="0"/>
    <n v="0"/>
    <b v="0"/>
    <s v="film &amp; video/animation"/>
    <n v="0"/>
    <n v="0"/>
    <s v="film &amp; video"/>
    <s v="/animation"/>
    <d v="2016-01-27T23:34:59"/>
    <d v="2015-12-28T23:34:59"/>
    <n v="30"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s v="SE"/>
    <x v="9"/>
    <n v="1476319830"/>
    <n v="1471135830"/>
    <b v="0"/>
    <n v="0"/>
    <b v="0"/>
    <s v="film &amp; video/animation"/>
    <n v="0"/>
    <n v="0"/>
    <s v="film &amp; video"/>
    <s v="/animation"/>
    <d v="2016-10-13T00:50:30"/>
    <d v="2016-08-14T00:50:30"/>
    <n v="60"/>
  </r>
  <r>
    <n v="493"/>
    <s v="Joc Barrera The Chupacabra Hunter"/>
    <s v="The Chupacabra is not a myth and one man is on a mission to prove its existence no matter what, his name is Joc Barrera."/>
    <n v="30000"/>
    <n v="0"/>
    <s v="failed"/>
    <s v="GB"/>
    <x v="1"/>
    <n v="1432142738"/>
    <n v="1429550738"/>
    <b v="0"/>
    <n v="0"/>
    <b v="0"/>
    <s v="film &amp; video/animation"/>
    <n v="0"/>
    <n v="0"/>
    <s v="film &amp; video"/>
    <s v="/animation"/>
    <d v="2015-05-20T17:25:38"/>
    <d v="2015-04-20T17:25:38"/>
    <n v="30"/>
  </r>
  <r>
    <n v="494"/>
    <s v="The Grigori"/>
    <s v="Angels come to Earth in human disguise to deceive mankind, rule the Earth as gods, create a hybrid army &amp; destroy all who oppose them."/>
    <n v="20000"/>
    <n v="31"/>
    <s v="failed"/>
    <s v="US"/>
    <x v="0"/>
    <n v="1404356400"/>
    <n v="1402343765"/>
    <b v="0"/>
    <n v="3"/>
    <b v="0"/>
    <s v="film &amp; video/animation"/>
    <n v="1.5499999999999999E-3"/>
    <n v="10.333333333333334"/>
    <s v="film &amp; video"/>
    <s v="/animation"/>
    <d v="2014-07-03T03:00:00"/>
    <d v="2014-06-09T19:56:05"/>
    <n v="23.294386574074451"/>
  </r>
  <r>
    <n v="495"/>
    <s v="Average Heroes pilot"/>
    <s v="two friends set out to conquer and reach the level cap of the quest watch, how will they do it when they're 2 teenage idiots"/>
    <n v="7000"/>
    <n v="0"/>
    <s v="failed"/>
    <s v="US"/>
    <x v="0"/>
    <n v="1437076305"/>
    <n v="1434484305"/>
    <b v="0"/>
    <n v="0"/>
    <b v="0"/>
    <s v="film &amp; video/animation"/>
    <n v="0"/>
    <n v="0"/>
    <s v="film &amp; video"/>
    <s v="/animation"/>
    <d v="2015-07-16T19:51:45"/>
    <d v="2015-06-16T19:51:45"/>
    <n v="30"/>
  </r>
  <r>
    <n v="496"/>
    <s v="Airships and Anatasia: The Movie"/>
    <s v="The movie is about the adventures of Ethan, Danna, The mysterious inventor and more."/>
    <n v="60000"/>
    <n v="1"/>
    <s v="failed"/>
    <s v="US"/>
    <x v="0"/>
    <n v="1392070874"/>
    <n v="1386886874"/>
    <b v="0"/>
    <n v="1"/>
    <b v="0"/>
    <s v="film &amp; video/animation"/>
    <n v="1.6666666666666667E-5"/>
    <n v="1"/>
    <s v="film &amp; video"/>
    <s v="/animation"/>
    <d v="2014-02-10T22:21:14"/>
    <d v="2013-12-12T22:21:14"/>
    <n v="60"/>
  </r>
  <r>
    <n v="497"/>
    <s v="Galaxy Probe Kids"/>
    <s v="live-action/animated series pilot."/>
    <n v="4480"/>
    <n v="30"/>
    <s v="failed"/>
    <s v="US"/>
    <x v="0"/>
    <n v="1419483600"/>
    <n v="1414889665"/>
    <b v="0"/>
    <n v="3"/>
    <b v="0"/>
    <s v="film &amp; video/animation"/>
    <n v="6.6964285714285711E-3"/>
    <n v="10"/>
    <s v="film &amp; video"/>
    <s v="/animation"/>
    <d v="2014-12-25T05:00:00"/>
    <d v="2014-11-02T00:54:25"/>
    <n v="53.17054398147593"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s v="US"/>
    <x v="0"/>
    <n v="1324664249"/>
    <n v="1321035449"/>
    <b v="0"/>
    <n v="22"/>
    <b v="0"/>
    <s v="film &amp; video/animation"/>
    <n v="4.5985132395404561E-2"/>
    <n v="136.09090909090909"/>
    <s v="film &amp; video"/>
    <s v="/animation"/>
    <d v="2011-12-23T18:17:29"/>
    <d v="2011-11-11T18:17:29"/>
    <n v="4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s v="US"/>
    <x v="0"/>
    <n v="1255381140"/>
    <n v="1250630968"/>
    <b v="0"/>
    <n v="26"/>
    <b v="0"/>
    <s v="film &amp; video/animation"/>
    <n v="9.5500000000000002E-2"/>
    <n v="73.461538461538467"/>
    <s v="film &amp; video"/>
    <s v="/animation"/>
    <d v="2009-10-12T20:59:00"/>
    <d v="2009-08-18T21:29:28"/>
    <n v="54.97884259259444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s v="US"/>
    <x v="0"/>
    <n v="1273356960"/>
    <n v="1268255751"/>
    <b v="0"/>
    <n v="4"/>
    <b v="0"/>
    <s v="film &amp; video/animation"/>
    <n v="3.307692307692308E-2"/>
    <n v="53.75"/>
    <s v="film &amp; video"/>
    <s v="/animation"/>
    <d v="2010-05-08T22:16:00"/>
    <d v="2010-03-10T21:15:51"/>
    <n v="59.04177083333343"/>
  </r>
  <r>
    <n v="501"/>
    <s v="World War 4"/>
    <s v="Based on the invention portfolio of a patented inventor World War Four is a look into the future of warfare and humanity as a whole"/>
    <n v="10000"/>
    <n v="0"/>
    <s v="failed"/>
    <s v="US"/>
    <x v="0"/>
    <n v="1310189851"/>
    <n v="1307597851"/>
    <b v="0"/>
    <n v="0"/>
    <b v="0"/>
    <s v="film &amp; video/animation"/>
    <n v="0"/>
    <n v="0"/>
    <s v="film &amp; video"/>
    <s v="/animation"/>
    <d v="2011-07-09T05:37:31"/>
    <d v="2011-06-09T05:37:31"/>
    <n v="30"/>
  </r>
  <r>
    <n v="502"/>
    <s v="Strawberry Bowl"/>
    <s v="This Strawberry Bowl concept is the 1st of many episodes.  These episodes will be released in accordance with the harvest of the month."/>
    <n v="20000"/>
    <n v="230"/>
    <s v="failed"/>
    <s v="US"/>
    <x v="0"/>
    <n v="1332073025"/>
    <n v="1329484625"/>
    <b v="0"/>
    <n v="4"/>
    <b v="0"/>
    <s v="film &amp; video/animation"/>
    <n v="1.15E-2"/>
    <n v="57.5"/>
    <s v="film &amp; video"/>
    <s v="/animation"/>
    <d v="2012-03-18T12:17:05"/>
    <d v="2012-02-17T13:17:05"/>
    <n v="29.958333333335759"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s v="GB"/>
    <x v="1"/>
    <n v="1421498303"/>
    <n v="1418906303"/>
    <b v="0"/>
    <n v="9"/>
    <b v="0"/>
    <s v="film &amp; video/animation"/>
    <n v="1.7538461538461537E-2"/>
    <n v="12.666666666666666"/>
    <s v="film &amp; video"/>
    <s v="/animation"/>
    <d v="2015-01-17T12:38:23"/>
    <d v="2014-12-18T12:38:23"/>
    <n v="3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s v="US"/>
    <x v="0"/>
    <n v="1334097387"/>
    <n v="1328916987"/>
    <b v="0"/>
    <n v="5"/>
    <b v="0"/>
    <s v="film &amp; video/animation"/>
    <n v="1.3673469387755101E-2"/>
    <n v="67"/>
    <s v="film &amp; video"/>
    <s v="/animation"/>
    <d v="2012-04-10T22:36:27"/>
    <d v="2012-02-10T23:36:27"/>
    <n v="59.958333333335759"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s v="US"/>
    <x v="0"/>
    <n v="1451010086"/>
    <n v="1447122086"/>
    <b v="0"/>
    <n v="14"/>
    <b v="0"/>
    <s v="film &amp; video/animation"/>
    <n v="4.3333333333333331E-3"/>
    <n v="3.7142857142857144"/>
    <s v="film &amp; video"/>
    <s v="/animation"/>
    <d v="2015-12-25T02:21:26"/>
    <d v="2015-11-10T02:21:26"/>
    <n v="45"/>
  </r>
  <r>
    <n v="506"/>
    <s v="Age of Spirit: The Battle in Heaven"/>
    <s v="A feature-length 3D animation that depicts what happened when the Son of the Morning rebelled against God."/>
    <n v="200000"/>
    <n v="250"/>
    <s v="failed"/>
    <s v="US"/>
    <x v="0"/>
    <n v="1376140520"/>
    <n v="1373548520"/>
    <b v="0"/>
    <n v="1"/>
    <b v="0"/>
    <s v="film &amp; video/animation"/>
    <n v="1.25E-3"/>
    <n v="250"/>
    <s v="film &amp; video"/>
    <s v="/animation"/>
    <d v="2013-08-10T13:15:20"/>
    <d v="2013-07-11T13:15:20"/>
    <n v="30"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s v="US"/>
    <x v="0"/>
    <n v="1350687657"/>
    <n v="1346799657"/>
    <b v="0"/>
    <n v="10"/>
    <b v="0"/>
    <s v="film &amp; video/animation"/>
    <n v="3.2000000000000001E-2"/>
    <n v="64"/>
    <s v="film &amp; video"/>
    <s v="/animation"/>
    <d v="2012-10-19T23:00:57"/>
    <d v="2012-09-04T23:00:57"/>
    <n v="45"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s v="US"/>
    <x v="0"/>
    <n v="1337955240"/>
    <n v="1332808501"/>
    <b v="0"/>
    <n v="3"/>
    <b v="0"/>
    <s v="film &amp; video/animation"/>
    <n v="8.0000000000000002E-3"/>
    <n v="133.33333333333334"/>
    <s v="film &amp; video"/>
    <s v="/animation"/>
    <d v="2012-05-25T14:14:00"/>
    <d v="2012-03-27T00:35:01"/>
    <n v="59.568738425921765"/>
  </r>
  <r>
    <n v="509"/>
    <s v="Indian in Chelsea - Web Animated series"/>
    <s v="A hilarious comedy podcast being turned into an animated series  about an indian servant and his boss."/>
    <n v="5000"/>
    <n v="10"/>
    <s v="failed"/>
    <s v="GB"/>
    <x v="1"/>
    <n v="1435504170"/>
    <n v="1432912170"/>
    <b v="0"/>
    <n v="1"/>
    <b v="0"/>
    <s v="film &amp; video/animation"/>
    <n v="2E-3"/>
    <n v="10"/>
    <s v="film &amp; video"/>
    <s v="/animation"/>
    <d v="2015-06-28T15:09:30"/>
    <d v="2015-05-29T15:09:30"/>
    <n v="30"/>
  </r>
  <r>
    <n v="510"/>
    <s v="TPI Episode 2: Doomsday Dean"/>
    <s v="A mile below the Franco-Swiss border Dean manages to break the Large Hadron Collider and triggers the end of the world."/>
    <n v="14000"/>
    <n v="0"/>
    <s v="failed"/>
    <s v="US"/>
    <x v="0"/>
    <n v="1456805639"/>
    <n v="1454213639"/>
    <b v="0"/>
    <n v="0"/>
    <b v="0"/>
    <s v="film &amp; video/animation"/>
    <n v="0"/>
    <n v="0"/>
    <s v="film &amp; video"/>
    <s v="/animation"/>
    <d v="2016-03-01T04:13:59"/>
    <d v="2016-01-31T04:13:59"/>
    <n v="30"/>
  </r>
  <r>
    <n v="511"/>
    <s v="Stuck On An Eyeland"/>
    <s v="A project that incorporates animation and comic art into a relevant story. 4 boys, 1 eyeland, and a whole lot of drama!!!"/>
    <n v="5000"/>
    <n v="150"/>
    <s v="failed"/>
    <s v="US"/>
    <x v="0"/>
    <n v="1365228982"/>
    <n v="1362640582"/>
    <b v="0"/>
    <n v="5"/>
    <b v="0"/>
    <s v="film &amp; video/animation"/>
    <n v="0.03"/>
    <n v="30"/>
    <s v="film &amp; video"/>
    <s v="/animation"/>
    <d v="2013-04-06T06:16:22"/>
    <d v="2013-03-07T07:16:22"/>
    <n v="29.958333333335759"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s v="US"/>
    <x v="0"/>
    <n v="1479667727"/>
    <n v="1475776127"/>
    <b v="0"/>
    <n v="2"/>
    <b v="0"/>
    <s v="film &amp; video/animation"/>
    <n v="1.3749999999999999E-3"/>
    <n v="5.5"/>
    <s v="film &amp; video"/>
    <s v="/animation"/>
    <d v="2016-11-20T18:48:47"/>
    <d v="2016-10-06T17:48:47"/>
    <n v="45.041666666656965"/>
  </r>
  <r>
    <n v="513"/>
    <s v="Paradigm Spiral - The Animated Series"/>
    <s v="A sci-fi fantasy 2.5D anime styled series about some guys trying to save the world, probably..."/>
    <n v="50000"/>
    <n v="6962"/>
    <s v="failed"/>
    <s v="US"/>
    <x v="0"/>
    <n v="1471244400"/>
    <n v="1467387705"/>
    <b v="0"/>
    <n v="68"/>
    <b v="0"/>
    <s v="film &amp; video/animation"/>
    <n v="0.13924"/>
    <n v="102.38235294117646"/>
    <s v="film &amp; video"/>
    <s v="/animation"/>
    <d v="2016-08-15T07:00:00"/>
    <d v="2016-07-01T15:41:45"/>
    <n v="44.637673611112405"/>
  </r>
  <r>
    <n v="514"/>
    <s v="I'm Sticking With You."/>
    <s v="A film created entirely out of paper, visual effects and found objects depicts how one man created a new life for himself."/>
    <n v="1500"/>
    <n v="50"/>
    <s v="failed"/>
    <s v="CA"/>
    <x v="5"/>
    <n v="1407595447"/>
    <n v="1405003447"/>
    <b v="0"/>
    <n v="3"/>
    <b v="0"/>
    <s v="film &amp; video/animation"/>
    <n v="3.3333333333333333E-2"/>
    <n v="16.666666666666668"/>
    <s v="film &amp; video"/>
    <s v="/animation"/>
    <d v="2014-08-09T14:44:07"/>
    <d v="2014-07-10T14:44:07"/>
    <n v="30"/>
  </r>
  <r>
    <n v="515"/>
    <s v="A Tale of Faith - An Animated Short Film"/>
    <s v="A Tale of Faith is an animated short film based on the heartwarming tale by Rebbe Nachman of Breslov."/>
    <n v="97000"/>
    <n v="24651"/>
    <s v="failed"/>
    <s v="US"/>
    <x v="0"/>
    <n v="1451389601"/>
    <n v="1447933601"/>
    <b v="0"/>
    <n v="34"/>
    <b v="0"/>
    <s v="film &amp; video/animation"/>
    <n v="0.25413402061855672"/>
    <n v="725.02941176470586"/>
    <s v="film &amp; video"/>
    <s v="/animation"/>
    <d v="2015-12-29T11:46:41"/>
    <d v="2015-11-19T11:46:41"/>
    <n v="40"/>
  </r>
  <r>
    <n v="516"/>
    <s v="Shipmates"/>
    <s v="A big brother style comedy animation series starring famous seafarers"/>
    <n v="5000"/>
    <n v="0"/>
    <s v="failed"/>
    <s v="GB"/>
    <x v="1"/>
    <n v="1432752080"/>
    <n v="1427568080"/>
    <b v="0"/>
    <n v="0"/>
    <b v="0"/>
    <s v="film &amp; video/animation"/>
    <n v="0"/>
    <n v="0"/>
    <s v="film &amp; video"/>
    <s v="/animation"/>
    <d v="2015-05-27T18:41:20"/>
    <d v="2015-03-28T18:41:20"/>
    <n v="60"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s v="US"/>
    <x v="0"/>
    <n v="1486046761"/>
    <n v="1483454761"/>
    <b v="0"/>
    <n v="3"/>
    <b v="0"/>
    <s v="film &amp; video/animation"/>
    <n v="1.3666666666666667E-2"/>
    <n v="68.333333333333329"/>
    <s v="film &amp; video"/>
    <s v="/animation"/>
    <d v="2017-02-02T14:46:01"/>
    <d v="2017-01-03T14:46:01"/>
    <n v="30"/>
  </r>
  <r>
    <n v="518"/>
    <s v="Somorrah"/>
    <s v="The community of Somorrah is peaceful and unblemished until &quot;The Boss&quot; power and money starts to diminish &amp; plans to gain it all back!"/>
    <n v="7175"/>
    <n v="0"/>
    <s v="failed"/>
    <s v="US"/>
    <x v="0"/>
    <n v="1441550760"/>
    <n v="1438958824"/>
    <b v="0"/>
    <n v="0"/>
    <b v="0"/>
    <s v="film &amp; video/animation"/>
    <n v="0"/>
    <n v="0"/>
    <s v="film &amp; video"/>
    <s v="/animation"/>
    <d v="2015-09-06T14:46:00"/>
    <d v="2015-08-07T14:47:04"/>
    <n v="29.99925925926072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s v="US"/>
    <x v="0"/>
    <n v="1354699421"/>
    <n v="1352107421"/>
    <b v="0"/>
    <n v="70"/>
    <b v="0"/>
    <s v="film &amp; video/animation"/>
    <n v="0.22881426547787684"/>
    <n v="39.228571428571428"/>
    <s v="film &amp; video"/>
    <s v="/animation"/>
    <d v="2012-12-05T09:23:41"/>
    <d v="2012-11-05T09:23:41"/>
    <n v="30"/>
  </r>
  <r>
    <n v="520"/>
    <s v="Darktales The Play"/>
    <s v="Tim Arthur's 21st anniversary sell-out production of his 'chilling' and 'sinister' ghostly thriller returns to the Edinburgh Fringe!"/>
    <n v="5000"/>
    <n v="5105"/>
    <s v="successful"/>
    <s v="GB"/>
    <x v="1"/>
    <n v="1449766261"/>
    <n v="1447174261"/>
    <b v="0"/>
    <n v="34"/>
    <b v="1"/>
    <s v="theater/plays"/>
    <n v="1.0209999999999999"/>
    <n v="150.14705882352942"/>
    <s v="theater"/>
    <s v="plays"/>
    <d v="2015-12-10T16:51:01"/>
    <d v="2015-11-10T16:51:01"/>
    <n v="3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s v="US"/>
    <x v="0"/>
    <n v="1477976340"/>
    <n v="1475460819"/>
    <b v="0"/>
    <n v="56"/>
    <b v="1"/>
    <s v="theater/plays"/>
    <n v="1.0464"/>
    <n v="93.428571428571431"/>
    <s v="theater"/>
    <s v="plays"/>
    <d v="2016-11-01T04:59:00"/>
    <d v="2016-10-03T02:13:39"/>
    <n v="29.114826388889924"/>
  </r>
  <r>
    <n v="522"/>
    <s v="COMPASS PLAYERS"/>
    <s v="*** TO MAKE DONATIONS IN THE FUTURE                                   GO TO OUR WEBSITE: www.compassplayers.com ***"/>
    <n v="3000"/>
    <n v="3440"/>
    <s v="successful"/>
    <s v="US"/>
    <x v="0"/>
    <n v="1458518325"/>
    <n v="1456793925"/>
    <b v="0"/>
    <n v="31"/>
    <b v="1"/>
    <s v="theater/plays"/>
    <n v="1.1466666666666667"/>
    <n v="110.96774193548387"/>
    <s v="theater"/>
    <s v="plays"/>
    <d v="2016-03-20T23:58:45"/>
    <d v="2016-03-01T00:58:45"/>
    <n v="19.95833333333575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s v="US"/>
    <x v="0"/>
    <n v="1442805076"/>
    <n v="1440213076"/>
    <b v="0"/>
    <n v="84"/>
    <b v="1"/>
    <s v="theater/plays"/>
    <n v="1.206"/>
    <n v="71.785714285714292"/>
    <s v="theater"/>
    <s v="plays"/>
    <d v="2015-09-21T03:11:16"/>
    <d v="2015-08-22T03:11:16"/>
    <n v="30"/>
  </r>
  <r>
    <n v="524"/>
    <s v="Zero Down"/>
    <s v="Angel on the Corner need YOUR help to raise Â£3,500 to take Zero Down by Sarah Hehir to the Edinburgh Fringe Festival this August!"/>
    <n v="3500"/>
    <n v="3803.55"/>
    <s v="successful"/>
    <s v="GB"/>
    <x v="1"/>
    <n v="1464801169"/>
    <n v="1462209169"/>
    <b v="0"/>
    <n v="130"/>
    <b v="1"/>
    <s v="theater/plays"/>
    <n v="1.0867285714285715"/>
    <n v="29.258076923076924"/>
    <s v="theater"/>
    <s v="plays"/>
    <d v="2016-06-01T17:12:49"/>
    <d v="2016-05-02T17:12:49"/>
    <n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s v="US"/>
    <x v="0"/>
    <n v="1410601041"/>
    <n v="1406713041"/>
    <b v="0"/>
    <n v="12"/>
    <b v="1"/>
    <s v="theater/plays"/>
    <n v="1"/>
    <n v="1000"/>
    <s v="theater"/>
    <s v="plays"/>
    <d v="2014-09-13T09:37:21"/>
    <d v="2014-07-30T09:37:21"/>
    <n v="45"/>
  </r>
  <r>
    <n v="526"/>
    <s v="Victory by Madicken Malm"/>
    <s v="We have a brand new play. We urgently need your help to fund our production, which opens at Theatre503 on August 18th."/>
    <n v="1500"/>
    <n v="1710"/>
    <s v="successful"/>
    <s v="GB"/>
    <x v="1"/>
    <n v="1438966800"/>
    <n v="1436278344"/>
    <b v="0"/>
    <n v="23"/>
    <b v="1"/>
    <s v="theater/plays"/>
    <n v="1.1399999999999999"/>
    <n v="74.347826086956516"/>
    <s v="theater"/>
    <s v="plays"/>
    <d v="2015-08-07T17:00:00"/>
    <d v="2015-07-07T14:12:24"/>
    <n v="31.116388888884103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s v="US"/>
    <x v="0"/>
    <n v="1487347500"/>
    <n v="1484715366"/>
    <b v="0"/>
    <n v="158"/>
    <b v="1"/>
    <s v="theater/plays"/>
    <n v="1.0085"/>
    <n v="63.829113924050631"/>
    <s v="theater"/>
    <s v="plays"/>
    <d v="2017-02-17T16:05:00"/>
    <d v="2017-01-18T04:56:06"/>
    <n v="30.464513888888177"/>
  </r>
  <r>
    <n v="528"/>
    <s v="Devastated No Matter What"/>
    <s v="A Festival Backed Production of a Full-Length Play."/>
    <n v="1150"/>
    <n v="1330"/>
    <s v="successful"/>
    <s v="US"/>
    <x v="0"/>
    <n v="1434921600"/>
    <n v="1433109907"/>
    <b v="0"/>
    <n v="30"/>
    <b v="1"/>
    <s v="theater/plays"/>
    <n v="1.1565217391304348"/>
    <n v="44.333333333333336"/>
    <s v="theater"/>
    <s v="plays"/>
    <d v="2015-06-21T21:20:00"/>
    <d v="2015-05-31T22:05:07"/>
    <n v="20.9686689814843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s v="CA"/>
    <x v="5"/>
    <n v="1484110800"/>
    <n v="1482281094"/>
    <b v="0"/>
    <n v="18"/>
    <b v="1"/>
    <s v="theater/plays"/>
    <n v="1.3041666666666667"/>
    <n v="86.944444444444443"/>
    <s v="theater"/>
    <s v="plays"/>
    <d v="2017-01-11T05:00:00"/>
    <d v="2016-12-21T00:44:54"/>
    <n v="21.177152777774609"/>
  </r>
  <r>
    <n v="530"/>
    <s v="Corners Grove"/>
    <s v="Corners Grove is a coming-of-age play about leaving home, gender identity and the death of Whitney Houston; will benefit Win NYC."/>
    <n v="3405"/>
    <n v="3670"/>
    <s v="successful"/>
    <s v="US"/>
    <x v="0"/>
    <n v="1435111200"/>
    <n v="1433254268"/>
    <b v="0"/>
    <n v="29"/>
    <b v="1"/>
    <s v="theater/plays"/>
    <n v="1.0778267254038179"/>
    <n v="126.55172413793103"/>
    <s v="theater"/>
    <s v="plays"/>
    <d v="2015-06-24T02:00:00"/>
    <d v="2015-06-02T14:11:08"/>
    <n v="21.4922685185156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s v="US"/>
    <x v="0"/>
    <n v="1481957940"/>
    <n v="1478050429"/>
    <b v="0"/>
    <n v="31"/>
    <b v="1"/>
    <s v="theater/plays"/>
    <n v="1"/>
    <n v="129.03225806451613"/>
    <s v="theater"/>
    <s v="plays"/>
    <d v="2016-12-17T06:59:00"/>
    <d v="2016-11-02T01:33:49"/>
    <n v="45.225821759260725"/>
  </r>
  <r>
    <n v="532"/>
    <s v="Walken On Sunshine"/>
    <s v="A fast paced, comedic play about an anxiety-ridden filmmaker who lies to investors about having Christopher Walken in his film."/>
    <n v="10000"/>
    <n v="12325"/>
    <s v="successful"/>
    <s v="US"/>
    <x v="0"/>
    <n v="1463098208"/>
    <n v="1460506208"/>
    <b v="0"/>
    <n v="173"/>
    <b v="1"/>
    <s v="theater/plays"/>
    <n v="1.2324999999999999"/>
    <n v="71.242774566473983"/>
    <s v="theater"/>
    <s v="plays"/>
    <d v="2016-05-13T00:10:08"/>
    <d v="2016-04-13T00:10:08"/>
    <n v="30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s v="GB"/>
    <x v="1"/>
    <n v="1463394365"/>
    <n v="1461320765"/>
    <b v="0"/>
    <n v="17"/>
    <b v="1"/>
    <s v="theater/plays"/>
    <n v="1.002"/>
    <n v="117.88235294117646"/>
    <s v="theater"/>
    <s v="plays"/>
    <d v="2016-05-16T10:26:05"/>
    <d v="2016-04-22T10:26:05"/>
    <n v="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s v="NO"/>
    <x v="8"/>
    <n v="1446418800"/>
    <n v="1443036470"/>
    <b v="0"/>
    <n v="48"/>
    <b v="1"/>
    <s v="theater/plays"/>
    <n v="1.0466666666666666"/>
    <n v="327.08333333333331"/>
    <s v="theater"/>
    <s v="plays"/>
    <d v="2015-11-01T23:00:00"/>
    <d v="2015-09-23T19:27:50"/>
    <n v="39.147337962960592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s v="GB"/>
    <x v="1"/>
    <n v="1483707905"/>
    <n v="1481115905"/>
    <b v="0"/>
    <n v="59"/>
    <b v="1"/>
    <s v="theater/plays"/>
    <n v="1.0249999999999999"/>
    <n v="34.745762711864408"/>
    <s v="theater"/>
    <s v="plays"/>
    <d v="2017-01-06T13:05:05"/>
    <d v="2016-12-07T13:05:05"/>
    <n v="3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s v="GB"/>
    <x v="1"/>
    <n v="1438624800"/>
    <n v="1435133807"/>
    <b v="0"/>
    <n v="39"/>
    <b v="1"/>
    <s v="theater/plays"/>
    <n v="1.1825757575757576"/>
    <n v="100.06410256410257"/>
    <s v="theater"/>
    <s v="plays"/>
    <d v="2015-08-03T18:00:00"/>
    <d v="2015-06-24T08:16:47"/>
    <n v="40.4050115740756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s v="US"/>
    <x v="0"/>
    <n v="1446665191"/>
    <n v="1444069591"/>
    <b v="0"/>
    <n v="59"/>
    <b v="1"/>
    <s v="theater/plays"/>
    <n v="1.2050000000000001"/>
    <n v="40.847457627118644"/>
    <s v="theater"/>
    <s v="plays"/>
    <d v="2015-11-04T19:26:31"/>
    <d v="2015-10-05T18:26:31"/>
    <n v="30.04166666665696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s v="US"/>
    <x v="0"/>
    <n v="1463166263"/>
    <n v="1460574263"/>
    <b v="0"/>
    <n v="60"/>
    <b v="1"/>
    <s v="theater/plays"/>
    <n v="3.0242"/>
    <n v="252.01666666666668"/>
    <s v="theater"/>
    <s v="plays"/>
    <d v="2016-05-13T19:04:23"/>
    <d v="2016-04-13T19:04:23"/>
    <n v="30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s v="GB"/>
    <x v="1"/>
    <n v="1467681107"/>
    <n v="1465866707"/>
    <b v="0"/>
    <n v="20"/>
    <b v="1"/>
    <s v="theater/plays"/>
    <n v="1.00644"/>
    <n v="25.161000000000001"/>
    <s v="theater"/>
    <s v="plays"/>
    <d v="2016-07-05T01:11:47"/>
    <d v="2016-06-14T01:11:47"/>
    <n v="21"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s v="US"/>
    <x v="0"/>
    <n v="1423078606"/>
    <n v="1420486606"/>
    <b v="0"/>
    <n v="1"/>
    <b v="0"/>
    <s v="technology/web"/>
    <n v="6.666666666666667E-5"/>
    <n v="1"/>
    <s v="technology"/>
    <s v="logy/web"/>
    <d v="2015-02-04T19:36:46"/>
    <d v="2015-01-05T19:36:46"/>
    <n v="30"/>
  </r>
  <r>
    <n v="541"/>
    <s v="Deviations"/>
    <s v="A website dedicated to local Kink Communities; to find others with matching interests and bring them together."/>
    <n v="4500"/>
    <n v="25"/>
    <s v="failed"/>
    <s v="US"/>
    <x v="0"/>
    <n v="1446080834"/>
    <n v="1443488834"/>
    <b v="0"/>
    <n v="1"/>
    <b v="0"/>
    <s v="technology/web"/>
    <n v="5.5555555555555558E-3"/>
    <n v="25"/>
    <s v="technology"/>
    <s v="logy/web"/>
    <d v="2015-10-29T01:07:14"/>
    <d v="2015-09-29T01:07:14"/>
    <n v="3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s v="US"/>
    <x v="0"/>
    <n v="1462293716"/>
    <n v="1457113316"/>
    <b v="0"/>
    <n v="1"/>
    <b v="0"/>
    <s v="technology/web"/>
    <n v="3.9999999999999998E-6"/>
    <n v="1"/>
    <s v="technology"/>
    <s v="logy/web"/>
    <d v="2016-05-03T16:41:56"/>
    <d v="2016-03-04T17:41:56"/>
    <n v="59.95833333333575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s v="AU"/>
    <x v="2"/>
    <n v="1414807962"/>
    <n v="1412215962"/>
    <b v="0"/>
    <n v="2"/>
    <b v="0"/>
    <s v="technology/web"/>
    <n v="3.1818181818181819E-3"/>
    <n v="35"/>
    <s v="technology"/>
    <s v="logy/web"/>
    <d v="2014-11-01T02:12:42"/>
    <d v="2014-10-02T02:12:42"/>
    <n v="3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s v="US"/>
    <x v="0"/>
    <n v="1467647160"/>
    <n v="1465055160"/>
    <b v="0"/>
    <n v="2"/>
    <b v="0"/>
    <s v="technology/web"/>
    <n v="1.2E-2"/>
    <n v="3"/>
    <s v="technology"/>
    <s v="logy/web"/>
    <d v="2016-07-04T15:46:00"/>
    <d v="2016-06-04T15:46:00"/>
    <n v="3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s v="FR"/>
    <x v="3"/>
    <n v="1447600389"/>
    <n v="1444140789"/>
    <b v="0"/>
    <n v="34"/>
    <b v="0"/>
    <s v="technology/web"/>
    <n v="0.27383999999999997"/>
    <n v="402.70588235294116"/>
    <s v="technology"/>
    <s v="logy/web"/>
    <d v="2015-11-15T15:13:09"/>
    <d v="2015-10-06T14:13:09"/>
    <n v="40.04166666667151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s v="US"/>
    <x v="0"/>
    <n v="1445097715"/>
    <n v="1441209715"/>
    <b v="0"/>
    <n v="2"/>
    <b v="0"/>
    <s v="technology/web"/>
    <n v="8.6666666666666663E-4"/>
    <n v="26"/>
    <s v="technology"/>
    <s v="logy/web"/>
    <d v="2015-10-17T16:01:55"/>
    <d v="2015-09-02T16:01:55"/>
    <n v="45"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s v="GB"/>
    <x v="1"/>
    <n v="1455122564"/>
    <n v="1452530564"/>
    <b v="0"/>
    <n v="0"/>
    <b v="0"/>
    <s v="technology/web"/>
    <n v="0"/>
    <n v="0"/>
    <s v="technology"/>
    <s v="logy/web"/>
    <d v="2016-02-10T16:42:44"/>
    <d v="2016-01-11T16:42:44"/>
    <n v="30"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s v="GB"/>
    <x v="1"/>
    <n v="1446154848"/>
    <n v="1443562848"/>
    <b v="0"/>
    <n v="1"/>
    <b v="0"/>
    <s v="technology/web"/>
    <n v="8.9999999999999998E-4"/>
    <n v="9"/>
    <s v="technology"/>
    <s v="logy/web"/>
    <d v="2015-10-29T21:40:48"/>
    <d v="2015-09-29T21:40:48"/>
    <n v="3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s v="GB"/>
    <x v="1"/>
    <n v="1436368622"/>
    <n v="1433776622"/>
    <b v="0"/>
    <n v="8"/>
    <b v="0"/>
    <s v="technology/web"/>
    <n v="2.7199999999999998E-2"/>
    <n v="8.5"/>
    <s v="technology"/>
    <s v="logy/web"/>
    <d v="2015-07-08T15:17:02"/>
    <d v="2015-06-08T15:17:02"/>
    <n v="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s v="CA"/>
    <x v="5"/>
    <n v="1485838800"/>
    <n v="1484756245"/>
    <b v="0"/>
    <n v="4"/>
    <b v="0"/>
    <s v="technology/web"/>
    <n v="7.0000000000000001E-3"/>
    <n v="8.75"/>
    <s v="technology"/>
    <s v="logy/web"/>
    <d v="2017-01-31T05:00:00"/>
    <d v="2017-01-18T16:17:25"/>
    <n v="12.52957175925257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s v="US"/>
    <x v="0"/>
    <n v="1438451580"/>
    <n v="1434609424"/>
    <b v="0"/>
    <n v="28"/>
    <b v="0"/>
    <s v="technology/web"/>
    <n v="5.0413333333333331E-2"/>
    <n v="135.03571428571428"/>
    <s v="technology"/>
    <s v="logy/web"/>
    <d v="2015-08-01T17:53:00"/>
    <d v="2015-06-18T06:37:04"/>
    <n v="44.469398148146865"/>
  </r>
  <r>
    <n v="552"/>
    <s v="Spinnable Social Media"/>
    <s v="Axoral is a 3d interactive social media interface, with the potential to be so much more, but we need your help!"/>
    <n v="45000"/>
    <n v="0"/>
    <s v="failed"/>
    <s v="CA"/>
    <x v="5"/>
    <n v="1452350896"/>
    <n v="1447166896"/>
    <b v="0"/>
    <n v="0"/>
    <b v="0"/>
    <s v="technology/web"/>
    <n v="0"/>
    <n v="0"/>
    <s v="technology"/>
    <s v="logy/web"/>
    <d v="2016-01-09T14:48:16"/>
    <d v="2015-11-10T14:48:16"/>
    <n v="60"/>
  </r>
  <r>
    <n v="553"/>
    <s v="sellorshopusa.com"/>
    <s v="Groundbreaking New Classifieds Website Grows Into Largest Nationwide Coverage By Turning Users Into Entrepreneurs"/>
    <n v="25000"/>
    <n v="123"/>
    <s v="failed"/>
    <s v="US"/>
    <x v="0"/>
    <n v="1415988991"/>
    <n v="1413393391"/>
    <b v="0"/>
    <n v="6"/>
    <b v="0"/>
    <s v="technology/web"/>
    <n v="4.9199999999999999E-3"/>
    <n v="20.5"/>
    <s v="technology"/>
    <s v="logy/web"/>
    <d v="2014-11-14T18:16:31"/>
    <d v="2014-10-15T17:16:31"/>
    <n v="30.04166666666424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s v="US"/>
    <x v="0"/>
    <n v="1413735972"/>
    <n v="1411143972"/>
    <b v="0"/>
    <n v="22"/>
    <b v="0"/>
    <s v="technology/web"/>
    <n v="0.36589147286821705"/>
    <n v="64.36363636363636"/>
    <s v="technology"/>
    <s v="logy/web"/>
    <d v="2014-10-19T16:26:12"/>
    <d v="2014-09-19T16:26:12"/>
    <n v="3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s v="GB"/>
    <x v="1"/>
    <n v="1465720143"/>
    <n v="1463128143"/>
    <b v="0"/>
    <n v="0"/>
    <b v="0"/>
    <s v="technology/web"/>
    <n v="0"/>
    <n v="0"/>
    <s v="technology"/>
    <s v="logy/web"/>
    <d v="2016-06-12T08:29:03"/>
    <d v="2016-05-13T08:29:03"/>
    <n v="30"/>
  </r>
  <r>
    <n v="556"/>
    <s v="Braille Academy"/>
    <s v="An educational platform for learning Unified English Braille Code"/>
    <n v="8000"/>
    <n v="200"/>
    <s v="failed"/>
    <s v="US"/>
    <x v="0"/>
    <n v="1452112717"/>
    <n v="1449520717"/>
    <b v="0"/>
    <n v="1"/>
    <b v="0"/>
    <s v="technology/web"/>
    <n v="2.5000000000000001E-2"/>
    <n v="200"/>
    <s v="technology"/>
    <s v="logy/web"/>
    <d v="2016-01-06T20:38:37"/>
    <d v="2015-12-07T20:38:37"/>
    <n v="30"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s v="DE"/>
    <x v="3"/>
    <n v="1480721803"/>
    <n v="1478126203"/>
    <b v="0"/>
    <n v="20"/>
    <b v="0"/>
    <s v="technology/web"/>
    <n v="9.1066666666666674E-3"/>
    <n v="68.3"/>
    <s v="technology"/>
    <s v="logy/web"/>
    <d v="2016-12-02T23:36:43"/>
    <d v="2016-11-02T22:36:43"/>
    <n v="30.041666666664241"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s v="US"/>
    <x v="0"/>
    <n v="1427227905"/>
    <n v="1424639505"/>
    <b v="0"/>
    <n v="0"/>
    <b v="0"/>
    <s v="technology/web"/>
    <n v="0"/>
    <n v="0"/>
    <s v="technology"/>
    <s v="logy/web"/>
    <d v="2015-03-24T20:11:45"/>
    <d v="2015-02-22T21:11:45"/>
    <n v="29.95833333333575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s v="US"/>
    <x v="0"/>
    <n v="1449989260"/>
    <n v="1447397260"/>
    <b v="0"/>
    <n v="1"/>
    <b v="0"/>
    <s v="technology/web"/>
    <n v="2.0833333333333335E-4"/>
    <n v="50"/>
    <s v="technology"/>
    <s v="logy/web"/>
    <d v="2015-12-13T06:47:40"/>
    <d v="2015-11-13T06:47:40"/>
    <n v="30"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s v="CA"/>
    <x v="5"/>
    <n v="1418841045"/>
    <n v="1416249045"/>
    <b v="0"/>
    <n v="3"/>
    <b v="0"/>
    <s v="technology/web"/>
    <n v="1.2E-4"/>
    <n v="4"/>
    <s v="technology"/>
    <s v="logy/web"/>
    <d v="2014-12-17T18:30:45"/>
    <d v="2014-11-17T18:30:45"/>
    <n v="30"/>
  </r>
  <r>
    <n v="561"/>
    <s v="CheckMate Careers"/>
    <s v="A marketplace for talent and employers to match. Using intuitive technology we match &amp; place talent with the best career position."/>
    <n v="15000"/>
    <n v="55"/>
    <s v="failed"/>
    <s v="US"/>
    <x v="0"/>
    <n v="1445874513"/>
    <n v="1442850513"/>
    <b v="0"/>
    <n v="2"/>
    <b v="0"/>
    <s v="technology/web"/>
    <n v="3.6666666666666666E-3"/>
    <n v="27.5"/>
    <s v="technology"/>
    <s v="logy/web"/>
    <d v="2015-10-26T15:48:33"/>
    <d v="2015-09-21T15:48:33"/>
    <n v="35"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s v="NL"/>
    <x v="3"/>
    <n v="1482052815"/>
    <n v="1479460815"/>
    <b v="0"/>
    <n v="0"/>
    <b v="0"/>
    <s v="technology/web"/>
    <n v="0"/>
    <n v="0"/>
    <s v="technology"/>
    <s v="logy/web"/>
    <d v="2016-12-18T09:20:15"/>
    <d v="2016-11-18T09:20:15"/>
    <n v="3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s v="AU"/>
    <x v="2"/>
    <n v="1424137247"/>
    <n v="1421545247"/>
    <b v="0"/>
    <n v="2"/>
    <b v="0"/>
    <s v="technology/web"/>
    <n v="9.0666666666666662E-4"/>
    <n v="34"/>
    <s v="technology"/>
    <s v="logy/web"/>
    <d v="2015-02-17T01:40:47"/>
    <d v="2015-01-18T01:40:47"/>
    <n v="30"/>
  </r>
  <r>
    <n v="564"/>
    <s v="TOC TOC TROC"/>
    <s v="Plateforme de troc gratuit et d'Ã©changes en tous genres par nature. Mieux s'entraider, Ã©changer, de donner, louer ou vendre Ã  distance."/>
    <n v="18000"/>
    <n v="1"/>
    <s v="failed"/>
    <s v="FR"/>
    <x v="3"/>
    <n v="1457822275"/>
    <n v="1455230275"/>
    <b v="0"/>
    <n v="1"/>
    <b v="0"/>
    <s v="technology/web"/>
    <n v="5.5555555555555558E-5"/>
    <n v="1"/>
    <s v="technology"/>
    <s v="logy/web"/>
    <d v="2016-03-12T22:37:55"/>
    <d v="2016-02-11T22:37:55"/>
    <n v="30"/>
  </r>
  <r>
    <n v="565"/>
    <s v="EasyLearnings"/>
    <s v="Our objective is to provide a platform which helps teachers to provide courses to leaners in wide range of locations including Africa."/>
    <n v="25000"/>
    <n v="0"/>
    <s v="failed"/>
    <s v="GB"/>
    <x v="1"/>
    <n v="1436554249"/>
    <n v="1433962249"/>
    <b v="0"/>
    <n v="0"/>
    <b v="0"/>
    <s v="technology/web"/>
    <n v="0"/>
    <n v="0"/>
    <s v="technology"/>
    <s v="logy/web"/>
    <d v="2015-07-10T18:50:49"/>
    <d v="2015-06-10T18:50:49"/>
    <n v="30"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s v="US"/>
    <x v="0"/>
    <n v="1468513533"/>
    <n v="1465921533"/>
    <b v="0"/>
    <n v="1"/>
    <b v="0"/>
    <s v="technology/web"/>
    <n v="2.0000000000000001E-4"/>
    <n v="1"/>
    <s v="technology"/>
    <s v="logy/web"/>
    <d v="2016-07-14T16:25:33"/>
    <d v="2016-06-14T16:25:33"/>
    <n v="30"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s v="US"/>
    <x v="0"/>
    <n v="1420143194"/>
    <n v="1417551194"/>
    <b v="0"/>
    <n v="0"/>
    <b v="0"/>
    <s v="technology/web"/>
    <n v="0"/>
    <n v="0"/>
    <s v="technology"/>
    <s v="logy/web"/>
    <d v="2015-01-01T20:13:14"/>
    <d v="2014-12-02T20:13:14"/>
    <n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s v="NZ"/>
    <x v="4"/>
    <n v="1452942000"/>
    <n v="1449785223"/>
    <b v="0"/>
    <n v="5"/>
    <b v="0"/>
    <s v="technology/web"/>
    <n v="0.01"/>
    <n v="49"/>
    <s v="technology"/>
    <s v="logy/web"/>
    <d v="2016-01-16T11:00:00"/>
    <d v="2015-12-10T22:07:03"/>
    <n v="36.536770833328774"/>
  </r>
  <r>
    <n v="569"/>
    <s v="Mioti"/>
    <s v="Mioti is an indie game marketplace that doubles as a community for developers to join networks and discuss projects."/>
    <n v="2500"/>
    <n v="20"/>
    <s v="failed"/>
    <s v="CA"/>
    <x v="5"/>
    <n v="1451679612"/>
    <n v="1449087612"/>
    <b v="0"/>
    <n v="1"/>
    <b v="0"/>
    <s v="technology/web"/>
    <n v="8.0000000000000002E-3"/>
    <n v="20"/>
    <s v="technology"/>
    <s v="logy/web"/>
    <d v="2016-01-01T20:20:12"/>
    <d v="2015-12-02T20:20:12"/>
    <n v="30"/>
  </r>
  <r>
    <n v="570"/>
    <s v="Relaunching in May"/>
    <s v="Humans have AM/FM/Satellite radio, kids have radio Disney, pets have DogCatRadio."/>
    <n v="85000"/>
    <n v="142"/>
    <s v="failed"/>
    <s v="US"/>
    <x v="0"/>
    <n v="1455822569"/>
    <n v="1453230569"/>
    <b v="0"/>
    <n v="1"/>
    <b v="0"/>
    <s v="technology/web"/>
    <n v="1.6705882352941177E-3"/>
    <n v="142"/>
    <s v="technology"/>
    <s v="logy/web"/>
    <d v="2016-02-18T19:09:29"/>
    <d v="2016-01-19T19:09:29"/>
    <n v="30"/>
  </r>
  <r>
    <n v="571"/>
    <s v="Snag-A-Slip"/>
    <s v="Snag-A-Slip is an online platform that connects boaters with awesome marinas and available boat slips so that they can book with ease."/>
    <n v="25000"/>
    <n v="106"/>
    <s v="failed"/>
    <s v="US"/>
    <x v="0"/>
    <n v="1437969540"/>
    <n v="1436297723"/>
    <b v="0"/>
    <n v="2"/>
    <b v="0"/>
    <s v="technology/web"/>
    <n v="4.2399999999999998E-3"/>
    <n v="53"/>
    <s v="technology"/>
    <s v="logy/web"/>
    <d v="2015-07-27T03:59:00"/>
    <d v="2015-07-07T19:35:23"/>
    <n v="19.349733796298096"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s v="US"/>
    <x v="0"/>
    <n v="1446660688"/>
    <n v="1444065088"/>
    <b v="0"/>
    <n v="0"/>
    <b v="0"/>
    <s v="technology/web"/>
    <n v="0"/>
    <n v="0"/>
    <s v="technology"/>
    <s v="logy/web"/>
    <d v="2015-11-04T18:11:28"/>
    <d v="2015-10-05T17:11:28"/>
    <n v="30.04166666666424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s v="US"/>
    <x v="0"/>
    <n v="1421543520"/>
    <n v="1416445931"/>
    <b v="0"/>
    <n v="9"/>
    <b v="0"/>
    <s v="technology/web"/>
    <n v="3.892538925389254E-3"/>
    <n v="38.444444444444443"/>
    <s v="technology"/>
    <s v="logy/web"/>
    <d v="2015-01-18T01:12:00"/>
    <d v="2014-11-20T01:12:11"/>
    <n v="58.999872685191804"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s v="GB"/>
    <x v="1"/>
    <n v="1476873507"/>
    <n v="1474281507"/>
    <b v="0"/>
    <n v="4"/>
    <b v="0"/>
    <s v="technology/web"/>
    <n v="7.1556350626118068E-3"/>
    <n v="20"/>
    <s v="technology"/>
    <s v="logy/web"/>
    <d v="2016-10-19T10:38:27"/>
    <d v="2016-09-19T10:38:27"/>
    <n v="3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s v="DE"/>
    <x v="3"/>
    <n v="1434213443"/>
    <n v="1431621443"/>
    <b v="0"/>
    <n v="4"/>
    <b v="0"/>
    <s v="technology/web"/>
    <n v="4.3166666666666666E-3"/>
    <n v="64.75"/>
    <s v="technology"/>
    <s v="logy/web"/>
    <d v="2015-06-13T16:37:23"/>
    <d v="2015-05-14T16:37:23"/>
    <n v="30"/>
  </r>
  <r>
    <n v="576"/>
    <s v="Uthtopia"/>
    <s v="UthTopia Is a social media organization that believes in positive online usage, youth mentorship, and youth empowerment."/>
    <n v="80000"/>
    <n v="1"/>
    <s v="failed"/>
    <s v="US"/>
    <x v="0"/>
    <n v="1427537952"/>
    <n v="1422357552"/>
    <b v="0"/>
    <n v="1"/>
    <b v="0"/>
    <s v="technology/web"/>
    <n v="1.2500000000000001E-5"/>
    <n v="1"/>
    <s v="technology"/>
    <s v="logy/web"/>
    <d v="2015-03-28T10:19:12"/>
    <d v="2015-01-27T11:19:12"/>
    <n v="59.958333333335759"/>
  </r>
  <r>
    <n v="577"/>
    <s v="everydayrelay"/>
    <s v="Emails are one of pervasively used mode of communication today. However, emails can be personal and sometimes discretion is needed."/>
    <n v="5000"/>
    <n v="10"/>
    <s v="failed"/>
    <s v="US"/>
    <x v="0"/>
    <n v="1463753302"/>
    <n v="1458569302"/>
    <b v="0"/>
    <n v="1"/>
    <b v="0"/>
    <s v="technology/web"/>
    <n v="2E-3"/>
    <n v="10"/>
    <s v="technology"/>
    <s v="logy/web"/>
    <d v="2016-05-20T14:08:22"/>
    <d v="2016-03-21T14:08:22"/>
    <n v="60"/>
  </r>
  <r>
    <n v="578"/>
    <s v="weBuy Crowdsourced Shopping"/>
    <s v="weBuy trade built on technology and Crowd Sourced Power"/>
    <n v="125000"/>
    <n v="14"/>
    <s v="failed"/>
    <s v="GB"/>
    <x v="1"/>
    <n v="1441633993"/>
    <n v="1439560393"/>
    <b v="0"/>
    <n v="7"/>
    <b v="0"/>
    <s v="technology/web"/>
    <n v="1.12E-4"/>
    <n v="2"/>
    <s v="technology"/>
    <s v="logy/web"/>
    <d v="2015-09-07T13:53:13"/>
    <d v="2015-08-14T13:53:13"/>
    <n v="24"/>
  </r>
  <r>
    <n v="579"/>
    <s v="Course: Learn Cryptography"/>
    <s v="Learn classic and public key cryptography with a full proof-of-concept system in JavaScript."/>
    <n v="12000"/>
    <n v="175"/>
    <s v="failed"/>
    <s v="US"/>
    <x v="0"/>
    <n v="1419539223"/>
    <n v="1416947223"/>
    <b v="0"/>
    <n v="5"/>
    <b v="0"/>
    <s v="technology/web"/>
    <n v="1.4583333333333334E-2"/>
    <n v="35"/>
    <s v="technology"/>
    <s v="logy/web"/>
    <d v="2014-12-25T20:27:03"/>
    <d v="2014-11-25T20:27:03"/>
    <n v="30"/>
  </r>
  <r>
    <n v="580"/>
    <s v="Talented Minds â­ï¸"/>
    <s v="I Want To Create A Website That Helps Young Inventors Of Today Broadcast Their Talents &amp; Help Get The Reconigition They Deserve"/>
    <n v="3000"/>
    <n v="1"/>
    <s v="failed"/>
    <s v="US"/>
    <x v="0"/>
    <n v="1474580867"/>
    <n v="1471988867"/>
    <b v="0"/>
    <n v="1"/>
    <b v="0"/>
    <s v="technology/web"/>
    <n v="3.3333333333333332E-4"/>
    <n v="1"/>
    <s v="technology"/>
    <s v="logy/web"/>
    <d v="2016-09-22T21:47:47"/>
    <d v="2016-08-23T21:47:47"/>
    <n v="30"/>
  </r>
  <r>
    <n v="581"/>
    <s v="A Poets Domain"/>
    <s v="Help me raise funds so that I can be able to give passionate young poets a chance to earn money weekly for their writing &amp; spoken word."/>
    <n v="400"/>
    <n v="0"/>
    <s v="failed"/>
    <s v="US"/>
    <x v="0"/>
    <n v="1438474704"/>
    <n v="1435882704"/>
    <b v="0"/>
    <n v="0"/>
    <b v="0"/>
    <s v="technology/web"/>
    <n v="0"/>
    <n v="0"/>
    <s v="technology"/>
    <s v="logy/web"/>
    <d v="2015-08-02T00:18:24"/>
    <d v="2015-07-03T00:18:24"/>
    <n v="30"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s v="US"/>
    <x v="0"/>
    <n v="1426442400"/>
    <n v="1424454319"/>
    <b v="0"/>
    <n v="0"/>
    <b v="0"/>
    <s v="technology/web"/>
    <n v="0"/>
    <n v="0"/>
    <s v="technology"/>
    <s v="logy/web"/>
    <d v="2015-03-15T18:00:00"/>
    <d v="2015-02-20T17:45:19"/>
    <n v="23.010196759263636"/>
  </r>
  <r>
    <n v="583"/>
    <s v="HackersArchive.com"/>
    <s v="HackersArchive.com will help rid the web of viruses and scams found everywhere else you look!"/>
    <n v="9000"/>
    <n v="1"/>
    <s v="failed"/>
    <s v="US"/>
    <x v="0"/>
    <n v="1426800687"/>
    <n v="1424212287"/>
    <b v="0"/>
    <n v="1"/>
    <b v="0"/>
    <s v="technology/web"/>
    <n v="1.1111111111111112E-4"/>
    <n v="1"/>
    <s v="technology"/>
    <s v="logy/web"/>
    <d v="2015-03-19T21:31:27"/>
    <d v="2015-02-17T22:31:27"/>
    <n v="29.958333333343035"/>
  </r>
  <r>
    <n v="584"/>
    <s v="scriptCall - The Personal Presentation Platform"/>
    <s v="Script Call takes your presentation from the wall to your audience; from your device to theirs."/>
    <n v="1000"/>
    <n v="10"/>
    <s v="failed"/>
    <s v="US"/>
    <x v="0"/>
    <n v="1426522316"/>
    <n v="1423933916"/>
    <b v="0"/>
    <n v="2"/>
    <b v="0"/>
    <s v="technology/web"/>
    <n v="0.01"/>
    <n v="5"/>
    <s v="technology"/>
    <s v="logy/web"/>
    <d v="2015-03-16T16:11:56"/>
    <d v="2015-02-14T17:11:56"/>
    <n v="29.958333333335759"/>
  </r>
  <r>
    <n v="585"/>
    <s v="Link Card"/>
    <s v="SAVE UP TO 40% WHEN YOU SPEND!_x000a__x000a_PRE-ORDER YOUR LINK CARD TODAY"/>
    <n v="9000"/>
    <n v="0"/>
    <s v="failed"/>
    <s v="GB"/>
    <x v="1"/>
    <n v="1448928000"/>
    <n v="1444123377"/>
    <b v="0"/>
    <n v="0"/>
    <b v="0"/>
    <s v="technology/web"/>
    <n v="0"/>
    <n v="0"/>
    <s v="technology"/>
    <s v="logy/web"/>
    <d v="2015-12-01T00:00:00"/>
    <d v="2015-10-06T09:22:57"/>
    <n v="55.609062499999709"/>
  </r>
  <r>
    <n v="586"/>
    <s v="Employ College 2K"/>
    <s v="Employ College is a movement for companies to hire college graduates from their respected institutions."/>
    <n v="10000"/>
    <n v="56"/>
    <s v="failed"/>
    <s v="US"/>
    <x v="0"/>
    <n v="1424032207"/>
    <n v="1421440207"/>
    <b v="0"/>
    <n v="4"/>
    <b v="0"/>
    <s v="technology/web"/>
    <n v="5.5999999999999999E-3"/>
    <n v="14"/>
    <s v="technology"/>
    <s v="logy/web"/>
    <d v="2015-02-15T20:30:07"/>
    <d v="2015-01-16T20:30:07"/>
    <n v="30"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s v="CA"/>
    <x v="5"/>
    <n v="1429207833"/>
    <n v="1426615833"/>
    <b v="0"/>
    <n v="7"/>
    <b v="0"/>
    <s v="technology/web"/>
    <n v="9.0833333333333335E-2"/>
    <n v="389.28571428571428"/>
    <s v="technology"/>
    <s v="logy/web"/>
    <d v="2015-04-16T18:10:33"/>
    <d v="2015-03-17T18:10:33"/>
    <n v="30"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s v="IT"/>
    <x v="3"/>
    <n v="1479410886"/>
    <n v="1474223286"/>
    <b v="0"/>
    <n v="2"/>
    <b v="0"/>
    <s v="technology/web"/>
    <n v="3.3444444444444443E-2"/>
    <n v="150.5"/>
    <s v="technology"/>
    <s v="logy/web"/>
    <d v="2016-11-17T19:28:06"/>
    <d v="2016-09-18T18:28:06"/>
    <n v="60.041666666664241"/>
  </r>
  <r>
    <n v="589"/>
    <s v="Get Neighborly"/>
    <s v="Services closer than you think..."/>
    <n v="7500"/>
    <n v="1"/>
    <s v="failed"/>
    <s v="US"/>
    <x v="0"/>
    <n v="1436366699"/>
    <n v="1435070699"/>
    <b v="0"/>
    <n v="1"/>
    <b v="0"/>
    <s v="technology/web"/>
    <n v="1.3333333333333334E-4"/>
    <n v="1"/>
    <s v="technology"/>
    <s v="logy/web"/>
    <d v="2015-07-08T14:44:59"/>
    <d v="2015-06-23T14:44:59"/>
    <n v="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s v="GB"/>
    <x v="1"/>
    <n v="1454936460"/>
    <n v="1452259131"/>
    <b v="0"/>
    <n v="9"/>
    <b v="0"/>
    <s v="technology/web"/>
    <n v="4.4600000000000001E-2"/>
    <n v="24.777777777777779"/>
    <s v="technology"/>
    <s v="logy/web"/>
    <d v="2016-02-08T13:01:00"/>
    <d v="2016-01-08T13:18:51"/>
    <n v="30.9876041666648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s v="US"/>
    <x v="0"/>
    <n v="1437570130"/>
    <n v="1434978130"/>
    <b v="0"/>
    <n v="2"/>
    <b v="0"/>
    <s v="technology/web"/>
    <n v="6.0999999999999997E-4"/>
    <n v="30.5"/>
    <s v="technology"/>
    <s v="logy/web"/>
    <d v="2015-07-22T13:02:10"/>
    <d v="2015-06-22T13:02:10"/>
    <n v="30"/>
  </r>
  <r>
    <n v="592"/>
    <s v="Go Start A Biz"/>
    <s v="Together, we can build a FREE, business start-up system that will help aspiring entrepreneurs change their economic circumstances."/>
    <n v="7500"/>
    <n v="250"/>
    <s v="failed"/>
    <s v="US"/>
    <x v="0"/>
    <n v="1417584860"/>
    <n v="1414992860"/>
    <b v="0"/>
    <n v="1"/>
    <b v="0"/>
    <s v="technology/web"/>
    <n v="3.3333333333333333E-2"/>
    <n v="250"/>
    <s v="technology"/>
    <s v="logy/web"/>
    <d v="2014-12-03T05:34:20"/>
    <d v="2014-11-03T05:34:20"/>
    <n v="29.99999999999272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s v="GB"/>
    <x v="1"/>
    <n v="1428333345"/>
    <n v="1425744945"/>
    <b v="0"/>
    <n v="7"/>
    <b v="0"/>
    <s v="technology/web"/>
    <n v="0.23"/>
    <n v="16.428571428571427"/>
    <s v="technology"/>
    <s v="logy/web"/>
    <d v="2015-04-06T15:15:45"/>
    <d v="2015-03-07T16:15:45"/>
    <n v="29.958333333335759"/>
  </r>
  <r>
    <n v="594"/>
    <s v="Unleashed Fitness"/>
    <s v="Creating a fitness site that will change the fitness game forever!"/>
    <n v="25000"/>
    <n v="26"/>
    <s v="failed"/>
    <s v="US"/>
    <x v="0"/>
    <n v="1460832206"/>
    <n v="1458240206"/>
    <b v="0"/>
    <n v="2"/>
    <b v="0"/>
    <s v="technology/web"/>
    <n v="1.0399999999999999E-3"/>
    <n v="13"/>
    <s v="technology"/>
    <s v="logy/web"/>
    <d v="2016-04-16T18:43:26"/>
    <d v="2016-03-17T18:43:26"/>
    <n v="30"/>
  </r>
  <r>
    <n v="595"/>
    <s v="MyBestInterest.org"/>
    <s v="MyBestInterest.org elminates election research by quickly identifying the candidates that will best represent your interests."/>
    <n v="100000"/>
    <n v="426"/>
    <s v="failed"/>
    <s v="US"/>
    <x v="0"/>
    <n v="1430703638"/>
    <n v="1426815638"/>
    <b v="0"/>
    <n v="8"/>
    <b v="0"/>
    <s v="technology/web"/>
    <n v="4.2599999999999999E-3"/>
    <n v="53.25"/>
    <s v="technology"/>
    <s v="logy/web"/>
    <d v="2015-05-04T01:40:38"/>
    <d v="2015-03-20T01:40:38"/>
    <n v="45"/>
  </r>
  <r>
    <n v="596"/>
    <s v="DigitaliBook free library"/>
    <s v="We present digitaibook,com site which can become a free electronic library with your help,"/>
    <n v="20000"/>
    <n v="6"/>
    <s v="failed"/>
    <s v="US"/>
    <x v="0"/>
    <n v="1478122292"/>
    <n v="1475530292"/>
    <b v="0"/>
    <n v="2"/>
    <b v="0"/>
    <s v="technology/web"/>
    <n v="2.9999999999999997E-4"/>
    <n v="3"/>
    <s v="technology"/>
    <s v="logy/web"/>
    <d v="2016-11-02T21:31:32"/>
    <d v="2016-10-03T21:31:32"/>
    <n v="30"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s v="US"/>
    <x v="0"/>
    <n v="1469980800"/>
    <n v="1466787335"/>
    <b v="0"/>
    <n v="2"/>
    <b v="0"/>
    <s v="technology/web"/>
    <n v="2.6666666666666666E-3"/>
    <n v="10"/>
    <s v="technology"/>
    <s v="logy/web"/>
    <d v="2016-07-31T16:00:00"/>
    <d v="2016-06-24T16:55:35"/>
    <n v="36.961400462969323"/>
  </r>
  <r>
    <n v="598"/>
    <s v="Goals not creeds"/>
    <s v="This is a project to create a crowd-funding site for Urantia Book readers worldwide."/>
    <n v="2500"/>
    <n v="850"/>
    <s v="failed"/>
    <s v="US"/>
    <x v="0"/>
    <n v="1417737781"/>
    <n v="1415145781"/>
    <b v="0"/>
    <n v="7"/>
    <b v="0"/>
    <s v="technology/web"/>
    <n v="0.34"/>
    <n v="121.42857142857143"/>
    <s v="technology"/>
    <s v="logy/web"/>
    <d v="2014-12-05T00:03:01"/>
    <d v="2014-11-05T00:03:01"/>
    <n v="30"/>
  </r>
  <r>
    <n v="599"/>
    <s v="Mail 4 Jail"/>
    <s v="We send care packages to incarcerated individuals throughout the country that include specific items hand picked by the sender."/>
    <n v="50000"/>
    <n v="31"/>
    <s v="failed"/>
    <s v="US"/>
    <x v="0"/>
    <n v="1425827760"/>
    <n v="1423769402"/>
    <b v="0"/>
    <n v="2"/>
    <b v="0"/>
    <s v="technology/web"/>
    <n v="6.2E-4"/>
    <n v="15.5"/>
    <s v="technology"/>
    <s v="logy/web"/>
    <d v="2015-03-08T15:16:00"/>
    <d v="2015-02-12T19:30:02"/>
    <n v="23.82358796295739"/>
  </r>
  <r>
    <n v="600"/>
    <s v="Anaheim California here we come but we need your help."/>
    <s v="Science Technology Engineering and Math + youth = a brighter tomorrow."/>
    <n v="5000"/>
    <n v="100"/>
    <s v="canceled"/>
    <s v="US"/>
    <x v="0"/>
    <n v="1431198562"/>
    <n v="1426014562"/>
    <b v="0"/>
    <n v="1"/>
    <b v="0"/>
    <s v="technology/web"/>
    <n v="0.02"/>
    <n v="100"/>
    <s v="technology"/>
    <s v="logy/web"/>
    <d v="2015-05-09T19:09:22"/>
    <d v="2015-03-10T19:09:22"/>
    <n v="6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s v="CA"/>
    <x v="5"/>
    <n v="1419626139"/>
    <n v="1417034139"/>
    <b v="0"/>
    <n v="6"/>
    <b v="0"/>
    <s v="technology/web"/>
    <n v="1.4E-2"/>
    <n v="23.333333333333332"/>
    <s v="technology"/>
    <s v="logy/web"/>
    <d v="2014-12-26T20:35:39"/>
    <d v="2014-11-26T20:35:39"/>
    <n v="3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s v="US"/>
    <x v="0"/>
    <n v="1434654215"/>
    <n v="1432062215"/>
    <b v="0"/>
    <n v="0"/>
    <b v="0"/>
    <s v="technology/web"/>
    <n v="0"/>
    <n v="0"/>
    <s v="technology"/>
    <s v="logy/web"/>
    <d v="2015-06-18T19:03:35"/>
    <d v="2015-05-19T19:03:35"/>
    <n v="30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s v="US"/>
    <x v="0"/>
    <n v="1408029623"/>
    <n v="1405437623"/>
    <b v="0"/>
    <n v="13"/>
    <b v="0"/>
    <s v="technology/web"/>
    <n v="3.9334666666666664E-2"/>
    <n v="45.386153846153846"/>
    <s v="technology"/>
    <s v="logy/web"/>
    <d v="2014-08-14T15:20:23"/>
    <d v="2014-07-15T15:20:23"/>
    <n v="30"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s v="US"/>
    <x v="0"/>
    <n v="1409187056"/>
    <n v="1406595056"/>
    <b v="0"/>
    <n v="0"/>
    <b v="0"/>
    <s v="technology/web"/>
    <n v="0"/>
    <n v="0"/>
    <s v="technology"/>
    <s v="logy/web"/>
    <d v="2014-08-28T00:50:56"/>
    <d v="2014-07-29T00:50:56"/>
    <n v="30"/>
  </r>
  <r>
    <n v="605"/>
    <s v="Teach Your Parents iPad (Canceled)"/>
    <s v="An iPad support care package for your parents / seniors."/>
    <n v="5000"/>
    <n v="131"/>
    <s v="canceled"/>
    <s v="US"/>
    <x v="0"/>
    <n v="1440318908"/>
    <n v="1436430908"/>
    <b v="0"/>
    <n v="8"/>
    <b v="0"/>
    <s v="technology/web"/>
    <n v="2.6200000000000001E-2"/>
    <n v="16.375"/>
    <s v="technology"/>
    <s v="logy/web"/>
    <d v="2015-08-23T08:35:08"/>
    <d v="2015-07-09T08:35:08"/>
    <n v="4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s v="NL"/>
    <x v="3"/>
    <n v="1432479600"/>
    <n v="1428507409"/>
    <b v="0"/>
    <n v="1"/>
    <b v="0"/>
    <s v="technology/web"/>
    <n v="2E-3"/>
    <n v="10"/>
    <s v="technology"/>
    <s v="logy/web"/>
    <d v="2015-05-24T15:00:00"/>
    <d v="2015-04-08T15:36:49"/>
    <n v="45.974432870367309"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s v="US"/>
    <x v="0"/>
    <n v="1448225336"/>
    <n v="1445629736"/>
    <b v="0"/>
    <n v="0"/>
    <b v="0"/>
    <s v="technology/web"/>
    <n v="0"/>
    <n v="0"/>
    <s v="technology"/>
    <s v="logy/web"/>
    <d v="2015-11-22T20:48:56"/>
    <d v="2015-10-23T19:48:56"/>
    <n v="30.04166666666424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s v="US"/>
    <x v="0"/>
    <n v="1434405980"/>
    <n v="1431813980"/>
    <b v="0"/>
    <n v="5"/>
    <b v="0"/>
    <s v="technology/web"/>
    <n v="9.7400000000000004E-3"/>
    <n v="292.2"/>
    <s v="technology"/>
    <s v="logy/web"/>
    <d v="2015-06-15T22:06:20"/>
    <d v="2015-05-16T22:06:20"/>
    <n v="30"/>
  </r>
  <r>
    <n v="609"/>
    <s v="Swap Anything (Canceled)"/>
    <s v="Can we swap, please? - everybody's said it. I want to create a website that enables anybody to trade their items, without money hassle."/>
    <n v="780"/>
    <n v="5"/>
    <s v="canceled"/>
    <s v="GB"/>
    <x v="1"/>
    <n v="1448761744"/>
    <n v="1446166144"/>
    <b v="0"/>
    <n v="1"/>
    <b v="0"/>
    <s v="technology/web"/>
    <n v="6.41025641025641E-3"/>
    <n v="5"/>
    <s v="technology"/>
    <s v="logy/web"/>
    <d v="2015-11-29T01:49:04"/>
    <d v="2015-10-30T00:49:04"/>
    <n v="30.041666666656965"/>
  </r>
  <r>
    <n v="610"/>
    <s v="UniteChrist (Canceled)"/>
    <s v="We are creating a Christian social network to empower, educate, and connect Christians all over the world."/>
    <n v="13803"/>
    <n v="0"/>
    <s v="canceled"/>
    <s v="US"/>
    <x v="0"/>
    <n v="1429732586"/>
    <n v="1427140586"/>
    <b v="0"/>
    <n v="0"/>
    <b v="0"/>
    <s v="technology/web"/>
    <n v="0"/>
    <n v="0"/>
    <s v="technology"/>
    <s v="logy/web"/>
    <d v="2015-04-22T19:56:26"/>
    <d v="2015-03-23T19:56:26"/>
    <n v="30"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s v="FR"/>
    <x v="3"/>
    <n v="1453210037"/>
    <n v="1448026037"/>
    <b v="0"/>
    <n v="0"/>
    <b v="0"/>
    <s v="technology/web"/>
    <n v="0"/>
    <n v="0"/>
    <s v="technology"/>
    <s v="logy/web"/>
    <d v="2016-01-19T13:27:17"/>
    <d v="2015-11-20T13:27:17"/>
    <n v="60"/>
  </r>
  <r>
    <n v="612"/>
    <s v="Web Streaming 2.0 (Canceled)"/>
    <s v="A Fast and Reliable new Web platform to stream videos from Internet"/>
    <n v="10000"/>
    <n v="0"/>
    <s v="canceled"/>
    <s v="IT"/>
    <x v="3"/>
    <n v="1472777146"/>
    <n v="1470185146"/>
    <b v="0"/>
    <n v="0"/>
    <b v="0"/>
    <s v="technology/web"/>
    <n v="0"/>
    <n v="0"/>
    <s v="technology"/>
    <s v="logy/web"/>
    <d v="2016-09-02T00:45:46"/>
    <d v="2016-08-03T00:45:46"/>
    <n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s v="US"/>
    <x v="0"/>
    <n v="1443675540"/>
    <n v="1441022120"/>
    <b v="0"/>
    <n v="121"/>
    <b v="0"/>
    <s v="technology/web"/>
    <n v="0.21363333333333334"/>
    <n v="105.93388429752066"/>
    <s v="technology"/>
    <s v="logy/web"/>
    <d v="2015-10-01T04:59:00"/>
    <d v="2015-08-31T11:55:20"/>
    <n v="30.710879629630654"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s v="US"/>
    <x v="0"/>
    <n v="1466731740"/>
    <n v="1464139740"/>
    <b v="0"/>
    <n v="0"/>
    <b v="0"/>
    <s v="technology/web"/>
    <n v="0"/>
    <n v="0"/>
    <s v="technology"/>
    <s v="logy/web"/>
    <d v="2016-06-24T01:29:00"/>
    <d v="2016-05-25T01:29:00"/>
    <n v="30"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s v="NZ"/>
    <x v="4"/>
    <n v="1443149759"/>
    <n v="1440557759"/>
    <b v="0"/>
    <n v="0"/>
    <b v="0"/>
    <s v="technology/web"/>
    <n v="0"/>
    <n v="0"/>
    <s v="technology"/>
    <s v="logy/web"/>
    <d v="2015-09-25T02:55:59"/>
    <d v="2015-08-26T02:55:59"/>
    <n v="30"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s v="FR"/>
    <x v="3"/>
    <n v="1488013307"/>
    <n v="1485421307"/>
    <b v="0"/>
    <n v="0"/>
    <b v="0"/>
    <s v="technology/web"/>
    <n v="0"/>
    <n v="0"/>
    <s v="technology"/>
    <s v="logy/web"/>
    <d v="2017-02-25T09:01:47"/>
    <d v="2017-01-26T09:01:47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s v="GB"/>
    <x v="1"/>
    <n v="1431072843"/>
    <n v="1427184843"/>
    <b v="0"/>
    <n v="3"/>
    <b v="0"/>
    <s v="technology/web"/>
    <n v="0.03"/>
    <n v="20"/>
    <s v="technology"/>
    <s v="logy/web"/>
    <d v="2015-05-08T08:14:03"/>
    <d v="2015-03-24T08:14:03"/>
    <n v="45"/>
  </r>
  <r>
    <n v="618"/>
    <s v="Y2Y Tutors (Canceled)"/>
    <s v="With the cost of education seemingly always on the rise, Y2Y aims to ensure that no student will be left behind through peer tutoring."/>
    <n v="400"/>
    <n v="0"/>
    <s v="canceled"/>
    <s v="US"/>
    <x v="0"/>
    <n v="1449689203"/>
    <n v="1447097203"/>
    <b v="0"/>
    <n v="0"/>
    <b v="0"/>
    <s v="technology/web"/>
    <n v="0"/>
    <n v="0"/>
    <s v="technology"/>
    <s v="logy/web"/>
    <d v="2015-12-09T19:26:43"/>
    <d v="2015-11-09T19:26:43"/>
    <n v="30"/>
  </r>
  <r>
    <n v="619"/>
    <s v="Big Data (Canceled)"/>
    <s v="Big Data Sets for researchers interested in improving the quality of life."/>
    <n v="2500000"/>
    <n v="1"/>
    <s v="canceled"/>
    <s v="US"/>
    <x v="0"/>
    <n v="1416933390"/>
    <n v="1411745790"/>
    <b v="0"/>
    <n v="1"/>
    <b v="0"/>
    <s v="technology/web"/>
    <n v="3.9999999999999998E-7"/>
    <n v="1"/>
    <s v="technology"/>
    <s v="logy/web"/>
    <d v="2014-11-25T16:36:30"/>
    <d v="2014-09-26T15:36:30"/>
    <n v="60.041666666664241"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s v="CA"/>
    <x v="5"/>
    <n v="1408986738"/>
    <n v="1405098738"/>
    <b v="0"/>
    <n v="1"/>
    <b v="0"/>
    <s v="technology/web"/>
    <n v="0.01"/>
    <n v="300"/>
    <s v="technology"/>
    <s v="logy/web"/>
    <d v="2014-08-25T17:12:18"/>
    <d v="2014-07-11T17:12:18"/>
    <n v="4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s v="US"/>
    <x v="0"/>
    <n v="1467934937"/>
    <n v="1465342937"/>
    <b v="0"/>
    <n v="3"/>
    <b v="0"/>
    <s v="technology/web"/>
    <n v="1.044E-2"/>
    <n v="87"/>
    <s v="technology"/>
    <s v="logy/web"/>
    <d v="2016-07-07T23:42:17"/>
    <d v="2016-06-07T23:42:17"/>
    <n v="3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s v="US"/>
    <x v="0"/>
    <n v="1467398138"/>
    <n v="1465670138"/>
    <b v="0"/>
    <n v="9"/>
    <b v="0"/>
    <s v="technology/web"/>
    <n v="5.6833333333333333E-2"/>
    <n v="37.888888888888886"/>
    <s v="technology"/>
    <s v="logy/web"/>
    <d v="2016-07-01T18:35:38"/>
    <d v="2016-06-11T18:35:38"/>
    <n v="2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s v="AU"/>
    <x v="2"/>
    <n v="1432771997"/>
    <n v="1430179997"/>
    <b v="0"/>
    <n v="0"/>
    <b v="0"/>
    <s v="technology/web"/>
    <n v="0"/>
    <n v="0"/>
    <s v="technology"/>
    <s v="logy/web"/>
    <d v="2015-05-28T00:13:17"/>
    <d v="2015-04-28T00:13:17"/>
    <n v="30"/>
  </r>
  <r>
    <n v="624"/>
    <s v="NeedSomeLoven.com (Canceled)"/>
    <s v="I am designing a fun, high tech dating website, with over 25 cool features. It is innovate as well as user friendly."/>
    <n v="5000"/>
    <n v="0"/>
    <s v="canceled"/>
    <s v="US"/>
    <x v="0"/>
    <n v="1431647041"/>
    <n v="1429055041"/>
    <b v="0"/>
    <n v="0"/>
    <b v="0"/>
    <s v="technology/web"/>
    <n v="0"/>
    <n v="0"/>
    <s v="technology"/>
    <s v="logy/web"/>
    <d v="2015-05-14T23:44:01"/>
    <d v="2015-04-14T23:44:01"/>
    <n v="30"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s v="CA"/>
    <x v="5"/>
    <n v="1490560177"/>
    <n v="1487971777"/>
    <b v="0"/>
    <n v="0"/>
    <b v="0"/>
    <s v="technology/web"/>
    <n v="0"/>
    <n v="0"/>
    <s v="technology"/>
    <s v="logy/web"/>
    <d v="2017-03-26T20:29:37"/>
    <d v="2017-02-24T21:29:37"/>
    <n v="29.95833333333575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s v="US"/>
    <x v="0"/>
    <n v="1439644920"/>
    <n v="1436793939"/>
    <b v="0"/>
    <n v="39"/>
    <b v="0"/>
    <s v="technology/web"/>
    <n v="0.17380000000000001"/>
    <n v="111.41025641025641"/>
    <s v="technology"/>
    <s v="logy/web"/>
    <d v="2015-08-15T13:22:00"/>
    <d v="2015-07-13T13:25:39"/>
    <n v="32.99746527777460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s v="SE"/>
    <x v="9"/>
    <n v="1457996400"/>
    <n v="1452842511"/>
    <b v="0"/>
    <n v="1"/>
    <b v="0"/>
    <s v="technology/web"/>
    <n v="2.0000000000000001E-4"/>
    <n v="90"/>
    <s v="technology"/>
    <s v="logy/web"/>
    <d v="2016-03-14T23:00:00"/>
    <d v="2016-01-15T07:21:51"/>
    <n v="59.651493055549508"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s v="US"/>
    <x v="0"/>
    <n v="1405269457"/>
    <n v="1402677457"/>
    <b v="0"/>
    <n v="0"/>
    <b v="0"/>
    <s v="technology/web"/>
    <n v="0"/>
    <n v="0"/>
    <s v="technology"/>
    <s v="logy/web"/>
    <d v="2014-07-13T16:37:37"/>
    <d v="2014-06-13T16:37:37"/>
    <n v="3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s v="AU"/>
    <x v="2"/>
    <n v="1463239108"/>
    <n v="1460647108"/>
    <b v="0"/>
    <n v="3"/>
    <b v="0"/>
    <s v="technology/web"/>
    <n v="1.75E-3"/>
    <n v="116.66666666666667"/>
    <s v="technology"/>
    <s v="logy/web"/>
    <d v="2016-05-14T15:18:28"/>
    <d v="2016-04-14T15:18:28"/>
    <n v="30"/>
  </r>
  <r>
    <n v="630"/>
    <s v="Ecosteader (Canceled)"/>
    <s v="Land development network for an eco-conscious collective. Community portal features ideas on lean design, green building, urban ecology"/>
    <n v="11999"/>
    <n v="10"/>
    <s v="canceled"/>
    <s v="US"/>
    <x v="0"/>
    <n v="1441516200"/>
    <n v="1438959121"/>
    <b v="0"/>
    <n v="1"/>
    <b v="0"/>
    <s v="technology/web"/>
    <n v="8.3340278356529708E-4"/>
    <n v="10"/>
    <s v="technology"/>
    <s v="logy/web"/>
    <d v="2015-09-06T05:10:00"/>
    <d v="2015-08-07T14:52:01"/>
    <n v="29.595821759263345"/>
  </r>
  <r>
    <n v="631"/>
    <s v="Brevity: A Powerful Online Publishing Software! (Canceled)"/>
    <s v="A Powerful Multimedia-Rich Software that aims at making online publishing very simple."/>
    <n v="50000"/>
    <n v="690"/>
    <s v="canceled"/>
    <s v="CA"/>
    <x v="5"/>
    <n v="1464460329"/>
    <n v="1461954729"/>
    <b v="0"/>
    <n v="9"/>
    <b v="0"/>
    <s v="technology/web"/>
    <n v="1.38E-2"/>
    <n v="76.666666666666671"/>
    <s v="technology"/>
    <s v="logy/web"/>
    <d v="2016-05-28T18:32:09"/>
    <d v="2016-04-29T18:32:09"/>
    <n v="29"/>
  </r>
  <r>
    <n v="632"/>
    <s v="UniWherse.com - Bring students future (Canceled)"/>
    <s v="Our goal is to create a system, students can find universities that best match their interests."/>
    <n v="20000"/>
    <n v="0"/>
    <s v="canceled"/>
    <s v="NL"/>
    <x v="3"/>
    <n v="1448470165"/>
    <n v="1445874565"/>
    <b v="0"/>
    <n v="0"/>
    <b v="0"/>
    <s v="technology/web"/>
    <n v="0"/>
    <n v="0"/>
    <s v="technology"/>
    <s v="logy/web"/>
    <d v="2015-11-25T16:49:25"/>
    <d v="2015-10-26T15:49:25"/>
    <n v="30.04166666667151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s v="US"/>
    <x v="0"/>
    <n v="1466204400"/>
    <n v="1463469062"/>
    <b v="0"/>
    <n v="25"/>
    <b v="0"/>
    <s v="technology/web"/>
    <n v="0.1245"/>
    <n v="49.8"/>
    <s v="technology"/>
    <s v="logy/web"/>
    <d v="2016-06-17T23:00:00"/>
    <d v="2016-05-17T07:11:02"/>
    <n v="31.659004629625997"/>
  </r>
  <r>
    <n v="634"/>
    <s v="pitchtograndma (Canceled)"/>
    <s v="We help companies to explain what they do in simple, grandma-would-understand terms."/>
    <n v="5000"/>
    <n v="1"/>
    <s v="canceled"/>
    <s v="US"/>
    <x v="0"/>
    <n v="1424989029"/>
    <n v="1422397029"/>
    <b v="0"/>
    <n v="1"/>
    <b v="0"/>
    <s v="technology/web"/>
    <n v="2.0000000000000001E-4"/>
    <n v="1"/>
    <s v="technology"/>
    <s v="logy/web"/>
    <d v="2015-02-26T22:17:09"/>
    <d v="2015-01-27T22:17:09"/>
    <n v="30"/>
  </r>
  <r>
    <n v="635"/>
    <s v="Pleero, A Technology Team Building Website (Canceled)"/>
    <s v="Network used for building technology development teams."/>
    <n v="25000"/>
    <n v="2"/>
    <s v="canceled"/>
    <s v="US"/>
    <x v="0"/>
    <n v="1428804762"/>
    <n v="1426212762"/>
    <b v="0"/>
    <n v="1"/>
    <b v="0"/>
    <s v="technology/web"/>
    <n v="8.0000000000000007E-5"/>
    <n v="2"/>
    <s v="technology"/>
    <s v="logy/web"/>
    <d v="2015-04-12T02:12:42"/>
    <d v="2015-03-13T02:12:42"/>
    <n v="30"/>
  </r>
  <r>
    <n v="636"/>
    <s v="Keto Advice (Canceled)"/>
    <s v="With no central location for keto knowledge, keto advice will be a community run knowledge base."/>
    <n v="2000"/>
    <n v="4"/>
    <s v="canceled"/>
    <s v="GB"/>
    <x v="1"/>
    <n v="1433587620"/>
    <n v="1430996150"/>
    <b v="0"/>
    <n v="1"/>
    <b v="0"/>
    <s v="technology/web"/>
    <n v="2E-3"/>
    <n v="4"/>
    <s v="technology"/>
    <s v="logy/web"/>
    <d v="2015-06-06T10:47:00"/>
    <d v="2015-05-07T10:55:50"/>
    <n v="29.99386574073287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s v="GB"/>
    <x v="1"/>
    <n v="1488063840"/>
    <n v="1485558318"/>
    <b v="0"/>
    <n v="0"/>
    <b v="0"/>
    <s v="technology/web"/>
    <n v="0"/>
    <n v="0"/>
    <s v="technology"/>
    <s v="logy/web"/>
    <d v="2017-02-25T23:04:00"/>
    <d v="2017-01-27T23:05:18"/>
    <n v="28.999097222229466"/>
  </r>
  <r>
    <n v="638"/>
    <s v="W (Canceled)"/>
    <s v="O0"/>
    <n v="200000"/>
    <n v="18"/>
    <s v="canceled"/>
    <s v="DE"/>
    <x v="3"/>
    <n v="1490447662"/>
    <n v="1485267262"/>
    <b v="0"/>
    <n v="6"/>
    <b v="0"/>
    <s v="technology/web"/>
    <n v="9.0000000000000006E-5"/>
    <n v="3"/>
    <s v="technology"/>
    <s v="logy/web"/>
    <d v="2017-03-25T13:14:22"/>
    <d v="2017-01-24T14:14:22"/>
    <n v="59.958333333335759"/>
  </r>
  <r>
    <n v="639"/>
    <s v="Kids Educational Social Media Site (Canceled)"/>
    <s v="Development of a Safe and Educational Social Media site for kids."/>
    <n v="1000000"/>
    <n v="1"/>
    <s v="canceled"/>
    <s v="US"/>
    <x v="0"/>
    <n v="1413208795"/>
    <n v="1408024795"/>
    <b v="0"/>
    <n v="1"/>
    <b v="0"/>
    <s v="technology/web"/>
    <n v="9.9999999999999995E-7"/>
    <n v="1"/>
    <s v="technology"/>
    <s v="logy/web"/>
    <d v="2014-10-13T13:59:55"/>
    <d v="2014-08-14T13:59:55"/>
    <n v="6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s v="FR"/>
    <x v="3"/>
    <n v="1480028400"/>
    <n v="1478685915"/>
    <b v="0"/>
    <n v="2"/>
    <b v="1"/>
    <s v="technology/wearables"/>
    <n v="1.4428571428571428"/>
    <n v="50.5"/>
    <s v="technology"/>
    <s v="earables"/>
    <d v="2016-11-24T23:00:00"/>
    <d v="2016-11-09T10:05:15"/>
    <n v="15.53802083332993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s v="US"/>
    <x v="0"/>
    <n v="1439473248"/>
    <n v="1436881248"/>
    <b v="0"/>
    <n v="315"/>
    <b v="1"/>
    <s v="technology/wearables"/>
    <n v="1.1916249999999999"/>
    <n v="151.31746031746033"/>
    <s v="technology"/>
    <s v="earables"/>
    <d v="2015-08-13T13:40:48"/>
    <d v="2015-07-14T13:40:48"/>
    <n v="3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s v="DE"/>
    <x v="3"/>
    <n v="1439998674"/>
    <n v="1436888274"/>
    <b v="0"/>
    <n v="2174"/>
    <b v="1"/>
    <s v="technology/wearables"/>
    <n v="14.604850000000001"/>
    <n v="134.3592456301748"/>
    <s v="technology"/>
    <s v="earables"/>
    <d v="2015-08-19T15:37:54"/>
    <d v="2015-07-14T15:37:54"/>
    <n v="36"/>
  </r>
  <r>
    <n v="643"/>
    <s v="Phone Silks - The best way to carry your smart phone!"/>
    <s v="Stylish new phone carrier allows instant access to your smart phone while freeing up your hands."/>
    <n v="25000"/>
    <n v="26452"/>
    <s v="successful"/>
    <s v="US"/>
    <x v="0"/>
    <n v="1433085875"/>
    <n v="1428333875"/>
    <b v="0"/>
    <n v="152"/>
    <b v="1"/>
    <s v="technology/wearables"/>
    <n v="1.0580799999999999"/>
    <n v="174.02631578947367"/>
    <s v="technology"/>
    <s v="earables"/>
    <d v="2015-05-31T15:24:35"/>
    <d v="2015-04-06T15:24:35"/>
    <n v="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s v="US"/>
    <x v="0"/>
    <n v="1414544400"/>
    <n v="1410883139"/>
    <b v="0"/>
    <n v="1021"/>
    <b v="1"/>
    <s v="technology/wearables"/>
    <n v="3.0011791999999997"/>
    <n v="73.486268364348675"/>
    <s v="technology"/>
    <s v="earables"/>
    <d v="2014-10-29T01:00:00"/>
    <d v="2014-09-16T15:58:59"/>
    <n v="42.375706018516212"/>
  </r>
  <r>
    <n v="645"/>
    <s v="Carbon Fiber Collar Stays"/>
    <s v="Ever wanted to own something made out of carbon fiber? Now you can!"/>
    <n v="2000"/>
    <n v="5574"/>
    <s v="successful"/>
    <s v="US"/>
    <x v="0"/>
    <n v="1470962274"/>
    <n v="1468370274"/>
    <b v="0"/>
    <n v="237"/>
    <b v="1"/>
    <s v="technology/wearables"/>
    <n v="2.7869999999999999"/>
    <n v="23.518987341772153"/>
    <s v="technology"/>
    <s v="earables"/>
    <d v="2016-08-12T00:37:54"/>
    <d v="2016-07-13T00:37:54"/>
    <n v="3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s v="US"/>
    <x v="0"/>
    <n v="1407788867"/>
    <n v="1405196867"/>
    <b v="0"/>
    <n v="27"/>
    <b v="1"/>
    <s v="technology/wearables"/>
    <n v="1.3187625000000001"/>
    <n v="39.074444444444445"/>
    <s v="technology"/>
    <s v="earables"/>
    <d v="2014-08-11T20:27:47"/>
    <d v="2014-07-12T20:27:47"/>
    <n v="3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s v="CA"/>
    <x v="5"/>
    <n v="1458235549"/>
    <n v="1455647149"/>
    <b v="0"/>
    <n v="17"/>
    <b v="1"/>
    <s v="technology/wearables"/>
    <n v="1.0705"/>
    <n v="125.94117647058823"/>
    <s v="technology"/>
    <s v="earables"/>
    <d v="2016-03-17T17:25:49"/>
    <d v="2016-02-16T18:25:49"/>
    <n v="29.958333333335759"/>
  </r>
  <r>
    <n v="648"/>
    <s v="Audio Jacket"/>
    <s v="Get ready for the next product that you canâ€™t live without"/>
    <n v="35000"/>
    <n v="44388"/>
    <s v="successful"/>
    <s v="US"/>
    <x v="0"/>
    <n v="1413304708"/>
    <n v="1410280708"/>
    <b v="0"/>
    <n v="27"/>
    <b v="1"/>
    <s v="technology/wearables"/>
    <n v="1.2682285714285715"/>
    <n v="1644"/>
    <s v="technology"/>
    <s v="earables"/>
    <d v="2014-10-14T16:38:28"/>
    <d v="2014-09-09T16:38:28"/>
    <n v="35"/>
  </r>
  <r>
    <n v="649"/>
    <s v="VIVO Solar Bag"/>
    <s v="A backpack with a built in solar panel to charge any USB device. Includes removable battery pack, USB cable, and 7 different adapters!"/>
    <n v="2500"/>
    <n v="3499"/>
    <s v="successful"/>
    <s v="US"/>
    <x v="0"/>
    <n v="1410904413"/>
    <n v="1409090013"/>
    <b v="0"/>
    <n v="82"/>
    <b v="1"/>
    <s v="technology/wearables"/>
    <n v="1.3996"/>
    <n v="42.670731707317074"/>
    <s v="technology"/>
    <s v="earables"/>
    <d v="2014-09-16T21:53:33"/>
    <d v="2014-08-26T21:53:33"/>
    <n v="21"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s v="US"/>
    <x v="0"/>
    <n v="1418953984"/>
    <n v="1413766384"/>
    <b v="0"/>
    <n v="48"/>
    <b v="1"/>
    <s v="technology/wearables"/>
    <n v="1.1240000000000001"/>
    <n v="35.125"/>
    <s v="technology"/>
    <s v="earables"/>
    <d v="2014-12-19T01:53:04"/>
    <d v="2014-10-20T00:53:04"/>
    <n v="60.04166666667151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s v="US"/>
    <x v="0"/>
    <n v="1418430311"/>
    <n v="1415838311"/>
    <b v="0"/>
    <n v="105"/>
    <b v="1"/>
    <s v="technology/wearables"/>
    <n v="1.00528"/>
    <n v="239.35238095238094"/>
    <s v="technology"/>
    <s v="earables"/>
    <d v="2014-12-13T00:25:11"/>
    <d v="2014-11-13T00:25:11"/>
    <n v="30"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s v="US"/>
    <x v="0"/>
    <n v="1480613650"/>
    <n v="1478018050"/>
    <b v="0"/>
    <n v="28"/>
    <b v="1"/>
    <s v="technology/wearables"/>
    <n v="1.0046666666666666"/>
    <n v="107.64285714285714"/>
    <s v="technology"/>
    <s v="earables"/>
    <d v="2016-12-01T17:34:10"/>
    <d v="2016-11-01T16:34:10"/>
    <n v="30.04166666666424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s v="US"/>
    <x v="0"/>
    <n v="1440082240"/>
    <n v="1436885440"/>
    <b v="0"/>
    <n v="1107"/>
    <b v="1"/>
    <s v="technology/wearables"/>
    <n v="1.4144600000000001"/>
    <n v="95.830623306233065"/>
    <s v="technology"/>
    <s v="earables"/>
    <d v="2015-08-20T14:50:40"/>
    <d v="2015-07-14T14:50:40"/>
    <n v="3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s v="US"/>
    <x v="0"/>
    <n v="1436396313"/>
    <n v="1433804313"/>
    <b v="0"/>
    <n v="1013"/>
    <b v="1"/>
    <s v="technology/wearables"/>
    <n v="2.6729166666666666"/>
    <n v="31.663376110562684"/>
    <s v="technology"/>
    <s v="earables"/>
    <d v="2015-07-08T22:58:33"/>
    <d v="2015-06-08T22:58:33"/>
    <n v="30"/>
  </r>
  <r>
    <n v="655"/>
    <s v="Spark: The Watch That Keeps You Awake"/>
    <s v="Meet Spark: The friendly companion that helps you stay awake during the day. Re-released with new features!"/>
    <n v="8000"/>
    <n v="11751"/>
    <s v="successful"/>
    <s v="US"/>
    <x v="0"/>
    <n v="1426197512"/>
    <n v="1423609112"/>
    <b v="0"/>
    <n v="274"/>
    <b v="1"/>
    <s v="technology/wearables"/>
    <n v="1.4688749999999999"/>
    <n v="42.886861313868614"/>
    <s v="technology"/>
    <s v="earables"/>
    <d v="2015-03-12T21:58:32"/>
    <d v="2015-02-10T22:58:32"/>
    <n v="29.95833333332848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s v="US"/>
    <x v="0"/>
    <n v="1460917119"/>
    <n v="1455736719"/>
    <b v="0"/>
    <n v="87"/>
    <b v="1"/>
    <s v="technology/wearables"/>
    <n v="2.1356000000000002"/>
    <n v="122.73563218390805"/>
    <s v="technology"/>
    <s v="earables"/>
    <d v="2016-04-17T18:18:39"/>
    <d v="2016-02-17T19:18:39"/>
    <n v="59.95833333333575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s v="US"/>
    <x v="0"/>
    <n v="1450901872"/>
    <n v="1448309872"/>
    <b v="0"/>
    <n v="99"/>
    <b v="1"/>
    <s v="technology/wearables"/>
    <n v="1.2569999999999999"/>
    <n v="190.45454545454547"/>
    <s v="technology"/>
    <s v="earables"/>
    <d v="2015-12-23T20:17:52"/>
    <d v="2015-11-23T20:17:52"/>
    <n v="3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s v="US"/>
    <x v="0"/>
    <n v="1437933600"/>
    <n v="1435117889"/>
    <b v="0"/>
    <n v="276"/>
    <b v="1"/>
    <s v="technology/wearables"/>
    <n v="1.0446206037108834"/>
    <n v="109.33695652173913"/>
    <s v="technology"/>
    <s v="earables"/>
    <d v="2015-07-26T18:00:00"/>
    <d v="2015-06-24T03:51:29"/>
    <n v="32.589247685187729"/>
  </r>
  <r>
    <n v="659"/>
    <s v="Lulu Watch Designs - Apple Watch"/>
    <s v="Sync up your lifestyle"/>
    <n v="3000"/>
    <n v="3017"/>
    <s v="successful"/>
    <s v="US"/>
    <x v="0"/>
    <n v="1440339295"/>
    <n v="1437747295"/>
    <b v="0"/>
    <n v="21"/>
    <b v="1"/>
    <s v="technology/wearables"/>
    <n v="1.0056666666666667"/>
    <n v="143.66666666666666"/>
    <s v="technology"/>
    <s v="earables"/>
    <d v="2015-08-23T14:14:55"/>
    <d v="2015-07-24T14:14:55"/>
    <n v="3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s v="US"/>
    <x v="0"/>
    <n v="1415558879"/>
    <n v="1412963279"/>
    <b v="0"/>
    <n v="18"/>
    <b v="0"/>
    <s v="technology/wearables"/>
    <n v="3.058E-2"/>
    <n v="84.944444444444443"/>
    <s v="technology"/>
    <s v="earables"/>
    <d v="2014-11-09T18:47:59"/>
    <d v="2014-10-10T17:47:59"/>
    <n v="30.041666666664241"/>
  </r>
  <r>
    <n v="661"/>
    <s v="AirString"/>
    <s v="AirString keeps your AirPods from getting lost by keeping the pair together with a  durable and premium quality string."/>
    <n v="10000"/>
    <n v="95"/>
    <s v="failed"/>
    <s v="US"/>
    <x v="0"/>
    <n v="1477236559"/>
    <n v="1474644559"/>
    <b v="0"/>
    <n v="9"/>
    <b v="0"/>
    <s v="technology/wearables"/>
    <n v="9.4999999999999998E-3"/>
    <n v="10.555555555555555"/>
    <s v="technology"/>
    <s v="earables"/>
    <d v="2016-10-23T15:29:19"/>
    <d v="2016-09-23T15:29:19"/>
    <n v="30"/>
  </r>
  <r>
    <n v="662"/>
    <s v="LW - the cool luminescent band with a watch"/>
    <s v="A stylish, durable safety light band on your wrist or ankle holds a watch or another modular accessory."/>
    <n v="39000"/>
    <n v="156"/>
    <s v="failed"/>
    <s v="US"/>
    <x v="0"/>
    <n v="1421404247"/>
    <n v="1418812247"/>
    <b v="0"/>
    <n v="4"/>
    <b v="0"/>
    <s v="technology/wearables"/>
    <n v="4.0000000000000001E-3"/>
    <n v="39"/>
    <s v="technology"/>
    <s v="earables"/>
    <d v="2015-01-16T10:30:47"/>
    <d v="2014-12-17T10:30:47"/>
    <n v="30"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s v="DK"/>
    <x v="7"/>
    <n v="1437250456"/>
    <n v="1434658456"/>
    <b v="0"/>
    <n v="7"/>
    <b v="0"/>
    <s v="technology/wearables"/>
    <n v="3.5000000000000001E-3"/>
    <n v="100"/>
    <s v="technology"/>
    <s v="earables"/>
    <d v="2015-07-18T20:14:16"/>
    <d v="2015-06-18T20:14:16"/>
    <n v="30"/>
  </r>
  <r>
    <n v="664"/>
    <s v="Oregon Babyâ„¢ Diapers"/>
    <s v="Save Oregon Babyâ„¢ Diapers, a handmade business, run by awesome moms in Southern Oregon, from permanently closing!"/>
    <n v="12000"/>
    <n v="904"/>
    <s v="failed"/>
    <s v="US"/>
    <x v="0"/>
    <n v="1428940775"/>
    <n v="1426348775"/>
    <b v="0"/>
    <n v="29"/>
    <b v="0"/>
    <s v="technology/wearables"/>
    <n v="7.5333333333333335E-2"/>
    <n v="31.172413793103448"/>
    <s v="technology"/>
    <s v="earables"/>
    <d v="2015-04-13T15:59:35"/>
    <d v="2015-03-14T15:59:35"/>
    <n v="3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s v="US"/>
    <x v="0"/>
    <n v="1484327061"/>
    <n v="1479143061"/>
    <b v="0"/>
    <n v="12"/>
    <b v="0"/>
    <s v="technology/wearables"/>
    <n v="0.18640000000000001"/>
    <n v="155.33333333333334"/>
    <s v="technology"/>
    <s v="earables"/>
    <d v="2017-01-13T17:04:21"/>
    <d v="2016-11-14T17:04:21"/>
    <n v="60"/>
  </r>
  <r>
    <n v="666"/>
    <s v="Ducky Diapers"/>
    <s v="Have you ever dreamed of having a pet duckling, but concerned about all the pooping, here is a a solution to help solve that issue."/>
    <n v="200000"/>
    <n v="8"/>
    <s v="failed"/>
    <s v="US"/>
    <x v="0"/>
    <n v="1408305498"/>
    <n v="1405713498"/>
    <b v="0"/>
    <n v="4"/>
    <b v="0"/>
    <s v="technology/wearables"/>
    <n v="4.0000000000000003E-5"/>
    <n v="2"/>
    <s v="technology"/>
    <s v="earables"/>
    <d v="2014-08-17T19:58:18"/>
    <d v="2014-07-18T19:58:18"/>
    <n v="30"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s v="IT"/>
    <x v="3"/>
    <n v="1477731463"/>
    <n v="1474275463"/>
    <b v="0"/>
    <n v="28"/>
    <b v="0"/>
    <s v="technology/wearables"/>
    <n v="0.1002"/>
    <n v="178.92857142857142"/>
    <s v="technology"/>
    <s v="earables"/>
    <d v="2016-10-29T08:57:43"/>
    <d v="2016-09-19T08:57:43"/>
    <n v="4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s v="US"/>
    <x v="0"/>
    <n v="1431374222"/>
    <n v="1427486222"/>
    <b v="0"/>
    <n v="25"/>
    <b v="0"/>
    <s v="technology/wearables"/>
    <n v="4.5600000000000002E-2"/>
    <n v="27.36"/>
    <s v="technology"/>
    <s v="earables"/>
    <d v="2015-05-11T19:57:02"/>
    <d v="2015-03-27T19:57:02"/>
    <n v="45"/>
  </r>
  <r>
    <n v="669"/>
    <s v="Christian DiLusso Watches"/>
    <s v="Beautiful automatic watches, made for every moment._x000a_Sports, business, casual.....it fits every moment of your life."/>
    <n v="200000"/>
    <n v="43015"/>
    <s v="failed"/>
    <s v="SE"/>
    <x v="9"/>
    <n v="1467817258"/>
    <n v="1465225258"/>
    <b v="0"/>
    <n v="28"/>
    <b v="0"/>
    <s v="technology/wearables"/>
    <n v="0.21507499999999999"/>
    <n v="1536.25"/>
    <s v="technology"/>
    <s v="earables"/>
    <d v="2016-07-06T15:00:58"/>
    <d v="2016-06-06T15:00:58"/>
    <n v="3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s v="IT"/>
    <x v="3"/>
    <n v="1466323800"/>
    <n v="1463418120"/>
    <b v="0"/>
    <n v="310"/>
    <b v="0"/>
    <s v="technology/wearables"/>
    <n v="0.29276666666666668"/>
    <n v="84.99677419354839"/>
    <s v="technology"/>
    <s v="earables"/>
    <d v="2016-06-19T08:10:00"/>
    <d v="2016-05-16T17:02:00"/>
    <n v="33.63055555555911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s v="US"/>
    <x v="0"/>
    <n v="1421208000"/>
    <n v="1418315852"/>
    <b v="0"/>
    <n v="15"/>
    <b v="0"/>
    <s v="technology/wearables"/>
    <n v="0.39426666666666665"/>
    <n v="788.5333333333333"/>
    <s v="technology"/>
    <s v="earables"/>
    <d v="2015-01-14T04:00:00"/>
    <d v="2014-12-11T16:37:32"/>
    <n v="33.47393518518947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s v="US"/>
    <x v="0"/>
    <n v="1420088340"/>
    <n v="1417410964"/>
    <b v="0"/>
    <n v="215"/>
    <b v="0"/>
    <s v="technology/wearables"/>
    <n v="0.21628"/>
    <n v="50.29767441860465"/>
    <s v="technology"/>
    <s v="earables"/>
    <d v="2015-01-01T04:59:00"/>
    <d v="2014-12-01T05:16:04"/>
    <n v="30.988148148149776"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s v="US"/>
    <x v="0"/>
    <n v="1409602217"/>
    <n v="1405714217"/>
    <b v="0"/>
    <n v="3"/>
    <b v="0"/>
    <s v="technology/wearables"/>
    <n v="2.0500000000000002E-3"/>
    <n v="68.333333333333329"/>
    <s v="technology"/>
    <s v="earables"/>
    <d v="2014-09-01T20:10:17"/>
    <d v="2014-07-18T20:10:17"/>
    <n v="45"/>
  </r>
  <r>
    <n v="674"/>
    <s v="Something To Wear For Hearing Sounds By Feeling Vibrations"/>
    <s v="Listen to sounds by feeling an array of vibrational patterns against your body."/>
    <n v="50000"/>
    <n v="15"/>
    <s v="failed"/>
    <s v="US"/>
    <x v="0"/>
    <n v="1407811627"/>
    <n v="1402627627"/>
    <b v="0"/>
    <n v="2"/>
    <b v="0"/>
    <s v="technology/wearables"/>
    <n v="2.9999999999999997E-4"/>
    <n v="7.5"/>
    <s v="technology"/>
    <s v="earables"/>
    <d v="2014-08-12T02:47:07"/>
    <d v="2014-06-13T02:47:07"/>
    <n v="6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s v="US"/>
    <x v="0"/>
    <n v="1420095540"/>
    <n v="1417558804"/>
    <b v="0"/>
    <n v="26"/>
    <b v="0"/>
    <s v="technology/wearables"/>
    <n v="0.14849999999999999"/>
    <n v="34.269230769230766"/>
    <s v="technology"/>
    <s v="earables"/>
    <d v="2015-01-01T06:59:00"/>
    <d v="2014-12-02T22:20:04"/>
    <n v="29.3603703703702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s v="CA"/>
    <x v="5"/>
    <n v="1423333581"/>
    <n v="1420741581"/>
    <b v="0"/>
    <n v="24"/>
    <b v="0"/>
    <s v="technology/wearables"/>
    <n v="1.4710000000000001E-2"/>
    <n v="61.291666666666664"/>
    <s v="technology"/>
    <s v="earables"/>
    <d v="2015-02-07T18:26:21"/>
    <d v="2015-01-08T18:26:21"/>
    <n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s v="IT"/>
    <x v="3"/>
    <n v="1467106895"/>
    <n v="1463218895"/>
    <b v="0"/>
    <n v="96"/>
    <b v="0"/>
    <s v="technology/wearables"/>
    <n v="0.25584000000000001"/>
    <n v="133.25"/>
    <s v="technology"/>
    <s v="earables"/>
    <d v="2016-06-28T09:41:35"/>
    <d v="2016-05-14T09:41:35"/>
    <n v="4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s v="US"/>
    <x v="0"/>
    <n v="1463821338"/>
    <n v="1461229338"/>
    <b v="0"/>
    <n v="17"/>
    <b v="0"/>
    <s v="technology/wearables"/>
    <n v="3.8206896551724136E-2"/>
    <n v="65.17647058823529"/>
    <s v="technology"/>
    <s v="earables"/>
    <d v="2016-05-21T09:02:18"/>
    <d v="2016-04-21T09:02:18"/>
    <n v="30"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s v="US"/>
    <x v="0"/>
    <n v="1472920909"/>
    <n v="1467736909"/>
    <b v="0"/>
    <n v="94"/>
    <b v="0"/>
    <s v="technology/wearables"/>
    <n v="0.15485964912280703"/>
    <n v="93.90425531914893"/>
    <s v="technology"/>
    <s v="earables"/>
    <d v="2016-09-03T16:41:49"/>
    <d v="2016-07-05T16:41:49"/>
    <n v="6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s v="US"/>
    <x v="0"/>
    <n v="1410955331"/>
    <n v="1407931331"/>
    <b v="0"/>
    <n v="129"/>
    <b v="0"/>
    <s v="technology/wearables"/>
    <n v="0.25912000000000002"/>
    <n v="150.65116279069767"/>
    <s v="technology"/>
    <s v="earables"/>
    <d v="2014-09-17T12:02:11"/>
    <d v="2014-08-13T12:02:11"/>
    <n v="35"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s v="US"/>
    <x v="0"/>
    <n v="1477509604"/>
    <n v="1474917604"/>
    <b v="0"/>
    <n v="1"/>
    <b v="0"/>
    <s v="technology/wearables"/>
    <n v="4.0000000000000002E-4"/>
    <n v="1"/>
    <s v="technology"/>
    <s v="earables"/>
    <d v="2016-10-26T19:20:04"/>
    <d v="2016-09-26T19:20:04"/>
    <n v="30"/>
  </r>
  <r>
    <n v="682"/>
    <s v="Deception Belt"/>
    <s v="The Deception Belt is an innovative belt with app capability, designed to assist any user gain control over their appetite."/>
    <n v="50000"/>
    <n v="53"/>
    <s v="failed"/>
    <s v="US"/>
    <x v="0"/>
    <n v="1489512122"/>
    <n v="1486923722"/>
    <b v="0"/>
    <n v="4"/>
    <b v="0"/>
    <s v="technology/wearables"/>
    <n v="1.06E-3"/>
    <n v="13.25"/>
    <s v="technology"/>
    <s v="earables"/>
    <d v="2017-03-14T17:22:02"/>
    <d v="2017-02-12T18:22:02"/>
    <n v="29.958333333335759"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s v="US"/>
    <x v="0"/>
    <n v="1477949764"/>
    <n v="1474493764"/>
    <b v="0"/>
    <n v="3"/>
    <b v="0"/>
    <s v="technology/wearables"/>
    <n v="8.5142857142857138E-3"/>
    <n v="99.333333333333329"/>
    <s v="technology"/>
    <s v="earables"/>
    <d v="2016-10-31T21:36:04"/>
    <d v="2016-09-21T21:36:04"/>
    <n v="40"/>
  </r>
  <r>
    <n v="684"/>
    <s v="Arcus Motion Analyzer | The Versatile Smart Ring"/>
    <s v="Arcus gives your fingers super powers."/>
    <n v="320000"/>
    <n v="23948"/>
    <s v="failed"/>
    <s v="US"/>
    <x v="0"/>
    <n v="1406257200"/>
    <n v="1403176891"/>
    <b v="0"/>
    <n v="135"/>
    <b v="0"/>
    <s v="technology/wearables"/>
    <n v="7.4837500000000001E-2"/>
    <n v="177.39259259259259"/>
    <s v="technology"/>
    <s v="earables"/>
    <d v="2014-07-25T03:00:00"/>
    <d v="2014-06-19T11:21:31"/>
    <n v="35.65172453703417"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s v="US"/>
    <x v="0"/>
    <n v="1421095672"/>
    <n v="1417207672"/>
    <b v="0"/>
    <n v="10"/>
    <b v="0"/>
    <s v="technology/wearables"/>
    <n v="0.27650000000000002"/>
    <n v="55.3"/>
    <s v="technology"/>
    <s v="earables"/>
    <d v="2015-01-12T20:47:52"/>
    <d v="2014-11-28T20:47:52"/>
    <n v="45"/>
  </r>
  <r>
    <n v="686"/>
    <s v="Vivi di Cuore - Heart Rate Watch"/>
    <s v="La tua giornata sportiva monitorata nel tuo polso??!!!_x000a_Rendiamolo possibile... VIVI DI CUORE --- All MADE in ITALY"/>
    <n v="500000"/>
    <n v="0"/>
    <s v="failed"/>
    <s v="IT"/>
    <x v="3"/>
    <n v="1438618170"/>
    <n v="1436026170"/>
    <b v="0"/>
    <n v="0"/>
    <b v="0"/>
    <s v="technology/wearables"/>
    <n v="0"/>
    <n v="0"/>
    <s v="technology"/>
    <s v="earables"/>
    <d v="2015-08-03T16:09:30"/>
    <d v="2015-07-04T16:09:30"/>
    <n v="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s v="MX"/>
    <x v="10"/>
    <n v="1486317653"/>
    <n v="1481133653"/>
    <b v="0"/>
    <n v="6"/>
    <b v="0"/>
    <s v="technology/wearables"/>
    <n v="3.5499999999999997E-2"/>
    <n v="591.66666666666663"/>
    <s v="technology"/>
    <s v="earables"/>
    <d v="2017-02-05T18:00:53"/>
    <d v="2016-12-07T18:00:53"/>
    <n v="60"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s v="US"/>
    <x v="0"/>
    <n v="1444876253"/>
    <n v="1442284253"/>
    <b v="0"/>
    <n v="36"/>
    <b v="0"/>
    <s v="technology/wearables"/>
    <n v="0.72989999999999999"/>
    <n v="405.5"/>
    <s v="technology"/>
    <s v="earables"/>
    <d v="2015-10-15T02:30:53"/>
    <d v="2015-09-15T02:30:53"/>
    <n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s v="US"/>
    <x v="0"/>
    <n v="1481173140"/>
    <n v="1478016097"/>
    <b v="0"/>
    <n v="336"/>
    <b v="0"/>
    <s v="technology/wearables"/>
    <n v="0.57648750000000004"/>
    <n v="343.14732142857144"/>
    <s v="technology"/>
    <s v="earables"/>
    <d v="2016-12-08T04:59:00"/>
    <d v="2016-11-01T16:01:37"/>
    <n v="36.539849537039117"/>
  </r>
  <r>
    <n v="690"/>
    <s v="BLOXSHIELD"/>
    <s v="A radiation shield for your fitness tracker, smartwatch or other wearable smart device"/>
    <n v="20000"/>
    <n v="2468"/>
    <s v="failed"/>
    <s v="US"/>
    <x v="0"/>
    <n v="1473400800"/>
    <n v="1469718841"/>
    <b v="0"/>
    <n v="34"/>
    <b v="0"/>
    <s v="technology/wearables"/>
    <n v="0.1234"/>
    <n v="72.588235294117652"/>
    <s v="technology"/>
    <s v="earables"/>
    <d v="2016-09-09T06:00:00"/>
    <d v="2016-07-28T15:14:01"/>
    <n v="42.615266203705687"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s v="US"/>
    <x v="0"/>
    <n v="1435711246"/>
    <n v="1433292046"/>
    <b v="0"/>
    <n v="10"/>
    <b v="0"/>
    <s v="technology/wearables"/>
    <n v="5.1999999999999998E-3"/>
    <n v="26"/>
    <s v="technology"/>
    <s v="earables"/>
    <d v="2015-07-01T00:40:46"/>
    <d v="2015-06-03T00:40:46"/>
    <n v="28"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s v="GB"/>
    <x v="1"/>
    <n v="1482397263"/>
    <n v="1479805263"/>
    <b v="0"/>
    <n v="201"/>
    <b v="0"/>
    <s v="technology/wearables"/>
    <n v="6.5299999999999997E-2"/>
    <n v="6.4975124378109452"/>
    <s v="technology"/>
    <s v="earables"/>
    <d v="2016-12-22T09:01:03"/>
    <d v="2016-11-22T09:01:03"/>
    <n v="30"/>
  </r>
  <r>
    <n v="693"/>
    <s v="Prana: Wearable for Breathing and Posture"/>
    <s v="Prana is the first wearable combining breath and posture tracking to make your sitting time count."/>
    <n v="100000"/>
    <n v="35338"/>
    <s v="failed"/>
    <s v="US"/>
    <x v="0"/>
    <n v="1430421827"/>
    <n v="1427829827"/>
    <b v="0"/>
    <n v="296"/>
    <b v="0"/>
    <s v="technology/wearables"/>
    <n v="0.35338000000000003"/>
    <n v="119.38513513513513"/>
    <s v="technology"/>
    <s v="earables"/>
    <d v="2015-04-30T19:23:47"/>
    <d v="2015-03-31T19:23:47"/>
    <n v="30"/>
  </r>
  <r>
    <n v="694"/>
    <s v="Airlock bike helmet"/>
    <s v="You can control how much air enters the helmet by opening or closing the vents. This is very useful in bad weather, or for competition."/>
    <n v="150000"/>
    <n v="590"/>
    <s v="failed"/>
    <s v="US"/>
    <x v="0"/>
    <n v="1485964559"/>
    <n v="1483372559"/>
    <b v="0"/>
    <n v="7"/>
    <b v="0"/>
    <s v="technology/wearables"/>
    <n v="3.933333333333333E-3"/>
    <n v="84.285714285714292"/>
    <s v="technology"/>
    <s v="earables"/>
    <d v="2017-02-01T15:55:59"/>
    <d v="2017-01-02T15:55:59"/>
    <n v="30"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s v="US"/>
    <x v="0"/>
    <n v="1414758620"/>
    <n v="1412166620"/>
    <b v="0"/>
    <n v="7"/>
    <b v="0"/>
    <s v="technology/wearables"/>
    <n v="1.06E-2"/>
    <n v="90.857142857142861"/>
    <s v="technology"/>
    <s v="earables"/>
    <d v="2014-10-31T12:30:20"/>
    <d v="2014-10-01T12:30:20"/>
    <n v="30"/>
  </r>
  <r>
    <n v="696"/>
    <s v="trustee"/>
    <s v="Show your fidelity by wearing the Trustee rings! Show where you are (at)!"/>
    <n v="175000"/>
    <n v="1"/>
    <s v="failed"/>
    <s v="NL"/>
    <x v="3"/>
    <n v="1406326502"/>
    <n v="1403734502"/>
    <b v="0"/>
    <n v="1"/>
    <b v="0"/>
    <s v="technology/wearables"/>
    <n v="5.7142857142857145E-6"/>
    <n v="1"/>
    <s v="technology"/>
    <s v="earables"/>
    <d v="2014-07-25T22:15:02"/>
    <d v="2014-06-25T22:15:02"/>
    <n v="3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s v="DE"/>
    <x v="3"/>
    <n v="1454502789"/>
    <n v="1453206789"/>
    <b v="0"/>
    <n v="114"/>
    <b v="0"/>
    <s v="technology/wearables"/>
    <n v="0.46379999999999999"/>
    <n v="20.342105263157894"/>
    <s v="technology"/>
    <s v="earables"/>
    <d v="2016-02-03T12:33:09"/>
    <d v="2016-01-19T12:33:09"/>
    <n v="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s v="US"/>
    <x v="0"/>
    <n v="1411005600"/>
    <n v="1408141245"/>
    <b v="0"/>
    <n v="29"/>
    <b v="0"/>
    <s v="technology/wearables"/>
    <n v="0.15390000000000001"/>
    <n v="530.68965517241384"/>
    <s v="technology"/>
    <s v="earables"/>
    <d v="2014-09-18T02:00:00"/>
    <d v="2014-08-15T22:20:45"/>
    <n v="33.15225694444234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s v="US"/>
    <x v="0"/>
    <n v="1385136000"/>
    <n v="1381923548"/>
    <b v="0"/>
    <n v="890"/>
    <b v="0"/>
    <s v="technology/wearables"/>
    <n v="0.824221076923077"/>
    <n v="120.39184269662923"/>
    <s v="technology"/>
    <s v="earables"/>
    <d v="2013-11-22T16:00:00"/>
    <d v="2013-10-16T11:39:08"/>
    <n v="37.1811574074017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s v="ES"/>
    <x v="3"/>
    <n v="1484065881"/>
    <n v="1481473881"/>
    <b v="0"/>
    <n v="31"/>
    <b v="0"/>
    <s v="technology/wearables"/>
    <n v="2.6866666666666667E-2"/>
    <n v="13"/>
    <s v="technology"/>
    <s v="earables"/>
    <d v="2017-01-10T16:31:21"/>
    <d v="2016-12-11T16:31:21"/>
    <n v="3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s v="GB"/>
    <x v="1"/>
    <n v="1406130880"/>
    <n v="1403538880"/>
    <b v="0"/>
    <n v="21"/>
    <b v="0"/>
    <s v="technology/wearables"/>
    <n v="0.26600000000000001"/>
    <n v="291.33333333333331"/>
    <s v="technology"/>
    <s v="earables"/>
    <d v="2014-07-23T15:54:40"/>
    <d v="2014-06-23T15:54:40"/>
    <n v="3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s v="US"/>
    <x v="0"/>
    <n v="1480011987"/>
    <n v="1477416387"/>
    <b v="0"/>
    <n v="37"/>
    <b v="0"/>
    <s v="technology/wearables"/>
    <n v="0.30813400000000002"/>
    <n v="124.9191891891892"/>
    <s v="technology"/>
    <s v="earables"/>
    <d v="2016-11-24T18:26:27"/>
    <d v="2016-10-25T17:26:27"/>
    <n v="30.04166666666424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s v="US"/>
    <x v="0"/>
    <n v="1485905520"/>
    <n v="1481150949"/>
    <b v="0"/>
    <n v="7"/>
    <b v="0"/>
    <s v="technology/wearables"/>
    <n v="5.5800000000000002E-2"/>
    <n v="119.57142857142857"/>
    <s v="technology"/>
    <s v="earables"/>
    <d v="2017-01-31T23:32:00"/>
    <d v="2016-12-07T22:49:09"/>
    <n v="55.029756944437395"/>
  </r>
  <r>
    <n v="704"/>
    <s v="ZNITCH- The Evolution in Helmet Safety"/>
    <s v="Turn you helmet into the safest helmet and don't worry about a thing,you will always have the right fit!!"/>
    <n v="55000"/>
    <n v="481"/>
    <s v="failed"/>
    <s v="CA"/>
    <x v="5"/>
    <n v="1487565468"/>
    <n v="1482381468"/>
    <b v="0"/>
    <n v="4"/>
    <b v="0"/>
    <s v="technology/wearables"/>
    <n v="8.7454545454545458E-3"/>
    <n v="120.25"/>
    <s v="technology"/>
    <s v="earables"/>
    <d v="2017-02-20T04:37:48"/>
    <d v="2016-12-22T04:37:48"/>
    <n v="60"/>
  </r>
  <r>
    <n v="705"/>
    <s v="SomnoScope"/>
    <s v="The closest thing ever to the Holy Grail of wearables technology"/>
    <n v="100000"/>
    <n v="977"/>
    <s v="failed"/>
    <s v="NL"/>
    <x v="3"/>
    <n v="1484999278"/>
    <n v="1482407278"/>
    <b v="0"/>
    <n v="5"/>
    <b v="0"/>
    <s v="technology/wearables"/>
    <n v="9.7699999999999992E-3"/>
    <n v="195.4"/>
    <s v="technology"/>
    <s v="earables"/>
    <d v="2017-01-21T11:47:58"/>
    <d v="2016-12-22T11:47:58"/>
    <n v="30"/>
  </r>
  <r>
    <n v="706"/>
    <s v="Driver Alert System"/>
    <s v="Driver Alert System es un sistema de seguridad para el conductor, que le avisa en caso de perder la posicion vertical mientras conduce."/>
    <n v="100000"/>
    <n v="0"/>
    <s v="failed"/>
    <s v="ES"/>
    <x v="3"/>
    <n v="1481740740"/>
    <n v="1478130783"/>
    <b v="0"/>
    <n v="0"/>
    <b v="0"/>
    <s v="technology/wearables"/>
    <n v="0"/>
    <n v="0"/>
    <s v="technology"/>
    <s v="earables"/>
    <d v="2016-12-14T18:39:00"/>
    <d v="2016-11-02T23:53:03"/>
    <n v="41.78190972222364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s v="GB"/>
    <x v="1"/>
    <n v="1483286127"/>
    <n v="1479830127"/>
    <b v="0"/>
    <n v="456"/>
    <b v="0"/>
    <s v="technology/wearables"/>
    <n v="0.78927352941176465"/>
    <n v="117.69868421052631"/>
    <s v="technology"/>
    <s v="earables"/>
    <d v="2017-01-01T15:55:27"/>
    <d v="2016-11-22T15:55:27"/>
    <n v="4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s v="GB"/>
    <x v="1"/>
    <n v="1410616600"/>
    <n v="1405432600"/>
    <b v="0"/>
    <n v="369"/>
    <b v="0"/>
    <s v="technology/wearables"/>
    <n v="0.22092500000000001"/>
    <n v="23.948509485094849"/>
    <s v="technology"/>
    <s v="earables"/>
    <d v="2014-09-13T13:56:40"/>
    <d v="2014-07-15T13:56:40"/>
    <n v="60"/>
  </r>
  <r>
    <n v="709"/>
    <s v="lumiglove"/>
    <s v="A &quot;handheld&quot; light, which eases the way you illuminate objects and/or paths."/>
    <n v="15000"/>
    <n v="61"/>
    <s v="failed"/>
    <s v="US"/>
    <x v="0"/>
    <n v="1417741159"/>
    <n v="1415149159"/>
    <b v="0"/>
    <n v="2"/>
    <b v="0"/>
    <s v="technology/wearables"/>
    <n v="4.0666666666666663E-3"/>
    <n v="30.5"/>
    <s v="technology"/>
    <s v="earables"/>
    <d v="2014-12-05T00:59:19"/>
    <d v="2014-11-05T00:59:19"/>
    <n v="30"/>
  </r>
  <r>
    <n v="710"/>
    <s v="Hate York Shirt 2.0"/>
    <s v="Shirts, so technologically advanced, they connect mentally to their audience upon sight."/>
    <n v="1200"/>
    <n v="0"/>
    <s v="failed"/>
    <s v="CA"/>
    <x v="5"/>
    <n v="1408495440"/>
    <n v="1405640302"/>
    <b v="0"/>
    <n v="0"/>
    <b v="0"/>
    <s v="technology/wearables"/>
    <n v="0"/>
    <n v="0"/>
    <s v="technology"/>
    <s v="earables"/>
    <d v="2014-08-20T00:44:00"/>
    <d v="2014-07-17T23:38:22"/>
    <n v="33.045578703698993"/>
  </r>
  <r>
    <n v="711"/>
    <s v="Anti Snore Wearable"/>
    <s v="Our wearable and app automates the poke you normally get from your bedpartner to make you stop snoring and making you turn to the side."/>
    <n v="100000"/>
    <n v="33791"/>
    <s v="failed"/>
    <s v="NL"/>
    <x v="3"/>
    <n v="1481716868"/>
    <n v="1478257268"/>
    <b v="0"/>
    <n v="338"/>
    <b v="0"/>
    <s v="technology/wearables"/>
    <n v="0.33790999999999999"/>
    <n v="99.973372781065095"/>
    <s v="technology"/>
    <s v="earables"/>
    <d v="2016-12-14T12:01:08"/>
    <d v="2016-11-04T11:01:08"/>
    <n v="40.04166666665696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s v="US"/>
    <x v="0"/>
    <n v="1455466832"/>
    <n v="1452874832"/>
    <b v="0"/>
    <n v="4"/>
    <b v="0"/>
    <s v="technology/wearables"/>
    <n v="2.1649484536082476E-3"/>
    <n v="26.25"/>
    <s v="technology"/>
    <s v="earables"/>
    <d v="2016-02-14T16:20:32"/>
    <d v="2016-01-15T16:20:32"/>
    <n v="3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s v="IT"/>
    <x v="3"/>
    <n v="1465130532"/>
    <n v="1462538532"/>
    <b v="0"/>
    <n v="1"/>
    <b v="0"/>
    <s v="technology/wearables"/>
    <n v="7.9600000000000001E-3"/>
    <n v="199"/>
    <s v="technology"/>
    <s v="earables"/>
    <d v="2016-06-05T12:42:12"/>
    <d v="2016-05-06T12:42:12"/>
    <n v="30"/>
  </r>
  <r>
    <n v="714"/>
    <s v="Prep Packs Survival Belt"/>
    <s v="The Prep Packs Survival Belt allows you to carry all of the essentials for outdoor survival inside your belt buckle"/>
    <n v="15000"/>
    <n v="2249"/>
    <s v="failed"/>
    <s v="US"/>
    <x v="0"/>
    <n v="1488308082"/>
    <n v="1483124082"/>
    <b v="0"/>
    <n v="28"/>
    <b v="0"/>
    <s v="technology/wearables"/>
    <n v="0.14993333333333334"/>
    <n v="80.321428571428569"/>
    <s v="technology"/>
    <s v="earables"/>
    <d v="2017-02-28T18:54:42"/>
    <d v="2016-12-30T18:54:42"/>
    <n v="60"/>
  </r>
  <r>
    <n v="715"/>
    <s v="Mouse^3"/>
    <s v="Mouse^3 is the next generation of input devices. With cursor control and customized gesture recognition, its applications are endless!"/>
    <n v="27500"/>
    <n v="1389"/>
    <s v="failed"/>
    <s v="US"/>
    <x v="0"/>
    <n v="1446693040"/>
    <n v="1443233440"/>
    <b v="0"/>
    <n v="12"/>
    <b v="0"/>
    <s v="technology/wearables"/>
    <n v="5.0509090909090906E-2"/>
    <n v="115.75"/>
    <s v="technology"/>
    <s v="earables"/>
    <d v="2015-11-05T03:10:40"/>
    <d v="2015-09-26T02:10:40"/>
    <n v="40.041666666671517"/>
  </r>
  <r>
    <n v="716"/>
    <s v="Pathfinder - Wearable Navigation for the Blind"/>
    <s v="Translate sight into touch with a wrist-mounted wearable. A revolution for visually impaired people everywhere."/>
    <n v="7000"/>
    <n v="715"/>
    <s v="failed"/>
    <s v="US"/>
    <x v="0"/>
    <n v="1417392000"/>
    <n v="1414511307"/>
    <b v="0"/>
    <n v="16"/>
    <b v="0"/>
    <s v="technology/wearables"/>
    <n v="0.10214285714285715"/>
    <n v="44.6875"/>
    <s v="technology"/>
    <s v="earables"/>
    <d v="2014-12-01T00:00:00"/>
    <d v="2014-10-28T15:48:27"/>
    <n v="33.341354166666861"/>
  </r>
  <r>
    <n v="717"/>
    <s v="cool air belt"/>
    <s v="Cool air flowing under clothing keeps you cool."/>
    <n v="100000"/>
    <n v="305"/>
    <s v="failed"/>
    <s v="US"/>
    <x v="0"/>
    <n v="1409949002"/>
    <n v="1407357002"/>
    <b v="0"/>
    <n v="4"/>
    <b v="0"/>
    <s v="technology/wearables"/>
    <n v="3.0500000000000002E-3"/>
    <n v="76.25"/>
    <s v="technology"/>
    <s v="earables"/>
    <d v="2014-09-05T20:30:02"/>
    <d v="2014-08-06T20:30:02"/>
    <n v="30"/>
  </r>
  <r>
    <n v="718"/>
    <s v="BioToo - Emergency Temporary Tattoos"/>
    <s v="When every second matters, BioToo temporary tattoos get critical information to emergency personnel to help them help you."/>
    <n v="12000"/>
    <n v="90"/>
    <s v="failed"/>
    <s v="US"/>
    <x v="0"/>
    <n v="1487397540"/>
    <n v="1484684247"/>
    <b v="0"/>
    <n v="4"/>
    <b v="0"/>
    <s v="technology/wearables"/>
    <n v="7.4999999999999997E-3"/>
    <n v="22.5"/>
    <s v="technology"/>
    <s v="earables"/>
    <d v="2017-02-18T05:59:00"/>
    <d v="2017-01-17T20:17:27"/>
    <n v="31.4038541666668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s v="US"/>
    <x v="0"/>
    <n v="1456189076"/>
    <n v="1454979476"/>
    <b v="0"/>
    <n v="10"/>
    <b v="0"/>
    <s v="technology/wearables"/>
    <n v="1.2933333333333333E-2"/>
    <n v="19.399999999999999"/>
    <s v="technology"/>
    <s v="earables"/>
    <d v="2016-02-23T00:57:56"/>
    <d v="2016-02-09T00:57:56"/>
    <n v="14"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s v="US"/>
    <x v="0"/>
    <n v="1327851291"/>
    <n v="1325432091"/>
    <b v="0"/>
    <n v="41"/>
    <b v="1"/>
    <s v="publishing/nonfiction"/>
    <n v="1.4394736842105262"/>
    <n v="66.707317073170728"/>
    <s v="publishing"/>
    <s v="nfiction"/>
    <d v="2012-01-29T15:34:51"/>
    <d v="2012-01-01T15:34:51"/>
    <n v="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s v="US"/>
    <x v="0"/>
    <n v="1406900607"/>
    <n v="1403012607"/>
    <b v="0"/>
    <n v="119"/>
    <b v="1"/>
    <s v="publishing/nonfiction"/>
    <n v="1.2210975609756098"/>
    <n v="84.142857142857139"/>
    <s v="publishing"/>
    <s v="nfiction"/>
    <d v="2014-08-01T13:43:27"/>
    <d v="2014-06-17T13:43:27"/>
    <n v="45"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s v="US"/>
    <x v="0"/>
    <n v="1333909178"/>
    <n v="1331320778"/>
    <b v="0"/>
    <n v="153"/>
    <b v="1"/>
    <s v="publishing/nonfiction"/>
    <n v="1.3202400000000001"/>
    <n v="215.72549019607843"/>
    <s v="publishing"/>
    <s v="nfiction"/>
    <d v="2012-04-08T18:19:38"/>
    <d v="2012-03-09T19:19:38"/>
    <n v="29.958333333335759"/>
  </r>
  <r>
    <n v="723"/>
    <s v="The 2015 Pro Football Beast Book"/>
    <s v="The Definitive (and Slightly Ridiculous) Guide to Enjoying the 2015 Pro Football Season"/>
    <n v="5000"/>
    <n v="5469"/>
    <s v="successful"/>
    <s v="US"/>
    <x v="0"/>
    <n v="1438228740"/>
    <n v="1435606549"/>
    <b v="0"/>
    <n v="100"/>
    <b v="1"/>
    <s v="publishing/nonfiction"/>
    <n v="1.0938000000000001"/>
    <n v="54.69"/>
    <s v="publishing"/>
    <s v="nfiction"/>
    <d v="2015-07-30T03:59:00"/>
    <d v="2015-06-29T19:35:49"/>
    <n v="30.34943287037458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s v="US"/>
    <x v="0"/>
    <n v="1309447163"/>
    <n v="1306855163"/>
    <b v="0"/>
    <n v="143"/>
    <b v="1"/>
    <s v="publishing/nonfiction"/>
    <n v="1.0547157142857144"/>
    <n v="51.62944055944056"/>
    <s v="publishing"/>
    <s v="nfiction"/>
    <d v="2011-06-30T15:19:23"/>
    <d v="2011-05-31T15:19:23"/>
    <n v="30"/>
  </r>
  <r>
    <n v="725"/>
    <s v="The Year It All Made Sense"/>
    <s v="A true story about inspiration and survival - David Alfred George turns his powerful experience into a compelling vBook."/>
    <n v="20000"/>
    <n v="20070"/>
    <s v="successful"/>
    <s v="US"/>
    <x v="0"/>
    <n v="1450018912"/>
    <n v="1447426912"/>
    <b v="0"/>
    <n v="140"/>
    <b v="1"/>
    <s v="publishing/nonfiction"/>
    <n v="1.0035000000000001"/>
    <n v="143.35714285714286"/>
    <s v="publishing"/>
    <s v="nfiction"/>
    <d v="2015-12-13T15:01:52"/>
    <d v="2015-11-13T15:01:52"/>
    <n v="30"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s v="US"/>
    <x v="0"/>
    <n v="1365728487"/>
    <n v="1363136487"/>
    <b v="0"/>
    <n v="35"/>
    <b v="1"/>
    <s v="publishing/nonfiction"/>
    <n v="1.014"/>
    <n v="72.428571428571431"/>
    <s v="publishing"/>
    <s v="nfiction"/>
    <d v="2013-04-12T01:01:27"/>
    <d v="2013-03-13T01:01:27"/>
    <n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s v="US"/>
    <x v="0"/>
    <n v="1358198400"/>
    <n v="1354580949"/>
    <b v="0"/>
    <n v="149"/>
    <b v="1"/>
    <s v="publishing/nonfiction"/>
    <n v="1.5551428571428572"/>
    <n v="36.530201342281877"/>
    <s v="publishing"/>
    <s v="nfiction"/>
    <d v="2013-01-14T21:20:00"/>
    <d v="2012-12-04T00:29:09"/>
    <n v="41.868645833332266"/>
  </r>
  <r>
    <n v="728"/>
    <s v="The Age of the Platform: My Fourth Book"/>
    <s v="A big idea non-fiction book by an impatient three-time author and insomniac willing to bet on himself."/>
    <n v="7500"/>
    <n v="7917.45"/>
    <s v="successful"/>
    <s v="US"/>
    <x v="0"/>
    <n v="1313957157"/>
    <n v="1310069157"/>
    <b v="0"/>
    <n v="130"/>
    <b v="1"/>
    <s v="publishing/nonfiction"/>
    <n v="1.05566"/>
    <n v="60.903461538461535"/>
    <s v="publishing"/>
    <s v="nfiction"/>
    <d v="2011-08-21T20:05:57"/>
    <d v="2011-07-07T20:05:57"/>
    <n v="45"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s v="US"/>
    <x v="0"/>
    <n v="1348028861"/>
    <n v="1342844861"/>
    <b v="0"/>
    <n v="120"/>
    <b v="1"/>
    <s v="publishing/nonfiction"/>
    <n v="1.3065"/>
    <n v="43.55"/>
    <s v="publishing"/>
    <s v="nfiction"/>
    <d v="2012-09-19T04:27:41"/>
    <d v="2012-07-21T04:27:41"/>
    <n v="60"/>
  </r>
  <r>
    <n v="730"/>
    <s v="Encyclopedia of Surfing"/>
    <s v="A Massive but Cheerful Online Digital Archive of Surfing"/>
    <n v="20000"/>
    <n v="26438"/>
    <s v="successful"/>
    <s v="US"/>
    <x v="0"/>
    <n v="1323280391"/>
    <n v="1320688391"/>
    <b v="0"/>
    <n v="265"/>
    <b v="1"/>
    <s v="publishing/nonfiction"/>
    <n v="1.3219000000000001"/>
    <n v="99.766037735849054"/>
    <s v="publishing"/>
    <s v="nfiction"/>
    <d v="2011-12-07T17:53:11"/>
    <d v="2011-11-07T17:53:11"/>
    <n v="30"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s v="US"/>
    <x v="0"/>
    <n v="1327212000"/>
    <n v="1322852747"/>
    <b v="0"/>
    <n v="71"/>
    <b v="1"/>
    <s v="publishing/nonfiction"/>
    <n v="1.26"/>
    <n v="88.732394366197184"/>
    <s v="publishing"/>
    <s v="nfiction"/>
    <d v="2012-01-22T06:00:00"/>
    <d v="2011-12-02T19:05:47"/>
    <n v="50.454317129631818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s v="GB"/>
    <x v="1"/>
    <n v="1380449461"/>
    <n v="1375265461"/>
    <b v="0"/>
    <n v="13"/>
    <b v="1"/>
    <s v="publishing/nonfiction"/>
    <n v="1.6"/>
    <n v="4.9230769230769234"/>
    <s v="publishing"/>
    <s v="nfiction"/>
    <d v="2013-09-29T10:11:01"/>
    <d v="2013-07-31T10:11:01"/>
    <n v="6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s v="GB"/>
    <x v="1"/>
    <n v="1387533892"/>
    <n v="1384941892"/>
    <b v="0"/>
    <n v="169"/>
    <b v="1"/>
    <s v="publishing/nonfiction"/>
    <n v="1.2048000000000001"/>
    <n v="17.822485207100591"/>
    <s v="publishing"/>
    <s v="nfiction"/>
    <d v="2013-12-20T10:04:52"/>
    <d v="2013-11-20T10:04:52"/>
    <n v="30"/>
  </r>
  <r>
    <n v="734"/>
    <s v="Sideswiped"/>
    <s v="Sideswiped is my story of growing in and trusting God through the mess and mysteries of life."/>
    <n v="8500"/>
    <n v="10670"/>
    <s v="successful"/>
    <s v="CA"/>
    <x v="5"/>
    <n v="1431147600"/>
    <n v="1428465420"/>
    <b v="0"/>
    <n v="57"/>
    <b v="1"/>
    <s v="publishing/nonfiction"/>
    <n v="1.2552941176470589"/>
    <n v="187.19298245614036"/>
    <s v="publishing"/>
    <s v="nfiction"/>
    <d v="2015-05-09T05:00:00"/>
    <d v="2015-04-08T03:57:00"/>
    <n v="31.04374999999709"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s v="US"/>
    <x v="0"/>
    <n v="1417653540"/>
    <n v="1414975346"/>
    <b v="0"/>
    <n v="229"/>
    <b v="1"/>
    <s v="publishing/nonfiction"/>
    <n v="1.1440638297872341"/>
    <n v="234.80786026200875"/>
    <s v="publishing"/>
    <s v="nfiction"/>
    <d v="2014-12-04T00:39:00"/>
    <d v="2014-11-03T00:42:26"/>
    <n v="30.99761574074364"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s v="US"/>
    <x v="0"/>
    <n v="1385009940"/>
    <n v="1383327440"/>
    <b v="0"/>
    <n v="108"/>
    <b v="1"/>
    <s v="publishing/nonfiction"/>
    <n v="3.151388888888889"/>
    <n v="105.04629629629629"/>
    <s v="publishing"/>
    <s v="nfiction"/>
    <d v="2013-11-21T04:59:00"/>
    <d v="2013-11-01T17:37:20"/>
    <n v="19.473379629627743"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s v="US"/>
    <x v="0"/>
    <n v="1392408000"/>
    <n v="1390890987"/>
    <b v="0"/>
    <n v="108"/>
    <b v="1"/>
    <s v="publishing/nonfiction"/>
    <n v="1.224"/>
    <n v="56.666666666666664"/>
    <s v="publishing"/>
    <s v="nfiction"/>
    <d v="2014-02-14T20:00:00"/>
    <d v="2014-01-28T06:36:27"/>
    <n v="17.558020833334012"/>
  </r>
  <r>
    <n v="738"/>
    <s v="Under the Sour Sun: Hunger through the Eyes of a Child"/>
    <s v="The true story of a child's struggle with hunger, poverty, and war in El Salvador."/>
    <n v="1500"/>
    <n v="1601"/>
    <s v="successful"/>
    <s v="US"/>
    <x v="0"/>
    <n v="1417409940"/>
    <n v="1414765794"/>
    <b v="0"/>
    <n v="41"/>
    <b v="1"/>
    <s v="publishing/nonfiction"/>
    <n v="1.0673333333333332"/>
    <n v="39.048780487804876"/>
    <s v="publishing"/>
    <s v="nfiction"/>
    <d v="2014-12-01T04:59:00"/>
    <d v="2014-10-31T14:29:54"/>
    <n v="30.60354166666365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s v="US"/>
    <x v="0"/>
    <n v="1407758629"/>
    <n v="1404907429"/>
    <b v="0"/>
    <n v="139"/>
    <b v="1"/>
    <s v="publishing/nonfiction"/>
    <n v="1.5833333333333333"/>
    <n v="68.345323741007192"/>
    <s v="publishing"/>
    <s v="nfiction"/>
    <d v="2014-08-11T12:03:49"/>
    <d v="2014-07-09T12:03:49"/>
    <n v="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s v="US"/>
    <x v="0"/>
    <n v="1434857482"/>
    <n v="1433647882"/>
    <b v="0"/>
    <n v="19"/>
    <b v="1"/>
    <s v="publishing/nonfiction"/>
    <n v="1.0740000000000001"/>
    <n v="169.57894736842104"/>
    <s v="publishing"/>
    <s v="nfiction"/>
    <d v="2015-06-21T03:31:22"/>
    <d v="2015-06-07T03:31:22"/>
    <n v="14"/>
  </r>
  <r>
    <n v="741"/>
    <s v="reVILNA: the vilna ghetto project"/>
    <s v="A revolutionary digital mapping project of the Vilna Ghetto"/>
    <n v="13000"/>
    <n v="13293.8"/>
    <s v="successful"/>
    <s v="US"/>
    <x v="0"/>
    <n v="1370964806"/>
    <n v="1367940806"/>
    <b v="0"/>
    <n v="94"/>
    <b v="1"/>
    <s v="publishing/nonfiction"/>
    <n v="1.0226"/>
    <n v="141.42340425531913"/>
    <s v="publishing"/>
    <s v="nfiction"/>
    <d v="2013-06-11T15:33:26"/>
    <d v="2013-05-07T15:33:26"/>
    <n v="3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s v="US"/>
    <x v="0"/>
    <n v="1395435712"/>
    <n v="1392847312"/>
    <b v="0"/>
    <n v="23"/>
    <b v="1"/>
    <s v="publishing/nonfiction"/>
    <n v="1.1071428571428572"/>
    <n v="67.391304347826093"/>
    <s v="publishing"/>
    <s v="nfiction"/>
    <d v="2014-03-21T21:01:52"/>
    <d v="2014-02-19T22:01:52"/>
    <n v="29.95833333332848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s v="US"/>
    <x v="0"/>
    <n v="1334610000"/>
    <n v="1332435685"/>
    <b v="0"/>
    <n v="15"/>
    <b v="1"/>
    <s v="publishing/nonfiction"/>
    <n v="1.48"/>
    <n v="54.266666666666666"/>
    <s v="publishing"/>
    <s v="nfiction"/>
    <d v="2012-04-16T21:00:00"/>
    <d v="2012-03-22T17:01:25"/>
    <n v="25.165682870370802"/>
  </r>
  <r>
    <n v="744"/>
    <s v="A Revolutionary Leadership Resource Book"/>
    <s v="Join others to help create a world that is possible -- in your workplace, community and society!"/>
    <n v="5000"/>
    <n v="5116"/>
    <s v="successful"/>
    <s v="US"/>
    <x v="0"/>
    <n v="1355439503"/>
    <n v="1352847503"/>
    <b v="0"/>
    <n v="62"/>
    <b v="1"/>
    <s v="publishing/nonfiction"/>
    <n v="1.0232000000000001"/>
    <n v="82.516129032258064"/>
    <s v="publishing"/>
    <s v="nfiction"/>
    <d v="2012-12-13T22:58:23"/>
    <d v="2012-11-13T22:58:23"/>
    <n v="3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s v="US"/>
    <x v="0"/>
    <n v="1367588645"/>
    <n v="1364996645"/>
    <b v="0"/>
    <n v="74"/>
    <b v="1"/>
    <s v="publishing/nonfiction"/>
    <n v="1.7909909909909909"/>
    <n v="53.729729729729726"/>
    <s v="publishing"/>
    <s v="nfiction"/>
    <d v="2013-05-03T13:44:05"/>
    <d v="2013-04-03T13:44:05"/>
    <n v="30"/>
  </r>
  <r>
    <n v="746"/>
    <s v="Attention: People With Body Parts"/>
    <s v="This is a book of letters. Letters to our body parts."/>
    <n v="2987"/>
    <n v="3318"/>
    <s v="successful"/>
    <s v="US"/>
    <x v="0"/>
    <n v="1348372740"/>
    <n v="1346806909"/>
    <b v="0"/>
    <n v="97"/>
    <b v="1"/>
    <s v="publishing/nonfiction"/>
    <n v="1.1108135252761968"/>
    <n v="34.206185567010309"/>
    <s v="publishing"/>
    <s v="nfiction"/>
    <d v="2012-09-23T03:59:00"/>
    <d v="2012-09-05T01:01:49"/>
    <n v="18.123043981482624"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s v="NL"/>
    <x v="3"/>
    <n v="1421319240"/>
    <n v="1418649019"/>
    <b v="0"/>
    <n v="55"/>
    <b v="1"/>
    <s v="publishing/nonfiction"/>
    <n v="1.0004285714285714"/>
    <n v="127.32727272727273"/>
    <s v="publishing"/>
    <s v="nfiction"/>
    <d v="2015-01-15T10:54:00"/>
    <d v="2014-12-15T13:10:19"/>
    <n v="30.90533564814541"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s v="US"/>
    <x v="0"/>
    <n v="1407701966"/>
    <n v="1405109966"/>
    <b v="0"/>
    <n v="44"/>
    <b v="1"/>
    <s v="publishing/nonfiction"/>
    <n v="1.0024999999999999"/>
    <n v="45.56818181818182"/>
    <s v="publishing"/>
    <s v="nfiction"/>
    <d v="2014-08-10T20:19:26"/>
    <d v="2014-07-11T20:19:26"/>
    <n v="30"/>
  </r>
  <r>
    <n v="749"/>
    <s v="chartwellwest.com"/>
    <s v="A place for rational, fact and data based non-partisan political and societal commentary on things that matter to Americans."/>
    <n v="10000"/>
    <n v="10556"/>
    <s v="successful"/>
    <s v="US"/>
    <x v="0"/>
    <n v="1485642930"/>
    <n v="1483050930"/>
    <b v="0"/>
    <n v="110"/>
    <b v="1"/>
    <s v="publishing/nonfiction"/>
    <n v="1.0556000000000001"/>
    <n v="95.963636363636368"/>
    <s v="publishing"/>
    <s v="nfiction"/>
    <d v="2017-01-28T22:35:30"/>
    <d v="2016-12-29T22:35:30"/>
    <n v="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s v="US"/>
    <x v="0"/>
    <n v="1361739872"/>
    <n v="1359147872"/>
    <b v="0"/>
    <n v="59"/>
    <b v="1"/>
    <s v="publishing/nonfiction"/>
    <n v="1.0258775877587758"/>
    <n v="77.271186440677965"/>
    <s v="publishing"/>
    <s v="nfiction"/>
    <d v="2013-02-24T21:04:32"/>
    <d v="2013-01-25T21:04:32"/>
    <n v="30"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s v="US"/>
    <x v="0"/>
    <n v="1312470475"/>
    <n v="1308496075"/>
    <b v="0"/>
    <n v="62"/>
    <b v="1"/>
    <s v="publishing/nonfiction"/>
    <n v="1.1850000000000001"/>
    <n v="57.338709677419352"/>
    <s v="publishing"/>
    <s v="nfiction"/>
    <d v="2011-08-04T15:07:55"/>
    <d v="2011-06-19T15:07:55"/>
    <n v="4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s v="AU"/>
    <x v="2"/>
    <n v="1476615600"/>
    <n v="1474884417"/>
    <b v="0"/>
    <n v="105"/>
    <b v="1"/>
    <s v="publishing/nonfiction"/>
    <n v="1.117"/>
    <n v="53.19047619047619"/>
    <s v="publishing"/>
    <s v="nfiction"/>
    <d v="2016-10-16T11:00:00"/>
    <d v="2016-09-26T10:06:57"/>
    <n v="20.03684027776762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s v="US"/>
    <x v="0"/>
    <n v="1423922991"/>
    <n v="1421330991"/>
    <b v="0"/>
    <n v="26"/>
    <b v="1"/>
    <s v="publishing/nonfiction"/>
    <n v="1.28"/>
    <n v="492.30769230769232"/>
    <s v="publishing"/>
    <s v="nfiction"/>
    <d v="2015-02-14T14:09:51"/>
    <d v="2015-01-15T14:09:51"/>
    <n v="3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s v="US"/>
    <x v="0"/>
    <n v="1357408721"/>
    <n v="1354816721"/>
    <b v="0"/>
    <n v="49"/>
    <b v="1"/>
    <s v="publishing/nonfiction"/>
    <n v="1.0375000000000001"/>
    <n v="42.346938775510203"/>
    <s v="publishing"/>
    <s v="nfiction"/>
    <d v="2013-01-05T17:58:41"/>
    <d v="2012-12-06T17:58:41"/>
    <n v="3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s v="US"/>
    <x v="0"/>
    <n v="1369010460"/>
    <n v="1366381877"/>
    <b v="0"/>
    <n v="68"/>
    <b v="1"/>
    <s v="publishing/nonfiction"/>
    <n v="1.0190760000000001"/>
    <n v="37.466029411764708"/>
    <s v="publishing"/>
    <s v="nfiction"/>
    <d v="2013-05-20T00:41:00"/>
    <d v="2013-04-19T14:31:17"/>
    <n v="30.423414351847896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s v="US"/>
    <x v="0"/>
    <n v="1303147459"/>
    <n v="1297880659"/>
    <b v="0"/>
    <n v="22"/>
    <b v="1"/>
    <s v="publishing/nonfiction"/>
    <n v="1.177142857142857"/>
    <n v="37.454545454545453"/>
    <s v="publishing"/>
    <s v="nfiction"/>
    <d v="2011-04-18T17:24:19"/>
    <d v="2011-02-16T18:24:19"/>
    <n v="60.95833333333575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s v="US"/>
    <x v="0"/>
    <n v="1354756714"/>
    <n v="1353547114"/>
    <b v="0"/>
    <n v="18"/>
    <b v="1"/>
    <s v="publishing/nonfiction"/>
    <n v="2.38"/>
    <n v="33.055555555555557"/>
    <s v="publishing"/>
    <s v="nfiction"/>
    <d v="2012-12-06T01:18:34"/>
    <d v="2012-11-22T01:18:34"/>
    <n v="14"/>
  </r>
  <r>
    <n v="758"/>
    <s v="Publish Waiting On Humanity"/>
    <s v="I am publishing my book, Waiting on Humanity and need some finishing funds to do so."/>
    <n v="2500"/>
    <n v="2550"/>
    <s v="successful"/>
    <s v="US"/>
    <x v="0"/>
    <n v="1286568268"/>
    <n v="1283976268"/>
    <b v="0"/>
    <n v="19"/>
    <b v="1"/>
    <s v="publishing/nonfiction"/>
    <n v="1.02"/>
    <n v="134.21052631578948"/>
    <s v="publishing"/>
    <s v="nfiction"/>
    <d v="2010-10-08T20:04:28"/>
    <d v="2010-09-08T20:04:28"/>
    <n v="30"/>
  </r>
  <r>
    <n v="759"/>
    <s v="Wild Ruins"/>
    <s v="Help me search for the lost ruins of the UK. A unique guide to  lesser known and somewhat known ruins of Britain."/>
    <n v="5000"/>
    <n v="5096"/>
    <s v="successful"/>
    <s v="GB"/>
    <x v="1"/>
    <n v="1404892539"/>
    <n v="1401436539"/>
    <b v="0"/>
    <n v="99"/>
    <b v="1"/>
    <s v="publishing/nonfiction"/>
    <n v="1.0192000000000001"/>
    <n v="51.474747474747474"/>
    <s v="publishing"/>
    <s v="nfiction"/>
    <d v="2014-07-09T07:55:39"/>
    <d v="2014-05-30T07:55:39"/>
    <n v="40"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s v="US"/>
    <x v="0"/>
    <n v="1480188013"/>
    <n v="1477592413"/>
    <b v="0"/>
    <n v="0"/>
    <b v="0"/>
    <s v="publishing/fiction"/>
    <n v="0"/>
    <n v="0"/>
    <s v="publishing"/>
    <s v="/fiction"/>
    <d v="2016-11-26T19:20:13"/>
    <d v="2016-10-27T18:20:13"/>
    <n v="30.041666666671517"/>
  </r>
  <r>
    <n v="761"/>
    <s v="DONE WITH DEATH"/>
    <s v="The day Chuck died was the day everything changed. Now he has to save the afterlife from extinction or die again trying."/>
    <n v="5000"/>
    <n v="235"/>
    <s v="failed"/>
    <s v="US"/>
    <x v="0"/>
    <n v="1391364126"/>
    <n v="1388772126"/>
    <b v="0"/>
    <n v="6"/>
    <b v="0"/>
    <s v="publishing/fiction"/>
    <n v="4.7E-2"/>
    <n v="39.166666666666664"/>
    <s v="publishing"/>
    <s v="/fiction"/>
    <d v="2014-02-02T18:02:06"/>
    <d v="2014-01-03T18:02:06"/>
    <n v="30"/>
  </r>
  <r>
    <n v="762"/>
    <s v="Where we used to live - eBook (PROJECT 80%)"/>
    <s v="An original-well-done eBook. Mainly about fiction, action, adventure, and mystery. A story that you've never read!"/>
    <n v="3500"/>
    <n v="0"/>
    <s v="failed"/>
    <s v="MX"/>
    <x v="10"/>
    <n v="1480831200"/>
    <n v="1479328570"/>
    <b v="0"/>
    <n v="0"/>
    <b v="0"/>
    <s v="publishing/fiction"/>
    <n v="0"/>
    <n v="0"/>
    <s v="publishing"/>
    <s v="/fiction"/>
    <d v="2016-12-04T06:00:00"/>
    <d v="2016-11-16T20:36:10"/>
    <n v="17.391550925924093"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s v="GB"/>
    <x v="1"/>
    <n v="1376563408"/>
    <n v="1373971408"/>
    <b v="0"/>
    <n v="1"/>
    <b v="0"/>
    <s v="publishing/fiction"/>
    <n v="1.1655011655011655E-3"/>
    <n v="5"/>
    <s v="publishing"/>
    <s v="/fiction"/>
    <d v="2013-08-15T10:43:28"/>
    <d v="2013-07-16T10:43:28"/>
    <n v="30"/>
  </r>
  <r>
    <n v="764"/>
    <s v="[JOE]KES"/>
    <s v="[JOE]KES is a book full of over 200 original, sometimes funny, pun-ish Joekes. If you hate the book, use it as a coster!"/>
    <n v="5000"/>
    <n v="0"/>
    <s v="failed"/>
    <s v="US"/>
    <x v="0"/>
    <n v="1441858161"/>
    <n v="1439266161"/>
    <b v="0"/>
    <n v="0"/>
    <b v="0"/>
    <s v="publishing/fiction"/>
    <n v="0"/>
    <n v="0"/>
    <s v="publishing"/>
    <s v="/fiction"/>
    <d v="2015-09-10T04:09:21"/>
    <d v="2015-08-11T04:09:21"/>
    <n v="30"/>
  </r>
  <r>
    <n v="765"/>
    <s v="Dirty Quiet Money"/>
    <s v="To survive, an American socialite must fight with a Mafia boss in the French Resistance, but will his underworld ruin her in the end?"/>
    <n v="7000"/>
    <n v="2521"/>
    <s v="failed"/>
    <s v="US"/>
    <x v="0"/>
    <n v="1413723684"/>
    <n v="1411131684"/>
    <b v="0"/>
    <n v="44"/>
    <b v="0"/>
    <s v="publishing/fiction"/>
    <n v="0.36014285714285715"/>
    <n v="57.295454545454547"/>
    <s v="publishing"/>
    <s v="/fiction"/>
    <d v="2014-10-19T13:01:24"/>
    <d v="2014-09-19T13:01:24"/>
    <n v="30"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s v="CA"/>
    <x v="5"/>
    <n v="1424112483"/>
    <n v="1421520483"/>
    <b v="0"/>
    <n v="0"/>
    <b v="0"/>
    <s v="publishing/fiction"/>
    <n v="0"/>
    <n v="0"/>
    <s v="publishing"/>
    <s v="/fiction"/>
    <d v="2015-02-16T18:48:03"/>
    <d v="2015-01-17T18:48:03"/>
    <n v="3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s v="US"/>
    <x v="0"/>
    <n v="1432178810"/>
    <n v="1429586810"/>
    <b v="0"/>
    <n v="3"/>
    <b v="0"/>
    <s v="publishing/fiction"/>
    <n v="3.5400000000000001E-2"/>
    <n v="59"/>
    <s v="publishing"/>
    <s v="/fiction"/>
    <d v="2015-05-21T03:26:50"/>
    <d v="2015-04-21T03:26:50"/>
    <n v="30"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s v="US"/>
    <x v="0"/>
    <n v="1387169890"/>
    <n v="1384577890"/>
    <b v="0"/>
    <n v="0"/>
    <b v="0"/>
    <s v="publishing/fiction"/>
    <n v="0"/>
    <n v="0"/>
    <s v="publishing"/>
    <s v="/fiction"/>
    <d v="2013-12-16T04:58:10"/>
    <d v="2013-11-16T04:58:10"/>
    <n v="30"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s v="US"/>
    <x v="0"/>
    <n v="1388102094"/>
    <n v="1385510094"/>
    <b v="0"/>
    <n v="52"/>
    <b v="0"/>
    <s v="publishing/fiction"/>
    <n v="0.41399999999999998"/>
    <n v="31.846153846153847"/>
    <s v="publishing"/>
    <s v="/fiction"/>
    <d v="2013-12-26T23:54:54"/>
    <d v="2013-11-26T23:54:54"/>
    <n v="3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s v="US"/>
    <x v="0"/>
    <n v="1361750369"/>
    <n v="1358294369"/>
    <b v="0"/>
    <n v="0"/>
    <b v="0"/>
    <s v="publishing/fiction"/>
    <n v="0"/>
    <n v="0"/>
    <s v="publishing"/>
    <s v="/fiction"/>
    <d v="2013-02-24T23:59:29"/>
    <d v="2013-01-15T23:59:29"/>
    <n v="40"/>
  </r>
  <r>
    <n v="771"/>
    <s v="Donald Trump Presidential Stress Cube"/>
    <s v="A satire gift, the stress cube has original artwork, comes on a custom mahogany stand and has a funny exercise booklet."/>
    <n v="38000"/>
    <n v="10"/>
    <s v="failed"/>
    <s v="US"/>
    <x v="0"/>
    <n v="1454183202"/>
    <n v="1449863202"/>
    <b v="0"/>
    <n v="1"/>
    <b v="0"/>
    <s v="publishing/fiction"/>
    <n v="2.631578947368421E-4"/>
    <n v="10"/>
    <s v="publishing"/>
    <s v="/fiction"/>
    <d v="2016-01-30T19:46:42"/>
    <d v="2015-12-11T19:46:42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s v="US"/>
    <x v="0"/>
    <n v="1257047940"/>
    <n v="1252718519"/>
    <b v="0"/>
    <n v="1"/>
    <b v="0"/>
    <s v="publishing/fiction"/>
    <n v="3.3333333333333333E-2"/>
    <n v="50"/>
    <s v="publishing"/>
    <s v="/fiction"/>
    <d v="2009-11-01T03:59:00"/>
    <d v="2009-09-12T01:21:59"/>
    <n v="50.109039351853426"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s v="GB"/>
    <x v="1"/>
    <n v="1431298860"/>
    <n v="1428341985"/>
    <b v="0"/>
    <n v="2"/>
    <b v="0"/>
    <s v="publishing/fiction"/>
    <n v="8.5129023676509714E-3"/>
    <n v="16"/>
    <s v="publishing"/>
    <s v="/fiction"/>
    <d v="2015-05-10T23:01:00"/>
    <d v="2015-04-06T17:39:45"/>
    <n v="34.22309027777373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s v="US"/>
    <x v="0"/>
    <n v="1393181018"/>
    <n v="1390589018"/>
    <b v="0"/>
    <n v="9"/>
    <b v="0"/>
    <s v="publishing/fiction"/>
    <n v="0.70199999999999996"/>
    <n v="39"/>
    <s v="publishing"/>
    <s v="/fiction"/>
    <d v="2014-02-23T18:43:38"/>
    <d v="2014-01-24T18:43:38"/>
    <n v="30"/>
  </r>
  <r>
    <n v="775"/>
    <s v="Scorned: A LeKrista Scott, Vampire Hunted Novel"/>
    <s v="Scorned is the first in a series that I have been working on for two years and it's time to get it published."/>
    <n v="10000"/>
    <n v="170"/>
    <s v="failed"/>
    <s v="US"/>
    <x v="0"/>
    <n v="1323998795"/>
    <n v="1321406795"/>
    <b v="0"/>
    <n v="5"/>
    <b v="0"/>
    <s v="publishing/fiction"/>
    <n v="1.7000000000000001E-2"/>
    <n v="34"/>
    <s v="publishing"/>
    <s v="/fiction"/>
    <d v="2011-12-16T01:26:35"/>
    <d v="2011-11-16T01:26:35"/>
    <n v="30"/>
  </r>
  <r>
    <n v="776"/>
    <s v="Run Ragged"/>
    <s v="Would anything change if women were in charge? Book Clubs, readers, and critics herald the latest by award-winning author, Aguila."/>
    <n v="7000"/>
    <n v="3598"/>
    <s v="failed"/>
    <s v="US"/>
    <x v="0"/>
    <n v="1444539600"/>
    <n v="1441297645"/>
    <b v="0"/>
    <n v="57"/>
    <b v="0"/>
    <s v="publishing/fiction"/>
    <n v="0.51400000000000001"/>
    <n v="63.122807017543863"/>
    <s v="publishing"/>
    <s v="/fiction"/>
    <d v="2015-10-11T05:00:00"/>
    <d v="2015-09-03T16:27:25"/>
    <n v="37.52262731481459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s v="US"/>
    <x v="0"/>
    <n v="1375313577"/>
    <n v="1372721577"/>
    <b v="0"/>
    <n v="3"/>
    <b v="0"/>
    <s v="publishing/fiction"/>
    <n v="7.0000000000000001E-3"/>
    <n v="7"/>
    <s v="publishing"/>
    <s v="/fiction"/>
    <d v="2013-07-31T23:32:57"/>
    <d v="2013-07-01T23:32:57"/>
    <n v="30"/>
  </r>
  <r>
    <n v="778"/>
    <s v="Summers' Love, A Cute and Funny Cinderella Love Story"/>
    <s v="Laughter, tears and good times in the warm glow of Summer s Love. The perfect recipe for the winter blahs."/>
    <n v="500"/>
    <n v="2"/>
    <s v="failed"/>
    <s v="US"/>
    <x v="0"/>
    <n v="1398876680"/>
    <n v="1396284680"/>
    <b v="0"/>
    <n v="1"/>
    <b v="0"/>
    <s v="publishing/fiction"/>
    <n v="4.0000000000000001E-3"/>
    <n v="2"/>
    <s v="publishing"/>
    <s v="/fiction"/>
    <d v="2014-04-30T16:51:20"/>
    <d v="2014-03-31T16:51:20"/>
    <n v="30"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s v="US"/>
    <x v="0"/>
    <n v="1287115200"/>
    <n v="1284567905"/>
    <b v="0"/>
    <n v="6"/>
    <b v="0"/>
    <s v="publishing/fiction"/>
    <n v="2.6666666666666668E-2"/>
    <n v="66.666666666666671"/>
    <s v="publishing"/>
    <s v="/fiction"/>
    <d v="2010-10-15T04:00:00"/>
    <d v="2010-09-15T16:25:05"/>
    <n v="29.482581018513883"/>
  </r>
  <r>
    <n v="780"/>
    <s v="Wess Meets West - Press Our New Album on CD!"/>
    <s v="We are finishing up recording our new record and we would like help with its physical CD release."/>
    <n v="1000"/>
    <n v="1040"/>
    <s v="successful"/>
    <s v="US"/>
    <x v="0"/>
    <n v="1304439025"/>
    <n v="1301847025"/>
    <b v="0"/>
    <n v="27"/>
    <b v="1"/>
    <s v="music/rock"/>
    <n v="1.04"/>
    <n v="38.518518518518519"/>
    <s v="music"/>
    <s v="ock"/>
    <d v="2011-05-03T16:10:25"/>
    <d v="2011-04-03T16:10:25"/>
    <n v="30"/>
  </r>
  <r>
    <n v="781"/>
    <s v="Touring the United States This July"/>
    <s v="&quot;WE ARE ON A MISSION TO TOUR THE UNITED STATES NON-STOP. TO DO SO WE NEED TO PURCHASE A NEW VAN.&quot;"/>
    <n v="800"/>
    <n v="1065.23"/>
    <s v="successful"/>
    <s v="US"/>
    <x v="0"/>
    <n v="1370649674"/>
    <n v="1368057674"/>
    <b v="0"/>
    <n v="25"/>
    <b v="1"/>
    <s v="music/rock"/>
    <n v="1.3315375"/>
    <n v="42.609200000000001"/>
    <s v="music"/>
    <s v="ock"/>
    <d v="2013-06-08T00:01:14"/>
    <d v="2013-05-09T00:01:14"/>
    <n v="30"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s v="US"/>
    <x v="0"/>
    <n v="1345918302"/>
    <n v="1343326302"/>
    <b v="0"/>
    <n v="14"/>
    <b v="1"/>
    <s v="music/rock"/>
    <n v="1"/>
    <n v="50"/>
    <s v="music"/>
    <s v="ock"/>
    <d v="2012-08-25T18:11:42"/>
    <d v="2012-07-26T18:11:42"/>
    <n v="3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s v="US"/>
    <x v="0"/>
    <n v="1335564000"/>
    <n v="1332182049"/>
    <b v="0"/>
    <n v="35"/>
    <b v="1"/>
    <s v="music/rock"/>
    <n v="1.4813333333333334"/>
    <n v="63.485714285714288"/>
    <s v="music"/>
    <s v="ock"/>
    <d v="2012-04-27T22:00:00"/>
    <d v="2012-03-19T18:34:09"/>
    <n v="39.14295138888701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s v="US"/>
    <x v="0"/>
    <n v="1395023719"/>
    <n v="1391571319"/>
    <b v="0"/>
    <n v="10"/>
    <b v="1"/>
    <s v="music/rock"/>
    <n v="1.0249999999999999"/>
    <n v="102.5"/>
    <s v="music"/>
    <s v="ock"/>
    <d v="2014-03-17T02:35:19"/>
    <d v="2014-02-05T03:35:19"/>
    <n v="39.958333333335759"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s v="US"/>
    <x v="0"/>
    <n v="1362060915"/>
    <n v="1359468915"/>
    <b v="0"/>
    <n v="29"/>
    <b v="1"/>
    <s v="music/rock"/>
    <n v="1.8062799999999999"/>
    <n v="31.142758620689655"/>
    <s v="music"/>
    <s v="ock"/>
    <d v="2013-02-28T14:15:15"/>
    <d v="2013-01-29T14:15:15"/>
    <n v="30"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s v="US"/>
    <x v="0"/>
    <n v="1336751220"/>
    <n v="1331774434"/>
    <b v="0"/>
    <n v="44"/>
    <b v="1"/>
    <s v="music/rock"/>
    <n v="1.4279999999999999"/>
    <n v="162.27272727272728"/>
    <s v="music"/>
    <s v="ock"/>
    <d v="2012-05-11T15:47:00"/>
    <d v="2012-03-15T01:20:34"/>
    <n v="57.601689814822748"/>
  </r>
  <r>
    <n v="787"/>
    <s v="Mahayla CD Pressing"/>
    <s v="We've made our goal with your help. Thanks so much! This is a great time to pre-purchase the album and get some extra perks."/>
    <n v="1200"/>
    <n v="1370"/>
    <s v="successful"/>
    <s v="US"/>
    <x v="0"/>
    <n v="1383318226"/>
    <n v="1380726226"/>
    <b v="0"/>
    <n v="17"/>
    <b v="1"/>
    <s v="music/rock"/>
    <n v="1.1416666666666666"/>
    <n v="80.588235294117652"/>
    <s v="music"/>
    <s v="ock"/>
    <d v="2013-11-01T15:03:46"/>
    <d v="2013-10-02T15:03:46"/>
    <n v="30"/>
  </r>
  <r>
    <n v="788"/>
    <s v="HELP UNRB GO ON TOUR!"/>
    <s v="With all of our money going towards our new full-length album and merch, we need your help so we don't end up stranded on tour."/>
    <n v="1000"/>
    <n v="2035.05"/>
    <s v="successful"/>
    <s v="US"/>
    <x v="0"/>
    <n v="1341633540"/>
    <n v="1338336588"/>
    <b v="0"/>
    <n v="34"/>
    <b v="1"/>
    <s v="music/rock"/>
    <n v="2.03505"/>
    <n v="59.85441176470588"/>
    <s v="music"/>
    <s v="ock"/>
    <d v="2012-07-07T03:59:00"/>
    <d v="2012-05-30T00:09:48"/>
    <n v="38.159166666671808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s v="US"/>
    <x v="0"/>
    <n v="1358755140"/>
    <n v="1357187280"/>
    <b v="0"/>
    <n v="14"/>
    <b v="1"/>
    <s v="music/rock"/>
    <n v="1.0941176470588236"/>
    <n v="132.85714285714286"/>
    <s v="music"/>
    <s v="ock"/>
    <d v="2013-01-21T07:59:00"/>
    <d v="2013-01-03T04:28:00"/>
    <n v="18.146527777782467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s v="US"/>
    <x v="0"/>
    <n v="1359680939"/>
    <n v="1357088939"/>
    <b v="0"/>
    <n v="156"/>
    <b v="1"/>
    <s v="music/rock"/>
    <n v="1.443746"/>
    <n v="92.547820512820508"/>
    <s v="music"/>
    <s v="ock"/>
    <d v="2013-02-01T01:08:59"/>
    <d v="2013-01-02T01:08:59"/>
    <n v="3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s v="US"/>
    <x v="0"/>
    <n v="1384322340"/>
    <n v="1381430646"/>
    <b v="0"/>
    <n v="128"/>
    <b v="1"/>
    <s v="music/rock"/>
    <n v="1.0386666666666666"/>
    <n v="60.859375"/>
    <s v="music"/>
    <s v="ock"/>
    <d v="2013-11-13T05:59:00"/>
    <d v="2013-10-10T18:44:06"/>
    <n v="33.468680555553874"/>
  </r>
  <r>
    <n v="792"/>
    <s v="&quot;Believable Lies&quot; - The Album"/>
    <s v="Rock n' Roll about the intersection of lies and belief: the Believable Lie."/>
    <n v="2500"/>
    <n v="2511.11"/>
    <s v="successful"/>
    <s v="US"/>
    <x v="0"/>
    <n v="1383861483"/>
    <n v="1381265883"/>
    <b v="0"/>
    <n v="60"/>
    <b v="1"/>
    <s v="music/rock"/>
    <n v="1.0044440000000001"/>
    <n v="41.851833333333339"/>
    <s v="music"/>
    <s v="ock"/>
    <d v="2013-11-07T21:58:03"/>
    <d v="2013-10-08T20:58:03"/>
    <n v="30.0416666666715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s v="US"/>
    <x v="0"/>
    <n v="1372827540"/>
    <n v="1371491244"/>
    <b v="0"/>
    <n v="32"/>
    <b v="1"/>
    <s v="music/rock"/>
    <n v="1.0277927272727272"/>
    <n v="88.325937499999995"/>
    <s v="music"/>
    <s v="ock"/>
    <d v="2013-07-03T04:59:00"/>
    <d v="2013-06-17T17:47:24"/>
    <n v="15.466388888889924"/>
  </r>
  <r>
    <n v="794"/>
    <s v="Begins Again"/>
    <s v="The Brian Davis Band is a group of friends that want to share their lives and experiences through music that connects with people."/>
    <n v="8000"/>
    <n v="8425"/>
    <s v="successful"/>
    <s v="US"/>
    <x v="0"/>
    <n v="1315242360"/>
    <n v="1310438737"/>
    <b v="0"/>
    <n v="53"/>
    <b v="1"/>
    <s v="music/rock"/>
    <n v="1.0531250000000001"/>
    <n v="158.96226415094338"/>
    <s v="music"/>
    <s v="ock"/>
    <d v="2011-09-05T17:06:00"/>
    <d v="2011-07-12T02:45:37"/>
    <n v="55.59748842592671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s v="US"/>
    <x v="0"/>
    <n v="1333774740"/>
    <n v="1330094566"/>
    <b v="0"/>
    <n v="184"/>
    <b v="1"/>
    <s v="music/rock"/>
    <n v="1.1178571428571429"/>
    <n v="85.054347826086953"/>
    <s v="music"/>
    <s v="ock"/>
    <d v="2012-04-07T04:59:00"/>
    <d v="2012-02-24T14:42:46"/>
    <n v="42.594606481485243"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s v="US"/>
    <x v="0"/>
    <n v="1379279400"/>
    <n v="1376687485"/>
    <b v="0"/>
    <n v="90"/>
    <b v="1"/>
    <s v="music/rock"/>
    <n v="1.0135000000000001"/>
    <n v="112.61111111111111"/>
    <s v="music"/>
    <s v="ock"/>
    <d v="2013-09-15T21:10:00"/>
    <d v="2013-08-16T21:11:25"/>
    <n v="29.99901620370656"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s v="US"/>
    <x v="0"/>
    <n v="1335672000"/>
    <n v="1332978688"/>
    <b v="0"/>
    <n v="71"/>
    <b v="1"/>
    <s v="music/rock"/>
    <n v="1.0753333333333333"/>
    <n v="45.436619718309856"/>
    <s v="music"/>
    <s v="ock"/>
    <d v="2012-04-29T04:00:00"/>
    <d v="2012-03-28T23:51:28"/>
    <n v="31.172592592592991"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s v="US"/>
    <x v="0"/>
    <n v="1412086187"/>
    <n v="1409494187"/>
    <b v="0"/>
    <n v="87"/>
    <b v="1"/>
    <s v="music/rock"/>
    <n v="1.1488571428571428"/>
    <n v="46.218390804597703"/>
    <s v="music"/>
    <s v="ock"/>
    <d v="2014-09-30T14:09:47"/>
    <d v="2014-08-31T14:09:47"/>
    <n v="30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s v="US"/>
    <x v="0"/>
    <n v="1335542446"/>
    <n v="1332950446"/>
    <b v="0"/>
    <n v="28"/>
    <b v="1"/>
    <s v="music/rock"/>
    <n v="1.0002"/>
    <n v="178.60714285714286"/>
    <s v="music"/>
    <s v="ock"/>
    <d v="2012-04-27T16:00:46"/>
    <d v="2012-03-28T16:00:46"/>
    <n v="30"/>
  </r>
  <r>
    <n v="800"/>
    <s v="LF4 WildFire"/>
    <s v="Scotland's premier classic rock and metal festival, 3 days, 3-4 stages, family friendly,  for people of all ages"/>
    <n v="1500"/>
    <n v="2282"/>
    <s v="successful"/>
    <s v="GB"/>
    <x v="1"/>
    <n v="1410431054"/>
    <n v="1407839054"/>
    <b v="0"/>
    <n v="56"/>
    <b v="1"/>
    <s v="music/rock"/>
    <n v="1.5213333333333334"/>
    <n v="40.75"/>
    <s v="music"/>
    <s v="ock"/>
    <d v="2014-09-11T10:24:14"/>
    <d v="2014-08-12T10:24:14"/>
    <n v="30"/>
  </r>
  <r>
    <n v="801"/>
    <s v="SLUTEVER DO AMERICA TOUR"/>
    <s v="ALL WE WANT TO DO IS DRIVE AROUND AMERICA AND PLAY A BUNCH OF SHOWS, BUT WE DON'T HAVE ANY MONEY..."/>
    <n v="2000"/>
    <n v="2230.4299999999998"/>
    <s v="successful"/>
    <s v="US"/>
    <x v="0"/>
    <n v="1309547120"/>
    <n v="1306955120"/>
    <b v="0"/>
    <n v="51"/>
    <b v="1"/>
    <s v="music/rock"/>
    <n v="1.1152149999999998"/>
    <n v="43.733921568627444"/>
    <s v="music"/>
    <s v="ock"/>
    <d v="2011-07-01T19:05:20"/>
    <d v="2011-06-01T19:05:20"/>
    <n v="3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s v="US"/>
    <x v="0"/>
    <n v="1347854700"/>
    <n v="1343867524"/>
    <b v="0"/>
    <n v="75"/>
    <b v="1"/>
    <s v="music/rock"/>
    <n v="1.0133333333333334"/>
    <n v="81.066666666666663"/>
    <s v="music"/>
    <s v="ock"/>
    <d v="2012-09-17T04:05:00"/>
    <d v="2012-08-02T00:32:04"/>
    <n v="46.147870370376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s v="US"/>
    <x v="0"/>
    <n v="1306630800"/>
    <n v="1304376478"/>
    <b v="0"/>
    <n v="38"/>
    <b v="1"/>
    <s v="music/rock"/>
    <n v="1.232608695652174"/>
    <n v="74.60526315789474"/>
    <s v="music"/>
    <s v="ock"/>
    <d v="2011-05-29T01:00:00"/>
    <d v="2011-05-02T22:47:58"/>
    <n v="26.091689814813435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s v="US"/>
    <x v="0"/>
    <n v="1311393540"/>
    <n v="1309919526"/>
    <b v="0"/>
    <n v="18"/>
    <b v="1"/>
    <s v="music/rock"/>
    <n v="1"/>
    <n v="305.55555555555554"/>
    <s v="music"/>
    <s v="ock"/>
    <d v="2011-07-23T03:59:00"/>
    <d v="2011-07-06T02:32:06"/>
    <n v="17.060347222228302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s v="US"/>
    <x v="0"/>
    <n v="1310857200"/>
    <n v="1306525512"/>
    <b v="0"/>
    <n v="54"/>
    <b v="1"/>
    <s v="music/rock"/>
    <n v="1.05"/>
    <n v="58.333333333333336"/>
    <s v="music"/>
    <s v="ock"/>
    <d v="2011-07-16T23:00:00"/>
    <d v="2011-05-27T19:45:12"/>
    <n v="50.135277777779265"/>
  </r>
  <r>
    <n v="806"/>
    <s v="Golden Animals NEW Album!"/>
    <s v="Help Golden Animals finish their NEW Album!"/>
    <n v="8000"/>
    <n v="8355"/>
    <s v="successful"/>
    <s v="US"/>
    <x v="0"/>
    <n v="1315413339"/>
    <n v="1312821339"/>
    <b v="0"/>
    <n v="71"/>
    <b v="1"/>
    <s v="music/rock"/>
    <n v="1.0443750000000001"/>
    <n v="117.67605633802818"/>
    <s v="music"/>
    <s v="ock"/>
    <d v="2011-09-07T16:35:39"/>
    <d v="2011-08-08T16:35:39"/>
    <n v="30"/>
  </r>
  <r>
    <n v="807"/>
    <s v="Sic Vita - New EP Release - 2017"/>
    <s v="Join the Sic Vita family and lend a hand as we create a new album!"/>
    <n v="4000"/>
    <n v="4205"/>
    <s v="successful"/>
    <s v="US"/>
    <x v="0"/>
    <n v="1488333600"/>
    <n v="1485270311"/>
    <b v="0"/>
    <n v="57"/>
    <b v="1"/>
    <s v="music/rock"/>
    <n v="1.05125"/>
    <n v="73.771929824561397"/>
    <s v="music"/>
    <s v="ock"/>
    <d v="2017-03-01T02:00:00"/>
    <d v="2017-01-24T15:05:11"/>
    <n v="35.45473379628674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s v="CA"/>
    <x v="5"/>
    <n v="1419224340"/>
    <n v="1416363886"/>
    <b v="0"/>
    <n v="43"/>
    <b v="1"/>
    <s v="music/rock"/>
    <n v="1"/>
    <n v="104.65116279069767"/>
    <s v="music"/>
    <s v="ock"/>
    <d v="2014-12-22T04:59:00"/>
    <d v="2014-11-19T02:24:46"/>
    <n v="33.107106481482333"/>
  </r>
  <r>
    <n v="809"/>
    <s v="Peter's New Album!!"/>
    <s v="Acknowledged songwriter looking to record album of new songs to secure a Publishing Contract"/>
    <n v="4000"/>
    <n v="4151"/>
    <s v="successful"/>
    <s v="US"/>
    <x v="0"/>
    <n v="1390161630"/>
    <n v="1387569630"/>
    <b v="0"/>
    <n v="52"/>
    <b v="1"/>
    <s v="music/rock"/>
    <n v="1.03775"/>
    <n v="79.82692307692308"/>
    <s v="music"/>
    <s v="ock"/>
    <d v="2014-01-19T20:00:30"/>
    <d v="2013-12-20T20:00:30"/>
    <n v="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s v="US"/>
    <x v="0"/>
    <n v="1346462462"/>
    <n v="1343870462"/>
    <b v="0"/>
    <n v="27"/>
    <b v="1"/>
    <s v="music/rock"/>
    <n v="1.05"/>
    <n v="58.333333333333336"/>
    <s v="music"/>
    <s v="ock"/>
    <d v="2012-09-01T01:21:02"/>
    <d v="2012-08-02T01:21:02"/>
    <n v="30"/>
  </r>
  <r>
    <n v="811"/>
    <s v="Love Water Tour"/>
    <s v="We need your financial support to cover the tour costs!  (Sound, lights, travel, stage design)"/>
    <n v="1000"/>
    <n v="1040"/>
    <s v="successful"/>
    <s v="US"/>
    <x v="0"/>
    <n v="1373475120"/>
    <n v="1371569202"/>
    <b v="0"/>
    <n v="12"/>
    <b v="1"/>
    <s v="music/rock"/>
    <n v="1.04"/>
    <n v="86.666666666666671"/>
    <s v="music"/>
    <s v="ock"/>
    <d v="2013-07-10T16:52:00"/>
    <d v="2013-06-18T15:26:42"/>
    <n v="22.059236111112114"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s v="US"/>
    <x v="0"/>
    <n v="1362146280"/>
    <n v="1357604752"/>
    <b v="0"/>
    <n v="33"/>
    <b v="1"/>
    <s v="music/rock"/>
    <n v="1.5183333333333333"/>
    <n v="27.606060606060606"/>
    <s v="music"/>
    <s v="ock"/>
    <d v="2013-03-01T13:58:00"/>
    <d v="2013-01-08T00:25:52"/>
    <n v="52.56398148147855"/>
  </r>
  <r>
    <n v="813"/>
    <s v="Rules of Civility and Decent Behavior"/>
    <s v="A pre order campaign to fund the pressing of our second full length vinyl LP"/>
    <n v="1500"/>
    <n v="2399.94"/>
    <s v="successful"/>
    <s v="US"/>
    <x v="0"/>
    <n v="1342825365"/>
    <n v="1340233365"/>
    <b v="0"/>
    <n v="96"/>
    <b v="1"/>
    <s v="music/rock"/>
    <n v="1.59996"/>
    <n v="24.999375000000001"/>
    <s v="music"/>
    <s v="ock"/>
    <d v="2012-07-20T23:02:45"/>
    <d v="2012-06-20T23:02:45"/>
    <n v="30"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s v="US"/>
    <x v="0"/>
    <n v="1306865040"/>
    <n v="1305568201"/>
    <b v="0"/>
    <n v="28"/>
    <b v="1"/>
    <s v="music/rock"/>
    <n v="1.2729999999999999"/>
    <n v="45.464285714285715"/>
    <s v="music"/>
    <s v="ock"/>
    <d v="2011-05-31T18:04:00"/>
    <d v="2011-05-16T17:50:01"/>
    <n v="15.00971064814803"/>
  </r>
  <r>
    <n v="815"/>
    <s v="Some Late Help for The Early Reset"/>
    <s v="Be a part of helping The Early Reset finish their new 7 song EP."/>
    <n v="4000"/>
    <n v="4280"/>
    <s v="successful"/>
    <s v="US"/>
    <x v="0"/>
    <n v="1414879303"/>
    <n v="1412287303"/>
    <b v="0"/>
    <n v="43"/>
    <b v="1"/>
    <s v="music/rock"/>
    <n v="1.07"/>
    <n v="99.534883720930239"/>
    <s v="music"/>
    <s v="ock"/>
    <d v="2014-11-01T22:01:43"/>
    <d v="2014-10-02T22:01:43"/>
    <n v="30"/>
  </r>
  <r>
    <n v="816"/>
    <s v="Help Friends and Family Release Their Debut Album"/>
    <s v="Friends and Family have an album for you. They need your help to release it to the world."/>
    <n v="7000"/>
    <n v="8058.55"/>
    <s v="successful"/>
    <s v="US"/>
    <x v="0"/>
    <n v="1365489000"/>
    <n v="1362776043"/>
    <b v="0"/>
    <n v="205"/>
    <b v="1"/>
    <s v="music/rock"/>
    <n v="1.1512214285714286"/>
    <n v="39.31"/>
    <s v="music"/>
    <s v="ock"/>
    <d v="2013-04-09T06:30:00"/>
    <d v="2013-03-08T20:54:03"/>
    <n v="31.39996527777839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s v="US"/>
    <x v="0"/>
    <n v="1331441940"/>
    <n v="1326810211"/>
    <b v="0"/>
    <n v="23"/>
    <b v="1"/>
    <s v="music/rock"/>
    <n v="1.3711066666666665"/>
    <n v="89.419999999999987"/>
    <s v="music"/>
    <s v="ock"/>
    <d v="2012-03-11T04:59:00"/>
    <d v="2012-01-17T14:23:31"/>
    <n v="53.6079745370370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s v="US"/>
    <x v="0"/>
    <n v="1344358860"/>
    <n v="1343682681"/>
    <b v="0"/>
    <n v="19"/>
    <b v="1"/>
    <s v="music/rock"/>
    <n v="1.5571428571428572"/>
    <n v="28.684210526315791"/>
    <s v="music"/>
    <s v="ock"/>
    <d v="2012-08-07T17:01:00"/>
    <d v="2012-07-30T21:11:21"/>
    <n v="7.8261458333290648"/>
  </r>
  <r>
    <n v="819"/>
    <s v="Winter Tour"/>
    <s v="We are touring the Southeast in support of our new EP"/>
    <n v="400"/>
    <n v="435"/>
    <s v="successful"/>
    <s v="US"/>
    <x v="0"/>
    <n v="1387601040"/>
    <n v="1386806254"/>
    <b v="0"/>
    <n v="14"/>
    <b v="1"/>
    <s v="music/rock"/>
    <n v="1.0874999999999999"/>
    <n v="31.071428571428573"/>
    <s v="music"/>
    <s v="ock"/>
    <d v="2013-12-21T04:44:00"/>
    <d v="2013-12-11T23:57:34"/>
    <n v="9.1989120370417368"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s v="US"/>
    <x v="0"/>
    <n v="1402290000"/>
    <n v="1399666342"/>
    <b v="0"/>
    <n v="38"/>
    <b v="1"/>
    <s v="music/rock"/>
    <n v="1.3405"/>
    <n v="70.55263157894737"/>
    <s v="music"/>
    <s v="ock"/>
    <d v="2014-06-09T05:00:00"/>
    <d v="2014-05-09T20:12:22"/>
    <n v="30.36641203703766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s v="US"/>
    <x v="0"/>
    <n v="1430712060"/>
    <n v="1427753265"/>
    <b v="0"/>
    <n v="78"/>
    <b v="1"/>
    <s v="music/rock"/>
    <n v="1"/>
    <n v="224.12820512820514"/>
    <s v="music"/>
    <s v="ock"/>
    <d v="2015-05-04T04:01:00"/>
    <d v="2015-03-30T22:07:45"/>
    <n v="34.245312499995634"/>
  </r>
  <r>
    <n v="822"/>
    <s v="Soul Easy - Making music for our friends."/>
    <s v="Soul Easy recording our first full length CD.  Inspired by lots of friends and lots of good times."/>
    <n v="3000"/>
    <n v="3575"/>
    <s v="successful"/>
    <s v="US"/>
    <x v="0"/>
    <n v="1349477050"/>
    <n v="1346885050"/>
    <b v="0"/>
    <n v="69"/>
    <b v="1"/>
    <s v="music/rock"/>
    <n v="1.1916666666666667"/>
    <n v="51.811594202898547"/>
    <s v="music"/>
    <s v="ock"/>
    <d v="2012-10-05T22:44:10"/>
    <d v="2012-09-05T22:44:10"/>
    <n v="30"/>
  </r>
  <r>
    <n v="823"/>
    <s v="Debut Album"/>
    <s v="Eyes For Fire is finally ready to release their Debut Album but we need YOU to help us put the final touches on it."/>
    <n v="800"/>
    <n v="1436"/>
    <s v="successful"/>
    <s v="US"/>
    <x v="0"/>
    <n v="1427062852"/>
    <n v="1424474452"/>
    <b v="0"/>
    <n v="33"/>
    <b v="1"/>
    <s v="music/rock"/>
    <n v="1.7949999999999999"/>
    <n v="43.515151515151516"/>
    <s v="music"/>
    <s v="ock"/>
    <d v="2015-03-22T22:20:52"/>
    <d v="2015-02-20T23:20:52"/>
    <n v="29.95833333333575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s v="US"/>
    <x v="0"/>
    <n v="1271573940"/>
    <n v="1268459318"/>
    <b v="0"/>
    <n v="54"/>
    <b v="1"/>
    <s v="music/rock"/>
    <n v="1.3438124999999999"/>
    <n v="39.816666666666663"/>
    <s v="music"/>
    <s v="ock"/>
    <d v="2010-04-18T06:59:00"/>
    <d v="2010-03-13T05:48:38"/>
    <n v="36.048865740740439"/>
  </r>
  <r>
    <n v="825"/>
    <s v="KILL FREEMAN"/>
    <s v="Kickstarting Kill Freeman independently. Help fund the New Record, Video and Live Shows."/>
    <n v="12500"/>
    <n v="12554"/>
    <s v="successful"/>
    <s v="US"/>
    <x v="0"/>
    <n v="1351495284"/>
    <n v="1349335284"/>
    <b v="0"/>
    <n v="99"/>
    <b v="1"/>
    <s v="music/rock"/>
    <n v="1.0043200000000001"/>
    <n v="126.8080808080808"/>
    <s v="music"/>
    <s v="ock"/>
    <d v="2012-10-29T07:21:24"/>
    <d v="2012-10-04T07:21:24"/>
    <n v="25"/>
  </r>
  <r>
    <n v="826"/>
    <s v="Protect The Dream Debut Album"/>
    <s v="Protect The Dream is preparing to record their debut album 8 years in the making. Lets make it happen Kickstarter!"/>
    <n v="5500"/>
    <n v="5580"/>
    <s v="successful"/>
    <s v="US"/>
    <x v="0"/>
    <n v="1332719730"/>
    <n v="1330908930"/>
    <b v="0"/>
    <n v="49"/>
    <b v="1"/>
    <s v="music/rock"/>
    <n v="1.0145454545454546"/>
    <n v="113.87755102040816"/>
    <s v="music"/>
    <s v="ock"/>
    <d v="2012-03-25T23:55:30"/>
    <d v="2012-03-05T00:55:30"/>
    <n v="20.95833333332848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s v="US"/>
    <x v="0"/>
    <n v="1329248940"/>
    <n v="1326972107"/>
    <b v="0"/>
    <n v="11"/>
    <b v="1"/>
    <s v="music/rock"/>
    <n v="1.0333333333333334"/>
    <n v="28.181818181818183"/>
    <s v="music"/>
    <s v="ock"/>
    <d v="2012-02-14T19:49:00"/>
    <d v="2012-01-19T11:21:47"/>
    <n v="26.35223379629314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s v="US"/>
    <x v="0"/>
    <n v="1340641440"/>
    <n v="1339549982"/>
    <b v="0"/>
    <n v="38"/>
    <b v="1"/>
    <s v="music/rock"/>
    <n v="1.07"/>
    <n v="36.60526315789474"/>
    <s v="music"/>
    <s v="ock"/>
    <d v="2012-06-25T16:24:00"/>
    <d v="2012-06-13T01:13:02"/>
    <n v="12.632615740745678"/>
  </r>
  <r>
    <n v="829"/>
    <s v="Monk"/>
    <s v="We are a band from South East London- each member is19 years OA. We have been together for two years. Taking pride in making good music"/>
    <n v="500"/>
    <n v="520"/>
    <s v="successful"/>
    <s v="GB"/>
    <x v="1"/>
    <n v="1468437240"/>
    <n v="1463253240"/>
    <b v="0"/>
    <n v="16"/>
    <b v="1"/>
    <s v="music/rock"/>
    <n v="1.04"/>
    <n v="32.5"/>
    <s v="music"/>
    <s v="ock"/>
    <d v="2016-07-13T19:14:00"/>
    <d v="2016-05-14T19:14:00"/>
    <n v="60"/>
  </r>
  <r>
    <n v="830"/>
    <s v="Dark Disco Club's new album"/>
    <s v="We're making a high energy, fist pumpin', pelvis-thrusting new Rock n Roll album and we'd love for you to be a part of it."/>
    <n v="1800"/>
    <n v="1941"/>
    <s v="successful"/>
    <s v="US"/>
    <x v="0"/>
    <n v="1363952225"/>
    <n v="1361363825"/>
    <b v="0"/>
    <n v="32"/>
    <b v="1"/>
    <s v="music/rock"/>
    <n v="1.0783333333333334"/>
    <n v="60.65625"/>
    <s v="music"/>
    <s v="ock"/>
    <d v="2013-03-22T11:37:05"/>
    <d v="2013-02-20T12:37:05"/>
    <n v="29.958333333328483"/>
  </r>
  <r>
    <n v="831"/>
    <s v="Let The 7Horse Run!"/>
    <s v="7Horse is a new band with a self-funded album and a show they want to rock in your town!"/>
    <n v="1500"/>
    <n v="3500"/>
    <s v="successful"/>
    <s v="US"/>
    <x v="0"/>
    <n v="1335540694"/>
    <n v="1332948694"/>
    <b v="0"/>
    <n v="20"/>
    <b v="1"/>
    <s v="music/rock"/>
    <n v="2.3333333333333335"/>
    <n v="175"/>
    <s v="music"/>
    <s v="ock"/>
    <d v="2012-04-27T15:31:34"/>
    <d v="2012-03-28T15:31:34"/>
    <n v="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s v="US"/>
    <x v="0"/>
    <n v="1327133580"/>
    <n v="1321978335"/>
    <b v="0"/>
    <n v="154"/>
    <b v="1"/>
    <s v="music/rock"/>
    <n v="1.0060706666666666"/>
    <n v="97.993896103896105"/>
    <s v="music"/>
    <s v="ock"/>
    <d v="2012-01-21T08:13:00"/>
    <d v="2011-11-22T16:12:15"/>
    <n v="59.667187499995634"/>
  </r>
  <r>
    <n v="833"/>
    <s v="Ragman Rolls"/>
    <s v="This is an American rock album."/>
    <n v="6000"/>
    <n v="6100"/>
    <s v="successful"/>
    <s v="US"/>
    <x v="0"/>
    <n v="1397941475"/>
    <n v="1395349475"/>
    <b v="0"/>
    <n v="41"/>
    <b v="1"/>
    <s v="music/rock"/>
    <n v="1.0166666666666666"/>
    <n v="148.78048780487805"/>
    <s v="music"/>
    <s v="ock"/>
    <d v="2014-04-19T21:04:35"/>
    <d v="2014-03-20T21:04:35"/>
    <n v="30"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s v="US"/>
    <x v="0"/>
    <n v="1372651140"/>
    <n v="1369770292"/>
    <b v="0"/>
    <n v="75"/>
    <b v="1"/>
    <s v="music/rock"/>
    <n v="1.3101818181818181"/>
    <n v="96.08"/>
    <s v="music"/>
    <s v="ock"/>
    <d v="2013-07-01T03:59:00"/>
    <d v="2013-05-28T19:44:52"/>
    <n v="33.343148148152977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s v="US"/>
    <x v="0"/>
    <n v="1337396400"/>
    <n v="1333709958"/>
    <b v="0"/>
    <n v="40"/>
    <b v="1"/>
    <s v="music/rock"/>
    <n v="1.1725000000000001"/>
    <n v="58.625"/>
    <s v="music"/>
    <s v="ock"/>
    <d v="2012-05-19T03:00:00"/>
    <d v="2012-04-06T10:59:18"/>
    <n v="42.667152777779847"/>
  </r>
  <r>
    <n v="836"/>
    <s v="DESMADRE Full Album + Press Kit"/>
    <s v="An album you can bring home to mom."/>
    <n v="5000"/>
    <n v="5046.5200000000004"/>
    <s v="successful"/>
    <s v="US"/>
    <x v="0"/>
    <n v="1381108918"/>
    <n v="1378516918"/>
    <b v="0"/>
    <n v="46"/>
    <b v="1"/>
    <s v="music/rock"/>
    <n v="1.009304"/>
    <n v="109.70695652173914"/>
    <s v="music"/>
    <s v="ock"/>
    <d v="2013-10-07T01:21:58"/>
    <d v="2013-09-07T01:21:58"/>
    <n v="30"/>
  </r>
  <r>
    <n v="837"/>
    <s v="Take 147 - Nothin' to Lose CD Project"/>
    <s v="Take 147 is currently in the process of recording the debut album called, &quot;Nothin' to Lose&quot;."/>
    <n v="2500"/>
    <n v="3045"/>
    <s v="successful"/>
    <s v="US"/>
    <x v="0"/>
    <n v="1398988662"/>
    <n v="1396396662"/>
    <b v="0"/>
    <n v="62"/>
    <b v="1"/>
    <s v="music/rock"/>
    <n v="1.218"/>
    <n v="49.112903225806448"/>
    <s v="music"/>
    <s v="ock"/>
    <d v="2014-05-01T23:57:42"/>
    <d v="2014-04-01T23:57:42"/>
    <n v="3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s v="US"/>
    <x v="0"/>
    <n v="1326835985"/>
    <n v="1324243985"/>
    <b v="0"/>
    <n v="61"/>
    <b v="1"/>
    <s v="music/rock"/>
    <n v="1.454"/>
    <n v="47.672131147540981"/>
    <s v="music"/>
    <s v="ock"/>
    <d v="2012-01-17T21:33:05"/>
    <d v="2011-12-18T21:33:05"/>
    <n v="30"/>
  </r>
  <r>
    <n v="839"/>
    <s v="The Waffle Stompers - We'll Never Die"/>
    <s v="The Waffle Stompers need your support to keep doing what we love--go on tour, make music and music videos."/>
    <n v="5000"/>
    <n v="5830.83"/>
    <s v="successful"/>
    <s v="US"/>
    <x v="0"/>
    <n v="1348337956"/>
    <n v="1345745956"/>
    <b v="0"/>
    <n v="96"/>
    <b v="1"/>
    <s v="music/rock"/>
    <n v="1.166166"/>
    <n v="60.737812499999997"/>
    <s v="music"/>
    <s v="ock"/>
    <d v="2012-09-22T18:19:16"/>
    <d v="2012-08-23T18:19:16"/>
    <n v="30"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s v="US"/>
    <x v="0"/>
    <n v="1474694787"/>
    <n v="1472102787"/>
    <b v="0"/>
    <n v="190"/>
    <b v="1"/>
    <s v="music/metal"/>
    <n v="1.2041660000000001"/>
    <n v="63.37715789473684"/>
    <s v="music"/>
    <s v="tal"/>
    <d v="2016-09-24T05:26:27"/>
    <d v="2016-08-25T05:26:27"/>
    <n v="3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s v="US"/>
    <x v="0"/>
    <n v="1415653663"/>
    <n v="1413058063"/>
    <b v="1"/>
    <n v="94"/>
    <b v="1"/>
    <s v="music/metal"/>
    <n v="1.0132000000000001"/>
    <n v="53.893617021276597"/>
    <s v="music"/>
    <s v="tal"/>
    <d v="2014-11-10T21:07:43"/>
    <d v="2014-10-11T20:07:43"/>
    <n v="30.0416666666642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s v="CA"/>
    <x v="5"/>
    <n v="1381723140"/>
    <n v="1378735983"/>
    <b v="1"/>
    <n v="39"/>
    <b v="1"/>
    <s v="music/metal"/>
    <n v="1.0431999999999999"/>
    <n v="66.871794871794876"/>
    <s v="music"/>
    <s v="tal"/>
    <d v="2013-10-14T03:59:00"/>
    <d v="2013-09-09T14:13:03"/>
    <n v="34.573576388895162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s v="US"/>
    <x v="0"/>
    <n v="1481184000"/>
    <n v="1479708680"/>
    <b v="0"/>
    <n v="127"/>
    <b v="1"/>
    <s v="music/metal"/>
    <n v="2.6713333333333331"/>
    <n v="63.102362204724407"/>
    <s v="music"/>
    <s v="tal"/>
    <d v="2016-12-08T08:00:00"/>
    <d v="2016-11-21T06:11:20"/>
    <n v="17.075462962959136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s v="US"/>
    <x v="0"/>
    <n v="1414817940"/>
    <n v="1411489552"/>
    <b v="1"/>
    <n v="159"/>
    <b v="1"/>
    <s v="music/metal"/>
    <n v="1.9413333333333334"/>
    <n v="36.628930817610062"/>
    <s v="music"/>
    <s v="tal"/>
    <d v="2014-11-01T04:59:00"/>
    <d v="2014-09-23T16:25:52"/>
    <n v="38.523009259261016"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s v="US"/>
    <x v="0"/>
    <n v="1473047940"/>
    <n v="1469595396"/>
    <b v="0"/>
    <n v="177"/>
    <b v="1"/>
    <s v="music/metal"/>
    <n v="1.203802"/>
    <n v="34.005706214689269"/>
    <s v="music"/>
    <s v="tal"/>
    <d v="2016-09-05T03:59:00"/>
    <d v="2016-07-27T04:56:36"/>
    <n v="39.960000000006403"/>
  </r>
  <r>
    <n v="846"/>
    <s v="CURVE: The debut album from Miroist needs awesome merch"/>
    <s v="Pre-order and help me fund new merchandise so we can make the album release something amazing."/>
    <n v="1100"/>
    <n v="1342.01"/>
    <s v="successful"/>
    <s v="GB"/>
    <x v="1"/>
    <n v="1394460000"/>
    <n v="1393233855"/>
    <b v="0"/>
    <n v="47"/>
    <b v="1"/>
    <s v="music/metal"/>
    <n v="1.2200090909090908"/>
    <n v="28.553404255319148"/>
    <s v="music"/>
    <s v="tal"/>
    <d v="2014-03-10T14:00:00"/>
    <d v="2014-02-24T09:24:15"/>
    <n v="14.191493055557657"/>
  </r>
  <r>
    <n v="847"/>
    <s v="CENTROPYMUSIC"/>
    <s v="MUSIC WITH MEANING!  MUSIC THAT MATTERS!!!"/>
    <n v="10"/>
    <n v="10"/>
    <s v="successful"/>
    <s v="US"/>
    <x v="0"/>
    <n v="1436555376"/>
    <n v="1433963376"/>
    <b v="0"/>
    <n v="1"/>
    <b v="1"/>
    <s v="music/metal"/>
    <n v="1"/>
    <n v="10"/>
    <s v="music"/>
    <s v="tal"/>
    <d v="2015-07-10T19:09:36"/>
    <d v="2015-06-10T19:09:36"/>
    <n v="30"/>
  </r>
  <r>
    <n v="848"/>
    <s v="God Am"/>
    <s v="God Am, a Grunge/Doom metal band, who have been trying to fund the production of our EP to bring you a unique aural assault."/>
    <n v="300"/>
    <n v="300"/>
    <s v="successful"/>
    <s v="US"/>
    <x v="0"/>
    <n v="1429038033"/>
    <n v="1426446033"/>
    <b v="0"/>
    <n v="16"/>
    <b v="1"/>
    <s v="music/metal"/>
    <n v="1"/>
    <n v="18.75"/>
    <s v="music"/>
    <s v="tal"/>
    <d v="2015-04-14T19:00:33"/>
    <d v="2015-03-15T19:00:33"/>
    <n v="3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s v="US"/>
    <x v="0"/>
    <n v="1426473264"/>
    <n v="1424057664"/>
    <b v="0"/>
    <n v="115"/>
    <b v="1"/>
    <s v="music/metal"/>
    <n v="1.1990000000000001"/>
    <n v="41.704347826086959"/>
    <s v="music"/>
    <s v="tal"/>
    <d v="2015-03-16T02:34:24"/>
    <d v="2015-02-16T03:34:24"/>
    <n v="27.958333333335759"/>
  </r>
  <r>
    <n v="850"/>
    <s v="Yet Further: Sioum's Second Full-Length Album"/>
    <s v="Help Chicago-based instrumental group Sioum complete the production of their 2nd full-length album."/>
    <n v="4000"/>
    <n v="6207"/>
    <s v="successful"/>
    <s v="US"/>
    <x v="0"/>
    <n v="1461560340"/>
    <n v="1458762717"/>
    <b v="0"/>
    <n v="133"/>
    <b v="1"/>
    <s v="music/metal"/>
    <n v="1.55175"/>
    <n v="46.669172932330824"/>
    <s v="music"/>
    <s v="tal"/>
    <d v="2016-04-25T04:59:00"/>
    <d v="2016-03-23T19:51:57"/>
    <n v="32.379895833328192"/>
  </r>
  <r>
    <n v="851"/>
    <s v="M.F.Crew, 1er Album &quot;First Ride&quot;"/>
    <s v="Salut, nous c'est M.F.Crew, on a besoin de vous pour produire notre premier album &quot;First Ride&quot; ! :)"/>
    <n v="2000"/>
    <n v="2609"/>
    <s v="successful"/>
    <s v="FR"/>
    <x v="3"/>
    <n v="1469994300"/>
    <n v="1464815253"/>
    <b v="0"/>
    <n v="70"/>
    <b v="1"/>
    <s v="music/metal"/>
    <n v="1.3045"/>
    <n v="37.271428571428572"/>
    <s v="music"/>
    <s v="tal"/>
    <d v="2016-07-31T19:45:00"/>
    <d v="2016-06-01T21:07:33"/>
    <n v="59.942673611119972"/>
  </r>
  <r>
    <n v="852"/>
    <s v="Covers Album - Limited Vinyl Pressing"/>
    <s v="Limited edition 2x12&quot; vinyl pressing of our latest album &quot;Who Do You Think We Are?&quot;"/>
    <n v="3500"/>
    <n v="3674"/>
    <s v="successful"/>
    <s v="US"/>
    <x v="0"/>
    <n v="1477342800"/>
    <n v="1476386395"/>
    <b v="0"/>
    <n v="62"/>
    <b v="1"/>
    <s v="music/metal"/>
    <n v="1.0497142857142858"/>
    <n v="59.258064516129032"/>
    <s v="music"/>
    <s v="tal"/>
    <d v="2016-10-24T21:00:00"/>
    <d v="2016-10-13T19:19:55"/>
    <n v="11.069502314814599"/>
  </r>
  <r>
    <n v="853"/>
    <s v="sloggoth"/>
    <s v="Help release a CD of sloggoth's first album &quot;sloggoth&quot;.  All contributors of $5 or more get a CD when the goal is met!"/>
    <n v="300"/>
    <n v="300"/>
    <s v="successful"/>
    <s v="US"/>
    <x v="0"/>
    <n v="1424116709"/>
    <n v="1421524709"/>
    <b v="0"/>
    <n v="10"/>
    <b v="1"/>
    <s v="music/metal"/>
    <n v="1"/>
    <n v="30"/>
    <s v="music"/>
    <s v="tal"/>
    <d v="2015-02-16T19:58:29"/>
    <d v="2015-01-17T19:58:29"/>
    <n v="30"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s v="US"/>
    <x v="0"/>
    <n v="1482901546"/>
    <n v="1480309546"/>
    <b v="0"/>
    <n v="499"/>
    <b v="1"/>
    <s v="music/metal"/>
    <n v="1.1822050359712231"/>
    <n v="65.8623246492986"/>
    <s v="music"/>
    <s v="tal"/>
    <d v="2016-12-28T05:05:46"/>
    <d v="2016-11-28T05:05:46"/>
    <n v="30"/>
  </r>
  <r>
    <n v="855"/>
    <s v="AtteroTerra's Sophomore Album - Pray for Apocalypse"/>
    <s v="AtteroTerra's &quot;Pray for Apocalypse&quot; is fully completed, and only being held up by funding."/>
    <n v="1450"/>
    <n v="1500"/>
    <s v="successful"/>
    <s v="US"/>
    <x v="0"/>
    <n v="1469329217"/>
    <n v="1466737217"/>
    <b v="0"/>
    <n v="47"/>
    <b v="1"/>
    <s v="music/metal"/>
    <n v="1.0344827586206897"/>
    <n v="31.914893617021278"/>
    <s v="music"/>
    <s v="tal"/>
    <d v="2016-07-24T03:00:17"/>
    <d v="2016-06-24T03:00:17"/>
    <n v="3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s v="DE"/>
    <x v="3"/>
    <n v="1477422000"/>
    <n v="1472282956"/>
    <b v="0"/>
    <n v="28"/>
    <b v="1"/>
    <s v="music/metal"/>
    <n v="2.1800000000000002"/>
    <n v="19.464285714285715"/>
    <s v="music"/>
    <s v="tal"/>
    <d v="2016-10-25T19:00:00"/>
    <d v="2016-08-27T07:29:16"/>
    <n v="59.479675925933407"/>
  </r>
  <r>
    <n v="857"/>
    <s v="A Reason To Breathe - DEBUT ALBUM"/>
    <s v="Modern Post-Hardcore/Electro music (Hardstyle, EDM, Trap, Dubstep, Dembow, House)."/>
    <n v="1200"/>
    <n v="1200"/>
    <s v="successful"/>
    <s v="ES"/>
    <x v="3"/>
    <n v="1448463431"/>
    <n v="1444831031"/>
    <b v="0"/>
    <n v="24"/>
    <b v="1"/>
    <s v="music/metal"/>
    <n v="1"/>
    <n v="50"/>
    <s v="music"/>
    <s v="tal"/>
    <d v="2015-11-25T14:57:11"/>
    <d v="2015-10-14T13:57:11"/>
    <n v="42.04166666667151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s v="GB"/>
    <x v="1"/>
    <n v="1429138740"/>
    <n v="1426528418"/>
    <b v="0"/>
    <n v="76"/>
    <b v="1"/>
    <s v="music/metal"/>
    <n v="1.4400583333333332"/>
    <n v="22.737763157894737"/>
    <s v="music"/>
    <s v="tal"/>
    <d v="2015-04-15T22:59:00"/>
    <d v="2015-03-16T17:53:38"/>
    <n v="30.212060185185692"/>
  </r>
  <r>
    <n v="859"/>
    <s v="Rise With Us Campaign"/>
    <s v="We are heading to the studio to create our second album and we want you to be right there with us!"/>
    <n v="4000"/>
    <n v="4187"/>
    <s v="successful"/>
    <s v="US"/>
    <x v="0"/>
    <n v="1433376000"/>
    <n v="1430768468"/>
    <b v="0"/>
    <n v="98"/>
    <b v="1"/>
    <s v="music/metal"/>
    <n v="1.0467500000000001"/>
    <n v="42.724489795918366"/>
    <s v="music"/>
    <s v="tal"/>
    <d v="2015-06-04T00:00:00"/>
    <d v="2015-05-04T19:41:08"/>
    <n v="30.1797685185156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s v="US"/>
    <x v="0"/>
    <n v="1385123713"/>
    <n v="1382528113"/>
    <b v="0"/>
    <n v="48"/>
    <b v="0"/>
    <s v="music/jazz"/>
    <n v="0.18142857142857144"/>
    <n v="52.916666666666664"/>
    <s v="music"/>
    <s v="azz"/>
    <d v="2013-11-22T12:35:13"/>
    <d v="2013-10-23T11:35:13"/>
    <n v="30.04166666666424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s v="US"/>
    <x v="0"/>
    <n v="1474067404"/>
    <n v="1471475404"/>
    <b v="0"/>
    <n v="2"/>
    <b v="0"/>
    <s v="music/jazz"/>
    <n v="2.2444444444444444E-2"/>
    <n v="50.5"/>
    <s v="music"/>
    <s v="azz"/>
    <d v="2016-09-16T23:10:04"/>
    <d v="2016-08-17T23:10:04"/>
    <n v="30"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s v="GB"/>
    <x v="1"/>
    <n v="1384179548"/>
    <n v="1381583948"/>
    <b v="0"/>
    <n v="4"/>
    <b v="0"/>
    <s v="music/jazz"/>
    <n v="3.3999999999999998E-3"/>
    <n v="42.5"/>
    <s v="music"/>
    <s v="azz"/>
    <d v="2013-11-11T14:19:08"/>
    <d v="2013-10-12T13:19:08"/>
    <n v="30.041666666671517"/>
  </r>
  <r>
    <n v="863"/>
    <s v="Help Fund Jason's Debut Jazz CD &quot;Exodus&quot;"/>
    <s v="I'm making the move from a side man in local groups to the leader with this debut jazz CD project."/>
    <n v="2000"/>
    <n v="90"/>
    <s v="failed"/>
    <s v="US"/>
    <x v="0"/>
    <n v="1329014966"/>
    <n v="1326422966"/>
    <b v="0"/>
    <n v="5"/>
    <b v="0"/>
    <s v="music/jazz"/>
    <n v="4.4999999999999998E-2"/>
    <n v="18"/>
    <s v="music"/>
    <s v="azz"/>
    <d v="2012-02-12T02:49:26"/>
    <d v="2012-01-13T02:49:26"/>
    <n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s v="US"/>
    <x v="0"/>
    <n v="1381917540"/>
    <n v="1379990038"/>
    <b v="0"/>
    <n v="79"/>
    <b v="0"/>
    <s v="music/jazz"/>
    <n v="0.41538461538461541"/>
    <n v="34.177215189873415"/>
    <s v="music"/>
    <s v="azz"/>
    <d v="2013-10-16T09:59:00"/>
    <d v="2013-09-24T02:33:58"/>
    <n v="22.30905092592729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s v="US"/>
    <x v="0"/>
    <n v="1358361197"/>
    <n v="1353177197"/>
    <b v="0"/>
    <n v="2"/>
    <b v="0"/>
    <s v="music/jazz"/>
    <n v="2.0454545454545454E-2"/>
    <n v="22.5"/>
    <s v="music"/>
    <s v="azz"/>
    <d v="2013-01-16T18:33:17"/>
    <d v="2012-11-17T18:33:17"/>
    <n v="60"/>
  </r>
  <r>
    <n v="866"/>
    <s v="California Dreamin' Tour 2015"/>
    <s v="Drivetime heads to Cali for summer tour supported by @Smoothjazz.com &amp; @JJZPhilly  #Spaghettini #The Roxy"/>
    <n v="3500"/>
    <n v="640"/>
    <s v="failed"/>
    <s v="US"/>
    <x v="0"/>
    <n v="1425136200"/>
    <n v="1421853518"/>
    <b v="0"/>
    <n v="11"/>
    <b v="0"/>
    <s v="music/jazz"/>
    <n v="0.18285714285714286"/>
    <n v="58.18181818181818"/>
    <s v="music"/>
    <s v="azz"/>
    <d v="2015-02-28T15:10:00"/>
    <d v="2015-01-21T15:18:38"/>
    <n v="37.994004629632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s v="US"/>
    <x v="0"/>
    <n v="1259643540"/>
    <n v="1254450706"/>
    <b v="0"/>
    <n v="11"/>
    <b v="0"/>
    <s v="music/jazz"/>
    <n v="0.2402"/>
    <n v="109.18181818181819"/>
    <s v="music"/>
    <s v="azz"/>
    <d v="2009-12-01T04:59:00"/>
    <d v="2009-10-02T02:31:46"/>
    <n v="60.10224537036992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s v="US"/>
    <x v="0"/>
    <n v="1389055198"/>
    <n v="1386463198"/>
    <b v="0"/>
    <n v="1"/>
    <b v="0"/>
    <s v="music/jazz"/>
    <n v="1.1111111111111111E-3"/>
    <n v="50"/>
    <s v="music"/>
    <s v="azz"/>
    <d v="2014-01-07T00:39:58"/>
    <d v="2013-12-08T00:39:58"/>
    <n v="30"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s v="US"/>
    <x v="0"/>
    <n v="1365448657"/>
    <n v="1362860257"/>
    <b v="0"/>
    <n v="3"/>
    <b v="0"/>
    <s v="music/jazz"/>
    <n v="0.11818181818181818"/>
    <n v="346.66666666666669"/>
    <s v="music"/>
    <s v="azz"/>
    <d v="2013-04-08T19:17:37"/>
    <d v="2013-03-09T20:17:37"/>
    <n v="29.95833333333575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s v="GB"/>
    <x v="1"/>
    <n v="1377995523"/>
    <n v="1375403523"/>
    <b v="0"/>
    <n v="5"/>
    <b v="0"/>
    <s v="music/jazz"/>
    <n v="3.0999999999999999E-3"/>
    <n v="12.4"/>
    <s v="music"/>
    <s v="azz"/>
    <d v="2013-09-01T00:32:03"/>
    <d v="2013-08-02T00:32:03"/>
    <n v="3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s v="US"/>
    <x v="0"/>
    <n v="1385735295"/>
    <n v="1383139695"/>
    <b v="0"/>
    <n v="12"/>
    <b v="0"/>
    <s v="music/jazz"/>
    <n v="5.4166666666666669E-2"/>
    <n v="27.083333333333332"/>
    <s v="music"/>
    <s v="azz"/>
    <d v="2013-11-29T14:28:15"/>
    <d v="2013-10-30T13:28:15"/>
    <n v="30.041666666671517"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s v="US"/>
    <x v="0"/>
    <n v="1299786527"/>
    <n v="1295898527"/>
    <b v="0"/>
    <n v="2"/>
    <b v="0"/>
    <s v="music/jazz"/>
    <n v="8.1250000000000003E-3"/>
    <n v="32.5"/>
    <s v="music"/>
    <s v="azz"/>
    <d v="2011-03-10T19:48:47"/>
    <d v="2011-01-24T19:48:47"/>
    <n v="45"/>
  </r>
  <r>
    <n v="873"/>
    <s v="The Dreamer-An Original Jazz CD"/>
    <s v="Fall in love with &quot;The Dreamer&quot;, new original music from trumpeter Freddie Dunn!"/>
    <n v="3500"/>
    <n v="45"/>
    <s v="failed"/>
    <s v="US"/>
    <x v="0"/>
    <n v="1352610040"/>
    <n v="1349150440"/>
    <b v="0"/>
    <n v="5"/>
    <b v="0"/>
    <s v="music/jazz"/>
    <n v="1.2857142857142857E-2"/>
    <n v="9"/>
    <s v="music"/>
    <s v="azz"/>
    <d v="2012-11-11T05:00:40"/>
    <d v="2012-10-02T04:00:40"/>
    <n v="40.041666666671517"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s v="US"/>
    <x v="0"/>
    <n v="1367676034"/>
    <n v="1365084034"/>
    <b v="0"/>
    <n v="21"/>
    <b v="0"/>
    <s v="music/jazz"/>
    <n v="0.24333333333333335"/>
    <n v="34.761904761904759"/>
    <s v="music"/>
    <s v="azz"/>
    <d v="2013-05-04T14:00:34"/>
    <d v="2013-04-04T14:00:34"/>
    <n v="3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s v="US"/>
    <x v="0"/>
    <n v="1442856131"/>
    <n v="1441128131"/>
    <b v="0"/>
    <n v="0"/>
    <b v="0"/>
    <s v="music/jazz"/>
    <n v="0"/>
    <n v="0"/>
    <s v="music"/>
    <s v="azz"/>
    <d v="2015-09-21T17:22:11"/>
    <d v="2015-09-01T17:22:11"/>
    <n v="20"/>
  </r>
  <r>
    <n v="876"/>
    <s v="Sound Of Dobells"/>
    <s v="What was the greatest record shop ever?  DOBELLS!"/>
    <n v="3152"/>
    <n v="1286"/>
    <s v="failed"/>
    <s v="GB"/>
    <x v="1"/>
    <n v="1359978927"/>
    <n v="1357127727"/>
    <b v="0"/>
    <n v="45"/>
    <b v="0"/>
    <s v="music/jazz"/>
    <n v="0.40799492385786801"/>
    <n v="28.577777777777779"/>
    <s v="music"/>
    <s v="azz"/>
    <d v="2013-02-04T11:55:27"/>
    <d v="2013-01-02T11:55:27"/>
    <n v="33"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s v="US"/>
    <x v="0"/>
    <n v="1387479360"/>
    <n v="1384887360"/>
    <b v="0"/>
    <n v="29"/>
    <b v="0"/>
    <s v="music/jazz"/>
    <n v="0.67549999999999999"/>
    <n v="46.586206896551722"/>
    <s v="music"/>
    <s v="azz"/>
    <d v="2013-12-19T18:56:00"/>
    <d v="2013-11-19T18:56:00"/>
    <n v="30"/>
  </r>
  <r>
    <n v="878"/>
    <s v="Justin Cron's Sax Debut Album"/>
    <s v="Join in and help me make my first jazz album. I would really like to make a Christmas album and a smooth jazz CD. Want a FREE CD?"/>
    <n v="5000"/>
    <n v="65"/>
    <s v="failed"/>
    <s v="US"/>
    <x v="0"/>
    <n v="1293082524"/>
    <n v="1290490524"/>
    <b v="0"/>
    <n v="2"/>
    <b v="0"/>
    <s v="music/jazz"/>
    <n v="1.2999999999999999E-2"/>
    <n v="32.5"/>
    <s v="music"/>
    <s v="azz"/>
    <d v="2010-12-23T05:35:24"/>
    <d v="2010-11-23T05:35:24"/>
    <n v="3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s v="US"/>
    <x v="0"/>
    <n v="1338321305"/>
    <n v="1336506905"/>
    <b v="0"/>
    <n v="30"/>
    <b v="0"/>
    <s v="music/jazz"/>
    <n v="0.30666666666666664"/>
    <n v="21.466666666666665"/>
    <s v="music"/>
    <s v="azz"/>
    <d v="2012-05-29T19:55:05"/>
    <d v="2012-05-08T19:55:05"/>
    <n v="21"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s v="US"/>
    <x v="0"/>
    <n v="1351582938"/>
    <n v="1348731738"/>
    <b v="0"/>
    <n v="8"/>
    <b v="0"/>
    <s v="music/indie rock"/>
    <n v="2.9894179894179893E-2"/>
    <n v="14.125"/>
    <s v="music"/>
    <s v="ock"/>
    <d v="2012-10-30T07:42:18"/>
    <d v="2012-09-27T07:42:18"/>
    <n v="33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s v="US"/>
    <x v="0"/>
    <n v="1326520886"/>
    <n v="1322632886"/>
    <b v="0"/>
    <n v="1"/>
    <b v="0"/>
    <s v="music/indie rock"/>
    <n v="8.0000000000000002E-3"/>
    <n v="30"/>
    <s v="music"/>
    <s v="ock"/>
    <d v="2012-01-14T06:01:26"/>
    <d v="2011-11-30T06:01:26"/>
    <n v="4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s v="US"/>
    <x v="0"/>
    <n v="1315341550"/>
    <n v="1312490350"/>
    <b v="0"/>
    <n v="14"/>
    <b v="0"/>
    <s v="music/indie rock"/>
    <n v="0.20133333333333334"/>
    <n v="21.571428571428573"/>
    <s v="music"/>
    <s v="ock"/>
    <d v="2011-09-06T20:39:10"/>
    <d v="2011-08-04T20:39:10"/>
    <n v="33"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s v="US"/>
    <x v="0"/>
    <n v="1456957635"/>
    <n v="1451773635"/>
    <b v="0"/>
    <n v="24"/>
    <b v="0"/>
    <s v="music/indie rock"/>
    <n v="0.4002"/>
    <n v="83.375"/>
    <s v="music"/>
    <s v="ock"/>
    <d v="2016-03-02T22:27:15"/>
    <d v="2016-01-02T22:27:15"/>
    <n v="60"/>
  </r>
  <r>
    <n v="884"/>
    <s v="Angwish &quot;I Wanna Be Your Monkey&quot; Music Video"/>
    <s v="We need to hire an animal trainer to have a chimpanzee actor perform in our music video with us!"/>
    <n v="2000"/>
    <n v="20"/>
    <s v="failed"/>
    <s v="US"/>
    <x v="0"/>
    <n v="1336789860"/>
    <n v="1331666146"/>
    <b v="0"/>
    <n v="2"/>
    <b v="0"/>
    <s v="music/indie rock"/>
    <n v="0.01"/>
    <n v="10"/>
    <s v="music"/>
    <s v="ock"/>
    <d v="2012-05-12T02:31:00"/>
    <d v="2012-03-13T19:15:46"/>
    <n v="59.302245370367018"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s v="US"/>
    <x v="0"/>
    <n v="1483137311"/>
    <n v="1481322911"/>
    <b v="0"/>
    <n v="21"/>
    <b v="0"/>
    <s v="music/indie rock"/>
    <n v="0.75"/>
    <n v="35.714285714285715"/>
    <s v="music"/>
    <s v="ock"/>
    <d v="2016-12-30T22:35:11"/>
    <d v="2016-12-09T22:35:11"/>
    <n v="21"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s v="US"/>
    <x v="0"/>
    <n v="1473972813"/>
    <n v="1471812813"/>
    <b v="0"/>
    <n v="7"/>
    <b v="0"/>
    <s v="music/indie rock"/>
    <n v="0.41"/>
    <n v="29.285714285714285"/>
    <s v="music"/>
    <s v="ock"/>
    <d v="2016-09-15T20:53:33"/>
    <d v="2016-08-21T20:53:33"/>
    <n v="2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s v="US"/>
    <x v="0"/>
    <n v="1338159655"/>
    <n v="1335567655"/>
    <b v="0"/>
    <n v="0"/>
    <b v="0"/>
    <s v="music/indie rock"/>
    <n v="0"/>
    <n v="0"/>
    <s v="music"/>
    <s v="ock"/>
    <d v="2012-05-27T23:00:55"/>
    <d v="2012-04-27T23:00:55"/>
    <n v="30"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s v="US"/>
    <x v="0"/>
    <n v="1314856800"/>
    <n v="1311789885"/>
    <b v="0"/>
    <n v="4"/>
    <b v="0"/>
    <s v="music/indie rock"/>
    <n v="7.1999999999999995E-2"/>
    <n v="18"/>
    <s v="music"/>
    <s v="ock"/>
    <d v="2011-09-01T06:00:00"/>
    <d v="2011-07-27T18:04:45"/>
    <n v="35.49670138888905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s v="US"/>
    <x v="0"/>
    <n v="1412534943"/>
    <n v="1409942943"/>
    <b v="0"/>
    <n v="32"/>
    <b v="0"/>
    <s v="music/indie rock"/>
    <n v="9.4412800000000005E-2"/>
    <n v="73.760000000000005"/>
    <s v="music"/>
    <s v="ock"/>
    <d v="2014-10-05T18:49:03"/>
    <d v="2014-09-05T18:49:03"/>
    <n v="3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s v="US"/>
    <x v="0"/>
    <n v="1385055979"/>
    <n v="1382460379"/>
    <b v="0"/>
    <n v="4"/>
    <b v="0"/>
    <s v="music/indie rock"/>
    <n v="4.1666666666666664E-2"/>
    <n v="31.25"/>
    <s v="music"/>
    <s v="ock"/>
    <d v="2013-11-21T17:46:19"/>
    <d v="2013-10-22T16:46:19"/>
    <n v="30.041666666664241"/>
  </r>
  <r>
    <n v="891"/>
    <s v="Den-Mate: New EP and Tour"/>
    <s v="Along with a new EP production and release, it's time to bring Den-Mate, LIVE, to a location near you - East Coast and Beyond!"/>
    <n v="8000"/>
    <n v="260"/>
    <s v="failed"/>
    <s v="US"/>
    <x v="0"/>
    <n v="1408581930"/>
    <n v="1405989930"/>
    <b v="0"/>
    <n v="9"/>
    <b v="0"/>
    <s v="music/indie rock"/>
    <n v="3.2500000000000001E-2"/>
    <n v="28.888888888888889"/>
    <s v="music"/>
    <s v="ock"/>
    <d v="2014-08-21T00:45:30"/>
    <d v="2014-07-22T00:45:30"/>
    <n v="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s v="US"/>
    <x v="0"/>
    <n v="1280635200"/>
    <n v="1273121283"/>
    <b v="0"/>
    <n v="17"/>
    <b v="0"/>
    <s v="music/indie rock"/>
    <n v="0.40749999999999997"/>
    <n v="143.8235294117647"/>
    <s v="music"/>
    <s v="ock"/>
    <d v="2010-08-01T04:00:00"/>
    <d v="2010-05-06T04:48:03"/>
    <n v="86.966631944444089"/>
  </r>
  <r>
    <n v="893"/>
    <s v="The Big Band Theory Music Festival"/>
    <s v="The Philly music scene is full of amazing talent. This annual music festival is to celebrate those gems within that scene!"/>
    <n v="2000"/>
    <n v="200"/>
    <s v="failed"/>
    <s v="US"/>
    <x v="0"/>
    <n v="1427920363"/>
    <n v="1425331963"/>
    <b v="0"/>
    <n v="5"/>
    <b v="0"/>
    <s v="music/indie rock"/>
    <n v="0.1"/>
    <n v="40"/>
    <s v="music"/>
    <s v="ock"/>
    <d v="2015-04-01T20:32:43"/>
    <d v="2015-03-02T21:32:43"/>
    <n v="29.958333333335759"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s v="US"/>
    <x v="0"/>
    <n v="1465169610"/>
    <n v="1462577610"/>
    <b v="0"/>
    <n v="53"/>
    <b v="0"/>
    <s v="music/indie rock"/>
    <n v="0.39169999999999999"/>
    <n v="147.81132075471697"/>
    <s v="music"/>
    <s v="ock"/>
    <d v="2016-06-05T23:33:30"/>
    <d v="2016-05-06T23:33:30"/>
    <n v="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s v="US"/>
    <x v="0"/>
    <n v="1287975829"/>
    <n v="1284087829"/>
    <b v="0"/>
    <n v="7"/>
    <b v="0"/>
    <s v="music/indie rock"/>
    <n v="2.4375000000000001E-2"/>
    <n v="27.857142857142858"/>
    <s v="music"/>
    <s v="ock"/>
    <d v="2010-10-25T03:03:49"/>
    <d v="2010-09-10T03:03:49"/>
    <n v="45"/>
  </r>
  <r>
    <n v="896"/>
    <s v="Hardsoul Poets New Album!"/>
    <s v="The people have spoken...the stars have aligned...Hardsoul Poets are making a new record and we want our fans on the front lines."/>
    <n v="8000"/>
    <n v="3200"/>
    <s v="failed"/>
    <s v="US"/>
    <x v="0"/>
    <n v="1440734400"/>
    <n v="1438549026"/>
    <b v="0"/>
    <n v="72"/>
    <b v="0"/>
    <s v="music/indie rock"/>
    <n v="0.4"/>
    <n v="44.444444444444443"/>
    <s v="music"/>
    <s v="ock"/>
    <d v="2015-08-28T04:00:00"/>
    <d v="2015-08-02T20:57:06"/>
    <n v="25.293680555565516"/>
  </r>
  <r>
    <n v="897"/>
    <s v="Park XXVII Album Release"/>
    <s v="Park XXVII is putting together an album of up and coming Georgia bands. We need money to fund the recording/production costs of this cd"/>
    <n v="3000"/>
    <n v="0"/>
    <s v="failed"/>
    <s v="US"/>
    <x v="0"/>
    <n v="1354123908"/>
    <n v="1351528308"/>
    <b v="0"/>
    <n v="0"/>
    <b v="0"/>
    <s v="music/indie rock"/>
    <n v="0"/>
    <n v="0"/>
    <s v="music"/>
    <s v="ock"/>
    <d v="2012-11-28T17:31:48"/>
    <d v="2012-10-29T16:31:48"/>
    <n v="30.041666666664241"/>
  </r>
  <r>
    <n v="898"/>
    <s v="Foundations: 12 Songs in 2012"/>
    <s v="For each month in 2012, Sonnet will be releasing a Jesus-celebrating, grave-shattering, ear-tickling, mind-provoking song!"/>
    <n v="2500"/>
    <n v="70"/>
    <s v="failed"/>
    <s v="US"/>
    <x v="0"/>
    <n v="1326651110"/>
    <n v="1322763110"/>
    <b v="0"/>
    <n v="2"/>
    <b v="0"/>
    <s v="music/indie rock"/>
    <n v="2.8000000000000001E-2"/>
    <n v="35"/>
    <s v="music"/>
    <s v="ock"/>
    <d v="2012-01-15T18:11:50"/>
    <d v="2011-12-01T18:11:50"/>
    <n v="45"/>
  </r>
  <r>
    <n v="899"/>
    <s v="Lets get 48/14 pressed!!!"/>
    <s v="Lets get 48/14 pressed and in your cd players,ipods,blogs, and facebook status'. Lets get it everywhere!"/>
    <n v="750"/>
    <n v="280"/>
    <s v="failed"/>
    <s v="US"/>
    <x v="0"/>
    <n v="1306549362"/>
    <n v="1302661362"/>
    <b v="0"/>
    <n v="8"/>
    <b v="0"/>
    <s v="music/indie rock"/>
    <n v="0.37333333333333335"/>
    <n v="35"/>
    <s v="music"/>
    <s v="ock"/>
    <d v="2011-05-28T02:22:42"/>
    <d v="2011-04-13T02:22:42"/>
    <n v="45"/>
  </r>
  <r>
    <n v="900"/>
    <s v="Project Revive: Protecting the Creative Impulse"/>
    <s v="With Project Revive, I aim to protect and nurture the creative impulse through music."/>
    <n v="5000"/>
    <n v="21"/>
    <s v="failed"/>
    <s v="US"/>
    <x v="0"/>
    <n v="1459365802"/>
    <n v="1456777402"/>
    <b v="0"/>
    <n v="2"/>
    <b v="0"/>
    <s v="music/jazz"/>
    <n v="4.1999999999999997E-3"/>
    <n v="10.5"/>
    <s v="music"/>
    <s v="azz"/>
    <d v="2016-03-30T19:23:22"/>
    <d v="2016-02-29T20:23:22"/>
    <n v="29.95833333332848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s v="US"/>
    <x v="0"/>
    <n v="1276024260"/>
    <n v="1272050914"/>
    <b v="0"/>
    <n v="0"/>
    <b v="0"/>
    <s v="music/jazz"/>
    <n v="0"/>
    <n v="0"/>
    <s v="music"/>
    <s v="azz"/>
    <d v="2010-06-08T19:11:00"/>
    <d v="2010-04-23T19:28:34"/>
    <n v="45.987800925926422"/>
  </r>
  <r>
    <n v="902"/>
    <s v="MISTER BROWN"/>
    <s v="I'VE STARTED A BRAND NEW ALBUM THAT WILL FEATURE ACID JAZZ, FUNK, ROCK, AND DANCE WITH THE PROMISE OF TOURING NEXT YEAR IN THE USA"/>
    <n v="30000"/>
    <n v="90"/>
    <s v="failed"/>
    <s v="US"/>
    <x v="0"/>
    <n v="1409412600"/>
    <n v="1404947422"/>
    <b v="0"/>
    <n v="3"/>
    <b v="0"/>
    <s v="music/jazz"/>
    <n v="3.0000000000000001E-3"/>
    <n v="30"/>
    <s v="music"/>
    <s v="azz"/>
    <d v="2014-08-30T15:30:00"/>
    <d v="2014-07-09T23:10:22"/>
    <n v="51.680300925931078"/>
  </r>
  <r>
    <n v="903"/>
    <s v="U City Jazz Festival, St. Louis, MO"/>
    <s v="The U City Jazz Festival is offered for free to the community and features the best jazz talent from the midwest."/>
    <n v="5000"/>
    <n v="160"/>
    <s v="failed"/>
    <s v="US"/>
    <x v="0"/>
    <n v="1348367100"/>
    <n v="1346180780"/>
    <b v="0"/>
    <n v="4"/>
    <b v="0"/>
    <s v="music/jazz"/>
    <n v="3.2000000000000001E-2"/>
    <n v="40"/>
    <s v="music"/>
    <s v="azz"/>
    <d v="2012-09-23T02:25:00"/>
    <d v="2012-08-28T19:06:20"/>
    <n v="25.304629629630654"/>
  </r>
  <r>
    <n v="904"/>
    <s v="The Woodlands Jazz Fest"/>
    <s v="Support the preservation of Jazz and help us become a national Jazz Festival with the best music, food, and fun for all ages!"/>
    <n v="50000"/>
    <n v="151"/>
    <s v="failed"/>
    <s v="US"/>
    <x v="0"/>
    <n v="1451786137"/>
    <n v="1449194137"/>
    <b v="0"/>
    <n v="3"/>
    <b v="0"/>
    <s v="music/jazz"/>
    <n v="3.0200000000000001E-3"/>
    <n v="50.333333333333336"/>
    <s v="music"/>
    <s v="azz"/>
    <d v="2016-01-03T01:55:37"/>
    <d v="2015-12-04T01:55:37"/>
    <n v="30"/>
  </r>
  <r>
    <n v="905"/>
    <s v="Jazz For Everyone!"/>
    <s v="Working hard to get into the studio to record, produce, and edit my break out CD. I hope to realize my vision!"/>
    <n v="6500"/>
    <n v="196"/>
    <s v="failed"/>
    <s v="US"/>
    <x v="0"/>
    <n v="1295847926"/>
    <n v="1290663926"/>
    <b v="0"/>
    <n v="6"/>
    <b v="0"/>
    <s v="music/jazz"/>
    <n v="3.0153846153846153E-2"/>
    <n v="32.666666666666664"/>
    <s v="music"/>
    <s v="azz"/>
    <d v="2011-01-24T05:45:26"/>
    <d v="2010-11-25T05:45:26"/>
    <n v="60"/>
  </r>
  <r>
    <n v="906"/>
    <s v="24th Music Presents Channeling Motown (Live)"/>
    <s v="The DMV's most respected saxophonist pay tribute to Motown."/>
    <n v="15000"/>
    <n v="0"/>
    <s v="failed"/>
    <s v="US"/>
    <x v="0"/>
    <n v="1394681590"/>
    <n v="1392093190"/>
    <b v="0"/>
    <n v="0"/>
    <b v="0"/>
    <s v="music/jazz"/>
    <n v="0"/>
    <n v="0"/>
    <s v="music"/>
    <s v="azz"/>
    <d v="2014-03-13T03:33:10"/>
    <d v="2014-02-11T04:33:10"/>
    <n v="29.958333333335759"/>
  </r>
  <r>
    <n v="907"/>
    <s v="Greg Chambers Saxophone CD"/>
    <s v="Greg Chambers' self-titled CD needs support for post production, replication, and promotion."/>
    <n v="2900"/>
    <n v="0"/>
    <s v="failed"/>
    <s v="US"/>
    <x v="0"/>
    <n v="1315715823"/>
    <n v="1313123823"/>
    <b v="0"/>
    <n v="0"/>
    <b v="0"/>
    <s v="music/jazz"/>
    <n v="0"/>
    <n v="0"/>
    <s v="music"/>
    <s v="azz"/>
    <d v="2011-09-11T04:37:03"/>
    <d v="2011-08-12T04:37:03"/>
    <n v="30"/>
  </r>
  <r>
    <n v="908"/>
    <s v="Help Tony Copeland and get free cd's and mp3's"/>
    <s v="This project is designed to help protect the environment by using Eco-friendly product packaging."/>
    <n v="2500"/>
    <n v="0"/>
    <s v="failed"/>
    <s v="US"/>
    <x v="0"/>
    <n v="1280206740"/>
    <n v="1276283655"/>
    <b v="0"/>
    <n v="0"/>
    <b v="0"/>
    <s v="music/jazz"/>
    <n v="0"/>
    <n v="0"/>
    <s v="music"/>
    <s v="azz"/>
    <d v="2010-07-27T04:59:00"/>
    <d v="2010-06-11T19:14:15"/>
    <n v="45.40607638889196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s v="US"/>
    <x v="0"/>
    <n v="1343016000"/>
    <n v="1340296440"/>
    <b v="0"/>
    <n v="8"/>
    <b v="0"/>
    <s v="music/jazz"/>
    <n v="3.2500000000000001E-2"/>
    <n v="65"/>
    <s v="music"/>
    <s v="azz"/>
    <d v="2012-07-23T04:00:00"/>
    <d v="2012-06-21T16:34:00"/>
    <n v="31.476388888884685"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s v="GB"/>
    <x v="1"/>
    <n v="1488546319"/>
    <n v="1483362319"/>
    <b v="0"/>
    <n v="5"/>
    <b v="0"/>
    <s v="music/jazz"/>
    <n v="0.22363636363636363"/>
    <n v="24.6"/>
    <s v="music"/>
    <s v="azz"/>
    <d v="2017-03-03T13:05:19"/>
    <d v="2017-01-02T13:05:19"/>
    <n v="60"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s v="US"/>
    <x v="0"/>
    <n v="1390522045"/>
    <n v="1388707645"/>
    <b v="0"/>
    <n v="0"/>
    <b v="0"/>
    <s v="music/jazz"/>
    <n v="0"/>
    <n v="0"/>
    <s v="music"/>
    <s v="azz"/>
    <d v="2014-01-24T00:07:25"/>
    <d v="2014-01-03T00:07:25"/>
    <n v="21"/>
  </r>
  <r>
    <n v="912"/>
    <s v="Triad a new album by James Murrell"/>
    <s v="My new album will be called Triad, an album of original music performed by me &amp; guest musical artists."/>
    <n v="3500"/>
    <n v="30"/>
    <s v="failed"/>
    <s v="US"/>
    <x v="0"/>
    <n v="1355197047"/>
    <n v="1350009447"/>
    <b v="0"/>
    <n v="2"/>
    <b v="0"/>
    <s v="music/jazz"/>
    <n v="8.5714285714285719E-3"/>
    <n v="15"/>
    <s v="music"/>
    <s v="azz"/>
    <d v="2012-12-11T03:37:27"/>
    <d v="2012-10-12T02:37:27"/>
    <n v="60.04166666667151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s v="US"/>
    <x v="0"/>
    <n v="1336188019"/>
    <n v="1333596019"/>
    <b v="0"/>
    <n v="24"/>
    <b v="0"/>
    <s v="music/jazz"/>
    <n v="6.6066666666666662E-2"/>
    <n v="82.583333333333329"/>
    <s v="music"/>
    <s v="azz"/>
    <d v="2012-05-05T03:20:19"/>
    <d v="2012-04-05T03:20:19"/>
    <n v="30"/>
  </r>
  <r>
    <n v="914"/>
    <s v="Soul Of Man Video Project"/>
    <s v="This project is for the making of a music video. All funds will go towards production costs for this event only."/>
    <n v="1500"/>
    <n v="0"/>
    <s v="failed"/>
    <s v="US"/>
    <x v="0"/>
    <n v="1345918747"/>
    <n v="1343326747"/>
    <b v="0"/>
    <n v="0"/>
    <b v="0"/>
    <s v="music/jazz"/>
    <n v="0"/>
    <n v="0"/>
    <s v="music"/>
    <s v="azz"/>
    <d v="2012-08-25T18:19:07"/>
    <d v="2012-07-26T18:19:07"/>
    <n v="30"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s v="US"/>
    <x v="0"/>
    <n v="1330577940"/>
    <n v="1327853914"/>
    <b v="0"/>
    <n v="9"/>
    <b v="0"/>
    <s v="music/jazz"/>
    <n v="5.7692307692307696E-2"/>
    <n v="41.666666666666664"/>
    <s v="music"/>
    <s v="azz"/>
    <d v="2012-03-01T04:59:00"/>
    <d v="2012-01-29T16:18:34"/>
    <n v="31.52807870370452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s v="US"/>
    <x v="0"/>
    <n v="1287723600"/>
    <n v="1284409734"/>
    <b v="0"/>
    <n v="0"/>
    <b v="0"/>
    <s v="music/jazz"/>
    <n v="0"/>
    <n v="0"/>
    <s v="music"/>
    <s v="azz"/>
    <d v="2010-10-22T05:00:00"/>
    <d v="2010-09-13T20:28:54"/>
    <n v="38.35493055555707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s v="US"/>
    <x v="0"/>
    <n v="1405305000"/>
    <n v="1402612730"/>
    <b v="0"/>
    <n v="1"/>
    <b v="0"/>
    <s v="music/jazz"/>
    <n v="6.0000000000000001E-3"/>
    <n v="30"/>
    <s v="music"/>
    <s v="azz"/>
    <d v="2014-07-14T02:30:00"/>
    <d v="2014-06-12T22:38:50"/>
    <n v="31.16053240740438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s v="GB"/>
    <x v="1"/>
    <n v="1417474761"/>
    <n v="1414879161"/>
    <b v="0"/>
    <n v="10"/>
    <b v="0"/>
    <s v="music/jazz"/>
    <n v="5.0256410256410255E-2"/>
    <n v="19.600000000000001"/>
    <s v="music"/>
    <s v="azz"/>
    <d v="2014-12-01T22:59:21"/>
    <d v="2014-11-01T21:59:21"/>
    <n v="30.041666666664241"/>
  </r>
  <r>
    <n v="919"/>
    <s v="Jazz CD:  Out of The Blue"/>
    <s v="Cool jazz with a New Orleans flavor."/>
    <n v="20000"/>
    <n v="100"/>
    <s v="failed"/>
    <s v="US"/>
    <x v="0"/>
    <n v="1355930645"/>
    <n v="1352906645"/>
    <b v="0"/>
    <n v="1"/>
    <b v="0"/>
    <s v="music/jazz"/>
    <n v="5.0000000000000001E-3"/>
    <n v="100"/>
    <s v="music"/>
    <s v="azz"/>
    <d v="2012-12-19T15:24:05"/>
    <d v="2012-11-14T15:24:05"/>
    <n v="35"/>
  </r>
  <r>
    <n v="920"/>
    <s v="MIAMI JAZZ PROJECT: TEST OF TIME RECORDING"/>
    <s v="Miami club band records powerhouse fusion album. You don't have to be a musician to understand the sound of jazz."/>
    <n v="5500"/>
    <n v="0"/>
    <s v="failed"/>
    <s v="US"/>
    <x v="0"/>
    <n v="1384448822"/>
    <n v="1381853222"/>
    <b v="0"/>
    <n v="0"/>
    <b v="0"/>
    <s v="music/jazz"/>
    <n v="0"/>
    <n v="0"/>
    <s v="music"/>
    <s v="azz"/>
    <d v="2013-11-14T17:07:02"/>
    <d v="2013-10-15T16:07:02"/>
    <n v="30.04166666667151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s v="US"/>
    <x v="0"/>
    <n v="1323666376"/>
    <n v="1320033976"/>
    <b v="0"/>
    <n v="20"/>
    <b v="0"/>
    <s v="music/jazz"/>
    <n v="0.309"/>
    <n v="231.75"/>
    <s v="music"/>
    <s v="azz"/>
    <d v="2011-12-12T05:06:16"/>
    <d v="2011-10-31T04:06:16"/>
    <n v="42.041666666664241"/>
  </r>
  <r>
    <n v="922"/>
    <s v="THE JOEY MORANT PROJECT:   JAZZIFIED R'nB"/>
    <s v="Our goal is to help educate the world about jazz and its components; how it relates to love, romance, and success."/>
    <n v="27000"/>
    <n v="5680"/>
    <s v="failed"/>
    <s v="US"/>
    <x v="0"/>
    <n v="1412167393"/>
    <n v="1409143393"/>
    <b v="0"/>
    <n v="30"/>
    <b v="0"/>
    <s v="music/jazz"/>
    <n v="0.21037037037037037"/>
    <n v="189.33333333333334"/>
    <s v="music"/>
    <s v="azz"/>
    <d v="2014-10-01T12:43:13"/>
    <d v="2014-08-27T12:43:13"/>
    <n v="3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s v="US"/>
    <x v="0"/>
    <n v="1416614523"/>
    <n v="1414018923"/>
    <b v="0"/>
    <n v="6"/>
    <b v="0"/>
    <s v="music/jazz"/>
    <n v="2.1999999999999999E-2"/>
    <n v="55"/>
    <s v="music"/>
    <s v="azz"/>
    <d v="2014-11-22T00:02:03"/>
    <d v="2014-10-22T23:02:03"/>
    <n v="30.041666666671517"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s v="US"/>
    <x v="0"/>
    <n v="1360795069"/>
    <n v="1358203069"/>
    <b v="0"/>
    <n v="15"/>
    <b v="0"/>
    <s v="music/jazz"/>
    <n v="0.109"/>
    <n v="21.8"/>
    <s v="music"/>
    <s v="azz"/>
    <d v="2013-02-13T22:37:49"/>
    <d v="2013-01-14T22:37:49"/>
    <n v="30"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s v="US"/>
    <x v="0"/>
    <n v="1385590111"/>
    <n v="1382994511"/>
    <b v="0"/>
    <n v="5"/>
    <b v="0"/>
    <s v="music/jazz"/>
    <n v="2.6666666666666668E-2"/>
    <n v="32"/>
    <s v="music"/>
    <s v="azz"/>
    <d v="2013-11-27T22:08:31"/>
    <d v="2013-10-28T21:08:31"/>
    <n v="30.04166666666424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s v="US"/>
    <x v="0"/>
    <n v="1278628800"/>
    <n v="1276043330"/>
    <b v="0"/>
    <n v="0"/>
    <b v="0"/>
    <s v="music/jazz"/>
    <n v="0"/>
    <n v="0"/>
    <s v="music"/>
    <s v="azz"/>
    <d v="2010-07-08T22:40:00"/>
    <d v="2010-06-09T00:28:50"/>
    <n v="29.924421296294895"/>
  </r>
  <r>
    <n v="927"/>
    <s v="JETRO DA SILVA FUNK PROJECT"/>
    <s v="Studio CD/DVD Solo project of Pianist &amp; Keyboardist Jetro da Silva"/>
    <n v="20000"/>
    <n v="0"/>
    <s v="failed"/>
    <s v="US"/>
    <x v="0"/>
    <n v="1337024695"/>
    <n v="1334432695"/>
    <b v="0"/>
    <n v="0"/>
    <b v="0"/>
    <s v="music/jazz"/>
    <n v="0"/>
    <n v="0"/>
    <s v="music"/>
    <s v="azz"/>
    <d v="2012-05-14T19:44:55"/>
    <d v="2012-04-14T19:44:55"/>
    <n v="30"/>
  </r>
  <r>
    <n v="928"/>
    <s v="In a Jazzy Motown"/>
    <s v="A real Motown Backup singer on 22 gold and platinum albums headlines her own Jazz CD of Motown songs."/>
    <n v="14500"/>
    <n v="1575"/>
    <s v="failed"/>
    <s v="US"/>
    <x v="0"/>
    <n v="1353196800"/>
    <n v="1348864913"/>
    <b v="0"/>
    <n v="28"/>
    <b v="0"/>
    <s v="music/jazz"/>
    <n v="0.10862068965517241"/>
    <n v="56.25"/>
    <s v="music"/>
    <s v="azz"/>
    <d v="2012-11-18T00:00:00"/>
    <d v="2012-09-28T20:41:53"/>
    <n v="50.137581018519995"/>
  </r>
  <r>
    <n v="929"/>
    <s v="EXPERIMENTAL JAZZ STUDIO RECORDING"/>
    <s v="I am searching for monetary funding to go into a good recording studio and record experimental intuitive improv jazz."/>
    <n v="500"/>
    <n v="0"/>
    <s v="failed"/>
    <s v="US"/>
    <x v="0"/>
    <n v="1333946569"/>
    <n v="1331358169"/>
    <b v="0"/>
    <n v="0"/>
    <b v="0"/>
    <s v="music/jazz"/>
    <n v="0"/>
    <n v="0"/>
    <s v="music"/>
    <s v="azz"/>
    <d v="2012-04-09T04:42:49"/>
    <d v="2012-03-10T05:42:49"/>
    <n v="29.95833333333575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s v="US"/>
    <x v="0"/>
    <n v="1277501520"/>
    <n v="1273874306"/>
    <b v="0"/>
    <n v="5"/>
    <b v="0"/>
    <s v="music/jazz"/>
    <n v="0.38333333333333336"/>
    <n v="69"/>
    <s v="music"/>
    <s v="azz"/>
    <d v="2010-06-25T21:32:00"/>
    <d v="2010-05-14T21:58:26"/>
    <n v="41.98164351852028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s v="GB"/>
    <x v="1"/>
    <n v="1395007200"/>
    <n v="1392021502"/>
    <b v="0"/>
    <n v="7"/>
    <b v="0"/>
    <s v="music/jazz"/>
    <n v="6.5500000000000003E-2"/>
    <n v="18.714285714285715"/>
    <s v="music"/>
    <s v="azz"/>
    <d v="2014-03-16T22:00:00"/>
    <d v="2014-02-10T08:38:22"/>
    <n v="34.556689814809943"/>
  </r>
  <r>
    <n v="932"/>
    <s v="Mandy Harvey Christmas Album"/>
    <s v="Help me to create my 3rd album, a Christmas CD with 16 Holiday/Original favorites!"/>
    <n v="9500"/>
    <n v="1381"/>
    <s v="failed"/>
    <s v="US"/>
    <x v="0"/>
    <n v="1363990545"/>
    <n v="1360106145"/>
    <b v="0"/>
    <n v="30"/>
    <b v="0"/>
    <s v="music/jazz"/>
    <n v="0.14536842105263159"/>
    <n v="46.033333333333331"/>
    <s v="music"/>
    <s v="azz"/>
    <d v="2013-03-22T22:15:45"/>
    <d v="2013-02-05T23:15:45"/>
    <n v="44.95833333333575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s v="US"/>
    <x v="0"/>
    <n v="1399867409"/>
    <n v="1394683409"/>
    <b v="0"/>
    <n v="2"/>
    <b v="0"/>
    <s v="music/jazz"/>
    <n v="0.06"/>
    <n v="60"/>
    <s v="music"/>
    <s v="azz"/>
    <d v="2014-05-12T04:03:29"/>
    <d v="2014-03-13T04:03:29"/>
    <n v="60"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s v="CA"/>
    <x v="5"/>
    <n v="1399183200"/>
    <n v="1396633284"/>
    <b v="0"/>
    <n v="30"/>
    <b v="0"/>
    <s v="music/jazz"/>
    <n v="0.30399999999999999"/>
    <n v="50.666666666666664"/>
    <s v="music"/>
    <s v="azz"/>
    <d v="2014-05-04T06:00:00"/>
    <d v="2014-04-04T17:41:24"/>
    <n v="29.51291666666657"/>
  </r>
  <r>
    <n v="935"/>
    <s v="The Art of You Too"/>
    <s v="This vocal music and spoken word project uses the  gift of life,love,hope &amp; peace to enable people to see themselves as a masterpiece!"/>
    <n v="3500"/>
    <n v="50"/>
    <s v="failed"/>
    <s v="US"/>
    <x v="0"/>
    <n v="1454054429"/>
    <n v="1451462429"/>
    <b v="0"/>
    <n v="2"/>
    <b v="0"/>
    <s v="music/jazz"/>
    <n v="1.4285714285714285E-2"/>
    <n v="25"/>
    <s v="music"/>
    <s v="azz"/>
    <d v="2016-01-29T08:00:29"/>
    <d v="2015-12-30T08:00:29"/>
    <n v="30"/>
  </r>
  <r>
    <n v="936"/>
    <s v="Jazz Singer, Marti Mendenhall Live Concert Recording"/>
    <s v="A CD of a live Jazz concert featuring Marti Mendenhall, George Mitchell, Scott Steed and Todd Strait."/>
    <n v="1400"/>
    <n v="0"/>
    <s v="failed"/>
    <s v="US"/>
    <x v="0"/>
    <n v="1326916800"/>
    <n v="1323131689"/>
    <b v="0"/>
    <n v="0"/>
    <b v="0"/>
    <s v="music/jazz"/>
    <n v="0"/>
    <n v="0"/>
    <s v="music"/>
    <s v="azz"/>
    <d v="2012-01-18T20:00:00"/>
    <d v="2011-12-06T00:34:49"/>
    <n v="43.80915509259648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s v="US"/>
    <x v="0"/>
    <n v="1383509357"/>
    <n v="1380913757"/>
    <b v="0"/>
    <n v="2"/>
    <b v="0"/>
    <s v="music/jazz"/>
    <n v="1.1428571428571429E-2"/>
    <n v="20"/>
    <s v="music"/>
    <s v="azz"/>
    <d v="2013-11-03T20:09:17"/>
    <d v="2013-10-04T19:09:17"/>
    <n v="30.041666666664241"/>
  </r>
  <r>
    <n v="938"/>
    <s v="Celebrating American Jazz &amp; Soul Music"/>
    <s v="Creating new avenues of exposure for young Jazz &amp; Soul artists_x000a_to express their Art of Music."/>
    <n v="7000"/>
    <n v="25"/>
    <s v="failed"/>
    <s v="US"/>
    <x v="0"/>
    <n v="1346585448"/>
    <n v="1343993448"/>
    <b v="0"/>
    <n v="1"/>
    <b v="0"/>
    <s v="music/jazz"/>
    <n v="3.5714285714285713E-3"/>
    <n v="25"/>
    <s v="music"/>
    <s v="azz"/>
    <d v="2012-09-02T11:30:48"/>
    <d v="2012-08-03T11:30:48"/>
    <n v="3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s v="US"/>
    <x v="0"/>
    <n v="1372622280"/>
    <n v="1369246738"/>
    <b v="0"/>
    <n v="2"/>
    <b v="0"/>
    <s v="music/jazz"/>
    <n v="1.4545454545454545E-2"/>
    <n v="20"/>
    <s v="music"/>
    <s v="azz"/>
    <d v="2013-06-30T19:58:00"/>
    <d v="2013-05-22T18:18:58"/>
    <n v="39.06877314814482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s v="US"/>
    <x v="0"/>
    <n v="1439251926"/>
    <n v="1435363926"/>
    <b v="0"/>
    <n v="14"/>
    <b v="0"/>
    <s v="technology/wearables"/>
    <n v="0.17155555555555554"/>
    <n v="110.28571428571429"/>
    <s v="technology"/>
    <s v="earables"/>
    <d v="2015-08-11T00:12:06"/>
    <d v="2015-06-27T00:12:06"/>
    <n v="4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s v="US"/>
    <x v="0"/>
    <n v="1486693145"/>
    <n v="1484101145"/>
    <b v="0"/>
    <n v="31"/>
    <b v="0"/>
    <s v="technology/wearables"/>
    <n v="2.3220000000000001E-2"/>
    <n v="37.451612903225808"/>
    <s v="technology"/>
    <s v="earables"/>
    <d v="2017-02-10T02:19:05"/>
    <d v="2017-01-11T02:19:05"/>
    <n v="3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s v="US"/>
    <x v="0"/>
    <n v="1455826460"/>
    <n v="1452716060"/>
    <b v="0"/>
    <n v="16"/>
    <b v="0"/>
    <s v="technology/wearables"/>
    <n v="8.9066666666666669E-2"/>
    <n v="41.75"/>
    <s v="technology"/>
    <s v="earables"/>
    <d v="2016-02-18T20:14:20"/>
    <d v="2016-01-13T20:14:20"/>
    <n v="36"/>
  </r>
  <r>
    <n v="943"/>
    <s v="SleepMode"/>
    <s v="A mask for home or travel that will give you the best, undisturbed sleep of your life."/>
    <n v="3000"/>
    <n v="289"/>
    <s v="failed"/>
    <s v="US"/>
    <x v="0"/>
    <n v="1480438905"/>
    <n v="1477843305"/>
    <b v="0"/>
    <n v="12"/>
    <b v="0"/>
    <s v="technology/wearables"/>
    <n v="9.633333333333334E-2"/>
    <n v="24.083333333333332"/>
    <s v="technology"/>
    <s v="earables"/>
    <d v="2016-11-29T17:01:45"/>
    <d v="2016-10-30T16:01:45"/>
    <n v="30.041666666656965"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s v="US"/>
    <x v="0"/>
    <n v="1460988000"/>
    <n v="1458050450"/>
    <b v="0"/>
    <n v="96"/>
    <b v="0"/>
    <s v="technology/wearables"/>
    <n v="0.13325999999999999"/>
    <n v="69.40625"/>
    <s v="technology"/>
    <s v="earables"/>
    <d v="2016-04-18T14:00:00"/>
    <d v="2016-03-15T14:00:50"/>
    <n v="33.999421296291985"/>
  </r>
  <r>
    <n v="945"/>
    <s v="CT BAND"/>
    <s v="Make your watch Smart ! CT Band is an ultra-thin, high-tech smart watch-strap awarded twice at CES 2017 las vegas"/>
    <n v="100000"/>
    <n v="2484"/>
    <s v="failed"/>
    <s v="FR"/>
    <x v="3"/>
    <n v="1487462340"/>
    <n v="1482958626"/>
    <b v="0"/>
    <n v="16"/>
    <b v="0"/>
    <s v="technology/wearables"/>
    <n v="2.4840000000000001E-2"/>
    <n v="155.25"/>
    <s v="technology"/>
    <s v="earables"/>
    <d v="2017-02-18T23:59:00"/>
    <d v="2016-12-28T20:57:06"/>
    <n v="52.12631944444729"/>
  </r>
  <r>
    <n v="946"/>
    <s v="OmniTrade Apron"/>
    <s v="Soft edged-Hard working. The perfect wearable organization for the home and professional shop."/>
    <n v="15000"/>
    <n v="286"/>
    <s v="failed"/>
    <s v="US"/>
    <x v="0"/>
    <n v="1473444048"/>
    <n v="1470852048"/>
    <b v="0"/>
    <n v="5"/>
    <b v="0"/>
    <s v="technology/wearables"/>
    <n v="1.9066666666666666E-2"/>
    <n v="57.2"/>
    <s v="technology"/>
    <s v="earables"/>
    <d v="2016-09-09T18:00:48"/>
    <d v="2016-08-10T18:00:48"/>
    <n v="30"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s v="US"/>
    <x v="0"/>
    <n v="1467312306"/>
    <n v="1462128306"/>
    <b v="0"/>
    <n v="0"/>
    <b v="0"/>
    <s v="technology/wearables"/>
    <n v="0"/>
    <n v="0"/>
    <s v="technology"/>
    <s v="earables"/>
    <d v="2016-06-30T18:45:06"/>
    <d v="2016-05-01T18:45:06"/>
    <n v="60"/>
  </r>
  <r>
    <n v="948"/>
    <s v="Led Shirt - WiFi Controlled"/>
    <s v="T-Shirt with Led panel controlled by Android app over WiFi. _x000a_Multiple shirts, games, text, video effects support,"/>
    <n v="4000"/>
    <n v="480"/>
    <s v="failed"/>
    <s v="NL"/>
    <x v="3"/>
    <n v="1457812364"/>
    <n v="1455220364"/>
    <b v="0"/>
    <n v="8"/>
    <b v="0"/>
    <s v="technology/wearables"/>
    <n v="0.12"/>
    <n v="60"/>
    <s v="technology"/>
    <s v="earables"/>
    <d v="2016-03-12T19:52:44"/>
    <d v="2016-02-11T19:52:44"/>
    <n v="30"/>
  </r>
  <r>
    <n v="949"/>
    <s v="INBED"/>
    <s v="Der INBED ist ein innovatives Multisensor-Wearable fÃ¼r die SturzprÃ¤vention motorisch eingeschrÃ¤nkter Personen."/>
    <n v="20000"/>
    <n v="273"/>
    <s v="failed"/>
    <s v="DE"/>
    <x v="3"/>
    <n v="1456016576"/>
    <n v="1450832576"/>
    <b v="0"/>
    <n v="7"/>
    <b v="0"/>
    <s v="technology/wearables"/>
    <n v="1.3650000000000001E-2"/>
    <n v="39"/>
    <s v="technology"/>
    <s v="earables"/>
    <d v="2016-02-21T01:02:56"/>
    <d v="2015-12-23T01:02:56"/>
    <n v="60"/>
  </r>
  <r>
    <n v="950"/>
    <s v="EZC Smartlight"/>
    <s v="Rider worn tail light brake light. Adheres to virtually any coat, jacket or vest. Stays on even when you get off."/>
    <n v="5000"/>
    <n v="1402"/>
    <s v="failed"/>
    <s v="CA"/>
    <x v="5"/>
    <n v="1453053661"/>
    <n v="1450461661"/>
    <b v="0"/>
    <n v="24"/>
    <b v="0"/>
    <s v="technology/wearables"/>
    <n v="0.28039999999999998"/>
    <n v="58.416666666666664"/>
    <s v="technology"/>
    <s v="earables"/>
    <d v="2016-01-17T18:01:01"/>
    <d v="2015-12-18T18:01:01"/>
    <n v="30"/>
  </r>
  <r>
    <n v="951"/>
    <s v="Smart Harness"/>
    <s v="Revolutionizing the way we walk our dogs!"/>
    <n v="50000"/>
    <n v="19195"/>
    <s v="failed"/>
    <s v="US"/>
    <x v="0"/>
    <n v="1465054872"/>
    <n v="1461166872"/>
    <b v="0"/>
    <n v="121"/>
    <b v="0"/>
    <s v="technology/wearables"/>
    <n v="0.38390000000000002"/>
    <n v="158.63636363636363"/>
    <s v="technology"/>
    <s v="earables"/>
    <d v="2016-06-04T15:41:12"/>
    <d v="2016-04-20T15:41:12"/>
    <n v="45"/>
  </r>
  <r>
    <n v="952"/>
    <s v="Audionoggin - Join the Earvolution"/>
    <s v="Audionoggin: Wireless personal surround sound for the athlete in everyone."/>
    <n v="49000"/>
    <n v="19572"/>
    <s v="failed"/>
    <s v="US"/>
    <x v="0"/>
    <n v="1479483812"/>
    <n v="1476888212"/>
    <b v="0"/>
    <n v="196"/>
    <b v="0"/>
    <s v="technology/wearables"/>
    <n v="0.39942857142857141"/>
    <n v="99.857142857142861"/>
    <s v="technology"/>
    <s v="earables"/>
    <d v="2016-11-18T15:43:32"/>
    <d v="2016-10-19T14:43:32"/>
    <n v="30.04166666665696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s v="US"/>
    <x v="0"/>
    <n v="1422158199"/>
    <n v="1419566199"/>
    <b v="0"/>
    <n v="5"/>
    <b v="0"/>
    <s v="technology/wearables"/>
    <n v="8.3999999999999995E-3"/>
    <n v="25.2"/>
    <s v="technology"/>
    <s v="earables"/>
    <d v="2015-01-25T03:56:39"/>
    <d v="2014-12-26T03:56:39"/>
    <n v="3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s v="US"/>
    <x v="0"/>
    <n v="1440100839"/>
    <n v="1436472039"/>
    <b v="0"/>
    <n v="73"/>
    <b v="0"/>
    <s v="technology/wearables"/>
    <n v="0.43406666666666666"/>
    <n v="89.191780821917803"/>
    <s v="technology"/>
    <s v="earables"/>
    <d v="2015-08-20T20:00:39"/>
    <d v="2015-07-09T20:00:39"/>
    <n v="4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s v="US"/>
    <x v="0"/>
    <n v="1473750300"/>
    <n v="1470294300"/>
    <b v="0"/>
    <n v="93"/>
    <b v="0"/>
    <s v="technology/wearables"/>
    <n v="5.6613333333333335E-2"/>
    <n v="182.6236559139785"/>
    <s v="technology"/>
    <s v="earables"/>
    <d v="2016-09-13T07:05:00"/>
    <d v="2016-08-04T07:05:00"/>
    <n v="40"/>
  </r>
  <r>
    <n v="956"/>
    <s v="SemiYours"/>
    <s v="You can rent out your Car with Uber. _x000a_You can rent out your Home with Airbnb. _x000a_Now you can rent out your CLOSET with SemiYOURS!"/>
    <n v="50000"/>
    <n v="861"/>
    <s v="failed"/>
    <s v="US"/>
    <x v="0"/>
    <n v="1430081759"/>
    <n v="1424901359"/>
    <b v="0"/>
    <n v="17"/>
    <b v="0"/>
    <s v="technology/wearables"/>
    <n v="1.7219999999999999E-2"/>
    <n v="50.647058823529413"/>
    <s v="technology"/>
    <s v="earables"/>
    <d v="2015-04-26T20:55:59"/>
    <d v="2015-02-25T21:55:59"/>
    <n v="59.958333333328483"/>
  </r>
  <r>
    <n v="957"/>
    <s v="DUALBAND, the Leather NFC Smart Watch Band"/>
    <s v="A Leather Smart watch Band, that NEVER needs to be charged for only $37!"/>
    <n v="12000"/>
    <n v="233"/>
    <s v="failed"/>
    <s v="US"/>
    <x v="0"/>
    <n v="1479392133"/>
    <n v="1476710133"/>
    <b v="0"/>
    <n v="7"/>
    <b v="0"/>
    <s v="technology/wearables"/>
    <n v="1.9416666666666665E-2"/>
    <n v="33.285714285714285"/>
    <s v="technology"/>
    <s v="earables"/>
    <d v="2016-11-17T14:15:33"/>
    <d v="2016-10-17T13:15:33"/>
    <n v="31.04166666665696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s v="US"/>
    <x v="0"/>
    <n v="1428641940"/>
    <n v="1426792563"/>
    <b v="0"/>
    <n v="17"/>
    <b v="0"/>
    <s v="technology/wearables"/>
    <n v="0.11328275684711328"/>
    <n v="51.823529411764703"/>
    <s v="technology"/>
    <s v="earables"/>
    <d v="2015-04-10T04:59:00"/>
    <d v="2015-03-19T19:16:03"/>
    <n v="21.40482638889079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s v="US"/>
    <x v="0"/>
    <n v="1421640665"/>
    <n v="1419048665"/>
    <b v="0"/>
    <n v="171"/>
    <b v="0"/>
    <s v="technology/wearables"/>
    <n v="0.3886"/>
    <n v="113.62573099415205"/>
    <s v="technology"/>
    <s v="earables"/>
    <d v="2015-01-19T04:11:05"/>
    <d v="2014-12-20T04:11:05"/>
    <n v="30"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s v="US"/>
    <x v="0"/>
    <n v="1489500155"/>
    <n v="1485874955"/>
    <b v="0"/>
    <n v="188"/>
    <b v="0"/>
    <s v="technology/wearables"/>
    <n v="0.46100628930817611"/>
    <n v="136.46276595744681"/>
    <s v="technology"/>
    <s v="earables"/>
    <d v="2017-03-14T14:02:35"/>
    <d v="2017-01-31T15:02:35"/>
    <n v="41.958333333328483"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s v="US"/>
    <x v="0"/>
    <n v="1487617200"/>
    <n v="1483634335"/>
    <b v="0"/>
    <n v="110"/>
    <b v="0"/>
    <s v="technology/wearables"/>
    <n v="0.42188421052631581"/>
    <n v="364.35454545454547"/>
    <s v="technology"/>
    <s v="earables"/>
    <d v="2017-02-20T19:00:00"/>
    <d v="2017-01-05T16:38:55"/>
    <n v="46.0979745370423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s v="US"/>
    <x v="0"/>
    <n v="1455210353"/>
    <n v="1451927153"/>
    <b v="0"/>
    <n v="37"/>
    <b v="0"/>
    <s v="technology/wearables"/>
    <n v="0.2848"/>
    <n v="19.243243243243242"/>
    <s v="technology"/>
    <s v="earables"/>
    <d v="2016-02-11T17:05:53"/>
    <d v="2016-01-04T17:05:53"/>
    <n v="38"/>
  </r>
  <r>
    <n v="963"/>
    <s v="The Ultimate Learning Center"/>
    <s v="WE are molding an educated, motivated, non violent GENERATION!"/>
    <n v="35000"/>
    <n v="377"/>
    <s v="failed"/>
    <s v="US"/>
    <x v="0"/>
    <n v="1476717319"/>
    <n v="1473693319"/>
    <b v="0"/>
    <n v="9"/>
    <b v="0"/>
    <s v="technology/wearables"/>
    <n v="1.0771428571428571E-2"/>
    <n v="41.888888888888886"/>
    <s v="technology"/>
    <s v="earables"/>
    <d v="2016-10-17T15:15:19"/>
    <d v="2016-09-12T15:15:19"/>
    <n v="3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s v="CA"/>
    <x v="5"/>
    <n v="1441119919"/>
    <n v="1437663919"/>
    <b v="0"/>
    <n v="29"/>
    <b v="0"/>
    <s v="technology/wearables"/>
    <n v="7.9909090909090902E-3"/>
    <n v="30.310344827586206"/>
    <s v="technology"/>
    <s v="earables"/>
    <d v="2015-09-01T15:05:19"/>
    <d v="2015-07-23T15:05:19"/>
    <n v="4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s v="US"/>
    <x v="0"/>
    <n v="1477454340"/>
    <n v="1474676646"/>
    <b v="0"/>
    <n v="6"/>
    <b v="0"/>
    <s v="technology/wearables"/>
    <n v="1.192E-2"/>
    <n v="49.666666666666664"/>
    <s v="technology"/>
    <s v="earables"/>
    <d v="2016-10-26T03:59:00"/>
    <d v="2016-09-24T00:24:06"/>
    <n v="32.149236111115897"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s v="US"/>
    <x v="0"/>
    <n v="1475766932"/>
    <n v="1473174932"/>
    <b v="0"/>
    <n v="30"/>
    <b v="0"/>
    <s v="technology/wearables"/>
    <n v="0.14799999999999999"/>
    <n v="59.2"/>
    <s v="technology"/>
    <s v="earables"/>
    <d v="2016-10-06T15:15:32"/>
    <d v="2016-09-06T15:15:32"/>
    <n v="30"/>
  </r>
  <r>
    <n v="967"/>
    <s v="Better Beanie"/>
    <s v="Better Beanie is the new therapeutic wearable designed to assist you while keeping your hands free."/>
    <n v="20000"/>
    <n v="3562"/>
    <s v="failed"/>
    <s v="US"/>
    <x v="0"/>
    <n v="1461301574"/>
    <n v="1456121174"/>
    <b v="0"/>
    <n v="81"/>
    <b v="0"/>
    <s v="technology/wearables"/>
    <n v="0.17810000000000001"/>
    <n v="43.97530864197531"/>
    <s v="technology"/>
    <s v="earables"/>
    <d v="2016-04-22T05:06:14"/>
    <d v="2016-02-22T06:06:14"/>
    <n v="59.95833333333575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s v="US"/>
    <x v="0"/>
    <n v="1408134034"/>
    <n v="1405542034"/>
    <b v="0"/>
    <n v="4"/>
    <b v="0"/>
    <s v="technology/wearables"/>
    <n v="1.325E-2"/>
    <n v="26.5"/>
    <s v="technology"/>
    <s v="earables"/>
    <d v="2014-08-15T20:20:34"/>
    <d v="2014-07-16T20:20:34"/>
    <n v="30"/>
  </r>
  <r>
    <n v="969"/>
    <s v="Make 100 | Geek &amp; Chic: Smart Safety Jewelry."/>
    <s v="Geek &amp; Chic Smart Jewelry Collection, Wearables Meet Style!"/>
    <n v="30000"/>
    <n v="14000"/>
    <s v="failed"/>
    <s v="MX"/>
    <x v="10"/>
    <n v="1486624607"/>
    <n v="1483773407"/>
    <b v="0"/>
    <n v="11"/>
    <b v="0"/>
    <s v="technology/wearables"/>
    <n v="0.46666666666666667"/>
    <n v="1272.7272727272727"/>
    <s v="technology"/>
    <s v="earables"/>
    <d v="2017-02-09T07:16:47"/>
    <d v="2017-01-07T07:16:47"/>
    <n v="3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s v="CA"/>
    <x v="5"/>
    <n v="1485147540"/>
    <n v="1481951853"/>
    <b v="0"/>
    <n v="14"/>
    <b v="0"/>
    <s v="technology/wearables"/>
    <n v="0.4592"/>
    <n v="164"/>
    <s v="technology"/>
    <s v="earables"/>
    <d v="2017-01-23T04:59:00"/>
    <d v="2016-12-17T05:17:33"/>
    <n v="36.98711805555649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s v="US"/>
    <x v="0"/>
    <n v="1433178060"/>
    <n v="1429290060"/>
    <b v="0"/>
    <n v="5"/>
    <b v="0"/>
    <s v="technology/wearables"/>
    <n v="2.2599999999999999E-3"/>
    <n v="45.2"/>
    <s v="technology"/>
    <s v="earables"/>
    <d v="2015-06-01T17:01:00"/>
    <d v="2015-04-17T17:01:00"/>
    <n v="4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s v="US"/>
    <x v="0"/>
    <n v="1409813940"/>
    <n v="1407271598"/>
    <b v="0"/>
    <n v="45"/>
    <b v="0"/>
    <s v="technology/wearables"/>
    <n v="0.34625"/>
    <n v="153.88888888888889"/>
    <s v="technology"/>
    <s v="earables"/>
    <d v="2014-09-04T06:59:00"/>
    <d v="2014-08-05T20:46:38"/>
    <n v="29.42525462963385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s v="US"/>
    <x v="0"/>
    <n v="1447032093"/>
    <n v="1441844493"/>
    <b v="0"/>
    <n v="8"/>
    <b v="0"/>
    <s v="technology/wearables"/>
    <n v="2.0549999999999999E-2"/>
    <n v="51.375"/>
    <s v="technology"/>
    <s v="earables"/>
    <d v="2015-11-09T01:21:33"/>
    <d v="2015-09-10T00:21:33"/>
    <n v="60.041666666671517"/>
  </r>
  <r>
    <n v="974"/>
    <s v="KneeJack"/>
    <s v="The device that allows those with artificial knees or arthritic knees to kneel down without putting pressure on their knees."/>
    <n v="50000"/>
    <n v="280"/>
    <s v="failed"/>
    <s v="US"/>
    <x v="0"/>
    <n v="1458925156"/>
    <n v="1456336756"/>
    <b v="0"/>
    <n v="3"/>
    <b v="0"/>
    <s v="technology/wearables"/>
    <n v="5.5999999999999999E-3"/>
    <n v="93.333333333333329"/>
    <s v="technology"/>
    <s v="earables"/>
    <d v="2016-03-25T16:59:16"/>
    <d v="2016-02-24T17:59:16"/>
    <n v="29.95833333333575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s v="US"/>
    <x v="0"/>
    <n v="1467132185"/>
    <n v="1461948185"/>
    <b v="0"/>
    <n v="24"/>
    <b v="0"/>
    <s v="technology/wearables"/>
    <n v="2.6069999999999999E-2"/>
    <n v="108.625"/>
    <s v="technology"/>
    <s v="earables"/>
    <d v="2016-06-28T16:43:05"/>
    <d v="2016-04-29T16:43:05"/>
    <n v="6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s v="AU"/>
    <x v="2"/>
    <n v="1439515497"/>
    <n v="1435627497"/>
    <b v="0"/>
    <n v="18"/>
    <b v="0"/>
    <s v="technology/wearables"/>
    <n v="1.9259999999999999E-2"/>
    <n v="160.5"/>
    <s v="technology"/>
    <s v="earables"/>
    <d v="2015-08-14T01:24:57"/>
    <d v="2015-06-30T01:24:57"/>
    <n v="4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s v="AT"/>
    <x v="3"/>
    <n v="1456094197"/>
    <n v="1453502197"/>
    <b v="0"/>
    <n v="12"/>
    <b v="0"/>
    <s v="technology/wearables"/>
    <n v="0.33666666666666667"/>
    <n v="75.75"/>
    <s v="technology"/>
    <s v="earables"/>
    <d v="2016-02-21T22:36:37"/>
    <d v="2016-01-22T22:36:37"/>
    <n v="30"/>
  </r>
  <r>
    <n v="978"/>
    <s v="hidn tempo - a wearable stress coach"/>
    <s v="hidn tempo is an intelligent watch band that allows you to monitor your stress and manage it anywhere, anytime."/>
    <n v="172889"/>
    <n v="97273"/>
    <s v="failed"/>
    <s v="SE"/>
    <x v="9"/>
    <n v="1456385101"/>
    <n v="1453793101"/>
    <b v="0"/>
    <n v="123"/>
    <b v="0"/>
    <s v="technology/wearables"/>
    <n v="0.5626326718299024"/>
    <n v="790.83739837398377"/>
    <s v="technology"/>
    <s v="earables"/>
    <d v="2016-02-25T07:25:01"/>
    <d v="2016-01-26T07:25:01"/>
    <n v="30"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s v="US"/>
    <x v="0"/>
    <n v="1466449140"/>
    <n v="1463392828"/>
    <b v="0"/>
    <n v="96"/>
    <b v="0"/>
    <s v="technology/wearables"/>
    <n v="0.82817600000000002"/>
    <n v="301.93916666666667"/>
    <s v="technology"/>
    <s v="earables"/>
    <d v="2016-06-20T18:59:00"/>
    <d v="2016-05-16T10:00:28"/>
    <n v="35.37398148148349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s v="US"/>
    <x v="0"/>
    <n v="1417387322"/>
    <n v="1413495722"/>
    <b v="0"/>
    <n v="31"/>
    <b v="0"/>
    <s v="technology/wearables"/>
    <n v="0.14860000000000001"/>
    <n v="47.935483870967744"/>
    <s v="technology"/>
    <s v="earables"/>
    <d v="2014-11-30T22:42:02"/>
    <d v="2014-10-16T21:42:02"/>
    <n v="45.04166666667151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s v="US"/>
    <x v="0"/>
    <n v="1407624222"/>
    <n v="1405032222"/>
    <b v="0"/>
    <n v="4"/>
    <b v="0"/>
    <s v="technology/wearables"/>
    <n v="1.2375123751237513E-4"/>
    <n v="2.75"/>
    <s v="technology"/>
    <s v="earables"/>
    <d v="2014-08-09T22:43:42"/>
    <d v="2014-07-10T22:43:42"/>
    <n v="30"/>
  </r>
  <r>
    <n v="982"/>
    <s v="Smart 2-in-1 I-PHONE HANDLE/WALLETtm"/>
    <s v="revolutonary ultra-slim 2-in-1 Smart  2-in-1 I-PHONE handle/WALLETtm with 360 rotatiion"/>
    <n v="17500"/>
    <n v="3"/>
    <s v="failed"/>
    <s v="US"/>
    <x v="0"/>
    <n v="1475431486"/>
    <n v="1472839486"/>
    <b v="0"/>
    <n v="3"/>
    <b v="0"/>
    <s v="technology/wearables"/>
    <n v="1.7142857142857143E-4"/>
    <n v="1"/>
    <s v="technology"/>
    <s v="earables"/>
    <d v="2016-10-02T18:04:46"/>
    <d v="2016-09-02T18:04:46"/>
    <n v="3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s v="ES"/>
    <x v="3"/>
    <n v="1471985640"/>
    <n v="1469289685"/>
    <b v="0"/>
    <n v="179"/>
    <b v="0"/>
    <s v="technology/wearables"/>
    <n v="0.2950613611721471"/>
    <n v="171.79329608938548"/>
    <s v="technology"/>
    <s v="earables"/>
    <d v="2016-08-23T20:54:00"/>
    <d v="2016-07-23T16:01:25"/>
    <n v="31.20318287037662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s v="US"/>
    <x v="0"/>
    <n v="1427507208"/>
    <n v="1424918808"/>
    <b v="0"/>
    <n v="3"/>
    <b v="0"/>
    <s v="technology/wearables"/>
    <n v="1.06E-2"/>
    <n v="35.333333333333336"/>
    <s v="technology"/>
    <s v="earables"/>
    <d v="2015-03-28T01:46:48"/>
    <d v="2015-02-26T02:46:48"/>
    <n v="29.95833333333575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s v="DE"/>
    <x v="3"/>
    <n v="1451602800"/>
    <n v="1449011610"/>
    <b v="0"/>
    <n v="23"/>
    <b v="0"/>
    <s v="technology/wearables"/>
    <n v="6.2933333333333327E-2"/>
    <n v="82.086956521739125"/>
    <s v="technology"/>
    <s v="earables"/>
    <d v="2015-12-31T23:00:00"/>
    <d v="2015-12-01T23:13:30"/>
    <n v="29.99062499999126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s v="GB"/>
    <x v="1"/>
    <n v="1452384000"/>
    <n v="1447698300"/>
    <b v="0"/>
    <n v="23"/>
    <b v="0"/>
    <s v="technology/wearables"/>
    <n v="0.1275"/>
    <n v="110.8695652173913"/>
    <s v="technology"/>
    <s v="earables"/>
    <d v="2016-01-10T00:00:00"/>
    <d v="2015-11-16T18:25:00"/>
    <n v="54.232638888890506"/>
  </r>
  <r>
    <n v="987"/>
    <s v="Kidswatcher"/>
    <s v="Always know where your precious children are. Let them explore the world freely and in a secure way by using the Kidswatcher."/>
    <n v="50000"/>
    <n v="6610"/>
    <s v="failed"/>
    <s v="NL"/>
    <x v="3"/>
    <n v="1403507050"/>
    <n v="1400051050"/>
    <b v="0"/>
    <n v="41"/>
    <b v="0"/>
    <s v="technology/wearables"/>
    <n v="0.13220000000000001"/>
    <n v="161.21951219512195"/>
    <s v="technology"/>
    <s v="earables"/>
    <d v="2014-06-23T07:04:10"/>
    <d v="2014-05-14T07:04:10"/>
    <n v="4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s v="IT"/>
    <x v="3"/>
    <n v="1475310825"/>
    <n v="1472718825"/>
    <b v="0"/>
    <n v="0"/>
    <b v="0"/>
    <s v="technology/wearables"/>
    <n v="0"/>
    <n v="0"/>
    <s v="technology"/>
    <s v="earables"/>
    <d v="2016-10-01T08:33:45"/>
    <d v="2016-09-01T08:33:45"/>
    <n v="30"/>
  </r>
  <r>
    <n v="989"/>
    <s v="Power Rope"/>
    <s v="The most useful phone charger you will ever buy"/>
    <n v="10000"/>
    <n v="1677"/>
    <s v="failed"/>
    <s v="US"/>
    <x v="0"/>
    <n v="1475101495"/>
    <n v="1472509495"/>
    <b v="0"/>
    <n v="32"/>
    <b v="0"/>
    <s v="technology/wearables"/>
    <n v="0.16769999999999999"/>
    <n v="52.40625"/>
    <s v="technology"/>
    <s v="earables"/>
    <d v="2016-09-28T22:24:55"/>
    <d v="2016-08-29T22:24:55"/>
    <n v="3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s v="US"/>
    <x v="0"/>
    <n v="1409770164"/>
    <n v="1407178164"/>
    <b v="0"/>
    <n v="2"/>
    <b v="0"/>
    <s v="technology/wearables"/>
    <n v="1.0399999999999999E-3"/>
    <n v="13"/>
    <s v="technology"/>
    <s v="earables"/>
    <d v="2014-09-03T18:49:24"/>
    <d v="2014-08-04T18:49:24"/>
    <n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s v="GB"/>
    <x v="1"/>
    <n v="1468349460"/>
    <n v="1466186988"/>
    <b v="0"/>
    <n v="7"/>
    <b v="0"/>
    <s v="technology/wearables"/>
    <n v="4.24E-2"/>
    <n v="30.285714285714285"/>
    <s v="technology"/>
    <s v="earables"/>
    <d v="2016-07-12T18:51:00"/>
    <d v="2016-06-17T18:09:48"/>
    <n v="25.02861111110542"/>
  </r>
  <r>
    <n v="992"/>
    <s v="WairConditioning"/>
    <s v="The HOTTEST and COOLEST thing yet! WairConditioning... an entirely new level of comfortability!"/>
    <n v="100000"/>
    <n v="467"/>
    <s v="failed"/>
    <s v="US"/>
    <x v="0"/>
    <n v="1462655519"/>
    <n v="1457475119"/>
    <b v="0"/>
    <n v="4"/>
    <b v="0"/>
    <s v="technology/wearables"/>
    <n v="4.6699999999999997E-3"/>
    <n v="116.75"/>
    <s v="technology"/>
    <s v="earables"/>
    <d v="2016-05-07T21:11:59"/>
    <d v="2016-03-08T22:11:59"/>
    <n v="59.9583333333357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s v="US"/>
    <x v="0"/>
    <n v="1478926800"/>
    <n v="1476054568"/>
    <b v="0"/>
    <n v="196"/>
    <b v="0"/>
    <s v="technology/wearables"/>
    <n v="0.25087142857142858"/>
    <n v="89.59693877551021"/>
    <s v="technology"/>
    <s v="earables"/>
    <d v="2016-11-12T05:00:00"/>
    <d v="2016-10-09T23:09:28"/>
    <n v="33.24342592591710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s v="US"/>
    <x v="0"/>
    <n v="1417388340"/>
    <n v="1412835530"/>
    <b v="0"/>
    <n v="11"/>
    <b v="0"/>
    <s v="technology/wearables"/>
    <n v="2.3345000000000001E-2"/>
    <n v="424.45454545454544"/>
    <s v="technology"/>
    <s v="earables"/>
    <d v="2014-11-30T22:59:00"/>
    <d v="2014-10-09T06:18:50"/>
    <n v="52.69456018518394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s v="US"/>
    <x v="0"/>
    <n v="1417276800"/>
    <n v="1415140480"/>
    <b v="0"/>
    <n v="9"/>
    <b v="0"/>
    <s v="technology/wearables"/>
    <n v="7.2599999999999998E-2"/>
    <n v="80.666666666666671"/>
    <s v="technology"/>
    <s v="earables"/>
    <d v="2014-11-29T16:00:00"/>
    <d v="2014-11-04T22:34:40"/>
    <n v="24.725925925929914"/>
  </r>
  <r>
    <n v="996"/>
    <s v="Social behavior in technical communities"/>
    <s v="Study the behaviour of technical communities by tracking their movement  through wearables"/>
    <n v="4000"/>
    <n v="65"/>
    <s v="failed"/>
    <s v="US"/>
    <x v="0"/>
    <n v="1406474820"/>
    <n v="1403902060"/>
    <b v="0"/>
    <n v="5"/>
    <b v="0"/>
    <s v="technology/wearables"/>
    <n v="1.6250000000000001E-2"/>
    <n v="13"/>
    <s v="technology"/>
    <s v="earables"/>
    <d v="2014-07-27T15:27:00"/>
    <d v="2014-06-27T20:47:40"/>
    <n v="29.777314814818965"/>
  </r>
  <r>
    <n v="997"/>
    <s v="iPhanny"/>
    <s v="The iPhanny keeps your iPhone 6 safe from bending in those dangerous pants pockets."/>
    <n v="5000"/>
    <n v="65"/>
    <s v="failed"/>
    <s v="US"/>
    <x v="0"/>
    <n v="1417145297"/>
    <n v="1414549697"/>
    <b v="0"/>
    <n v="8"/>
    <b v="0"/>
    <s v="technology/wearables"/>
    <n v="1.2999999999999999E-2"/>
    <n v="8.125"/>
    <s v="technology"/>
    <s v="earables"/>
    <d v="2014-11-28T03:28:17"/>
    <d v="2014-10-29T02:28:17"/>
    <n v="30.041666666664241"/>
  </r>
  <r>
    <n v="998"/>
    <s v="Ollinfit: The Wearable Personal Trainer"/>
    <s v="Ollinfit is the first wearable fitness trainer with 3 sensors for superior accuracy, feedback and results."/>
    <n v="60000"/>
    <n v="35135"/>
    <s v="failed"/>
    <s v="CA"/>
    <x v="5"/>
    <n v="1447909401"/>
    <n v="1444017801"/>
    <b v="0"/>
    <n v="229"/>
    <b v="0"/>
    <s v="technology/wearables"/>
    <n v="0.58558333333333334"/>
    <n v="153.42794759825327"/>
    <s v="technology"/>
    <s v="earables"/>
    <d v="2015-11-19T05:03:21"/>
    <d v="2015-10-05T04:03:21"/>
    <n v="45.041666666664241"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s v="CA"/>
    <x v="5"/>
    <n v="1415865720"/>
    <n v="1413270690"/>
    <b v="0"/>
    <n v="40"/>
    <b v="0"/>
    <s v="technology/wearables"/>
    <n v="7.7886666666666673E-2"/>
    <n v="292.07499999999999"/>
    <s v="technology"/>
    <s v="earables"/>
    <d v="2014-11-13T08:02:00"/>
    <d v="2014-10-14T07:11:30"/>
    <n v="30.035069444442343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s v="US"/>
    <x v="0"/>
    <n v="1489537560"/>
    <n v="1484357160"/>
    <b v="0"/>
    <n v="6"/>
    <b v="0"/>
    <s v="technology/wearables"/>
    <n v="2.2157147647256063E-2"/>
    <n v="3304"/>
    <s v="technology"/>
    <s v="earables"/>
    <d v="2017-03-15T00:26:00"/>
    <d v="2017-01-14T01:26:00"/>
    <n v="59.95833333333575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s v="GB"/>
    <x v="1"/>
    <n v="1485796613"/>
    <n v="1481908613"/>
    <b v="0"/>
    <n v="4"/>
    <b v="0"/>
    <s v="technology/wearables"/>
    <n v="1.04"/>
    <n v="1300"/>
    <s v="technology"/>
    <s v="earables"/>
    <d v="2017-01-30T17:16:53"/>
    <d v="2016-12-16T17:16:53"/>
    <n v="4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s v="US"/>
    <x v="0"/>
    <n v="1450331940"/>
    <n v="1447777514"/>
    <b v="0"/>
    <n v="22"/>
    <b v="0"/>
    <s v="technology/wearables"/>
    <n v="0.29602960296029601"/>
    <n v="134.54545454545453"/>
    <s v="technology"/>
    <s v="earables"/>
    <d v="2015-12-17T05:59:00"/>
    <d v="2015-11-17T16:25:14"/>
    <n v="29.565115740741021"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s v="FR"/>
    <x v="3"/>
    <n v="1489680061"/>
    <n v="1487091661"/>
    <b v="0"/>
    <n v="15"/>
    <b v="0"/>
    <s v="technology/wearables"/>
    <n v="0.16055"/>
    <n v="214.06666666666666"/>
    <s v="technology"/>
    <s v="earables"/>
    <d v="2017-03-16T16:01:01"/>
    <d v="2017-02-14T17:01:01"/>
    <n v="29.958333333335759"/>
  </r>
  <r>
    <n v="1004"/>
    <s v="AllerGuarder: Bluetooth wristband helps food-allergy kids"/>
    <s v="Harnessing wearable technology as a powerful defense for food-allergy children."/>
    <n v="25000"/>
    <n v="20552"/>
    <s v="canceled"/>
    <s v="US"/>
    <x v="0"/>
    <n v="1455814827"/>
    <n v="1453222827"/>
    <b v="0"/>
    <n v="95"/>
    <b v="0"/>
    <s v="technology/wearables"/>
    <n v="0.82208000000000003"/>
    <n v="216.33684210526314"/>
    <s v="technology"/>
    <s v="earables"/>
    <d v="2016-02-18T17:00:27"/>
    <d v="2016-01-19T17:00:27"/>
    <n v="30"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s v="US"/>
    <x v="0"/>
    <n v="1446217183"/>
    <n v="1443538783"/>
    <b v="0"/>
    <n v="161"/>
    <b v="0"/>
    <s v="technology/wearables"/>
    <n v="0.75051000000000001"/>
    <n v="932.31055900621118"/>
    <s v="technology"/>
    <s v="earables"/>
    <d v="2015-10-30T14:59:43"/>
    <d v="2015-09-29T14:59:43"/>
    <n v="31"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s v="US"/>
    <x v="0"/>
    <n v="1418368260"/>
    <n v="1417654672"/>
    <b v="0"/>
    <n v="8"/>
    <b v="0"/>
    <s v="technology/wearables"/>
    <n v="5.8500000000000003E-2"/>
    <n v="29.25"/>
    <s v="technology"/>
    <s v="earables"/>
    <d v="2014-12-12T07:11:00"/>
    <d v="2014-12-04T00:57:52"/>
    <n v="8.2591203703705105"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s v="US"/>
    <x v="0"/>
    <n v="1481727623"/>
    <n v="1478095223"/>
    <b v="0"/>
    <n v="76"/>
    <b v="0"/>
    <s v="technology/wearables"/>
    <n v="0.44319999999999998"/>
    <n v="174.94736842105263"/>
    <s v="technology"/>
    <s v="earables"/>
    <d v="2016-12-14T15:00:23"/>
    <d v="2016-11-02T14:00:23"/>
    <n v="42.04166666666424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s v="MX"/>
    <x v="10"/>
    <n v="1482953115"/>
    <n v="1480361115"/>
    <b v="0"/>
    <n v="1"/>
    <b v="0"/>
    <s v="technology/wearables"/>
    <n v="2.6737967914438501E-3"/>
    <n v="250"/>
    <s v="technology"/>
    <s v="earables"/>
    <d v="2016-12-28T19:25:15"/>
    <d v="2016-11-28T19:25:15"/>
    <n v="3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s v="US"/>
    <x v="0"/>
    <n v="1466346646"/>
    <n v="1463754646"/>
    <b v="0"/>
    <n v="101"/>
    <b v="0"/>
    <s v="technology/wearables"/>
    <n v="0.1313"/>
    <n v="65"/>
    <s v="technology"/>
    <s v="earables"/>
    <d v="2016-06-19T14:30:46"/>
    <d v="2016-05-20T14:30:46"/>
    <n v="3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s v="US"/>
    <x v="0"/>
    <n v="1473044340"/>
    <n v="1468180462"/>
    <b v="0"/>
    <n v="4"/>
    <b v="0"/>
    <s v="technology/wearables"/>
    <n v="1.9088937093275488E-3"/>
    <n v="55"/>
    <s v="technology"/>
    <s v="earables"/>
    <d v="2016-09-05T02:59:00"/>
    <d v="2016-07-10T19:54:22"/>
    <n v="56.29488425925956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s v="US"/>
    <x v="0"/>
    <n v="1418938395"/>
    <n v="1415050395"/>
    <b v="0"/>
    <n v="1"/>
    <b v="0"/>
    <s v="technology/wearables"/>
    <n v="3.7499999999999999E-3"/>
    <n v="75"/>
    <s v="technology"/>
    <s v="earables"/>
    <d v="2014-12-18T21:33:15"/>
    <d v="2014-11-03T21:33:15"/>
    <n v="4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s v="US"/>
    <x v="0"/>
    <n v="1485254052"/>
    <n v="1481366052"/>
    <b v="0"/>
    <n v="775"/>
    <b v="0"/>
    <s v="technology/wearables"/>
    <n v="215.35021"/>
    <n v="1389.3561935483872"/>
    <s v="technology"/>
    <s v="earables"/>
    <d v="2017-01-24T10:34:12"/>
    <d v="2016-12-10T10:34:12"/>
    <n v="4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s v="US"/>
    <x v="0"/>
    <n v="1451419200"/>
    <n v="1449000056"/>
    <b v="0"/>
    <n v="90"/>
    <b v="0"/>
    <s v="technology/wearables"/>
    <n v="0.34527999999999998"/>
    <n v="95.911111111111111"/>
    <s v="technology"/>
    <s v="earables"/>
    <d v="2015-12-29T20:00:00"/>
    <d v="2015-12-01T20:00:56"/>
    <n v="27.999351851845859"/>
  </r>
  <r>
    <n v="1014"/>
    <s v="CHEMION: The World's First Smart Glasses (Canceled)"/>
    <s v="CHEMION is an eyewear device that lets you show your creativity to the world."/>
    <n v="10000"/>
    <n v="3060"/>
    <s v="canceled"/>
    <s v="US"/>
    <x v="0"/>
    <n v="1420070615"/>
    <n v="1415750615"/>
    <b v="0"/>
    <n v="16"/>
    <b v="0"/>
    <s v="technology/wearables"/>
    <n v="0.30599999999999999"/>
    <n v="191.25"/>
    <s v="technology"/>
    <s v="earables"/>
    <d v="2015-01-01T00:03:35"/>
    <d v="2014-11-12T00:03:35"/>
    <n v="50"/>
  </r>
  <r>
    <n v="1015"/>
    <s v="SKIN - Wearable music remote control for your mobile phone"/>
    <s v="SKIN - The wearable music remote control which makes your fitness lifestyle a bit easier"/>
    <n v="9000"/>
    <n v="240"/>
    <s v="canceled"/>
    <s v="CH"/>
    <x v="11"/>
    <n v="1448489095"/>
    <n v="1445893495"/>
    <b v="0"/>
    <n v="6"/>
    <b v="0"/>
    <s v="technology/wearables"/>
    <n v="2.6666666666666668E-2"/>
    <n v="40"/>
    <s v="technology"/>
    <s v="earables"/>
    <d v="2015-11-25T22:04:55"/>
    <d v="2015-10-26T21:04:55"/>
    <n v="30.04166666665696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s v="US"/>
    <x v="0"/>
    <n v="1459992856"/>
    <n v="1456108456"/>
    <b v="0"/>
    <n v="38"/>
    <b v="0"/>
    <s v="technology/wearables"/>
    <n v="2.8420000000000001E-2"/>
    <n v="74.78947368421052"/>
    <s v="technology"/>
    <s v="earables"/>
    <d v="2016-04-07T01:34:16"/>
    <d v="2016-02-22T02:34:16"/>
    <n v="44.95833333333575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s v="US"/>
    <x v="0"/>
    <n v="1448125935"/>
    <n v="1444666335"/>
    <b v="0"/>
    <n v="355"/>
    <b v="0"/>
    <s v="technology/wearables"/>
    <n v="0.22878799999999999"/>
    <n v="161.11830985915492"/>
    <s v="technology"/>
    <s v="earables"/>
    <d v="2015-11-21T17:12:15"/>
    <d v="2015-10-12T16:12:15"/>
    <n v="40.041666666664241"/>
  </r>
  <r>
    <n v="1018"/>
    <s v="Owl (Canceled)"/>
    <s v="Owl is a fitness tracker along with an accompanying iOS app, that is both fun and interactive for children."/>
    <n v="20000"/>
    <n v="621"/>
    <s v="canceled"/>
    <s v="US"/>
    <x v="0"/>
    <n v="1468496933"/>
    <n v="1465904933"/>
    <b v="0"/>
    <n v="7"/>
    <b v="0"/>
    <s v="technology/wearables"/>
    <n v="3.1050000000000001E-2"/>
    <n v="88.714285714285708"/>
    <s v="technology"/>
    <s v="earables"/>
    <d v="2016-07-14T11:48:53"/>
    <d v="2016-06-14T11:48:53"/>
    <n v="30"/>
  </r>
  <r>
    <n v="1019"/>
    <s v="Tempi - The Smart Way to Monitor Temperature and Humidity"/>
    <s v="Tempi Is a Wearable Bluetooth Device That Gives Accurate Temperature and Humidity Readings."/>
    <n v="45000"/>
    <n v="21300"/>
    <s v="canceled"/>
    <s v="US"/>
    <x v="0"/>
    <n v="1423092149"/>
    <n v="1420500149"/>
    <b v="0"/>
    <n v="400"/>
    <b v="0"/>
    <s v="technology/wearables"/>
    <n v="0.47333333333333333"/>
    <n v="53.25"/>
    <s v="technology"/>
    <s v="earables"/>
    <d v="2015-02-04T23:22:29"/>
    <d v="2015-01-05T23:22:29"/>
    <n v="3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s v="CA"/>
    <x v="5"/>
    <n v="1433206020"/>
    <n v="1430617209"/>
    <b v="0"/>
    <n v="30"/>
    <b v="1"/>
    <s v="music/electronic music"/>
    <n v="2.0554838709677421"/>
    <n v="106.2"/>
    <s v="music"/>
    <s v="sic"/>
    <d v="2015-06-02T00:47:00"/>
    <d v="2015-05-03T01:40:09"/>
    <n v="29.96309027778625"/>
  </r>
  <r>
    <n v="1021"/>
    <s v="Rick and Morty Album &amp; Music Video"/>
    <s v="Rick and Morty concept album written by Allie Goertz + music video directed by Paul B. Cummings!"/>
    <n v="3000"/>
    <n v="10554.11"/>
    <s v="successful"/>
    <s v="US"/>
    <x v="0"/>
    <n v="1445054400"/>
    <n v="1443074571"/>
    <b v="1"/>
    <n v="478"/>
    <b v="1"/>
    <s v="music/electronic music"/>
    <n v="3.5180366666666667"/>
    <n v="22.079728033472804"/>
    <s v="music"/>
    <s v="sic"/>
    <d v="2015-10-17T04:00:00"/>
    <d v="2015-09-24T06:02:51"/>
    <n v="22.914687500000582"/>
  </r>
  <r>
    <n v="1022"/>
    <s v="Sammy Bananas - Bootlegs Vol. 2!!"/>
    <s v="Help get four new bootlegs onto vinyl in the second installment of my series!"/>
    <n v="2000"/>
    <n v="2298"/>
    <s v="successful"/>
    <s v="US"/>
    <x v="0"/>
    <n v="1431876677"/>
    <n v="1429284677"/>
    <b v="1"/>
    <n v="74"/>
    <b v="1"/>
    <s v="music/electronic music"/>
    <n v="1.149"/>
    <n v="31.054054054054053"/>
    <s v="music"/>
    <s v="sic"/>
    <d v="2015-05-17T15:31:17"/>
    <d v="2015-04-17T15:31:17"/>
    <n v="30"/>
  </r>
  <r>
    <n v="1023"/>
    <s v="'Pathfinder' - a High Five Spaceship album"/>
    <s v="A collaborative, electronic journey helmed by producer Christopher Bingham and guitarist Carlos Montero."/>
    <n v="2000"/>
    <n v="4743"/>
    <s v="successful"/>
    <s v="GB"/>
    <x v="1"/>
    <n v="1434837861"/>
    <n v="1432245861"/>
    <b v="0"/>
    <n v="131"/>
    <b v="1"/>
    <s v="music/electronic music"/>
    <n v="2.3715000000000002"/>
    <n v="36.206106870229007"/>
    <s v="music"/>
    <s v="sic"/>
    <d v="2015-06-20T22:04:21"/>
    <d v="2015-05-21T22:04:21"/>
    <n v="30"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s v="SE"/>
    <x v="9"/>
    <n v="1454248563"/>
    <n v="1451656563"/>
    <b v="1"/>
    <n v="61"/>
    <b v="1"/>
    <s v="music/electronic music"/>
    <n v="1.1863774999999999"/>
    <n v="388.9762295081967"/>
    <s v="music"/>
    <s v="sic"/>
    <d v="2016-01-31T13:56:03"/>
    <d v="2016-01-01T13:56:03"/>
    <n v="30"/>
  </r>
  <r>
    <n v="1025"/>
    <s v="[NUREN] The New Renaissance"/>
    <s v="Jake Kaufman and Jessie Seely present THE WORLD'S FIRST VIRTUAL REALITY ROCK OPERA."/>
    <n v="70000"/>
    <n v="76949.820000000007"/>
    <s v="successful"/>
    <s v="US"/>
    <x v="0"/>
    <n v="1426532437"/>
    <n v="1423944037"/>
    <b v="1"/>
    <n v="1071"/>
    <b v="1"/>
    <s v="music/electronic music"/>
    <n v="1.099283142857143"/>
    <n v="71.848571428571432"/>
    <s v="music"/>
    <s v="sic"/>
    <d v="2015-03-16T19:00:37"/>
    <d v="2015-02-14T20:00:37"/>
    <n v="29.95833333332848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s v="GB"/>
    <x v="1"/>
    <n v="1459414016"/>
    <n v="1456480016"/>
    <b v="1"/>
    <n v="122"/>
    <b v="1"/>
    <s v="music/electronic music"/>
    <n v="1.0000828571428571"/>
    <n v="57.381803278688523"/>
    <s v="music"/>
    <s v="sic"/>
    <d v="2016-03-31T08:46:56"/>
    <d v="2016-02-26T09:46:56"/>
    <n v="33.9583333333357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s v="US"/>
    <x v="0"/>
    <n v="1414025347"/>
    <n v="1411433347"/>
    <b v="1"/>
    <n v="111"/>
    <b v="1"/>
    <s v="music/electronic music"/>
    <n v="1.0309292094387414"/>
    <n v="69.666666666666671"/>
    <s v="music"/>
    <s v="sic"/>
    <d v="2014-10-23T00:49:07"/>
    <d v="2014-09-23T00:49:07"/>
    <n v="3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s v="GB"/>
    <x v="1"/>
    <n v="1488830400"/>
    <n v="1484924605"/>
    <b v="1"/>
    <n v="255"/>
    <b v="1"/>
    <s v="music/electronic music"/>
    <n v="1.1727000000000001"/>
    <n v="45.988235294117644"/>
    <s v="music"/>
    <s v="sic"/>
    <d v="2017-03-06T20:00:00"/>
    <d v="2017-01-20T15:03:25"/>
    <n v="45.205960648141627"/>
  </r>
  <r>
    <n v="1029"/>
    <s v="StrobeHouse presents Valborg 2015"/>
    <s v="We want to recreate last years massive Valborgparty in Lund but this time even bigger!"/>
    <n v="10000"/>
    <n v="11176"/>
    <s v="successful"/>
    <s v="SE"/>
    <x v="9"/>
    <n v="1428184740"/>
    <n v="1423501507"/>
    <b v="0"/>
    <n v="141"/>
    <b v="1"/>
    <s v="music/electronic music"/>
    <n v="1.1175999999999999"/>
    <n v="79.262411347517727"/>
    <s v="music"/>
    <s v="sic"/>
    <d v="2015-04-04T21:59:00"/>
    <d v="2015-02-09T17:05:07"/>
    <n v="54.204085648147156"/>
  </r>
  <r>
    <n v="1030"/>
    <s v="The Gothsicles - I FEEL SICLE"/>
    <s v="Help fund the latest Gothsicles mega-album, I FEEL SICLE!"/>
    <n v="2000"/>
    <n v="6842"/>
    <s v="successful"/>
    <s v="US"/>
    <x v="0"/>
    <n v="1473680149"/>
    <n v="1472470549"/>
    <b v="0"/>
    <n v="159"/>
    <b v="1"/>
    <s v="music/electronic music"/>
    <n v="3.4209999999999998"/>
    <n v="43.031446540880502"/>
    <s v="music"/>
    <s v="sic"/>
    <d v="2016-09-12T11:35:49"/>
    <d v="2016-08-29T11:35:49"/>
    <n v="14"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s v="US"/>
    <x v="0"/>
    <n v="1450290010"/>
    <n v="1447698010"/>
    <b v="0"/>
    <n v="99"/>
    <b v="1"/>
    <s v="music/electronic music"/>
    <n v="1.0740000000000001"/>
    <n v="108.48484848484848"/>
    <s v="music"/>
    <s v="sic"/>
    <d v="2015-12-16T18:20:10"/>
    <d v="2015-11-16T18:20:10"/>
    <n v="30"/>
  </r>
  <r>
    <n v="1032"/>
    <s v="Phantom Ship / Coastal (Album Preorder)"/>
    <s v="Ideal for living rooms and open spaces."/>
    <n v="5400"/>
    <n v="5858.84"/>
    <s v="successful"/>
    <s v="US"/>
    <x v="0"/>
    <n v="1466697625"/>
    <n v="1464105625"/>
    <b v="0"/>
    <n v="96"/>
    <b v="1"/>
    <s v="music/electronic music"/>
    <n v="1.0849703703703704"/>
    <n v="61.029583333333335"/>
    <s v="music"/>
    <s v="sic"/>
    <d v="2016-06-23T16:00:25"/>
    <d v="2016-05-24T16:00:25"/>
    <n v="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s v="GB"/>
    <x v="1"/>
    <n v="1481564080"/>
    <n v="1479144880"/>
    <b v="0"/>
    <n v="27"/>
    <b v="1"/>
    <s v="music/electronic music"/>
    <n v="1.0286144578313252"/>
    <n v="50.592592592592595"/>
    <s v="music"/>
    <s v="sic"/>
    <d v="2016-12-12T17:34:40"/>
    <d v="2016-11-14T17:34:40"/>
    <n v="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s v="US"/>
    <x v="0"/>
    <n v="1470369540"/>
    <n v="1467604804"/>
    <b v="0"/>
    <n v="166"/>
    <b v="1"/>
    <s v="music/electronic music"/>
    <n v="1.3000180000000001"/>
    <n v="39.157168674698795"/>
    <s v="music"/>
    <s v="sic"/>
    <d v="2016-08-05T03:59:00"/>
    <d v="2016-07-04T04:00:04"/>
    <n v="31.9992592592607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s v="US"/>
    <x v="0"/>
    <n v="1423668220"/>
    <n v="1421076220"/>
    <b v="0"/>
    <n v="76"/>
    <b v="1"/>
    <s v="music/electronic music"/>
    <n v="1.0765217391304347"/>
    <n v="65.15789473684211"/>
    <s v="music"/>
    <s v="sic"/>
    <d v="2015-02-11T15:23:40"/>
    <d v="2015-01-12T15:23:40"/>
    <n v="30"/>
  </r>
  <r>
    <n v="1036"/>
    <s v="Bring Kyrstyn's Album to Life!"/>
    <s v="Help this Soulful &amp; Cinematic Glitch-Pop Songwriter Bring her Music to the World!  (And your Ears:)"/>
    <n v="4500"/>
    <n v="5056.22"/>
    <s v="successful"/>
    <s v="US"/>
    <x v="0"/>
    <n v="1357545600"/>
    <n v="1354790790"/>
    <b v="0"/>
    <n v="211"/>
    <b v="1"/>
    <s v="music/electronic music"/>
    <n v="1.1236044444444444"/>
    <n v="23.963127962085309"/>
    <s v="music"/>
    <s v="sic"/>
    <d v="2013-01-07T08:00:00"/>
    <d v="2012-12-06T10:46:30"/>
    <n v="31.88437500000145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s v="US"/>
    <x v="0"/>
    <n v="1431925200"/>
    <n v="1429991062"/>
    <b v="0"/>
    <n v="21"/>
    <b v="1"/>
    <s v="music/electronic music"/>
    <n v="1.0209999999999999"/>
    <n v="48.61904761904762"/>
    <s v="music"/>
    <s v="sic"/>
    <d v="2015-05-18T05:00:00"/>
    <d v="2015-04-25T19:44:22"/>
    <n v="22.3858564814727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s v="US"/>
    <x v="0"/>
    <n v="1458362023"/>
    <n v="1455773623"/>
    <b v="0"/>
    <n v="61"/>
    <b v="1"/>
    <s v="music/electronic music"/>
    <n v="1.4533333333333334"/>
    <n v="35.73770491803279"/>
    <s v="music"/>
    <s v="sic"/>
    <d v="2016-03-19T04:33:43"/>
    <d v="2016-02-18T05:33:43"/>
    <n v="29.95833333332848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s v="US"/>
    <x v="0"/>
    <n v="1481615940"/>
    <n v="1479436646"/>
    <b v="0"/>
    <n v="30"/>
    <b v="1"/>
    <s v="music/electronic music"/>
    <n v="1.282"/>
    <n v="21.366666666666667"/>
    <s v="music"/>
    <s v="sic"/>
    <d v="2016-12-13T07:59:00"/>
    <d v="2016-11-18T02:37:26"/>
    <n v="25.22331018518161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s v="US"/>
    <x v="0"/>
    <n v="1472317209"/>
    <n v="1469725209"/>
    <b v="0"/>
    <n v="1"/>
    <b v="0"/>
    <s v="journalism/audio"/>
    <n v="2.9411764705882353E-3"/>
    <n v="250"/>
    <s v="journalism"/>
    <s v="sm/audio"/>
    <d v="2016-08-27T17:00:09"/>
    <d v="2016-07-28T17:00:09"/>
    <n v="30"/>
  </r>
  <r>
    <n v="1041"/>
    <s v="Industry Success Project (Canceled)"/>
    <s v="I am trying to document what it is like to plunge head first into the music/audio industry as an intern."/>
    <n v="50"/>
    <n v="0"/>
    <s v="canceled"/>
    <s v="US"/>
    <x v="0"/>
    <n v="1406769992"/>
    <n v="1405041992"/>
    <b v="0"/>
    <n v="0"/>
    <b v="0"/>
    <s v="journalism/audio"/>
    <n v="0"/>
    <n v="0"/>
    <s v="journalism"/>
    <s v="sm/audio"/>
    <d v="2014-07-31T01:26:32"/>
    <d v="2014-07-11T01:26:32"/>
    <n v="20"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s v="US"/>
    <x v="0"/>
    <n v="1410516000"/>
    <n v="1406824948"/>
    <b v="0"/>
    <n v="1"/>
    <b v="0"/>
    <s v="journalism/audio"/>
    <n v="1.5384615384615385E-2"/>
    <n v="10"/>
    <s v="journalism"/>
    <s v="sm/audio"/>
    <d v="2014-09-12T10:00:00"/>
    <d v="2014-07-31T16:42:28"/>
    <n v="42.720509259255778"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s v="US"/>
    <x v="0"/>
    <n v="1432101855"/>
    <n v="1429509855"/>
    <b v="0"/>
    <n v="292"/>
    <b v="0"/>
    <s v="journalism/audio"/>
    <n v="8.5370000000000001E-2"/>
    <n v="29.236301369863014"/>
    <s v="journalism"/>
    <s v="sm/audio"/>
    <d v="2015-05-20T06:04:15"/>
    <d v="2015-04-20T06:04:15"/>
    <n v="30"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s v="US"/>
    <x v="0"/>
    <n v="1425587220"/>
    <n v="1420668801"/>
    <b v="0"/>
    <n v="2"/>
    <b v="0"/>
    <s v="journalism/audio"/>
    <n v="8.571428571428571E-4"/>
    <n v="3"/>
    <s v="journalism"/>
    <s v="sm/audio"/>
    <d v="2015-03-05T20:27:00"/>
    <d v="2015-01-07T22:13:21"/>
    <n v="56.926145833334886"/>
  </r>
  <r>
    <n v="1045"/>
    <s v="In Case Of Emergency (Canceled)"/>
    <s v="In Case Of Emergency is a radio talk show for preppers, beginning preppers, and with preparedness in mind."/>
    <n v="10000"/>
    <n v="266"/>
    <s v="canceled"/>
    <s v="US"/>
    <x v="0"/>
    <n v="1408827550"/>
    <n v="1406235550"/>
    <b v="0"/>
    <n v="8"/>
    <b v="0"/>
    <s v="journalism/audio"/>
    <n v="2.6599999999999999E-2"/>
    <n v="33.25"/>
    <s v="journalism"/>
    <s v="sm/audio"/>
    <d v="2014-08-23T20:59:10"/>
    <d v="2014-07-24T20:59:10"/>
    <n v="30"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s v="DE"/>
    <x v="3"/>
    <n v="1451161560"/>
    <n v="1447273560"/>
    <b v="0"/>
    <n v="0"/>
    <b v="0"/>
    <s v="journalism/audio"/>
    <n v="0"/>
    <n v="0"/>
    <s v="journalism"/>
    <s v="sm/audio"/>
    <d v="2015-12-26T20:26:00"/>
    <d v="2015-11-11T20:26:00"/>
    <n v="45"/>
  </r>
  <r>
    <n v="1047"/>
    <s v="Start a New Podcast (Canceled)"/>
    <s v="I wish to start a new podcast called Voices of Texas, and I want to interview interesting people of Texas each week."/>
    <n v="2000"/>
    <n v="1"/>
    <s v="canceled"/>
    <s v="US"/>
    <x v="0"/>
    <n v="1415219915"/>
    <n v="1412624315"/>
    <b v="0"/>
    <n v="1"/>
    <b v="0"/>
    <s v="journalism/audio"/>
    <n v="5.0000000000000001E-4"/>
    <n v="1"/>
    <s v="journalism"/>
    <s v="sm/audio"/>
    <d v="2014-11-05T20:38:35"/>
    <d v="2014-10-06T19:38:35"/>
    <n v="30.04166666666424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s v="US"/>
    <x v="0"/>
    <n v="1474766189"/>
    <n v="1471310189"/>
    <b v="0"/>
    <n v="4"/>
    <b v="0"/>
    <s v="journalism/audio"/>
    <n v="1.4133333333333333E-2"/>
    <n v="53"/>
    <s v="journalism"/>
    <s v="sm/audio"/>
    <d v="2016-09-25T01:16:29"/>
    <d v="2016-08-16T01:16:29"/>
    <n v="40"/>
  </r>
  <r>
    <n v="1049"/>
    <s v="J1 (Canceled)"/>
    <s v="------"/>
    <n v="12000"/>
    <n v="0"/>
    <s v="canceled"/>
    <s v="US"/>
    <x v="0"/>
    <n v="1455272445"/>
    <n v="1452680445"/>
    <b v="0"/>
    <n v="0"/>
    <b v="0"/>
    <s v="journalism/audio"/>
    <n v="0"/>
    <n v="0"/>
    <s v="journalism"/>
    <s v="sm/audio"/>
    <d v="2016-02-12T10:20:45"/>
    <d v="2016-01-13T10:20:45"/>
    <n v="30"/>
  </r>
  <r>
    <n v="1050"/>
    <s v="The (Secular) Barbershop Podcast (Canceled)"/>
    <s v="Secularism is on the rise and I hear you.Talk to me."/>
    <n v="2500"/>
    <n v="0"/>
    <s v="canceled"/>
    <s v="US"/>
    <x v="0"/>
    <n v="1442257677"/>
    <n v="1439665677"/>
    <b v="0"/>
    <n v="0"/>
    <b v="0"/>
    <s v="journalism/audio"/>
    <n v="0"/>
    <n v="0"/>
    <s v="journalism"/>
    <s v="sm/audio"/>
    <d v="2015-09-14T19:07:57"/>
    <d v="2015-08-15T19:07:57"/>
    <n v="30"/>
  </r>
  <r>
    <n v="1051"/>
    <s v="Now You Know Podcast (Canceled)"/>
    <s v="Inspired by some great podcasters as well as my desire to learn from many people about many topics, plus just to inform people."/>
    <n v="500"/>
    <n v="0"/>
    <s v="canceled"/>
    <s v="US"/>
    <x v="0"/>
    <n v="1409098825"/>
    <n v="1406679625"/>
    <b v="0"/>
    <n v="0"/>
    <b v="0"/>
    <s v="journalism/audio"/>
    <n v="0"/>
    <n v="0"/>
    <s v="journalism"/>
    <s v="sm/audio"/>
    <d v="2014-08-27T00:20:25"/>
    <d v="2014-07-30T00:20:25"/>
    <n v="2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s v="US"/>
    <x v="0"/>
    <n v="1465243740"/>
    <n v="1461438495"/>
    <b v="0"/>
    <n v="0"/>
    <b v="0"/>
    <s v="journalism/audio"/>
    <n v="0"/>
    <n v="0"/>
    <s v="journalism"/>
    <s v="sm/audio"/>
    <d v="2016-06-06T20:09:00"/>
    <d v="2016-04-23T19:08:15"/>
    <n v="44.04218750000291"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s v="US"/>
    <x v="0"/>
    <n v="1488773332"/>
    <n v="1486613332"/>
    <b v="0"/>
    <n v="1"/>
    <b v="0"/>
    <s v="journalism/audio"/>
    <n v="0.01"/>
    <n v="15"/>
    <s v="journalism"/>
    <s v="sm/audio"/>
    <d v="2017-03-06T04:08:52"/>
    <d v="2017-02-09T04:08:52"/>
    <n v="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s v="US"/>
    <x v="0"/>
    <n v="1407708000"/>
    <n v="1405110399"/>
    <b v="0"/>
    <n v="0"/>
    <b v="0"/>
    <s v="journalism/audio"/>
    <n v="0"/>
    <n v="0"/>
    <s v="journalism"/>
    <s v="sm/audio"/>
    <d v="2014-08-10T22:00:00"/>
    <d v="2014-07-11T20:26:39"/>
    <n v="30.064826388887013"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s v="US"/>
    <x v="0"/>
    <n v="1457394545"/>
    <n v="1454802545"/>
    <b v="0"/>
    <n v="0"/>
    <b v="0"/>
    <s v="journalism/audio"/>
    <n v="0"/>
    <n v="0"/>
    <s v="journalism"/>
    <s v="sm/audio"/>
    <d v="2016-03-07T23:49:05"/>
    <d v="2016-02-06T23:49:05"/>
    <n v="30"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s v="US"/>
    <x v="0"/>
    <n v="1429892177"/>
    <n v="1424711777"/>
    <b v="0"/>
    <n v="0"/>
    <b v="0"/>
    <s v="journalism/audio"/>
    <n v="0"/>
    <n v="0"/>
    <s v="journalism"/>
    <s v="sm/audio"/>
    <d v="2015-04-24T16:16:17"/>
    <d v="2015-02-23T17:16:17"/>
    <n v="59.958333333335759"/>
  </r>
  <r>
    <n v="1057"/>
    <s v="Support Independent Media (Canceled)"/>
    <s v="Sayin it Plain is a Independent Radio Show created to inform the public and empower the community."/>
    <n v="10000"/>
    <n v="0"/>
    <s v="canceled"/>
    <s v="US"/>
    <x v="0"/>
    <n v="1480888483"/>
    <n v="1478292883"/>
    <b v="0"/>
    <n v="0"/>
    <b v="0"/>
    <s v="journalism/audio"/>
    <n v="0"/>
    <n v="0"/>
    <s v="journalism"/>
    <s v="sm/audio"/>
    <d v="2016-12-04T21:54:43"/>
    <d v="2016-11-04T20:54:43"/>
    <n v="30.041666666664241"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s v="US"/>
    <x v="0"/>
    <n v="1427328000"/>
    <n v="1423777043"/>
    <b v="0"/>
    <n v="0"/>
    <b v="0"/>
    <s v="journalism/audio"/>
    <n v="0"/>
    <n v="0"/>
    <s v="journalism"/>
    <s v="sm/audio"/>
    <d v="2015-03-26T00:00:00"/>
    <d v="2015-02-12T21:37:23"/>
    <n v="41.099039351851388"/>
  </r>
  <r>
    <n v="1059"/>
    <s v="Voice Over Artist (Canceled)"/>
    <s v="Turning myself into a vocal artist."/>
    <n v="1100"/>
    <n v="0"/>
    <s v="canceled"/>
    <s v="US"/>
    <x v="0"/>
    <n v="1426269456"/>
    <n v="1423681056"/>
    <b v="0"/>
    <n v="0"/>
    <b v="0"/>
    <s v="journalism/audio"/>
    <n v="0"/>
    <n v="0"/>
    <s v="journalism"/>
    <s v="sm/audio"/>
    <d v="2015-03-13T17:57:36"/>
    <d v="2015-02-11T18:57:36"/>
    <n v="29.958333333335759"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s v="US"/>
    <x v="0"/>
    <n v="1429134893"/>
    <n v="1426542893"/>
    <b v="0"/>
    <n v="1"/>
    <b v="0"/>
    <s v="journalism/audio"/>
    <n v="0.01"/>
    <n v="50"/>
    <s v="journalism"/>
    <s v="sm/audio"/>
    <d v="2015-04-15T21:54:53"/>
    <d v="2015-03-16T21:54:53"/>
    <n v="30"/>
  </r>
  <r>
    <n v="1061"/>
    <s v="Chat Box 23 (Canceled)"/>
    <s v="T.O., Adi &amp; Mercedes discuss their point of views, women's issues &amp; Hollywood Hotties."/>
    <n v="4000"/>
    <n v="0"/>
    <s v="canceled"/>
    <s v="US"/>
    <x v="0"/>
    <n v="1462150800"/>
    <n v="1456987108"/>
    <b v="0"/>
    <n v="0"/>
    <b v="0"/>
    <s v="journalism/audio"/>
    <n v="0"/>
    <n v="0"/>
    <s v="journalism"/>
    <s v="sm/audio"/>
    <d v="2016-05-02T01:00:00"/>
    <d v="2016-03-03T06:38:28"/>
    <n v="59.764953703706851"/>
  </r>
  <r>
    <n v="1062"/>
    <s v="RETURNING AT A LATER DATE"/>
    <s v="SEE US ON PATREON www.badgirlartwork.com"/>
    <n v="199"/>
    <n v="190"/>
    <s v="canceled"/>
    <s v="US"/>
    <x v="0"/>
    <n v="1468351341"/>
    <n v="1467746541"/>
    <b v="0"/>
    <n v="4"/>
    <b v="0"/>
    <s v="journalism/audio"/>
    <n v="0.95477386934673369"/>
    <n v="47.5"/>
    <s v="journalism"/>
    <s v="sm/audio"/>
    <d v="2016-07-12T19:22:21"/>
    <d v="2016-07-05T19:22:21"/>
    <n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s v="US"/>
    <x v="0"/>
    <n v="1472604262"/>
    <n v="1470012262"/>
    <b v="0"/>
    <n v="0"/>
    <b v="0"/>
    <s v="journalism/audio"/>
    <n v="0"/>
    <n v="0"/>
    <s v="journalism"/>
    <s v="sm/audio"/>
    <d v="2016-08-31T00:44:22"/>
    <d v="2016-08-01T00:44:22"/>
    <n v="3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s v="US"/>
    <x v="0"/>
    <n v="1373174903"/>
    <n v="1369286903"/>
    <b v="0"/>
    <n v="123"/>
    <b v="0"/>
    <s v="games/video games"/>
    <n v="8.9744444444444446E-2"/>
    <n v="65.666666666666671"/>
    <s v="games"/>
    <s v="mes"/>
    <d v="2013-07-07T05:28:23"/>
    <d v="2013-05-23T05:28:23"/>
    <n v="4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s v="AU"/>
    <x v="2"/>
    <n v="1392800922"/>
    <n v="1390381722"/>
    <b v="0"/>
    <n v="5"/>
    <b v="0"/>
    <s v="games/video games"/>
    <n v="2.7E-2"/>
    <n v="16.2"/>
    <s v="games"/>
    <s v="mes"/>
    <d v="2014-02-19T09:08:42"/>
    <d v="2014-01-22T09:08:42"/>
    <n v="28"/>
  </r>
  <r>
    <n v="1066"/>
    <s v="So I'm A Dark Lord"/>
    <s v="A parody of old school RPGs where you are a new Dark Lord on a quest to amass monsters and allies on your side."/>
    <n v="150000"/>
    <n v="5051"/>
    <s v="failed"/>
    <s v="US"/>
    <x v="0"/>
    <n v="1375657582"/>
    <n v="1371769582"/>
    <b v="0"/>
    <n v="148"/>
    <b v="0"/>
    <s v="games/video games"/>
    <n v="3.3673333333333333E-2"/>
    <n v="34.128378378378379"/>
    <s v="games"/>
    <s v="mes"/>
    <d v="2013-08-04T23:06:22"/>
    <d v="2013-06-20T23:06:22"/>
    <n v="45"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s v="US"/>
    <x v="0"/>
    <n v="1387657931"/>
    <n v="1385065931"/>
    <b v="0"/>
    <n v="10"/>
    <b v="0"/>
    <s v="games/video games"/>
    <n v="0.26"/>
    <n v="13"/>
    <s v="games"/>
    <s v="mes"/>
    <d v="2013-12-21T20:32:11"/>
    <d v="2013-11-21T20:32:11"/>
    <n v="30"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s v="US"/>
    <x v="0"/>
    <n v="1460274864"/>
    <n v="1457686464"/>
    <b v="0"/>
    <n v="4"/>
    <b v="0"/>
    <s v="games/video games"/>
    <n v="1.5E-3"/>
    <n v="11.25"/>
    <s v="games"/>
    <s v="mes"/>
    <d v="2016-04-10T07:54:24"/>
    <d v="2016-03-11T08:54:24"/>
    <n v="29.958333333335759"/>
  </r>
  <r>
    <n v="1069"/>
    <s v="Until The End (PC, Mac, and Linux)"/>
    <s v="A run-n-gun zombie survival game where you scavenge for items to make the night a little less scary."/>
    <n v="2200"/>
    <n v="850"/>
    <s v="failed"/>
    <s v="US"/>
    <x v="0"/>
    <n v="1385447459"/>
    <n v="1382679059"/>
    <b v="0"/>
    <n v="21"/>
    <b v="0"/>
    <s v="games/video games"/>
    <n v="0.38636363636363635"/>
    <n v="40.476190476190474"/>
    <s v="games"/>
    <s v="mes"/>
    <d v="2013-11-26T06:30:59"/>
    <d v="2013-10-25T05:30:59"/>
    <n v="32.0416666666715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s v="US"/>
    <x v="0"/>
    <n v="1349050622"/>
    <n v="1347322622"/>
    <b v="0"/>
    <n v="2"/>
    <b v="0"/>
    <s v="games/video games"/>
    <n v="7.0000000000000001E-3"/>
    <n v="35"/>
    <s v="games"/>
    <s v="mes"/>
    <d v="2012-10-01T00:17:02"/>
    <d v="2012-09-11T00:17:02"/>
    <n v="20"/>
  </r>
  <r>
    <n v="1071"/>
    <s v="DJ's Bane"/>
    <s v="I'm making a game where you choose how you want to kill the DJ, so you yourself can decide what music will be played at the party."/>
    <n v="100"/>
    <n v="0"/>
    <s v="failed"/>
    <s v="NO"/>
    <x v="8"/>
    <n v="1447787093"/>
    <n v="1445191493"/>
    <b v="0"/>
    <n v="0"/>
    <b v="0"/>
    <s v="games/video games"/>
    <n v="0"/>
    <n v="0"/>
    <s v="games"/>
    <s v="mes"/>
    <d v="2015-11-17T19:04:53"/>
    <d v="2015-10-18T18:04:53"/>
    <n v="30.041666666671517"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s v="US"/>
    <x v="0"/>
    <n v="1391630297"/>
    <n v="1389038297"/>
    <b v="0"/>
    <n v="4"/>
    <b v="0"/>
    <s v="games/video games"/>
    <n v="6.8000000000000005E-4"/>
    <n v="12.75"/>
    <s v="games"/>
    <s v="mes"/>
    <d v="2014-02-05T19:58:17"/>
    <d v="2014-01-06T19:58:17"/>
    <n v="30"/>
  </r>
  <r>
    <n v="1073"/>
    <s v="Rainbow Ball to the Iphone"/>
    <s v="We want to bring our Game Rainbow Ball to the iphone and to do that we need a little help"/>
    <n v="750"/>
    <n v="10"/>
    <s v="failed"/>
    <s v="US"/>
    <x v="0"/>
    <n v="1318806541"/>
    <n v="1316214541"/>
    <b v="0"/>
    <n v="1"/>
    <b v="0"/>
    <s v="games/video games"/>
    <n v="1.3333333333333334E-2"/>
    <n v="10"/>
    <s v="games"/>
    <s v="mes"/>
    <d v="2011-10-16T23:09:01"/>
    <d v="2011-09-16T23:09:01"/>
    <n v="30"/>
  </r>
  <r>
    <n v="1074"/>
    <s v="Kingdom Espionage"/>
    <s v="An ambitious multiplayer game set in fantastical medieval world where you must defend your castle while attacking others to gain ranks!"/>
    <n v="54000"/>
    <n v="3407"/>
    <s v="failed"/>
    <s v="US"/>
    <x v="0"/>
    <n v="1388808545"/>
    <n v="1386216545"/>
    <b v="0"/>
    <n v="30"/>
    <b v="0"/>
    <s v="games/video games"/>
    <n v="6.3092592592592589E-2"/>
    <n v="113.56666666666666"/>
    <s v="games"/>
    <s v="mes"/>
    <d v="2014-01-04T04:09:05"/>
    <d v="2013-12-05T04:09:05"/>
    <n v="30"/>
  </r>
  <r>
    <n v="1075"/>
    <s v="Towers Of The Apocalypse"/>
    <s v="Fully 3D, post Apocalyptic themed tower defense video game. New take on the genre."/>
    <n v="1000"/>
    <n v="45"/>
    <s v="failed"/>
    <s v="US"/>
    <x v="0"/>
    <n v="1336340516"/>
    <n v="1333748516"/>
    <b v="0"/>
    <n v="3"/>
    <b v="0"/>
    <s v="games/video games"/>
    <n v="4.4999999999999998E-2"/>
    <n v="15"/>
    <s v="games"/>
    <s v="mes"/>
    <d v="2012-05-06T21:41:56"/>
    <d v="2012-04-06T21:41:56"/>
    <n v="30"/>
  </r>
  <r>
    <n v="1076"/>
    <s v="Kaptain Brawe 2: A Space Travesty"/>
    <s v="A comical point and click adventure by veteran team of Broken Sword and Monkey Island fame - Steve Ince and Bill Tiller"/>
    <n v="75000"/>
    <n v="47074"/>
    <s v="failed"/>
    <s v="US"/>
    <x v="0"/>
    <n v="1410426250"/>
    <n v="1405674250"/>
    <b v="0"/>
    <n v="975"/>
    <b v="0"/>
    <s v="games/video games"/>
    <n v="0.62765333333333329"/>
    <n v="48.281025641025643"/>
    <s v="games"/>
    <s v="mes"/>
    <d v="2014-09-11T09:04:10"/>
    <d v="2014-07-18T09:04:10"/>
    <n v="55"/>
  </r>
  <r>
    <n v="1077"/>
    <s v="Legends of Callasia [Demo Available NOW!]"/>
    <s v="An epic strategy game of world conquest with simultaneous turn-based multiplayer gameplay and no hotseat waiting"/>
    <n v="25000"/>
    <n v="7344"/>
    <s v="failed"/>
    <s v="US"/>
    <x v="0"/>
    <n v="1452744011"/>
    <n v="1450152011"/>
    <b v="0"/>
    <n v="167"/>
    <b v="0"/>
    <s v="games/video games"/>
    <n v="0.29376000000000002"/>
    <n v="43.976047904191617"/>
    <s v="games"/>
    <s v="mes"/>
    <d v="2016-01-14T04:00:11"/>
    <d v="2015-12-15T04:00:11"/>
    <n v="30"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s v="US"/>
    <x v="0"/>
    <n v="1311309721"/>
    <n v="1307421721"/>
    <b v="0"/>
    <n v="5"/>
    <b v="0"/>
    <s v="games/video games"/>
    <n v="7.4999999999999997E-2"/>
    <n v="9"/>
    <s v="games"/>
    <s v="mes"/>
    <d v="2011-07-22T04:42:01"/>
    <d v="2011-06-07T04:42:01"/>
    <n v="45"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s v="DE"/>
    <x v="3"/>
    <n v="1463232936"/>
    <n v="1461072936"/>
    <b v="0"/>
    <n v="18"/>
    <b v="0"/>
    <s v="games/video games"/>
    <n v="2.6076923076923077E-2"/>
    <n v="37.666666666666664"/>
    <s v="games"/>
    <s v="mes"/>
    <d v="2016-05-14T13:35:36"/>
    <d v="2016-04-19T13:35:36"/>
    <n v="25"/>
  </r>
  <r>
    <n v="1080"/>
    <s v="Skullforge: The Hunt"/>
    <s v="A fantasy action RPG which follows an elven ex-slave on a journey of magic, revenge, intrigue, and deceit."/>
    <n v="20000"/>
    <n v="1821"/>
    <s v="failed"/>
    <s v="US"/>
    <x v="0"/>
    <n v="1399778333"/>
    <n v="1397186333"/>
    <b v="0"/>
    <n v="98"/>
    <b v="0"/>
    <s v="games/video games"/>
    <n v="9.1050000000000006E-2"/>
    <n v="18.581632653061224"/>
    <s v="games"/>
    <s v="mes"/>
    <d v="2014-05-11T03:18:53"/>
    <d v="2014-04-11T03:18:53"/>
    <n v="30"/>
  </r>
  <r>
    <n v="1081"/>
    <s v="The Creature"/>
    <s v="Finishing your last job before you retire until a disaster strikes the cargo ship can you survive The Creature?"/>
    <n v="68000"/>
    <n v="12"/>
    <s v="failed"/>
    <s v="US"/>
    <x v="0"/>
    <n v="1422483292"/>
    <n v="1419891292"/>
    <b v="0"/>
    <n v="4"/>
    <b v="0"/>
    <s v="games/video games"/>
    <n v="1.7647058823529413E-4"/>
    <n v="3"/>
    <s v="games"/>
    <s v="mes"/>
    <d v="2015-01-28T22:14:52"/>
    <d v="2014-12-29T22:14:52"/>
    <n v="30"/>
  </r>
  <r>
    <n v="1082"/>
    <s v="T-Fighter: Code Name M - Mobile Edition"/>
    <s v="Challenge your trivia skills in this action oriented game against several opponents across time."/>
    <n v="10000"/>
    <n v="56"/>
    <s v="failed"/>
    <s v="US"/>
    <x v="0"/>
    <n v="1344635088"/>
    <n v="1342043088"/>
    <b v="0"/>
    <n v="3"/>
    <b v="0"/>
    <s v="games/video games"/>
    <n v="5.5999999999999999E-3"/>
    <n v="18.666666666666668"/>
    <s v="games"/>
    <s v="mes"/>
    <d v="2012-08-10T21:44:48"/>
    <d v="2012-07-11T21:44:48"/>
    <n v="30"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s v="CA"/>
    <x v="5"/>
    <n v="1406994583"/>
    <n v="1401810583"/>
    <b v="0"/>
    <n v="1"/>
    <b v="0"/>
    <s v="games/video games"/>
    <n v="8.2000000000000007E-3"/>
    <n v="410"/>
    <s v="games"/>
    <s v="mes"/>
    <d v="2014-08-02T15:49:43"/>
    <d v="2014-06-03T15:49:43"/>
    <n v="60"/>
  </r>
  <r>
    <n v="1084"/>
    <s v="My own channel"/>
    <s v="I want to start my own channel for gaming"/>
    <n v="550"/>
    <n v="0"/>
    <s v="failed"/>
    <s v="US"/>
    <x v="0"/>
    <n v="1407534804"/>
    <n v="1404942804"/>
    <b v="0"/>
    <n v="0"/>
    <b v="0"/>
    <s v="games/video games"/>
    <n v="0"/>
    <n v="0"/>
    <s v="games"/>
    <s v="mes"/>
    <d v="2014-08-08T21:53:24"/>
    <d v="2014-07-09T21:53:24"/>
    <n v="30"/>
  </r>
  <r>
    <n v="1085"/>
    <s v="Sun Dryd Studios"/>
    <s v="The new kid on the block. Re-imagining old games and creating new ones. Ship, Lazer, Rock is first."/>
    <n v="30000"/>
    <n v="1026"/>
    <s v="failed"/>
    <s v="CA"/>
    <x v="5"/>
    <n v="1457967975"/>
    <n v="1455379575"/>
    <b v="0"/>
    <n v="9"/>
    <b v="0"/>
    <s v="games/video games"/>
    <n v="3.4200000000000001E-2"/>
    <n v="114"/>
    <s v="games"/>
    <s v="mes"/>
    <d v="2016-03-14T15:06:15"/>
    <d v="2016-02-13T16:06:15"/>
    <n v="29.958333333335759"/>
  </r>
  <r>
    <n v="1086"/>
    <s v="Cyber Universe Online"/>
    <s v="Humanity's future in the Galaxy"/>
    <n v="18000"/>
    <n v="15"/>
    <s v="failed"/>
    <s v="US"/>
    <x v="0"/>
    <n v="1408913291"/>
    <n v="1406321291"/>
    <b v="0"/>
    <n v="2"/>
    <b v="0"/>
    <s v="games/video games"/>
    <n v="8.3333333333333339E-4"/>
    <n v="7.5"/>
    <s v="games"/>
    <s v="mes"/>
    <d v="2014-08-24T20:48:11"/>
    <d v="2014-07-25T20:48:11"/>
    <n v="30"/>
  </r>
  <r>
    <n v="1087"/>
    <s v="Idle Gamers"/>
    <s v="Idle gamers are the group of gamers worth watching play video games. We have a back log of video ideas and want to entertain you."/>
    <n v="1100"/>
    <n v="0"/>
    <s v="failed"/>
    <s v="US"/>
    <x v="0"/>
    <n v="1402852087"/>
    <n v="1400260087"/>
    <b v="0"/>
    <n v="0"/>
    <b v="0"/>
    <s v="games/video games"/>
    <n v="0"/>
    <n v="0"/>
    <s v="games"/>
    <s v="mes"/>
    <d v="2014-06-15T17:08:07"/>
    <d v="2014-05-16T17:08:07"/>
    <n v="30"/>
  </r>
  <r>
    <n v="1088"/>
    <s v="Still Alive"/>
    <s v="A fresh twist on survival games. Intense, high-stakes 30 minute rounds for up to 10 players."/>
    <n v="45000"/>
    <n v="6382.34"/>
    <s v="failed"/>
    <s v="US"/>
    <x v="0"/>
    <n v="1398366667"/>
    <n v="1395774667"/>
    <b v="0"/>
    <n v="147"/>
    <b v="0"/>
    <s v="games/video games"/>
    <n v="0.14182977777777778"/>
    <n v="43.41727891156463"/>
    <s v="games"/>
    <s v="mes"/>
    <d v="2014-04-24T19:11:07"/>
    <d v="2014-03-25T19:11:07"/>
    <n v="30"/>
  </r>
  <r>
    <n v="1089"/>
    <s v="Farabel"/>
    <s v="Farabel is a single player turn-based fantasy strategy game for Mac/PC/Linux"/>
    <n v="15000"/>
    <n v="1174"/>
    <s v="failed"/>
    <s v="FR"/>
    <x v="3"/>
    <n v="1435293175"/>
    <n v="1432701175"/>
    <b v="0"/>
    <n v="49"/>
    <b v="0"/>
    <s v="games/video games"/>
    <n v="7.8266666666666665E-2"/>
    <n v="23.959183673469386"/>
    <s v="games"/>
    <s v="mes"/>
    <d v="2015-06-26T04:32:55"/>
    <d v="2015-05-27T04:32:55"/>
    <n v="30"/>
  </r>
  <r>
    <n v="1090"/>
    <s v="Help Jumpy Punch Prosper!!"/>
    <s v="A sci-fi platformer game inspired by a certain blue hedgehog and Italian plumber. Jump, fight, dodge and sprint your way to victory."/>
    <n v="12999"/>
    <n v="5"/>
    <s v="failed"/>
    <s v="AU"/>
    <x v="2"/>
    <n v="1432873653"/>
    <n v="1430281653"/>
    <b v="0"/>
    <n v="1"/>
    <b v="0"/>
    <s v="games/video games"/>
    <n v="3.8464497269020693E-4"/>
    <n v="5"/>
    <s v="games"/>
    <s v="mes"/>
    <d v="2015-05-29T04:27:33"/>
    <d v="2015-04-29T04:27:33"/>
    <n v="30"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s v="GB"/>
    <x v="1"/>
    <n v="1460313672"/>
    <n v="1457725272"/>
    <b v="0"/>
    <n v="2"/>
    <b v="0"/>
    <s v="games/video games"/>
    <n v="0.125"/>
    <n v="12.5"/>
    <s v="games"/>
    <s v="mes"/>
    <d v="2016-04-10T18:41:12"/>
    <d v="2016-03-11T19:41:12"/>
    <n v="29.95833333333575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s v="US"/>
    <x v="0"/>
    <n v="1357432638"/>
    <n v="1354840638"/>
    <b v="0"/>
    <n v="7"/>
    <b v="0"/>
    <s v="games/video games"/>
    <n v="1.0500000000000001E-2"/>
    <n v="3"/>
    <s v="games"/>
    <s v="mes"/>
    <d v="2013-01-06T00:37:18"/>
    <d v="2012-12-07T00:37:18"/>
    <n v="3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s v="CA"/>
    <x v="5"/>
    <n v="1455232937"/>
    <n v="1453936937"/>
    <b v="0"/>
    <n v="4"/>
    <b v="0"/>
    <s v="games/video games"/>
    <n v="0.14083333333333334"/>
    <n v="10.5625"/>
    <s v="games"/>
    <s v="mes"/>
    <d v="2016-02-11T23:22:17"/>
    <d v="2016-01-27T23:22:17"/>
    <n v="15"/>
  </r>
  <r>
    <n v="1094"/>
    <s v="Sprocket Junkie"/>
    <s v="An action racing game for iOS. Set in a steampunk world, players battle their way to the finish line on customizable rocket engines!"/>
    <n v="18000"/>
    <n v="3294.01"/>
    <s v="failed"/>
    <s v="US"/>
    <x v="0"/>
    <n v="1318180033"/>
    <n v="1315588033"/>
    <b v="0"/>
    <n v="27"/>
    <b v="0"/>
    <s v="games/video games"/>
    <n v="0.18300055555555556"/>
    <n v="122.00037037037038"/>
    <s v="games"/>
    <s v="mes"/>
    <d v="2011-10-09T17:07:13"/>
    <d v="2011-09-09T17:07:13"/>
    <n v="30"/>
  </r>
  <r>
    <n v="1095"/>
    <s v="Project Snowstorm"/>
    <s v="MMORPG with Real-Time Pet Battles, Expansive 3D World and Ranked Individual &amp; Guild PvP arenas all on your mobile device!"/>
    <n v="500000"/>
    <n v="25174"/>
    <s v="failed"/>
    <s v="US"/>
    <x v="0"/>
    <n v="1377867220"/>
    <n v="1375275220"/>
    <b v="0"/>
    <n v="94"/>
    <b v="0"/>
    <s v="games/video games"/>
    <n v="5.0347999999999997E-2"/>
    <n v="267.80851063829789"/>
    <s v="games"/>
    <s v="mes"/>
    <d v="2013-08-30T12:53:40"/>
    <d v="2013-07-31T12:53:40"/>
    <n v="3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s v="US"/>
    <x v="0"/>
    <n v="1412393400"/>
    <n v="1409747154"/>
    <b v="0"/>
    <n v="29"/>
    <b v="0"/>
    <s v="games/video games"/>
    <n v="0.17933333333333334"/>
    <n v="74.206896551724142"/>
    <s v="games"/>
    <s v="mes"/>
    <d v="2014-10-04T03:30:00"/>
    <d v="2014-09-03T12:25:54"/>
    <n v="30.627847222225682"/>
  </r>
  <r>
    <n v="1097"/>
    <s v="Rabbly"/>
    <s v="Rabbly is action-adventure game. Is about a scientist going on an adventure, to find rare materials in another galaxy."/>
    <n v="100000"/>
    <n v="47"/>
    <s v="failed"/>
    <s v="US"/>
    <x v="0"/>
    <n v="1393786877"/>
    <n v="1390330877"/>
    <b v="0"/>
    <n v="7"/>
    <b v="0"/>
    <s v="games/video games"/>
    <n v="4.6999999999999999E-4"/>
    <n v="6.7142857142857144"/>
    <s v="games"/>
    <s v="mes"/>
    <d v="2014-03-02T19:01:17"/>
    <d v="2014-01-21T19:01:17"/>
    <n v="40"/>
  </r>
  <r>
    <n v="1098"/>
    <s v="Kick, Punch... Fireball"/>
    <s v="Kick, Punch... Fireball is an FPS type arena game set inside the fantasy world."/>
    <n v="25000"/>
    <n v="1803"/>
    <s v="failed"/>
    <s v="US"/>
    <x v="0"/>
    <n v="1397413095"/>
    <n v="1394821095"/>
    <b v="0"/>
    <n v="22"/>
    <b v="0"/>
    <s v="games/video games"/>
    <n v="7.2120000000000004E-2"/>
    <n v="81.954545454545453"/>
    <s v="games"/>
    <s v="mes"/>
    <d v="2014-04-13T18:18:15"/>
    <d v="2014-03-14T18:18:15"/>
    <n v="30"/>
  </r>
  <r>
    <n v="1099"/>
    <s v="Xeno - A Sci-Fi FPS"/>
    <s v="Xeno is an FPS which combines all the best elements of old school and modern games to create a fresh and unique gameplay experience."/>
    <n v="5000"/>
    <n v="25"/>
    <s v="failed"/>
    <s v="GB"/>
    <x v="1"/>
    <n v="1431547468"/>
    <n v="1428955468"/>
    <b v="0"/>
    <n v="1"/>
    <b v="0"/>
    <s v="games/video games"/>
    <n v="5.0000000000000001E-3"/>
    <n v="25"/>
    <s v="games"/>
    <s v="mes"/>
    <d v="2015-05-13T20:04:28"/>
    <d v="2015-04-13T20:04:28"/>
    <n v="30"/>
  </r>
  <r>
    <n v="1100"/>
    <s v="Aeldengald Saga Book I"/>
    <s v="A retro style puzzle rpg with a dark story. Your decisions will influence the world and decide the outcome of the story."/>
    <n v="4000"/>
    <n v="100"/>
    <s v="failed"/>
    <s v="DE"/>
    <x v="3"/>
    <n v="1455417571"/>
    <n v="1452825571"/>
    <b v="0"/>
    <n v="10"/>
    <b v="0"/>
    <s v="games/video games"/>
    <n v="2.5000000000000001E-2"/>
    <n v="10"/>
    <s v="games"/>
    <s v="mes"/>
    <d v="2016-02-14T02:39:31"/>
    <d v="2016-01-15T02:39:31"/>
    <n v="30"/>
  </r>
  <r>
    <n v="1101"/>
    <s v="Strain Wars"/>
    <s v="Different strains of marijuana leafs battling to the death to see which one is the top strain."/>
    <n v="100000"/>
    <n v="41"/>
    <s v="failed"/>
    <s v="US"/>
    <x v="0"/>
    <n v="1468519920"/>
    <n v="1466188338"/>
    <b v="0"/>
    <n v="6"/>
    <b v="0"/>
    <s v="games/video games"/>
    <n v="4.0999999999999999E-4"/>
    <n v="6.833333333333333"/>
    <s v="games"/>
    <s v="mes"/>
    <d v="2016-07-14T18:12:00"/>
    <d v="2016-06-17T18:32:18"/>
    <n v="26.985902777771116"/>
  </r>
  <r>
    <n v="1102"/>
    <s v="Runers"/>
    <s v="Runers is a top-down rogue-like shooter where as you advance you create more powerful spells and fight fierce monsters and bosses."/>
    <n v="8000"/>
    <n v="425"/>
    <s v="failed"/>
    <s v="US"/>
    <x v="0"/>
    <n v="1386568740"/>
    <n v="1383095125"/>
    <b v="0"/>
    <n v="24"/>
    <b v="0"/>
    <s v="games/video games"/>
    <n v="5.3124999999999999E-2"/>
    <n v="17.708333333333332"/>
    <s v="games"/>
    <s v="mes"/>
    <d v="2013-12-09T05:59:00"/>
    <d v="2013-10-30T01:05:25"/>
    <n v="40.203877314808778"/>
  </r>
  <r>
    <n v="1103"/>
    <s v="The Morgue"/>
    <s v="&quot;I go to work... I classify the bodies and store them accordingly... Sometimes I here noises... Other times is see her..."/>
    <n v="15000"/>
    <n v="243"/>
    <s v="failed"/>
    <s v="US"/>
    <x v="0"/>
    <n v="1466227190"/>
    <n v="1461043190"/>
    <b v="0"/>
    <n v="15"/>
    <b v="0"/>
    <s v="games/video games"/>
    <n v="1.6199999999999999E-2"/>
    <n v="16.2"/>
    <s v="games"/>
    <s v="mes"/>
    <d v="2016-06-18T05:19:50"/>
    <d v="2016-04-19T05:19:50"/>
    <n v="60"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s v="GB"/>
    <x v="1"/>
    <n v="1402480221"/>
    <n v="1399888221"/>
    <b v="0"/>
    <n v="37"/>
    <b v="0"/>
    <s v="games/video games"/>
    <n v="4.9516666666666667E-2"/>
    <n v="80.297297297297291"/>
    <s v="games"/>
    <s v="mes"/>
    <d v="2014-06-11T09:50:21"/>
    <d v="2014-05-12T09:50:21"/>
    <n v="30"/>
  </r>
  <r>
    <n v="1105"/>
    <s v="Nightmare Zombies"/>
    <s v="Nightmare Zombies is the first Oculus Rift Only immersive zombie simulator in the Post-Apocalypse urban environment of New York City."/>
    <n v="900000"/>
    <n v="1431"/>
    <s v="failed"/>
    <s v="US"/>
    <x v="0"/>
    <n v="1395627327"/>
    <n v="1393038927"/>
    <b v="0"/>
    <n v="20"/>
    <b v="0"/>
    <s v="games/video games"/>
    <n v="1.5900000000000001E-3"/>
    <n v="71.55"/>
    <s v="games"/>
    <s v="mes"/>
    <d v="2014-03-24T02:15:27"/>
    <d v="2014-02-22T03:15:27"/>
    <n v="29.958333333335759"/>
  </r>
  <r>
    <n v="1106"/>
    <s v="Backyard Zombies"/>
    <s v="Collect coins and save civilians while you blast your way through tons of zombies! Unlock new characters and levels!"/>
    <n v="400"/>
    <n v="165"/>
    <s v="failed"/>
    <s v="US"/>
    <x v="0"/>
    <n v="1333557975"/>
    <n v="1330969575"/>
    <b v="0"/>
    <n v="7"/>
    <b v="0"/>
    <s v="games/video games"/>
    <n v="0.41249999999999998"/>
    <n v="23.571428571428573"/>
    <s v="games"/>
    <s v="mes"/>
    <d v="2012-04-04T16:46:15"/>
    <d v="2012-03-05T17:46:15"/>
    <n v="29.95833333332848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s v="US"/>
    <x v="0"/>
    <n v="1406148024"/>
    <n v="1403556024"/>
    <b v="0"/>
    <n v="0"/>
    <b v="0"/>
    <s v="games/video games"/>
    <n v="0"/>
    <n v="0"/>
    <s v="games"/>
    <s v="mes"/>
    <d v="2014-07-23T20:40:24"/>
    <d v="2014-06-23T20:40:24"/>
    <n v="30"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s v="US"/>
    <x v="0"/>
    <n v="1334326635"/>
    <n v="1329146235"/>
    <b v="0"/>
    <n v="21"/>
    <b v="0"/>
    <s v="games/video games"/>
    <n v="2.93E-2"/>
    <n v="34.88095238095238"/>
    <s v="games"/>
    <s v="mes"/>
    <d v="2012-04-13T14:17:15"/>
    <d v="2012-02-13T15:17:15"/>
    <n v="59.95833333333575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s v="US"/>
    <x v="0"/>
    <n v="1479495790"/>
    <n v="1476900190"/>
    <b v="0"/>
    <n v="3"/>
    <b v="0"/>
    <s v="games/video games"/>
    <n v="4.4999999999999997E-3"/>
    <n v="15"/>
    <s v="games"/>
    <s v="mes"/>
    <d v="2016-11-18T19:03:10"/>
    <d v="2016-10-19T18:03:10"/>
    <n v="30.041666666656965"/>
  </r>
  <r>
    <n v="1110"/>
    <s v="PSI - Role Playing Game"/>
    <s v="PSI is a game about a group of people dealing with the effects of Nightmares becoming reality, life will never be the same."/>
    <n v="50000"/>
    <n v="255"/>
    <s v="failed"/>
    <s v="US"/>
    <x v="0"/>
    <n v="1354919022"/>
    <n v="1352327022"/>
    <b v="0"/>
    <n v="11"/>
    <b v="0"/>
    <s v="games/video games"/>
    <n v="5.1000000000000004E-3"/>
    <n v="23.181818181818183"/>
    <s v="games"/>
    <s v="mes"/>
    <d v="2012-12-07T22:23:42"/>
    <d v="2012-11-07T22:23:42"/>
    <n v="30"/>
  </r>
  <r>
    <n v="1111"/>
    <s v="Funding HyperLight Studios"/>
    <s v="We are bringing a new gaming experience to the field. One that will connect a community of people and servers from around the world."/>
    <n v="2500"/>
    <n v="1"/>
    <s v="failed"/>
    <s v="US"/>
    <x v="0"/>
    <n v="1452228790"/>
    <n v="1449636790"/>
    <b v="0"/>
    <n v="1"/>
    <b v="0"/>
    <s v="games/video games"/>
    <n v="4.0000000000000002E-4"/>
    <n v="1"/>
    <s v="games"/>
    <s v="mes"/>
    <d v="2016-01-08T04:53:10"/>
    <d v="2015-12-09T04:53:10"/>
    <n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s v="US"/>
    <x v="0"/>
    <n v="1421656200"/>
    <n v="1416507211"/>
    <b v="0"/>
    <n v="312"/>
    <b v="0"/>
    <s v="games/video games"/>
    <n v="0.35537409090909089"/>
    <n v="100.23371794871794"/>
    <s v="games"/>
    <s v="mes"/>
    <d v="2015-01-19T08:30:00"/>
    <d v="2014-11-20T18:13:31"/>
    <n v="59.594780092593282"/>
  </r>
  <r>
    <n v="1113"/>
    <s v="A YouTube Gaming Channel"/>
    <s v="A start up YouTube PC Gaming channel named ''Jeansie''. Comprised of witty banter and slightly above average  gaming skills :)"/>
    <n v="1000"/>
    <n v="5"/>
    <s v="failed"/>
    <s v="GB"/>
    <x v="1"/>
    <n v="1408058820"/>
    <n v="1405466820"/>
    <b v="0"/>
    <n v="1"/>
    <b v="0"/>
    <s v="games/video games"/>
    <n v="5.0000000000000001E-3"/>
    <n v="5"/>
    <s v="games"/>
    <s v="mes"/>
    <d v="2014-08-14T23:27:00"/>
    <d v="2014-07-15T23:27:00"/>
    <n v="30"/>
  </r>
  <r>
    <n v="1114"/>
    <s v="TeleRide"/>
    <s v="SciFi racing game for Android &amp; iOS platforms. Player gets a unique weapon which introduces an additional dimension to the competition."/>
    <n v="6000"/>
    <n v="10"/>
    <s v="failed"/>
    <s v="GB"/>
    <x v="1"/>
    <n v="1381306687"/>
    <n v="1378714687"/>
    <b v="0"/>
    <n v="3"/>
    <b v="0"/>
    <s v="games/video games"/>
    <n v="1.6666666666666668E-3"/>
    <n v="3.3333333333333335"/>
    <s v="games"/>
    <s v="mes"/>
    <d v="2013-10-09T08:18:07"/>
    <d v="2013-09-09T08:18:07"/>
    <n v="3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s v="US"/>
    <x v="0"/>
    <n v="1459352495"/>
    <n v="1456764095"/>
    <b v="0"/>
    <n v="4"/>
    <b v="0"/>
    <s v="games/video games"/>
    <n v="1.325E-3"/>
    <n v="13.25"/>
    <s v="games"/>
    <s v="mes"/>
    <d v="2016-03-30T15:41:35"/>
    <d v="2016-02-29T16:41:35"/>
    <n v="29.958333333335759"/>
  </r>
  <r>
    <n v="1116"/>
    <s v="Quest Remnants of Chaos"/>
    <s v="A medieval, post apocolyptic, Online, MMORPG. Class morphing, character customization game."/>
    <n v="500000"/>
    <n v="178.52"/>
    <s v="failed"/>
    <s v="US"/>
    <x v="0"/>
    <n v="1339273208"/>
    <n v="1334089208"/>
    <b v="0"/>
    <n v="10"/>
    <b v="0"/>
    <s v="games/video games"/>
    <n v="3.5704000000000004E-4"/>
    <n v="17.852"/>
    <s v="games"/>
    <s v="mes"/>
    <d v="2012-06-09T20:20:08"/>
    <d v="2012-04-10T20:20:08"/>
    <n v="60"/>
  </r>
  <r>
    <n v="1117"/>
    <s v="Medieval Village"/>
    <s v="Experience the Medieval in your own village. Increase your village into a city and walk through the streets."/>
    <n v="1000"/>
    <n v="83"/>
    <s v="failed"/>
    <s v="DE"/>
    <x v="3"/>
    <n v="1451053313"/>
    <n v="1448461313"/>
    <b v="0"/>
    <n v="8"/>
    <b v="0"/>
    <s v="games/video games"/>
    <n v="8.3000000000000004E-2"/>
    <n v="10.375"/>
    <s v="games"/>
    <s v="mes"/>
    <d v="2015-12-25T14:21:53"/>
    <d v="2015-11-25T14:21:53"/>
    <n v="3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s v="AU"/>
    <x v="2"/>
    <n v="1396666779"/>
    <n v="1394078379"/>
    <b v="0"/>
    <n v="3"/>
    <b v="0"/>
    <s v="games/video games"/>
    <n v="2.4222222222222221E-2"/>
    <n v="36.333333333333336"/>
    <s v="games"/>
    <s v="mes"/>
    <d v="2014-04-05T02:59:39"/>
    <d v="2014-03-06T03:59:39"/>
    <n v="29.95833333333575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s v="US"/>
    <x v="0"/>
    <n v="1396810864"/>
    <n v="1395687664"/>
    <b v="0"/>
    <n v="1"/>
    <b v="0"/>
    <s v="games/video games"/>
    <n v="2.3809523809523812E-3"/>
    <n v="5"/>
    <s v="games"/>
    <s v="mes"/>
    <d v="2014-04-06T19:01:04"/>
    <d v="2014-03-24T19:01:04"/>
    <n v="13"/>
  </r>
  <r>
    <n v="1120"/>
    <s v="PlanEt Ninjahwah"/>
    <s v="Planet Ninjahwah is a highly anticipated futuristic action adventure game that will blow your mind!!"/>
    <n v="25000"/>
    <n v="0"/>
    <s v="failed"/>
    <s v="US"/>
    <x v="0"/>
    <n v="1319835400"/>
    <n v="1315947400"/>
    <b v="0"/>
    <n v="0"/>
    <b v="0"/>
    <s v="games/video games"/>
    <n v="0"/>
    <n v="0"/>
    <s v="games"/>
    <s v="mes"/>
    <d v="2011-10-28T20:56:40"/>
    <d v="2011-09-13T20:56:40"/>
    <n v="45"/>
  </r>
  <r>
    <n v="1121"/>
    <s v="Pwincess"/>
    <s v="An action packed, side scrolling, platform jumping, laser shooting ADVENTURE that will be fun for everyone."/>
    <n v="250000"/>
    <n v="29"/>
    <s v="failed"/>
    <s v="US"/>
    <x v="0"/>
    <n v="1457904316"/>
    <n v="1455315916"/>
    <b v="0"/>
    <n v="5"/>
    <b v="0"/>
    <s v="games/video games"/>
    <n v="1.16E-4"/>
    <n v="5.8"/>
    <s v="games"/>
    <s v="mes"/>
    <d v="2016-03-13T21:25:16"/>
    <d v="2016-02-12T22:25:16"/>
    <n v="29.958333333328483"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s v="GB"/>
    <x v="1"/>
    <n v="1369932825"/>
    <n v="1368723225"/>
    <b v="0"/>
    <n v="0"/>
    <b v="0"/>
    <s v="games/video games"/>
    <n v="0"/>
    <n v="0"/>
    <s v="games"/>
    <s v="mes"/>
    <d v="2013-05-30T16:53:45"/>
    <d v="2013-05-16T16:53:45"/>
    <n v="14"/>
  </r>
  <r>
    <n v="1123"/>
    <s v="Droplets"/>
    <s v="Fast paced mobile game where you control a rain drop by tilting your screen. Absorb other rain drops to go faster, but avoid clouds."/>
    <n v="5000"/>
    <n v="11"/>
    <s v="failed"/>
    <s v="US"/>
    <x v="0"/>
    <n v="1397910848"/>
    <n v="1395318848"/>
    <b v="0"/>
    <n v="3"/>
    <b v="0"/>
    <s v="games/video games"/>
    <n v="2.2000000000000001E-3"/>
    <n v="3.6666666666666665"/>
    <s v="games"/>
    <s v="mes"/>
    <d v="2014-04-19T12:34:08"/>
    <d v="2014-03-20T12:34:08"/>
    <n v="3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s v="US"/>
    <x v="0"/>
    <n v="1430409651"/>
    <n v="1427817651"/>
    <b v="0"/>
    <n v="7"/>
    <b v="0"/>
    <s v="games/mobile games"/>
    <n v="4.7222222222222223E-3"/>
    <n v="60.714285714285715"/>
    <s v="games"/>
    <s v="mes"/>
    <d v="2015-04-30T16:00:51"/>
    <d v="2015-03-31T16:00:51"/>
    <n v="30"/>
  </r>
  <r>
    <n v="1125"/>
    <s v="Ultimate Supremacy"/>
    <s v="Ultimate Supremacy will be the ultimate in mobile gaming, if you love fighting and strategy games, you will love Ultimate Supremacy."/>
    <n v="3000"/>
    <n v="0"/>
    <s v="failed"/>
    <s v="GB"/>
    <x v="1"/>
    <n v="1443193130"/>
    <n v="1438009130"/>
    <b v="0"/>
    <n v="0"/>
    <b v="0"/>
    <s v="games/mobile games"/>
    <n v="0"/>
    <n v="0"/>
    <s v="games"/>
    <s v="mes"/>
    <d v="2015-09-25T14:58:50"/>
    <d v="2015-07-27T14:58:50"/>
    <n v="60"/>
  </r>
  <r>
    <n v="1126"/>
    <s v="GAMING TO LEARN"/>
    <s v="Imagine a science class where the teacher walks in a says &quot;Take out your cell phone and play a game.&quot;"/>
    <n v="2000"/>
    <n v="10"/>
    <s v="failed"/>
    <s v="US"/>
    <x v="0"/>
    <n v="1468482694"/>
    <n v="1465890694"/>
    <b v="0"/>
    <n v="2"/>
    <b v="0"/>
    <s v="games/mobile games"/>
    <n v="5.0000000000000001E-3"/>
    <n v="5"/>
    <s v="games"/>
    <s v="mes"/>
    <d v="2016-07-14T07:51:34"/>
    <d v="2016-06-14T07:51:34"/>
    <n v="30"/>
  </r>
  <r>
    <n v="1127"/>
    <s v="ABRAcaPOCUS!!"/>
    <s v="A fast-paced, creepy/cute mobile puzzle game where you draw series of magic symbols to summon &amp; collect demons, monsters, gods, &amp; myths"/>
    <n v="35000"/>
    <n v="585"/>
    <s v="failed"/>
    <s v="US"/>
    <x v="0"/>
    <n v="1416000600"/>
    <n v="1413318600"/>
    <b v="0"/>
    <n v="23"/>
    <b v="0"/>
    <s v="games/mobile games"/>
    <n v="1.6714285714285713E-2"/>
    <n v="25.434782608695652"/>
    <s v="games"/>
    <s v="mes"/>
    <d v="2014-11-14T21:30:00"/>
    <d v="2014-10-14T20:30:00"/>
    <n v="31.041666666664241"/>
  </r>
  <r>
    <n v="1128"/>
    <s v="Flying Turds"/>
    <s v="#havingfunFTW"/>
    <n v="1000"/>
    <n v="1"/>
    <s v="failed"/>
    <s v="GB"/>
    <x v="1"/>
    <n v="1407425717"/>
    <n v="1404833717"/>
    <b v="0"/>
    <n v="1"/>
    <b v="0"/>
    <s v="games/mobile games"/>
    <n v="1E-3"/>
    <n v="1"/>
    <s v="games"/>
    <s v="mes"/>
    <d v="2014-08-07T15:35:17"/>
    <d v="2014-07-08T15:35:17"/>
    <n v="30"/>
  </r>
  <r>
    <n v="1129"/>
    <s v="Angry words with Friends"/>
    <s v="This app will provide you with the ability to use your most favorite profanities while playing a game with your friends."/>
    <n v="20000"/>
    <n v="21"/>
    <s v="failed"/>
    <s v="US"/>
    <x v="0"/>
    <n v="1465107693"/>
    <n v="1462515693"/>
    <b v="0"/>
    <n v="2"/>
    <b v="0"/>
    <s v="games/mobile games"/>
    <n v="1.0499999999999999E-3"/>
    <n v="10.5"/>
    <s v="games"/>
    <s v="mes"/>
    <d v="2016-06-05T06:21:33"/>
    <d v="2016-05-06T06:21:33"/>
    <n v="30"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s v="US"/>
    <x v="0"/>
    <n v="1416963300"/>
    <n v="1411775700"/>
    <b v="0"/>
    <n v="3"/>
    <b v="0"/>
    <s v="games/mobile games"/>
    <n v="2.2000000000000001E-3"/>
    <n v="3.6666666666666665"/>
    <s v="games"/>
    <s v="mes"/>
    <d v="2014-11-26T00:55:00"/>
    <d v="2014-09-26T23:55:00"/>
    <n v="60.041666666664241"/>
  </r>
  <r>
    <n v="1131"/>
    <s v="Hot Potato - The App"/>
    <s v="Don't drop it like it's hot..Hot Potato is a battle between friends. Compete to keep Mr Potato off the ground. Who will drop him first?"/>
    <n v="40000"/>
    <n v="0"/>
    <s v="failed"/>
    <s v="AU"/>
    <x v="2"/>
    <n v="1450993668"/>
    <n v="1448401668"/>
    <b v="0"/>
    <n v="0"/>
    <b v="0"/>
    <s v="games/mobile games"/>
    <n v="0"/>
    <n v="0"/>
    <s v="games"/>
    <s v="mes"/>
    <d v="2015-12-24T21:47:48"/>
    <d v="2015-11-24T21:47:48"/>
    <n v="30"/>
  </r>
  <r>
    <n v="1132"/>
    <s v="One"/>
    <s v="One is a simple mobile game about exploring the connections between all living things. Featuring hand-painted art."/>
    <n v="10000"/>
    <n v="1438"/>
    <s v="failed"/>
    <s v="CA"/>
    <x v="5"/>
    <n v="1483238771"/>
    <n v="1480646771"/>
    <b v="0"/>
    <n v="13"/>
    <b v="0"/>
    <s v="games/mobile games"/>
    <n v="0.14380000000000001"/>
    <n v="110.61538461538461"/>
    <s v="games"/>
    <s v="mes"/>
    <d v="2017-01-01T02:46:11"/>
    <d v="2016-12-02T02:46:11"/>
    <n v="30"/>
  </r>
  <r>
    <n v="1133"/>
    <s v="Ping"/>
    <s v="Ping is a simple game currently in the design process, where the player lives off of the power of their connection to the internet."/>
    <n v="3000"/>
    <n v="20"/>
    <s v="failed"/>
    <s v="GB"/>
    <x v="1"/>
    <n v="1406799981"/>
    <n v="1404207981"/>
    <b v="0"/>
    <n v="1"/>
    <b v="0"/>
    <s v="games/mobile games"/>
    <n v="6.6666666666666671E-3"/>
    <n v="20"/>
    <s v="games"/>
    <s v="mes"/>
    <d v="2014-07-31T09:46:21"/>
    <d v="2014-07-01T09:46:21"/>
    <n v="30"/>
  </r>
  <r>
    <n v="1134"/>
    <s v="New Mario Bro's style game!"/>
    <s v="We are creating a new Mario Bro's style game called KFK:Original. It's challenging, fun and totally awesome!!!"/>
    <n v="25000"/>
    <n v="1"/>
    <s v="failed"/>
    <s v="AU"/>
    <x v="2"/>
    <n v="1417235580"/>
    <n v="1416034228"/>
    <b v="0"/>
    <n v="1"/>
    <b v="0"/>
    <s v="games/mobile games"/>
    <n v="4.0000000000000003E-5"/>
    <n v="1"/>
    <s v="games"/>
    <s v="mes"/>
    <d v="2014-11-29T04:33:00"/>
    <d v="2014-11-15T06:50:28"/>
    <n v="13.904537037036789"/>
  </r>
  <r>
    <n v="1135"/>
    <s v="Trumperama"/>
    <s v="&quot;Trumperama&quot; ist ein Jump 'n' Run Spiel im 8-Bit Stil fÃ¼r Android._x000a_Donald Trump gewinnt die Wahlen und muss gestoppt werden!"/>
    <n v="1000"/>
    <n v="50"/>
    <s v="failed"/>
    <s v="DE"/>
    <x v="3"/>
    <n v="1470527094"/>
    <n v="1467935094"/>
    <b v="0"/>
    <n v="1"/>
    <b v="0"/>
    <s v="games/mobile games"/>
    <n v="0.05"/>
    <n v="50"/>
    <s v="games"/>
    <s v="mes"/>
    <d v="2016-08-06T23:44:54"/>
    <d v="2016-07-07T23:44:54"/>
    <n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s v="FR"/>
    <x v="3"/>
    <n v="1450541229"/>
    <n v="1447949229"/>
    <b v="0"/>
    <n v="6"/>
    <b v="0"/>
    <s v="games/mobile games"/>
    <n v="6.4439140811455853E-2"/>
    <n v="45"/>
    <s v="games"/>
    <s v="mes"/>
    <d v="2015-12-19T16:07:09"/>
    <d v="2015-11-19T16:07:09"/>
    <n v="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s v="US"/>
    <x v="0"/>
    <n v="1461440421"/>
    <n v="1458848421"/>
    <b v="0"/>
    <n v="39"/>
    <b v="0"/>
    <s v="games/mobile games"/>
    <n v="0.39500000000000002"/>
    <n v="253.2051282051282"/>
    <s v="games"/>
    <s v="mes"/>
    <d v="2016-04-23T19:40:21"/>
    <d v="2016-03-24T19:40:21"/>
    <n v="3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s v="US"/>
    <x v="0"/>
    <n v="1485035131"/>
    <n v="1483307131"/>
    <b v="0"/>
    <n v="4"/>
    <b v="0"/>
    <s v="games/mobile games"/>
    <n v="3.5714285714285713E-3"/>
    <n v="31.25"/>
    <s v="games"/>
    <s v="mes"/>
    <d v="2017-01-21T21:45:31"/>
    <d v="2017-01-01T21:45:31"/>
    <n v="20"/>
  </r>
  <r>
    <n v="1139"/>
    <s v="Soulwalker"/>
    <s v="Take control of the Void and bend it to your will as you perfect your strategy and amass your deck. The light gathers, your power grows"/>
    <n v="8000"/>
    <n v="5"/>
    <s v="failed"/>
    <s v="US"/>
    <x v="0"/>
    <n v="1420100426"/>
    <n v="1417508426"/>
    <b v="0"/>
    <n v="1"/>
    <b v="0"/>
    <s v="games/mobile games"/>
    <n v="6.2500000000000001E-4"/>
    <n v="5"/>
    <s v="games"/>
    <s v="mes"/>
    <d v="2015-01-01T08:20:26"/>
    <d v="2014-12-02T08:20:26"/>
    <n v="30"/>
  </r>
  <r>
    <n v="1140"/>
    <s v="Medieval Empire by Bear Games"/>
    <s v="We are creating the next epic Massive Multiplayer Online-Real Time Strategy game and we want you to be a part of it!"/>
    <n v="5000"/>
    <n v="0"/>
    <s v="failed"/>
    <s v="GB"/>
    <x v="1"/>
    <n v="1438859121"/>
    <n v="1436267121"/>
    <b v="0"/>
    <n v="0"/>
    <b v="0"/>
    <s v="games/mobile games"/>
    <n v="0"/>
    <n v="0"/>
    <s v="games"/>
    <s v="mes"/>
    <d v="2015-08-06T11:05:21"/>
    <d v="2015-07-07T11:05:21"/>
    <n v="30"/>
  </r>
  <r>
    <n v="1141"/>
    <s v="Arena Z - Zombie Survival"/>
    <s v="I think this will be a great game!"/>
    <n v="500"/>
    <n v="0"/>
    <s v="failed"/>
    <s v="DE"/>
    <x v="3"/>
    <n v="1436460450"/>
    <n v="1433868450"/>
    <b v="0"/>
    <n v="0"/>
    <b v="0"/>
    <s v="games/mobile games"/>
    <n v="0"/>
    <n v="0"/>
    <s v="games"/>
    <s v="mes"/>
    <d v="2015-07-09T16:47:30"/>
    <d v="2015-06-09T16:47:30"/>
    <n v="30"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s v="US"/>
    <x v="0"/>
    <n v="1424131727"/>
    <n v="1421539727"/>
    <b v="0"/>
    <n v="0"/>
    <b v="0"/>
    <s v="games/mobile games"/>
    <n v="0"/>
    <n v="0"/>
    <s v="games"/>
    <s v="mes"/>
    <d v="2015-02-17T00:08:47"/>
    <d v="2015-01-18T00:08:47"/>
    <n v="30"/>
  </r>
  <r>
    <n v="1143"/>
    <s v="Convergence: Rift Wars"/>
    <s v="Convergence: RiftWars is a easy to approach competitive turn-based strategy game, featuring quick game play and military tactics."/>
    <n v="45000"/>
    <n v="186"/>
    <s v="failed"/>
    <s v="US"/>
    <x v="0"/>
    <n v="1450327126"/>
    <n v="1447735126"/>
    <b v="0"/>
    <n v="8"/>
    <b v="0"/>
    <s v="games/mobile games"/>
    <n v="4.1333333333333335E-3"/>
    <n v="23.25"/>
    <s v="games"/>
    <s v="mes"/>
    <d v="2015-12-17T04:38:46"/>
    <d v="2015-11-17T04:38:46"/>
    <n v="30"/>
  </r>
  <r>
    <n v="1144"/>
    <s v="We Need Your Help to Finish Our BBQ Food Truck"/>
    <s v="We need your help to finish our food truck. We are building a BBQ Food Truck to serve competition style BBQ."/>
    <n v="9300"/>
    <n v="0"/>
    <s v="failed"/>
    <s v="US"/>
    <x v="0"/>
    <n v="1430281320"/>
    <n v="1427689320"/>
    <b v="0"/>
    <n v="0"/>
    <b v="0"/>
    <s v="food/food trucks"/>
    <n v="0"/>
    <n v="0"/>
    <s v="food"/>
    <s v="ks"/>
    <d v="2015-04-29T04:22:00"/>
    <d v="2015-03-30T04:22:00"/>
    <n v="30"/>
  </r>
  <r>
    <n v="1145"/>
    <s v="A FORK IN THE ROAD food truck"/>
    <s v="Emphasizing locally and responsibly raised ingredients, serving delicious food! I need your help."/>
    <n v="80000"/>
    <n v="100"/>
    <s v="failed"/>
    <s v="US"/>
    <x v="0"/>
    <n v="1412272592"/>
    <n v="1407088592"/>
    <b v="0"/>
    <n v="1"/>
    <b v="0"/>
    <s v="food/food trucks"/>
    <n v="1.25E-3"/>
    <n v="100"/>
    <s v="food"/>
    <s v="ks"/>
    <d v="2014-10-02T17:56:32"/>
    <d v="2014-08-03T17:56:32"/>
    <n v="60"/>
  </r>
  <r>
    <n v="1146"/>
    <s v="Sleepy PIg Barbecue: Auburn's First BBQ Food Truck"/>
    <s v="Bringing the flavor of competition BBQ to small town Auburn with the ease of a big city food truck."/>
    <n v="6000"/>
    <n v="530"/>
    <s v="failed"/>
    <s v="US"/>
    <x v="0"/>
    <n v="1399071173"/>
    <n v="1395787973"/>
    <b v="0"/>
    <n v="12"/>
    <b v="0"/>
    <s v="food/food trucks"/>
    <n v="8.8333333333333333E-2"/>
    <n v="44.166666666666664"/>
    <s v="food"/>
    <s v="ks"/>
    <d v="2014-05-02T22:52:53"/>
    <d v="2014-03-25T22:52:53"/>
    <n v="38"/>
  </r>
  <r>
    <n v="1147"/>
    <s v="baked pugtato"/>
    <s v="amazing gourmet baked potato truck with variable options for everyone, its always been my dream, help me make it come true :)."/>
    <n v="25000"/>
    <n v="0"/>
    <s v="failed"/>
    <s v="CA"/>
    <x v="5"/>
    <n v="1413760783"/>
    <n v="1408576783"/>
    <b v="0"/>
    <n v="0"/>
    <b v="0"/>
    <s v="food/food trucks"/>
    <n v="0"/>
    <n v="0"/>
    <s v="food"/>
    <s v="ks"/>
    <d v="2014-10-19T23:19:43"/>
    <d v="2014-08-20T23:19:43"/>
    <n v="60"/>
  </r>
  <r>
    <n v="1148"/>
    <s v="Warren's / Adilyn's Rollin' Bistro"/>
    <s v="New local (Louisville, KY.) food truck with a refreshing spin on rolling kitchens."/>
    <n v="15000"/>
    <n v="73"/>
    <s v="failed"/>
    <s v="US"/>
    <x v="0"/>
    <n v="1480568781"/>
    <n v="1477973181"/>
    <b v="0"/>
    <n v="3"/>
    <b v="0"/>
    <s v="food/food trucks"/>
    <n v="4.8666666666666667E-3"/>
    <n v="24.333333333333332"/>
    <s v="food"/>
    <s v="ks"/>
    <d v="2016-12-01T05:06:21"/>
    <d v="2016-11-01T04:06:21"/>
    <n v="30.041666666671517"/>
  </r>
  <r>
    <n v="1149"/>
    <s v="The Floridian Food Truck"/>
    <s v="Bringing culturally diverse Floridian cuisine to the people!"/>
    <n v="50000"/>
    <n v="75"/>
    <s v="failed"/>
    <s v="US"/>
    <x v="0"/>
    <n v="1466096566"/>
    <n v="1463504566"/>
    <b v="0"/>
    <n v="2"/>
    <b v="0"/>
    <s v="food/food trucks"/>
    <n v="1.5E-3"/>
    <n v="37.5"/>
    <s v="food"/>
    <s v="ks"/>
    <d v="2016-06-16T17:02:46"/>
    <d v="2016-05-17T17:02:46"/>
    <n v="30"/>
  </r>
  <r>
    <n v="1150"/>
    <s v="Chef Po's Food Truck"/>
    <s v="Bringing delicious authentic and fusion Taiwanese Food to the West Coast."/>
    <n v="2500"/>
    <n v="252"/>
    <s v="failed"/>
    <s v="US"/>
    <x v="0"/>
    <n v="1452293675"/>
    <n v="1447109675"/>
    <b v="0"/>
    <n v="6"/>
    <b v="0"/>
    <s v="food/food trucks"/>
    <n v="0.1008"/>
    <n v="42"/>
    <s v="food"/>
    <s v="ks"/>
    <d v="2016-01-08T22:54:35"/>
    <d v="2015-11-09T22:54:35"/>
    <n v="60"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s v="US"/>
    <x v="0"/>
    <n v="1441592863"/>
    <n v="1439000863"/>
    <b v="0"/>
    <n v="0"/>
    <b v="0"/>
    <s v="food/food trucks"/>
    <n v="0"/>
    <n v="0"/>
    <s v="food"/>
    <s v="ks"/>
    <d v="2015-09-07T02:27:43"/>
    <d v="2015-08-08T02:27:43"/>
    <n v="30"/>
  </r>
  <r>
    <n v="1152"/>
    <s v="Peruvian King Food Truck"/>
    <s v="Peruvian food truck with an LA twist."/>
    <n v="16000"/>
    <n v="911"/>
    <s v="failed"/>
    <s v="US"/>
    <x v="0"/>
    <n v="1431709312"/>
    <n v="1429117312"/>
    <b v="0"/>
    <n v="15"/>
    <b v="0"/>
    <s v="food/food trucks"/>
    <n v="5.6937500000000002E-2"/>
    <n v="60.733333333333334"/>
    <s v="food"/>
    <s v="ks"/>
    <d v="2015-05-15T17:01:52"/>
    <d v="2015-04-15T17:01:52"/>
    <n v="30"/>
  </r>
  <r>
    <n v="1153"/>
    <s v="The Cold Spot Mobile Trailer"/>
    <s v="A mobile concession trailer for snow cones, ice cream, smoothies and more"/>
    <n v="8000"/>
    <n v="50"/>
    <s v="failed"/>
    <s v="US"/>
    <x v="0"/>
    <n v="1434647305"/>
    <n v="1432055305"/>
    <b v="0"/>
    <n v="1"/>
    <b v="0"/>
    <s v="food/food trucks"/>
    <n v="6.2500000000000003E-3"/>
    <n v="50"/>
    <s v="food"/>
    <s v="ks"/>
    <d v="2015-06-18T17:08:25"/>
    <d v="2015-05-19T17:08:25"/>
    <n v="30"/>
  </r>
  <r>
    <n v="1154"/>
    <s v="Food Truck Funding"/>
    <s v="We're about to launch our first ever food truck to share our amazing food and we need your help! Be a part of our truck!"/>
    <n v="5000"/>
    <n v="325"/>
    <s v="failed"/>
    <s v="US"/>
    <x v="0"/>
    <n v="1441507006"/>
    <n v="1438915006"/>
    <b v="0"/>
    <n v="3"/>
    <b v="0"/>
    <s v="food/food trucks"/>
    <n v="6.5000000000000002E-2"/>
    <n v="108.33333333333333"/>
    <s v="food"/>
    <s v="ks"/>
    <d v="2015-09-06T02:36:46"/>
    <d v="2015-08-07T02:36:46"/>
    <n v="30"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s v="US"/>
    <x v="0"/>
    <n v="1408040408"/>
    <n v="1405448408"/>
    <b v="0"/>
    <n v="8"/>
    <b v="0"/>
    <s v="food/food trucks"/>
    <n v="7.5199999999999998E-3"/>
    <n v="23.5"/>
    <s v="food"/>
    <s v="ks"/>
    <d v="2014-08-14T18:20:08"/>
    <d v="2014-07-15T18:20:08"/>
    <n v="30"/>
  </r>
  <r>
    <n v="1156"/>
    <s v="Harley Hawg Dogs, Inc"/>
    <s v="A Food Truck featuring Deep Fried Natural Casing Beef/Pork mix Hot Dogs, New York Style Rippers. Also serving Fresh Cut Fries."/>
    <n v="6500"/>
    <n v="0"/>
    <s v="failed"/>
    <s v="US"/>
    <x v="0"/>
    <n v="1424742162"/>
    <n v="1422150162"/>
    <b v="0"/>
    <n v="0"/>
    <b v="0"/>
    <s v="food/food trucks"/>
    <n v="0"/>
    <n v="0"/>
    <s v="food"/>
    <s v="ks"/>
    <d v="2015-02-24T01:42:42"/>
    <d v="2015-01-25T01:42:42"/>
    <n v="3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s v="US"/>
    <x v="0"/>
    <n v="1417795480"/>
    <n v="1412607880"/>
    <b v="0"/>
    <n v="3"/>
    <b v="0"/>
    <s v="food/food trucks"/>
    <n v="1.5100000000000001E-2"/>
    <n v="50.333333333333336"/>
    <s v="food"/>
    <s v="ks"/>
    <d v="2014-12-05T16:04:40"/>
    <d v="2014-10-06T15:04:40"/>
    <n v="60.04166666666424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s v="US"/>
    <x v="0"/>
    <n v="1418091128"/>
    <n v="1415499128"/>
    <b v="0"/>
    <n v="3"/>
    <b v="0"/>
    <s v="food/food trucks"/>
    <n v="4.6666666666666671E-3"/>
    <n v="11.666666666666666"/>
    <s v="food"/>
    <s v="ks"/>
    <d v="2014-12-09T02:12:08"/>
    <d v="2014-11-09T02:12:08"/>
    <n v="30"/>
  </r>
  <r>
    <n v="1159"/>
    <s v="Skewed Up Food Truck"/>
    <s v="Skewed Up food truck is my dream and need help getting it started, presenting some to the bank for my loan, spice up logo, etc."/>
    <n v="6750"/>
    <n v="0"/>
    <s v="failed"/>
    <s v="US"/>
    <x v="0"/>
    <n v="1435679100"/>
    <n v="1433006765"/>
    <b v="0"/>
    <n v="0"/>
    <b v="0"/>
    <s v="food/food trucks"/>
    <n v="0"/>
    <n v="0"/>
    <s v="food"/>
    <s v="ks"/>
    <d v="2015-06-30T15:45:00"/>
    <d v="2015-05-30T17:26:05"/>
    <n v="30.92980324073869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s v="US"/>
    <x v="0"/>
    <n v="1427510586"/>
    <n v="1424922186"/>
    <b v="0"/>
    <n v="19"/>
    <b v="0"/>
    <s v="food/food trucks"/>
    <n v="3.85E-2"/>
    <n v="60.789473684210527"/>
    <s v="food"/>
    <s v="ks"/>
    <d v="2015-03-28T02:43:06"/>
    <d v="2015-02-26T03:43:06"/>
    <n v="29.958333333335759"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s v="US"/>
    <x v="0"/>
    <n v="1432047989"/>
    <n v="1430233589"/>
    <b v="0"/>
    <n v="0"/>
    <b v="0"/>
    <s v="food/food trucks"/>
    <n v="0"/>
    <n v="0"/>
    <s v="food"/>
    <s v="ks"/>
    <d v="2015-05-19T15:06:29"/>
    <d v="2015-04-28T15:06:29"/>
    <n v="21"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s v="US"/>
    <x v="0"/>
    <n v="1411662264"/>
    <n v="1408983864"/>
    <b v="0"/>
    <n v="2"/>
    <b v="0"/>
    <s v="food/food trucks"/>
    <n v="5.8333333333333338E-4"/>
    <n v="17.5"/>
    <s v="food"/>
    <s v="ks"/>
    <d v="2014-09-25T16:24:24"/>
    <d v="2014-08-25T16:24:24"/>
    <n v="3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s v="US"/>
    <x v="0"/>
    <n v="1407604920"/>
    <n v="1405012920"/>
    <b v="0"/>
    <n v="0"/>
    <b v="0"/>
    <s v="food/food trucks"/>
    <n v="0"/>
    <n v="0"/>
    <s v="food"/>
    <s v="ks"/>
    <d v="2014-08-09T17:22:00"/>
    <d v="2014-07-10T17:22:00"/>
    <n v="30"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s v="US"/>
    <x v="0"/>
    <n v="1466270582"/>
    <n v="1463678582"/>
    <b v="0"/>
    <n v="0"/>
    <b v="0"/>
    <s v="food/food trucks"/>
    <n v="0"/>
    <n v="0"/>
    <s v="food"/>
    <s v="ks"/>
    <d v="2016-06-18T17:23:02"/>
    <d v="2016-05-19T17:23:02"/>
    <n v="3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s v="US"/>
    <x v="0"/>
    <n v="1404623330"/>
    <n v="1401685730"/>
    <b v="0"/>
    <n v="25"/>
    <b v="0"/>
    <s v="food/food trucks"/>
    <n v="0.20705000000000001"/>
    <n v="82.82"/>
    <s v="food"/>
    <s v="ks"/>
    <d v="2014-07-06T05:08:50"/>
    <d v="2014-06-02T05:08:50"/>
    <n v="3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s v="US"/>
    <x v="0"/>
    <n v="1435291200"/>
    <n v="1432640342"/>
    <b v="0"/>
    <n v="8"/>
    <b v="0"/>
    <s v="food/food trucks"/>
    <n v="0.19139999999999999"/>
    <n v="358.875"/>
    <s v="food"/>
    <s v="ks"/>
    <d v="2015-06-26T04:00:00"/>
    <d v="2015-05-26T11:39:02"/>
    <n v="30.681226851855172"/>
  </r>
  <r>
    <n v="1167"/>
    <s v="Empanada Express Food Truck"/>
    <s v="A mobile food truck serving up a Latino-inspired fusion cuisine using fresh, local, &amp; organic ingredients!"/>
    <n v="60000"/>
    <n v="979"/>
    <s v="failed"/>
    <s v="US"/>
    <x v="0"/>
    <n v="1410543495"/>
    <n v="1407865095"/>
    <b v="0"/>
    <n v="16"/>
    <b v="0"/>
    <s v="food/food trucks"/>
    <n v="1.6316666666666667E-2"/>
    <n v="61.1875"/>
    <s v="food"/>
    <s v="ks"/>
    <d v="2014-09-12T17:38:15"/>
    <d v="2014-08-12T17:38:15"/>
    <n v="31"/>
  </r>
  <r>
    <n v="1168"/>
    <s v="SiMpLy FreSH fOoD TrUck"/>
    <s v="Simply fresh farm to table on wheels working close with local farms to ensure the highest of quality of product ."/>
    <n v="18000"/>
    <n v="1020"/>
    <s v="failed"/>
    <s v="US"/>
    <x v="0"/>
    <n v="1474507065"/>
    <n v="1471915065"/>
    <b v="0"/>
    <n v="3"/>
    <b v="0"/>
    <s v="food/food trucks"/>
    <n v="5.6666666666666664E-2"/>
    <n v="340"/>
    <s v="food"/>
    <s v="ks"/>
    <d v="2016-09-22T01:17:45"/>
    <d v="2016-08-23T01:17:45"/>
    <n v="30"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s v="US"/>
    <x v="0"/>
    <n v="1424593763"/>
    <n v="1422001763"/>
    <b v="0"/>
    <n v="3"/>
    <b v="0"/>
    <s v="food/food trucks"/>
    <n v="1.6999999999999999E-3"/>
    <n v="5.666666666666667"/>
    <s v="food"/>
    <s v="ks"/>
    <d v="2015-02-22T08:29:23"/>
    <d v="2015-01-23T08:29:23"/>
    <n v="30"/>
  </r>
  <r>
    <n v="1170"/>
    <s v="Its A Rib Thing"/>
    <s v="They are sweet, sticky and incredibly addictive. People are left with a huge smile and a full stomach but still ask for more!!!"/>
    <n v="25000"/>
    <n v="100"/>
    <s v="failed"/>
    <s v="GB"/>
    <x v="1"/>
    <n v="1433021171"/>
    <n v="1430429171"/>
    <b v="0"/>
    <n v="2"/>
    <b v="0"/>
    <s v="food/food trucks"/>
    <n v="4.0000000000000001E-3"/>
    <n v="50"/>
    <s v="food"/>
    <s v="ks"/>
    <d v="2015-05-30T21:26:11"/>
    <d v="2015-04-30T21:26:11"/>
    <n v="30"/>
  </r>
  <r>
    <n v="1171"/>
    <s v="The Mean Green Purple Machine"/>
    <s v="Tulsa's first true biodiesel, alternative energy powered food truck! Oh yeah, and delicious food!"/>
    <n v="25000"/>
    <n v="25"/>
    <s v="failed"/>
    <s v="US"/>
    <x v="0"/>
    <n v="1415909927"/>
    <n v="1414351127"/>
    <b v="0"/>
    <n v="1"/>
    <b v="0"/>
    <s v="food/food trucks"/>
    <n v="1E-3"/>
    <n v="25"/>
    <s v="food"/>
    <s v="ks"/>
    <d v="2014-11-13T20:18:47"/>
    <d v="2014-10-26T19:18:47"/>
    <n v="18.041666666664241"/>
  </r>
  <r>
    <n v="1172"/>
    <s v="let your dayz take you to the dogs."/>
    <s v="Bringing YOUR favorite dog recipes to the streets."/>
    <n v="9000"/>
    <n v="0"/>
    <s v="failed"/>
    <s v="US"/>
    <x v="0"/>
    <n v="1408551752"/>
    <n v="1405959752"/>
    <b v="0"/>
    <n v="0"/>
    <b v="0"/>
    <s v="food/food trucks"/>
    <n v="0"/>
    <n v="0"/>
    <s v="food"/>
    <s v="ks"/>
    <d v="2014-08-20T16:22:32"/>
    <d v="2014-07-21T16:22:32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s v="US"/>
    <x v="0"/>
    <n v="1438576057"/>
    <n v="1435552057"/>
    <b v="0"/>
    <n v="1"/>
    <b v="0"/>
    <s v="food/food trucks"/>
    <n v="2.4000000000000001E-4"/>
    <n v="30"/>
    <s v="food"/>
    <s v="ks"/>
    <d v="2015-08-03T04:27:37"/>
    <d v="2015-06-29T04:27:37"/>
    <n v="35"/>
  </r>
  <r>
    <n v="1174"/>
    <s v="Give The Black Burro a Stable Stable"/>
    <s v="Help me purchase a parking space to be the Burro's permanant home, I need your help to raise $15,000!"/>
    <n v="15000"/>
    <n v="886"/>
    <s v="failed"/>
    <s v="US"/>
    <x v="0"/>
    <n v="1462738327"/>
    <n v="1460146327"/>
    <b v="0"/>
    <n v="19"/>
    <b v="0"/>
    <s v="food/food trucks"/>
    <n v="5.906666666666667E-2"/>
    <n v="46.631578947368418"/>
    <s v="food"/>
    <s v="ks"/>
    <d v="2016-05-08T20:12:07"/>
    <d v="2016-04-08T20:12:07"/>
    <n v="30"/>
  </r>
  <r>
    <n v="1175"/>
    <s v="Bad To The Cone Food Service ATX"/>
    <s v="&quot;Create-Your-Cone&quot;. Freshly made waffle cones stuffed with your choice of yummy ingredients, or frozen yogurt!"/>
    <n v="20000"/>
    <n v="585"/>
    <s v="failed"/>
    <s v="US"/>
    <x v="0"/>
    <n v="1436981339"/>
    <n v="1434389339"/>
    <b v="0"/>
    <n v="9"/>
    <b v="0"/>
    <s v="food/food trucks"/>
    <n v="2.9250000000000002E-2"/>
    <n v="65"/>
    <s v="food"/>
    <s v="ks"/>
    <d v="2015-07-15T17:28:59"/>
    <d v="2015-06-15T17:28:59"/>
    <n v="30"/>
  </r>
  <r>
    <n v="1176"/>
    <s v="Mirlin's Sushi"/>
    <s v="Mirlins Sushi!_x000a_Find us on Facebook!_x000a_(Gives backers a voice, and a direct link to us! No kickstarter disappearing act here!)"/>
    <n v="175000"/>
    <n v="10"/>
    <s v="failed"/>
    <s v="AU"/>
    <x v="2"/>
    <n v="1488805200"/>
    <n v="1484094498"/>
    <b v="0"/>
    <n v="1"/>
    <b v="0"/>
    <s v="food/food trucks"/>
    <n v="5.7142857142857142E-5"/>
    <n v="10"/>
    <s v="food"/>
    <s v="ks"/>
    <d v="2017-03-06T13:00:00"/>
    <d v="2017-01-11T00:28:18"/>
    <n v="54.522013888898073"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s v="GB"/>
    <x v="1"/>
    <n v="1413388296"/>
    <n v="1410796296"/>
    <b v="0"/>
    <n v="0"/>
    <b v="0"/>
    <s v="food/food trucks"/>
    <n v="0"/>
    <n v="0"/>
    <s v="food"/>
    <s v="ks"/>
    <d v="2014-10-15T15:51:36"/>
    <d v="2014-09-15T15:51:36"/>
    <n v="30"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s v="US"/>
    <x v="0"/>
    <n v="1408225452"/>
    <n v="1405633452"/>
    <b v="0"/>
    <n v="1"/>
    <b v="0"/>
    <s v="food/food trucks"/>
    <n v="6.666666666666667E-5"/>
    <n v="5"/>
    <s v="food"/>
    <s v="ks"/>
    <d v="2014-08-16T21:44:12"/>
    <d v="2014-07-17T21:44:12"/>
    <n v="30"/>
  </r>
  <r>
    <n v="1179"/>
    <s v="El Camion Roja"/>
    <s v="Mexican Style Food Truck, run by a Red Seal Chef, in a town with NO MEXICAN FOOD! That is a culinary emergency situation!"/>
    <n v="60000"/>
    <n v="3200"/>
    <s v="failed"/>
    <s v="CA"/>
    <x v="5"/>
    <n v="1446052627"/>
    <n v="1443460627"/>
    <b v="0"/>
    <n v="5"/>
    <b v="0"/>
    <s v="food/food trucks"/>
    <n v="5.3333333333333337E-2"/>
    <n v="640"/>
    <s v="food"/>
    <s v="ks"/>
    <d v="2015-10-28T17:17:07"/>
    <d v="2015-09-28T17:17:07"/>
    <n v="30"/>
  </r>
  <r>
    <n v="1180"/>
    <s v="Hogzilla S.O.W. (Squeals On Wheels) A Veteran Owned Company"/>
    <s v="We would like to start a military-themed food truck to serve the Battle Creek/Kalamazoo area."/>
    <n v="50000"/>
    <n v="5875"/>
    <s v="failed"/>
    <s v="US"/>
    <x v="0"/>
    <n v="1403983314"/>
    <n v="1400786514"/>
    <b v="0"/>
    <n v="85"/>
    <b v="0"/>
    <s v="food/food trucks"/>
    <n v="0.11749999999999999"/>
    <n v="69.117647058823536"/>
    <s v="food"/>
    <s v="ks"/>
    <d v="2014-06-28T19:21:54"/>
    <d v="2014-05-22T19:21:54"/>
    <n v="37"/>
  </r>
  <r>
    <n v="1181"/>
    <s v="Gringo Loco Tacos Food Truck"/>
    <s v="Bringing the best tacos to the streets of Chicago!"/>
    <n v="50000"/>
    <n v="4"/>
    <s v="failed"/>
    <s v="US"/>
    <x v="0"/>
    <n v="1425197321"/>
    <n v="1422605321"/>
    <b v="0"/>
    <n v="3"/>
    <b v="0"/>
    <s v="food/food trucks"/>
    <n v="8.0000000000000007E-5"/>
    <n v="1.3333333333333333"/>
    <s v="food"/>
    <s v="ks"/>
    <d v="2015-03-01T08:08:41"/>
    <d v="2015-01-30T08:08:41"/>
    <n v="30"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s v="US"/>
    <x v="0"/>
    <n v="1484239320"/>
    <n v="1482609088"/>
    <b v="0"/>
    <n v="4"/>
    <b v="0"/>
    <s v="food/food trucks"/>
    <n v="4.2000000000000003E-2"/>
    <n v="10.5"/>
    <s v="food"/>
    <s v="ks"/>
    <d v="2017-01-12T16:42:00"/>
    <d v="2016-12-24T19:51:28"/>
    <n v="18.868425925924385"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s v="US"/>
    <x v="0"/>
    <n v="1478059140"/>
    <n v="1476391223"/>
    <b v="0"/>
    <n v="3"/>
    <b v="0"/>
    <s v="food/food trucks"/>
    <n v="0.04"/>
    <n v="33.333333333333336"/>
    <s v="food"/>
    <s v="ks"/>
    <d v="2016-11-02T03:59:00"/>
    <d v="2016-10-13T20:40:23"/>
    <n v="19.304594907414867"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s v="GB"/>
    <x v="1"/>
    <n v="1486391011"/>
    <n v="1483712611"/>
    <b v="0"/>
    <n v="375"/>
    <b v="1"/>
    <s v="photography/photobooks"/>
    <n v="1.0493636363636363"/>
    <n v="61.562666666666665"/>
    <s v="photography"/>
    <s v="hotobooks"/>
    <d v="2017-02-06T14:23:31"/>
    <d v="2017-01-06T14:23:31"/>
    <n v="31"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s v="US"/>
    <x v="0"/>
    <n v="1433736000"/>
    <n v="1430945149"/>
    <b v="0"/>
    <n v="111"/>
    <b v="1"/>
    <s v="photography/photobooks"/>
    <n v="1.0544"/>
    <n v="118.73873873873873"/>
    <s v="photography"/>
    <s v="hotobooks"/>
    <d v="2015-06-08T04:00:00"/>
    <d v="2015-05-06T20:45:49"/>
    <n v="32.30151620370452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s v="GB"/>
    <x v="1"/>
    <n v="1433198520"/>
    <n v="1430340195"/>
    <b v="0"/>
    <n v="123"/>
    <b v="1"/>
    <s v="photography/photobooks"/>
    <n v="1.0673333333333332"/>
    <n v="65.081300813008127"/>
    <s v="photography"/>
    <s v="hotobooks"/>
    <d v="2015-06-01T22:42:00"/>
    <d v="2015-04-29T20:43:15"/>
    <n v="33.082465277781012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s v="US"/>
    <x v="0"/>
    <n v="1431885600"/>
    <n v="1429133323"/>
    <b v="0"/>
    <n v="70"/>
    <b v="1"/>
    <s v="photography/photobooks"/>
    <n v="1.0412571428571429"/>
    <n v="130.15714285714284"/>
    <s v="photography"/>
    <s v="hotobooks"/>
    <d v="2015-05-17T18:00:00"/>
    <d v="2015-04-15T21:28:43"/>
    <n v="31.855057870372548"/>
  </r>
  <r>
    <n v="1188"/>
    <s v="Because Dance."/>
    <s v="A photobook of young dancers and their inspiring stories, photographed in beautiful and unique locations."/>
    <n v="2000"/>
    <n v="3211"/>
    <s v="successful"/>
    <s v="CA"/>
    <x v="5"/>
    <n v="1482943740"/>
    <n v="1481129340"/>
    <b v="0"/>
    <n v="85"/>
    <b v="1"/>
    <s v="photography/photobooks"/>
    <n v="1.6054999999999999"/>
    <n v="37.776470588235291"/>
    <s v="photography"/>
    <s v="hotobooks"/>
    <d v="2016-12-28T16:49:00"/>
    <d v="2016-12-07T16:49:00"/>
    <n v="21"/>
  </r>
  <r>
    <n v="1189"/>
    <s v="Road Ramblers"/>
    <s v="A couple of experienced road trippers setting out for the big one. Six months traveling in a converted bus with a book at the end."/>
    <n v="9000"/>
    <n v="9700"/>
    <s v="successful"/>
    <s v="US"/>
    <x v="0"/>
    <n v="1467242995"/>
    <n v="1465428595"/>
    <b v="0"/>
    <n v="86"/>
    <b v="1"/>
    <s v="photography/photobooks"/>
    <n v="1.0777777777777777"/>
    <n v="112.79069767441861"/>
    <s v="photography"/>
    <s v="hotobooks"/>
    <d v="2016-06-29T23:29:55"/>
    <d v="2016-06-08T23:29:55"/>
    <n v="21"/>
  </r>
  <r>
    <n v="1190"/>
    <s v="The Reality Of Chronic Illness - The Book"/>
    <s v="A pairing of self portraiture and writing to shed light on the reality of life with chronic illness."/>
    <n v="500"/>
    <n v="675"/>
    <s v="successful"/>
    <s v="US"/>
    <x v="0"/>
    <n v="1409500725"/>
    <n v="1406908725"/>
    <b v="0"/>
    <n v="13"/>
    <b v="1"/>
    <s v="photography/photobooks"/>
    <n v="1.35"/>
    <n v="51.92307692307692"/>
    <s v="photography"/>
    <s v="hotobooks"/>
    <d v="2014-08-31T15:58:45"/>
    <d v="2014-08-01T15:58:45"/>
    <n v="30"/>
  </r>
  <r>
    <n v="1191"/>
    <s v="Good Morning Japan"/>
    <s v="A photo journal capturing 30 days of sweetness in Kyoto, Tokyo, and more. Join me to see the cutest &amp; prettiest images of Japan :)"/>
    <n v="2700"/>
    <n v="2945"/>
    <s v="successful"/>
    <s v="US"/>
    <x v="0"/>
    <n v="1458480560"/>
    <n v="1455892160"/>
    <b v="0"/>
    <n v="33"/>
    <b v="1"/>
    <s v="photography/photobooks"/>
    <n v="1.0907407407407408"/>
    <n v="89.242424242424249"/>
    <s v="photography"/>
    <s v="hotobooks"/>
    <d v="2016-03-20T13:29:20"/>
    <d v="2016-02-19T14:29:20"/>
    <n v="29.958333333335759"/>
  </r>
  <r>
    <n v="1192"/>
    <s v="Other Worlds - A Make 100 Project"/>
    <s v="A macro landscape photography art book &amp; limited edition prints. A Make 100 project."/>
    <n v="100"/>
    <n v="290"/>
    <s v="successful"/>
    <s v="GB"/>
    <x v="1"/>
    <n v="1486814978"/>
    <n v="1484222978"/>
    <b v="0"/>
    <n v="15"/>
    <b v="1"/>
    <s v="photography/photobooks"/>
    <n v="2.9"/>
    <n v="19.333333333333332"/>
    <s v="photography"/>
    <s v="hotobooks"/>
    <d v="2017-02-11T12:09:38"/>
    <d v="2017-01-12T12:09:38"/>
    <n v="3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s v="US"/>
    <x v="0"/>
    <n v="1460223453"/>
    <n v="1455043053"/>
    <b v="0"/>
    <n v="273"/>
    <b v="1"/>
    <s v="photography/photobooks"/>
    <n v="1.0395714285714286"/>
    <n v="79.967032967032964"/>
    <s v="photography"/>
    <s v="hotobooks"/>
    <d v="2016-04-09T17:37:33"/>
    <d v="2016-02-09T18:37:33"/>
    <n v="59.9583333333357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s v="IE"/>
    <x v="3"/>
    <n v="1428493379"/>
    <n v="1425901379"/>
    <b v="0"/>
    <n v="714"/>
    <b v="1"/>
    <s v="photography/photobooks"/>
    <n v="3.2223999999999999"/>
    <n v="56.414565826330531"/>
    <s v="photography"/>
    <s v="hotobooks"/>
    <d v="2015-04-08T11:42:59"/>
    <d v="2015-03-09T11:42:59"/>
    <n v="30"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s v="IT"/>
    <x v="3"/>
    <n v="1450602000"/>
    <n v="1445415653"/>
    <b v="0"/>
    <n v="170"/>
    <b v="1"/>
    <s v="photography/photobooks"/>
    <n v="1.35"/>
    <n v="79.411764705882348"/>
    <s v="photography"/>
    <s v="hotobooks"/>
    <d v="2015-12-20T09:00:00"/>
    <d v="2015-10-21T08:20:53"/>
    <n v="60.027164351849933"/>
  </r>
  <r>
    <n v="1196"/>
    <s v="NAKED IBIZA - A Large Scale Photography Book by Dylan Rosser"/>
    <s v="A book of male nudes photographed on location in Ibiza over the last 4 years."/>
    <n v="14500"/>
    <n v="39137"/>
    <s v="successful"/>
    <s v="GB"/>
    <x v="1"/>
    <n v="1450467539"/>
    <n v="1447875539"/>
    <b v="0"/>
    <n v="512"/>
    <b v="1"/>
    <s v="photography/photobooks"/>
    <n v="2.6991034482758622"/>
    <n v="76.439453125"/>
    <s v="photography"/>
    <s v="hotobooks"/>
    <d v="2015-12-18T19:38:59"/>
    <d v="2015-11-18T19:38:59"/>
    <n v="3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s v="US"/>
    <x v="0"/>
    <n v="1465797540"/>
    <n v="1463155034"/>
    <b v="0"/>
    <n v="314"/>
    <b v="1"/>
    <s v="photography/photobooks"/>
    <n v="2.5329333333333333"/>
    <n v="121"/>
    <s v="photography"/>
    <s v="hotobooks"/>
    <d v="2016-06-13T05:59:00"/>
    <d v="2016-05-13T15:57:14"/>
    <n v="30.58456018518336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s v="US"/>
    <x v="0"/>
    <n v="1451530800"/>
    <n v="1448463086"/>
    <b v="0"/>
    <n v="167"/>
    <b v="1"/>
    <s v="photography/photobooks"/>
    <n v="2.6059999999999999"/>
    <n v="54.616766467065865"/>
    <s v="photography"/>
    <s v="hotobooks"/>
    <d v="2015-12-31T03:00:00"/>
    <d v="2015-11-25T14:51:26"/>
    <n v="35.50594907407503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s v="GB"/>
    <x v="1"/>
    <n v="1436380200"/>
    <n v="1433615400"/>
    <b v="0"/>
    <n v="9"/>
    <b v="1"/>
    <s v="photography/photobooks"/>
    <n v="1.0131677953348381"/>
    <n v="299.22222222222223"/>
    <s v="photography"/>
    <s v="hotobooks"/>
    <d v="2015-07-08T18:30:00"/>
    <d v="2015-06-06T18:30:00"/>
    <n v="32"/>
  </r>
  <r>
    <n v="1200"/>
    <s v="Modern Nomads"/>
    <s v="Modern Nomads Journal is an 88 page magazine style publication containing photo stories about Somalis in the Horn of Africa."/>
    <n v="4800"/>
    <n v="6029"/>
    <s v="successful"/>
    <s v="US"/>
    <x v="0"/>
    <n v="1429183656"/>
    <n v="1427369256"/>
    <b v="0"/>
    <n v="103"/>
    <b v="1"/>
    <s v="photography/photobooks"/>
    <n v="1.2560416666666667"/>
    <n v="58.533980582524272"/>
    <s v="photography"/>
    <s v="hotobooks"/>
    <d v="2015-04-16T11:27:36"/>
    <d v="2015-03-26T11:27:36"/>
    <n v="21"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s v="GB"/>
    <x v="1"/>
    <n v="1468593246"/>
    <n v="1466001246"/>
    <b v="0"/>
    <n v="111"/>
    <b v="1"/>
    <s v="photography/photobooks"/>
    <n v="1.0243783333333334"/>
    <n v="55.371801801801809"/>
    <s v="photography"/>
    <s v="hotobooks"/>
    <d v="2016-07-15T14:34:06"/>
    <d v="2016-06-15T14:34:06"/>
    <n v="3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s v="AU"/>
    <x v="2"/>
    <n v="1435388154"/>
    <n v="1432796154"/>
    <b v="0"/>
    <n v="271"/>
    <b v="1"/>
    <s v="photography/photobooks"/>
    <n v="1.99244"/>
    <n v="183.80442804428046"/>
    <s v="photography"/>
    <s v="hotobooks"/>
    <d v="2015-06-27T06:55:54"/>
    <d v="2015-05-28T06:55:54"/>
    <n v="3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s v="US"/>
    <x v="0"/>
    <n v="1433083527"/>
    <n v="1430491527"/>
    <b v="0"/>
    <n v="101"/>
    <b v="1"/>
    <s v="photography/photobooks"/>
    <n v="1.0245398773006136"/>
    <n v="165.34653465346534"/>
    <s v="photography"/>
    <s v="hotobooks"/>
    <d v="2015-05-31T14:45:27"/>
    <d v="2015-05-01T14:45:27"/>
    <n v="30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s v="US"/>
    <x v="0"/>
    <n v="1449205200"/>
    <n v="1445363833"/>
    <b v="0"/>
    <n v="57"/>
    <b v="1"/>
    <s v="photography/photobooks"/>
    <n v="1.0294615384615384"/>
    <n v="234.78947368421052"/>
    <s v="photography"/>
    <s v="hotobooks"/>
    <d v="2015-12-04T05:00:00"/>
    <d v="2015-10-20T17:57:13"/>
    <n v="44.460266203699575"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s v="DE"/>
    <x v="3"/>
    <n v="1434197351"/>
    <n v="1431605351"/>
    <b v="0"/>
    <n v="62"/>
    <b v="1"/>
    <s v="photography/photobooks"/>
    <n v="1.0086153846153847"/>
    <n v="211.48387096774192"/>
    <s v="photography"/>
    <s v="hotobooks"/>
    <d v="2015-06-13T12:09:11"/>
    <d v="2015-05-14T12:09:11"/>
    <n v="3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s v="AT"/>
    <x v="3"/>
    <n v="1489238940"/>
    <n v="1486406253"/>
    <b v="0"/>
    <n v="32"/>
    <b v="1"/>
    <s v="photography/photobooks"/>
    <n v="1.1499999999999999"/>
    <n v="32.34375"/>
    <s v="photography"/>
    <s v="hotobooks"/>
    <d v="2017-03-11T13:29:00"/>
    <d v="2017-02-06T18:37:33"/>
    <n v="32.785729166665988"/>
  </r>
  <r>
    <n v="1207"/>
    <s v="ITALIANA"/>
    <s v="A humanistic photo book about ancestral &amp; post-modern Italy."/>
    <n v="16700"/>
    <n v="17396"/>
    <s v="successful"/>
    <s v="IT"/>
    <x v="3"/>
    <n v="1459418400"/>
    <n v="1456827573"/>
    <b v="0"/>
    <n v="141"/>
    <b v="1"/>
    <s v="photography/photobooks"/>
    <n v="1.0416766467065868"/>
    <n v="123.37588652482269"/>
    <s v="photography"/>
    <s v="hotobooks"/>
    <d v="2016-03-31T10:00:00"/>
    <d v="2016-03-01T10:19:33"/>
    <n v="29.986423611117061"/>
  </r>
  <r>
    <n v="1208"/>
    <s v="Into The Great White Sands"/>
    <s v="Help me complete the photography and publish a fine art book on White Sands National Monument, a uniquely significant place."/>
    <n v="10000"/>
    <n v="15530"/>
    <s v="successful"/>
    <s v="US"/>
    <x v="0"/>
    <n v="1458835264"/>
    <n v="1456246864"/>
    <b v="0"/>
    <n v="75"/>
    <b v="1"/>
    <s v="photography/photobooks"/>
    <n v="1.5529999999999999"/>
    <n v="207.06666666666666"/>
    <s v="photography"/>
    <s v="hotobooks"/>
    <d v="2016-03-24T16:01:04"/>
    <d v="2016-02-23T17:01:04"/>
    <n v="29.95833333333575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s v="US"/>
    <x v="0"/>
    <n v="1488053905"/>
    <n v="1485461905"/>
    <b v="0"/>
    <n v="46"/>
    <b v="1"/>
    <s v="photography/photobooks"/>
    <n v="1.06"/>
    <n v="138.2608695652174"/>
    <s v="photography"/>
    <s v="hotobooks"/>
    <d v="2017-02-25T20:18:25"/>
    <d v="2017-01-26T20:18:25"/>
    <n v="30"/>
  </r>
  <r>
    <n v="1210"/>
    <s v="Det Andra GÃ¶teborg"/>
    <s v="En fotobok om livet i det enda andra GÃ¶teborg i vÃ¤rlden"/>
    <n v="20000"/>
    <n v="50863"/>
    <s v="successful"/>
    <s v="SE"/>
    <x v="9"/>
    <n v="1433106000"/>
    <n v="1431124572"/>
    <b v="0"/>
    <n v="103"/>
    <b v="1"/>
    <s v="photography/photobooks"/>
    <n v="2.5431499999999998"/>
    <n v="493.81553398058253"/>
    <s v="photography"/>
    <s v="hotobooks"/>
    <d v="2015-05-31T21:00:00"/>
    <d v="2015-05-08T22:36:12"/>
    <n v="22.933194444442051"/>
  </r>
  <r>
    <n v="1211"/>
    <s v="500 Views of Japan"/>
    <s v="From 2010 to 2015, I took over 15 000 photos in Japan. Here's 500 of them. Landscape, city view, people and so much more!"/>
    <n v="1000"/>
    <n v="1011"/>
    <s v="successful"/>
    <s v="CA"/>
    <x v="5"/>
    <n v="1465505261"/>
    <n v="1464209261"/>
    <b v="0"/>
    <n v="6"/>
    <b v="1"/>
    <s v="photography/photobooks"/>
    <n v="1.0109999999999999"/>
    <n v="168.5"/>
    <s v="photography"/>
    <s v="hotobooks"/>
    <d v="2016-06-09T20:47:41"/>
    <d v="2016-05-25T20:47:41"/>
    <n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s v="US"/>
    <x v="0"/>
    <n v="1448586000"/>
    <n v="1447195695"/>
    <b v="0"/>
    <n v="83"/>
    <b v="1"/>
    <s v="photography/photobooks"/>
    <n v="1.2904"/>
    <n v="38.867469879518069"/>
    <s v="photography"/>
    <s v="hotobooks"/>
    <d v="2015-11-27T01:00:00"/>
    <d v="2015-11-10T22:48:15"/>
    <n v="16.09149305555911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s v="GB"/>
    <x v="1"/>
    <n v="1485886100"/>
    <n v="1482862100"/>
    <b v="0"/>
    <n v="108"/>
    <b v="1"/>
    <s v="photography/photobooks"/>
    <n v="1.0223076923076924"/>
    <n v="61.527777777777779"/>
    <s v="photography"/>
    <s v="hotobooks"/>
    <d v="2017-01-31T18:08:20"/>
    <d v="2016-12-27T18:08:20"/>
    <n v="3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s v="US"/>
    <x v="0"/>
    <n v="1433880605"/>
    <n v="1428696605"/>
    <b v="0"/>
    <n v="25"/>
    <b v="1"/>
    <s v="photography/photobooks"/>
    <n v="1.3180000000000001"/>
    <n v="105.44"/>
    <s v="photography"/>
    <s v="hotobooks"/>
    <d v="2015-06-09T20:10:05"/>
    <d v="2015-04-10T20:10:05"/>
    <n v="60"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s v="US"/>
    <x v="0"/>
    <n v="1401487756"/>
    <n v="1398895756"/>
    <b v="0"/>
    <n v="549"/>
    <b v="1"/>
    <s v="photography/photobooks"/>
    <n v="7.8608020000000005"/>
    <n v="71.592003642987251"/>
    <s v="photography"/>
    <s v="hotobooks"/>
    <d v="2014-05-30T22:09:16"/>
    <d v="2014-04-30T22:09:16"/>
    <n v="30"/>
  </r>
  <r>
    <n v="1216"/>
    <s v="In Training: a book of Bonsai photographs"/>
    <s v="A fine art photography book taking a new look at the art of bonsai."/>
    <n v="14000"/>
    <n v="20398"/>
    <s v="successful"/>
    <s v="US"/>
    <x v="0"/>
    <n v="1443826980"/>
    <n v="1441032457"/>
    <b v="0"/>
    <n v="222"/>
    <b v="1"/>
    <s v="photography/photobooks"/>
    <n v="1.4570000000000001"/>
    <n v="91.882882882882882"/>
    <s v="photography"/>
    <s v="hotobooks"/>
    <d v="2015-10-02T23:03:00"/>
    <d v="2015-08-31T14:47:37"/>
    <n v="32.34401620370044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s v="US"/>
    <x v="0"/>
    <n v="1468524340"/>
    <n v="1465932340"/>
    <b v="0"/>
    <n v="183"/>
    <b v="1"/>
    <s v="photography/photobooks"/>
    <n v="1.026"/>
    <n v="148.57377049180329"/>
    <s v="photography"/>
    <s v="hotobooks"/>
    <d v="2016-07-14T19:25:40"/>
    <d v="2016-06-14T19:25:40"/>
    <n v="30"/>
  </r>
  <r>
    <n v="1218"/>
    <s v="The Alaska Range"/>
    <s v="The Mountaineers Books and I, Carl Battreall, have teamed up to create the first photography book of the legendary Alaska Range."/>
    <n v="9000"/>
    <n v="15505"/>
    <s v="successful"/>
    <s v="US"/>
    <x v="0"/>
    <n v="1446346800"/>
    <n v="1443714800"/>
    <b v="0"/>
    <n v="89"/>
    <b v="1"/>
    <s v="photography/photobooks"/>
    <n v="1.7227777777777777"/>
    <n v="174.2134831460674"/>
    <s v="photography"/>
    <s v="hotobooks"/>
    <d v="2015-11-01T03:00:00"/>
    <d v="2015-10-01T15:53:20"/>
    <n v="30.462962962963502"/>
  </r>
  <r>
    <n v="1219"/>
    <s v="The Box"/>
    <s v="The Box is a fine art book of Ron Amato's innovative and seductive photography project."/>
    <n v="16350"/>
    <n v="26024"/>
    <s v="successful"/>
    <s v="US"/>
    <x v="0"/>
    <n v="1476961513"/>
    <n v="1474369513"/>
    <b v="0"/>
    <n v="253"/>
    <b v="1"/>
    <s v="photography/photobooks"/>
    <n v="1.5916819571865444"/>
    <n v="102.86166007905139"/>
    <s v="photography"/>
    <s v="hotobooks"/>
    <d v="2016-10-20T11:05:13"/>
    <d v="2016-09-20T11:05:13"/>
    <n v="30"/>
  </r>
  <r>
    <n v="1220"/>
    <s v="All The People"/>
    <s v="A beautiful photo art book of portraits and conversations with people that may expand your idea of gender."/>
    <n v="15000"/>
    <n v="15565"/>
    <s v="successful"/>
    <s v="DE"/>
    <x v="3"/>
    <n v="1440515112"/>
    <n v="1437923112"/>
    <b v="0"/>
    <n v="140"/>
    <b v="1"/>
    <s v="photography/photobooks"/>
    <n v="1.0376666666666667"/>
    <n v="111.17857142857143"/>
    <s v="photography"/>
    <s v="hotobooks"/>
    <d v="2015-08-25T15:05:12"/>
    <d v="2015-07-26T15:05:12"/>
    <n v="3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s v="GB"/>
    <x v="1"/>
    <n v="1480809600"/>
    <n v="1478431488"/>
    <b v="0"/>
    <n v="103"/>
    <b v="1"/>
    <s v="photography/photobooks"/>
    <n v="1.1140954545454547"/>
    <n v="23.796213592233013"/>
    <s v="photography"/>
    <s v="hotobooks"/>
    <d v="2016-12-04T00:00:00"/>
    <d v="2016-11-06T11:24:48"/>
    <n v="27.524444444439723"/>
  </r>
  <r>
    <n v="1222"/>
    <s v="Project Pilgrim"/>
    <s v="Project Pilgrim is my effort to work towards normalizing mental health."/>
    <n v="4000"/>
    <n v="11215"/>
    <s v="successful"/>
    <s v="CA"/>
    <x v="5"/>
    <n v="1459483200"/>
    <n v="1456852647"/>
    <b v="0"/>
    <n v="138"/>
    <b v="1"/>
    <s v="photography/photobooks"/>
    <n v="2.80375"/>
    <n v="81.268115942028984"/>
    <s v="photography"/>
    <s v="hotobooks"/>
    <d v="2016-04-01T04:00:00"/>
    <d v="2016-03-01T17:17:27"/>
    <n v="30.446215277785086"/>
  </r>
  <r>
    <n v="1223"/>
    <s v="YOSEMITE PEOPLE"/>
    <s v="A photography book focusing on the people rather than the nature at Yosemite National Park."/>
    <n v="19800"/>
    <n v="22197"/>
    <s v="successful"/>
    <s v="US"/>
    <x v="0"/>
    <n v="1478754909"/>
    <n v="1476159309"/>
    <b v="0"/>
    <n v="191"/>
    <b v="1"/>
    <s v="photography/photobooks"/>
    <n v="1.1210606060606061"/>
    <n v="116.21465968586388"/>
    <s v="photography"/>
    <s v="hotobooks"/>
    <d v="2016-11-10T05:15:09"/>
    <d v="2016-10-11T04:15:09"/>
    <n v="30.041666666671517"/>
  </r>
  <r>
    <n v="1224"/>
    <s v="&quot;I Dreamed Last Night&quot; Album (Canceled)"/>
    <s v="Modern Celtic influenced CD.  Help me finish what I started before the stroke."/>
    <n v="15000"/>
    <n v="1060"/>
    <s v="canceled"/>
    <s v="US"/>
    <x v="0"/>
    <n v="1402060302"/>
    <n v="1396876302"/>
    <b v="0"/>
    <n v="18"/>
    <b v="0"/>
    <s v="music/world music"/>
    <n v="7.0666666666666669E-2"/>
    <n v="58.888888888888886"/>
    <s v="music"/>
    <s v="sic"/>
    <d v="2014-06-06T13:11:42"/>
    <d v="2014-04-07T13:11:42"/>
    <n v="60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s v="US"/>
    <x v="0"/>
    <n v="1382478278"/>
    <n v="1377294278"/>
    <b v="0"/>
    <n v="3"/>
    <b v="0"/>
    <s v="music/world music"/>
    <n v="4.3999999999999997E-2"/>
    <n v="44"/>
    <s v="music"/>
    <s v="sic"/>
    <d v="2013-10-22T21:44:38"/>
    <d v="2013-08-23T21:44:38"/>
    <n v="60"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s v="US"/>
    <x v="0"/>
    <n v="1398042000"/>
    <n v="1395089981"/>
    <b v="0"/>
    <n v="40"/>
    <b v="0"/>
    <s v="music/world music"/>
    <n v="3.8739999999999997E-2"/>
    <n v="48.424999999999997"/>
    <s v="music"/>
    <s v="sic"/>
    <d v="2014-04-21T01:00:00"/>
    <d v="2014-03-17T20:59:41"/>
    <n v="34.1668865740721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s v="US"/>
    <x v="0"/>
    <n v="1407394800"/>
    <n v="1404770616"/>
    <b v="0"/>
    <n v="0"/>
    <b v="0"/>
    <s v="music/world music"/>
    <n v="0"/>
    <n v="0"/>
    <s v="music"/>
    <s v="sic"/>
    <d v="2014-08-07T07:00:00"/>
    <d v="2014-07-07T22:03:36"/>
    <n v="30.37249999999767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s v="US"/>
    <x v="0"/>
    <n v="1317231008"/>
    <n v="1312047008"/>
    <b v="0"/>
    <n v="24"/>
    <b v="0"/>
    <s v="music/world music"/>
    <n v="0.29299999999999998"/>
    <n v="61.041666666666664"/>
    <s v="music"/>
    <s v="sic"/>
    <d v="2011-09-28T17:30:08"/>
    <d v="2011-07-30T17:30:08"/>
    <n v="6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s v="US"/>
    <x v="0"/>
    <n v="1334592000"/>
    <n v="1331982127"/>
    <b v="0"/>
    <n v="1"/>
    <b v="0"/>
    <s v="music/world music"/>
    <n v="9.0909090909090905E-3"/>
    <n v="25"/>
    <s v="music"/>
    <s v="sic"/>
    <d v="2012-04-16T16:00:00"/>
    <d v="2012-03-17T11:02:07"/>
    <n v="30.20686342592671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s v="US"/>
    <x v="0"/>
    <n v="1298589630"/>
    <n v="1295997630"/>
    <b v="0"/>
    <n v="0"/>
    <b v="0"/>
    <s v="music/world music"/>
    <n v="0"/>
    <n v="0"/>
    <s v="music"/>
    <s v="sic"/>
    <d v="2011-02-24T23:20:30"/>
    <d v="2011-01-25T23:20:30"/>
    <n v="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s v="US"/>
    <x v="0"/>
    <n v="1440723600"/>
    <n v="1436394968"/>
    <b v="0"/>
    <n v="0"/>
    <b v="0"/>
    <s v="music/world music"/>
    <n v="0"/>
    <n v="0"/>
    <s v="music"/>
    <s v="sic"/>
    <d v="2015-08-28T01:00:00"/>
    <d v="2015-07-08T22:36:08"/>
    <n v="50.09990740741341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s v="US"/>
    <x v="0"/>
    <n v="1381090870"/>
    <n v="1377030070"/>
    <b v="0"/>
    <n v="1"/>
    <b v="0"/>
    <s v="music/world music"/>
    <n v="8.0000000000000002E-3"/>
    <n v="40"/>
    <s v="music"/>
    <s v="sic"/>
    <d v="2013-10-06T20:21:10"/>
    <d v="2013-08-20T20:21:10"/>
    <n v="4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s v="US"/>
    <x v="0"/>
    <n v="1329864374"/>
    <n v="1328049974"/>
    <b v="0"/>
    <n v="6"/>
    <b v="0"/>
    <s v="music/world music"/>
    <n v="0.11600000000000001"/>
    <n v="19.333333333333332"/>
    <s v="music"/>
    <s v="sic"/>
    <d v="2012-02-21T22:46:14"/>
    <d v="2012-01-31T22:46:14"/>
    <n v="21"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s v="GB"/>
    <x v="1"/>
    <n v="1422903342"/>
    <n v="1420311342"/>
    <b v="0"/>
    <n v="0"/>
    <b v="0"/>
    <s v="music/world music"/>
    <n v="0"/>
    <n v="0"/>
    <s v="music"/>
    <s v="sic"/>
    <d v="2015-02-02T18:55:42"/>
    <d v="2015-01-03T18:55:42"/>
    <n v="3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s v="US"/>
    <x v="0"/>
    <n v="1387077299"/>
    <n v="1383621299"/>
    <b v="0"/>
    <n v="6"/>
    <b v="0"/>
    <s v="music/world music"/>
    <n v="2.787363950092912E-2"/>
    <n v="35"/>
    <s v="music"/>
    <s v="sic"/>
    <d v="2013-12-15T03:14:59"/>
    <d v="2013-11-05T03:14:59"/>
    <n v="40"/>
  </r>
  <r>
    <n v="1236"/>
    <s v="&quot;Volando&quot; CD Release (Canceled)"/>
    <s v="Raising money to give the musicians their due."/>
    <n v="2500"/>
    <n v="0"/>
    <s v="canceled"/>
    <s v="US"/>
    <x v="0"/>
    <n v="1343491200"/>
    <n v="1342801164"/>
    <b v="0"/>
    <n v="0"/>
    <b v="0"/>
    <s v="music/world music"/>
    <n v="0"/>
    <n v="0"/>
    <s v="music"/>
    <s v="sic"/>
    <d v="2012-07-28T16:00:00"/>
    <d v="2012-07-20T16:19:24"/>
    <n v="7.9865277777789743"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s v="US"/>
    <x v="0"/>
    <n v="1345790865"/>
    <n v="1344062865"/>
    <b v="0"/>
    <n v="0"/>
    <b v="0"/>
    <s v="music/world music"/>
    <n v="0"/>
    <n v="0"/>
    <s v="music"/>
    <s v="sic"/>
    <d v="2012-08-24T06:47:45"/>
    <d v="2012-08-04T06:47:45"/>
    <n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s v="US"/>
    <x v="0"/>
    <n v="1312641536"/>
    <n v="1310049536"/>
    <b v="0"/>
    <n v="3"/>
    <b v="0"/>
    <s v="music/world music"/>
    <n v="0.17799999999999999"/>
    <n v="59.333333333333336"/>
    <s v="music"/>
    <s v="sic"/>
    <d v="2011-08-06T14:38:56"/>
    <d v="2011-07-07T14:38:56"/>
    <n v="30"/>
  </r>
  <r>
    <n v="1239"/>
    <s v="Help Calmenco! finance new CD and Tour (Canceled)"/>
    <s v="Please consider helping us with our new CD and Riverdance Tour"/>
    <n v="2500"/>
    <n v="0"/>
    <s v="canceled"/>
    <s v="US"/>
    <x v="0"/>
    <n v="1325804767"/>
    <n v="1323212767"/>
    <b v="0"/>
    <n v="0"/>
    <b v="0"/>
    <s v="music/world music"/>
    <n v="0"/>
    <n v="0"/>
    <s v="music"/>
    <s v="sic"/>
    <d v="2012-01-05T23:06:07"/>
    <d v="2011-12-06T23:06:07"/>
    <n v="30"/>
  </r>
  <r>
    <n v="1240"/>
    <s v="Message of Peace, Love &amp; Unity (Canceled)"/>
    <s v="Sharing positive vibes of Peace, Love &amp; Unity with the World through conscious Reggae Music!"/>
    <n v="8000"/>
    <n v="241"/>
    <s v="canceled"/>
    <s v="US"/>
    <x v="0"/>
    <n v="1373665860"/>
    <n v="1368579457"/>
    <b v="0"/>
    <n v="8"/>
    <b v="0"/>
    <s v="music/world music"/>
    <n v="3.0124999999999999E-2"/>
    <n v="30.125"/>
    <s v="music"/>
    <s v="sic"/>
    <d v="2013-07-12T21:51:00"/>
    <d v="2013-05-15T00:57:37"/>
    <n v="58.87040509258804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s v="US"/>
    <x v="0"/>
    <n v="1414994340"/>
    <n v="1413057980"/>
    <b v="0"/>
    <n v="34"/>
    <b v="0"/>
    <s v="music/world music"/>
    <n v="0.50739999999999996"/>
    <n v="74.617647058823536"/>
    <s v="music"/>
    <s v="sic"/>
    <d v="2014-11-03T05:59:00"/>
    <d v="2014-10-11T20:06:20"/>
    <n v="22.411574074074451"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s v="US"/>
    <x v="0"/>
    <n v="1315747080"/>
    <n v="1314417502"/>
    <b v="0"/>
    <n v="1"/>
    <b v="0"/>
    <s v="music/world music"/>
    <n v="5.4884742041712408E-3"/>
    <n v="5"/>
    <s v="music"/>
    <s v="sic"/>
    <d v="2011-09-11T13:18:00"/>
    <d v="2011-08-27T03:58:22"/>
    <n v="15.38863425925956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s v="US"/>
    <x v="0"/>
    <n v="1310158800"/>
    <n v="1304888771"/>
    <b v="0"/>
    <n v="38"/>
    <b v="0"/>
    <s v="music/world music"/>
    <n v="0.14091666666666666"/>
    <n v="44.5"/>
    <s v="music"/>
    <s v="sic"/>
    <d v="2011-07-08T21:00:00"/>
    <d v="2011-05-08T21:06:11"/>
    <n v="60.995706018518831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s v="US"/>
    <x v="0"/>
    <n v="1366664400"/>
    <n v="1363981723"/>
    <b v="1"/>
    <n v="45"/>
    <b v="1"/>
    <s v="music/rock"/>
    <n v="1.038"/>
    <n v="46.133333333333333"/>
    <s v="music"/>
    <s v="ock"/>
    <d v="2013-04-22T21:00:00"/>
    <d v="2013-03-22T19:48:43"/>
    <n v="31.04950231481052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s v="US"/>
    <x v="0"/>
    <n v="1402755834"/>
    <n v="1400163834"/>
    <b v="1"/>
    <n v="17"/>
    <b v="1"/>
    <s v="music/rock"/>
    <n v="1.2024999999999999"/>
    <n v="141.47058823529412"/>
    <s v="music"/>
    <s v="ock"/>
    <d v="2014-06-14T14:23:54"/>
    <d v="2014-05-15T14:23:54"/>
    <n v="3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s v="US"/>
    <x v="0"/>
    <n v="1323136949"/>
    <n v="1319245349"/>
    <b v="1"/>
    <n v="31"/>
    <b v="1"/>
    <s v="music/rock"/>
    <n v="1.17"/>
    <n v="75.483870967741936"/>
    <s v="music"/>
    <s v="ock"/>
    <d v="2011-12-06T02:02:29"/>
    <d v="2011-10-22T01:02:29"/>
    <n v="45.041666666664241"/>
  </r>
  <r>
    <n v="1247"/>
    <s v="BRAIN DEAD to record debut EP with SLAYER producer!"/>
    <s v="BRAIN DEAD is going to record their debut EP and they need your help, Bozos!"/>
    <n v="3500"/>
    <n v="4275"/>
    <s v="successful"/>
    <s v="US"/>
    <x v="0"/>
    <n v="1367823655"/>
    <n v="1365231655"/>
    <b v="1"/>
    <n v="50"/>
    <b v="1"/>
    <s v="music/rock"/>
    <n v="1.2214285714285715"/>
    <n v="85.5"/>
    <s v="music"/>
    <s v="ock"/>
    <d v="2013-05-06T07:00:55"/>
    <d v="2013-04-06T07:00:55"/>
    <n v="30"/>
  </r>
  <r>
    <n v="1248"/>
    <s v="The Vandies // Full length album!"/>
    <s v="The Vandies make pop rock in glorious Portland, Oregon. Help us fund our first full length album!"/>
    <n v="2500"/>
    <n v="3791"/>
    <s v="successful"/>
    <s v="US"/>
    <x v="0"/>
    <n v="1402642740"/>
    <n v="1399563953"/>
    <b v="1"/>
    <n v="59"/>
    <b v="1"/>
    <s v="music/rock"/>
    <n v="1.5164"/>
    <n v="64.254237288135599"/>
    <s v="music"/>
    <s v="ock"/>
    <d v="2014-06-13T06:59:00"/>
    <d v="2014-05-08T15:45:53"/>
    <n v="35.634108796301007"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s v="US"/>
    <x v="0"/>
    <n v="1341683211"/>
    <n v="1339091211"/>
    <b v="1"/>
    <n v="81"/>
    <b v="1"/>
    <s v="music/rock"/>
    <n v="1.0444"/>
    <n v="64.46913580246914"/>
    <s v="music"/>
    <s v="ock"/>
    <d v="2012-07-07T17:46:51"/>
    <d v="2012-06-07T17:46:51"/>
    <n v="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s v="US"/>
    <x v="0"/>
    <n v="1410017131"/>
    <n v="1406129131"/>
    <b v="1"/>
    <n v="508"/>
    <b v="1"/>
    <s v="music/rock"/>
    <n v="2.0015333333333332"/>
    <n v="118.2007874015748"/>
    <s v="music"/>
    <s v="ock"/>
    <d v="2014-09-06T15:25:31"/>
    <d v="2014-07-23T15:25:31"/>
    <n v="45"/>
  </r>
  <r>
    <n v="1251"/>
    <s v="Jack Oblivian Harlan t Bobo Limes european tour"/>
    <s v="A tour of europe with 3 memphis artist, Jack Oblivian, Harlan T Bobo and Shawn Cripps."/>
    <n v="6000"/>
    <n v="6108"/>
    <s v="successful"/>
    <s v="US"/>
    <x v="0"/>
    <n v="1316979167"/>
    <n v="1311795167"/>
    <b v="1"/>
    <n v="74"/>
    <b v="1"/>
    <s v="music/rock"/>
    <n v="1.018"/>
    <n v="82.540540540540547"/>
    <s v="music"/>
    <s v="ock"/>
    <d v="2011-09-25T19:32:47"/>
    <d v="2011-07-27T19:32:47"/>
    <n v="6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s v="US"/>
    <x v="0"/>
    <n v="1382658169"/>
    <n v="1380238969"/>
    <b v="1"/>
    <n v="141"/>
    <b v="1"/>
    <s v="music/rock"/>
    <n v="1.3765714285714286"/>
    <n v="34.170212765957444"/>
    <s v="music"/>
    <s v="ock"/>
    <d v="2013-10-24T23:42:49"/>
    <d v="2013-09-26T23:42:49"/>
    <n v="28"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s v="US"/>
    <x v="0"/>
    <n v="1409770107"/>
    <n v="1407178107"/>
    <b v="1"/>
    <n v="711"/>
    <b v="1"/>
    <s v="music/rock"/>
    <n v="3038.3319999999999"/>
    <n v="42.73322081575246"/>
    <s v="music"/>
    <s v="ock"/>
    <d v="2014-09-03T18:48:27"/>
    <d v="2014-08-04T18:48:27"/>
    <n v="30"/>
  </r>
  <r>
    <n v="1254"/>
    <s v="Album4"/>
    <s v="Fresh off the heels of, &quot;Let the Waves Come in Threes,&quot; (#6 National Folk Chart) we're making a new record. Huge thanks for your help!"/>
    <n v="6700"/>
    <n v="13323"/>
    <s v="successful"/>
    <s v="US"/>
    <x v="0"/>
    <n v="1293857940"/>
    <n v="1288968886"/>
    <b v="1"/>
    <n v="141"/>
    <b v="1"/>
    <s v="music/rock"/>
    <n v="1.9885074626865671"/>
    <n v="94.489361702127653"/>
    <s v="music"/>
    <s v="ock"/>
    <d v="2011-01-01T04:59:00"/>
    <d v="2010-11-05T14:54:46"/>
    <n v="56.58627314814657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s v="US"/>
    <x v="0"/>
    <n v="1385932652"/>
    <n v="1383337052"/>
    <b v="1"/>
    <n v="109"/>
    <b v="1"/>
    <s v="music/rock"/>
    <n v="2.0236666666666667"/>
    <n v="55.697247706422019"/>
    <s v="music"/>
    <s v="ock"/>
    <d v="2013-12-01T21:17:32"/>
    <d v="2013-11-01T20:17:32"/>
    <n v="30.04166666666424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s v="US"/>
    <x v="0"/>
    <n v="1329084231"/>
    <n v="1326492231"/>
    <b v="1"/>
    <n v="361"/>
    <b v="1"/>
    <s v="music/rock"/>
    <n v="1.1796376666666666"/>
    <n v="98.030831024930734"/>
    <s v="music"/>
    <s v="ock"/>
    <d v="2012-02-12T22:03:51"/>
    <d v="2012-01-13T22:03:51"/>
    <n v="3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s v="US"/>
    <x v="0"/>
    <n v="1301792590"/>
    <n v="1297562590"/>
    <b v="1"/>
    <n v="176"/>
    <b v="1"/>
    <s v="music/rock"/>
    <n v="2.9472727272727273"/>
    <n v="92.102272727272734"/>
    <s v="music"/>
    <s v="ock"/>
    <d v="2011-04-03T01:03:10"/>
    <d v="2011-02-13T02:03:10"/>
    <n v="48.958333333335759"/>
  </r>
  <r>
    <n v="1258"/>
    <s v="Mustard Plug New Record!"/>
    <s v="Mustard Plug needs help funding their new record.  Please help the Grand Rapids, MI band put out their 7th record!"/>
    <n v="12000"/>
    <n v="25577.56"/>
    <s v="successful"/>
    <s v="US"/>
    <x v="0"/>
    <n v="1377960012"/>
    <n v="1375368012"/>
    <b v="1"/>
    <n v="670"/>
    <b v="1"/>
    <s v="music/rock"/>
    <n v="2.1314633333333335"/>
    <n v="38.175462686567165"/>
    <s v="music"/>
    <s v="ock"/>
    <d v="2013-08-31T14:40:12"/>
    <d v="2013-08-01T14:40:12"/>
    <n v="30"/>
  </r>
  <r>
    <n v="1259"/>
    <s v="Help Falling From One complete their CD!!!"/>
    <s v="Falling From One is currently in the studio recording their first CD and they need your help!"/>
    <n v="2500"/>
    <n v="2606"/>
    <s v="successful"/>
    <s v="US"/>
    <x v="0"/>
    <n v="1402286340"/>
    <n v="1399504664"/>
    <b v="1"/>
    <n v="96"/>
    <b v="1"/>
    <s v="music/rock"/>
    <n v="1.0424"/>
    <n v="27.145833333333332"/>
    <s v="music"/>
    <s v="ock"/>
    <d v="2014-06-09T03:59:00"/>
    <d v="2014-05-07T23:17:44"/>
    <n v="32.1953240740767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s v="US"/>
    <x v="0"/>
    <n v="1393445620"/>
    <n v="1390853620"/>
    <b v="1"/>
    <n v="74"/>
    <b v="1"/>
    <s v="music/rock"/>
    <n v="1.1366666666666667"/>
    <n v="50.689189189189186"/>
    <s v="music"/>
    <s v="ock"/>
    <d v="2014-02-26T20:13:40"/>
    <d v="2014-01-27T20:13:40"/>
    <n v="30"/>
  </r>
  <r>
    <n v="1261"/>
    <s v="The Puget EP's Vinyl Release"/>
    <s v="We just recorded a stellar EP and we're trying to put it out on vinyl.  Can you help these punx out?"/>
    <n v="2000"/>
    <n v="2025"/>
    <s v="successful"/>
    <s v="US"/>
    <x v="0"/>
    <n v="1390983227"/>
    <n v="1388391227"/>
    <b v="1"/>
    <n v="52"/>
    <b v="1"/>
    <s v="music/rock"/>
    <n v="1.0125"/>
    <n v="38.942307692307693"/>
    <s v="music"/>
    <s v="ock"/>
    <d v="2014-01-29T08:13:47"/>
    <d v="2013-12-30T08:13:47"/>
    <n v="3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s v="CA"/>
    <x v="5"/>
    <n v="1392574692"/>
    <n v="1389982692"/>
    <b v="1"/>
    <n v="105"/>
    <b v="1"/>
    <s v="music/rock"/>
    <n v="1.2541538461538462"/>
    <n v="77.638095238095232"/>
    <s v="music"/>
    <s v="ock"/>
    <d v="2014-02-16T18:18:12"/>
    <d v="2014-01-17T18:18:12"/>
    <n v="30"/>
  </r>
  <r>
    <n v="1263"/>
    <s v="New Tropic Bombs EP ~ &quot;Return to Bomber Bay&quot;"/>
    <s v="A fresh batch of chaos from Toledo, Ohio's reggae-rockers, Tropic Bombs!"/>
    <n v="1500"/>
    <n v="1785"/>
    <s v="successful"/>
    <s v="US"/>
    <x v="0"/>
    <n v="1396054800"/>
    <n v="1393034470"/>
    <b v="1"/>
    <n v="41"/>
    <b v="1"/>
    <s v="music/rock"/>
    <n v="1.19"/>
    <n v="43.536585365853661"/>
    <s v="music"/>
    <s v="ock"/>
    <d v="2014-03-29T01:00:00"/>
    <d v="2014-02-22T02:01:10"/>
    <n v="34.957523148143082"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s v="US"/>
    <x v="0"/>
    <n v="1383062083"/>
    <n v="1380556483"/>
    <b v="1"/>
    <n v="34"/>
    <b v="1"/>
    <s v="music/rock"/>
    <n v="1.6646153846153846"/>
    <n v="31.823529411764707"/>
    <s v="music"/>
    <s v="ock"/>
    <d v="2013-10-29T15:54:43"/>
    <d v="2013-09-30T15:54:43"/>
    <n v="2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s v="US"/>
    <x v="0"/>
    <n v="1291131815"/>
    <n v="1287071015"/>
    <b v="1"/>
    <n v="66"/>
    <b v="1"/>
    <s v="music/rock"/>
    <n v="1.1914771428571429"/>
    <n v="63.184393939393942"/>
    <s v="music"/>
    <s v="ock"/>
    <d v="2010-11-30T15:43:35"/>
    <d v="2010-10-14T15:43:35"/>
    <n v="47"/>
  </r>
  <r>
    <n v="1266"/>
    <s v="Sensory Station's First EP"/>
    <s v="We are looking to record our first EP produced by Aaron Harris (ISIS/Palms) at Studio West."/>
    <n v="9500"/>
    <n v="9545"/>
    <s v="successful"/>
    <s v="US"/>
    <x v="0"/>
    <n v="1389474145"/>
    <n v="1386882145"/>
    <b v="1"/>
    <n v="50"/>
    <b v="1"/>
    <s v="music/rock"/>
    <n v="1.0047368421052632"/>
    <n v="190.9"/>
    <s v="music"/>
    <s v="ock"/>
    <d v="2014-01-11T21:02:25"/>
    <d v="2013-12-12T21:02:25"/>
    <n v="3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s v="US"/>
    <x v="0"/>
    <n v="1374674558"/>
    <n v="1372082558"/>
    <b v="1"/>
    <n v="159"/>
    <b v="1"/>
    <s v="music/rock"/>
    <n v="1.018"/>
    <n v="140.85534591194968"/>
    <s v="music"/>
    <s v="ock"/>
    <d v="2013-07-24T14:02:38"/>
    <d v="2013-06-24T14:02:38"/>
    <n v="30"/>
  </r>
  <r>
    <n v="1268"/>
    <s v="Full Devil Jacket 2nd Album Release"/>
    <s v="Full Devil Jacket Is releasing their first record in over 12 yrs and we want you to be a part of it!"/>
    <n v="12000"/>
    <n v="14000"/>
    <s v="successful"/>
    <s v="US"/>
    <x v="0"/>
    <n v="1379708247"/>
    <n v="1377116247"/>
    <b v="1"/>
    <n v="182"/>
    <b v="1"/>
    <s v="music/rock"/>
    <n v="1.1666666666666667"/>
    <n v="76.92307692307692"/>
    <s v="music"/>
    <s v="ock"/>
    <d v="2013-09-20T20:17:27"/>
    <d v="2013-08-21T20:17:27"/>
    <n v="3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s v="US"/>
    <x v="0"/>
    <n v="1460764800"/>
    <n v="1458157512"/>
    <b v="1"/>
    <n v="206"/>
    <b v="1"/>
    <s v="music/rock"/>
    <n v="1.0864893617021276"/>
    <n v="99.15533980582525"/>
    <s v="music"/>
    <s v="ock"/>
    <d v="2016-04-16T00:00:00"/>
    <d v="2016-03-16T19:45:12"/>
    <n v="30.176944444443507"/>
  </r>
  <r>
    <n v="1270"/>
    <s v="Resolution15 records their next album, Svaha"/>
    <s v="We make awake metal using violins in place of guitars and want to record a full length album."/>
    <n v="10000"/>
    <n v="11472"/>
    <s v="successful"/>
    <s v="US"/>
    <x v="0"/>
    <n v="1332704042"/>
    <n v="1327523642"/>
    <b v="1"/>
    <n v="169"/>
    <b v="1"/>
    <s v="music/rock"/>
    <n v="1.1472"/>
    <n v="67.881656804733723"/>
    <s v="music"/>
    <s v="ock"/>
    <d v="2012-03-25T19:34:02"/>
    <d v="2012-01-25T20:34:02"/>
    <n v="59.95833333333575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s v="US"/>
    <x v="0"/>
    <n v="1384363459"/>
    <n v="1381767859"/>
    <b v="1"/>
    <n v="31"/>
    <b v="1"/>
    <s v="music/rock"/>
    <n v="1.018"/>
    <n v="246.29032258064515"/>
    <s v="music"/>
    <s v="ock"/>
    <d v="2013-11-13T17:24:19"/>
    <d v="2013-10-14T16:24:19"/>
    <n v="30.041666666664241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s v="US"/>
    <x v="0"/>
    <n v="1276574400"/>
    <n v="1270576379"/>
    <b v="1"/>
    <n v="28"/>
    <b v="1"/>
    <s v="music/rock"/>
    <n v="1.06"/>
    <n v="189.28571428571428"/>
    <s v="music"/>
    <s v="ock"/>
    <d v="2010-06-15T04:00:00"/>
    <d v="2010-04-06T17:52:59"/>
    <n v="69.42153935184615"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s v="CA"/>
    <x v="5"/>
    <n v="1409506291"/>
    <n v="1406914291"/>
    <b v="1"/>
    <n v="54"/>
    <b v="1"/>
    <s v="music/rock"/>
    <n v="1.0349999999999999"/>
    <n v="76.666666666666671"/>
    <s v="music"/>
    <s v="ock"/>
    <d v="2014-08-31T17:31:31"/>
    <d v="2014-08-01T17:31:31"/>
    <n v="3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s v="US"/>
    <x v="0"/>
    <n v="1346344425"/>
    <n v="1343320425"/>
    <b v="1"/>
    <n v="467"/>
    <b v="1"/>
    <s v="music/rock"/>
    <n v="1.5497535999999998"/>
    <n v="82.963254817987149"/>
    <s v="music"/>
    <s v="ock"/>
    <d v="2012-08-30T16:33:45"/>
    <d v="2012-07-26T16:33:45"/>
    <n v="35"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s v="US"/>
    <x v="0"/>
    <n v="1375908587"/>
    <n v="1372884587"/>
    <b v="1"/>
    <n v="389"/>
    <b v="1"/>
    <s v="music/rock"/>
    <n v="1.6214066666666667"/>
    <n v="62.522107969151669"/>
    <s v="music"/>
    <s v="ock"/>
    <d v="2013-08-07T20:49:47"/>
    <d v="2013-07-03T20:49:47"/>
    <n v="35"/>
  </r>
  <r>
    <n v="1276"/>
    <s v="MR. DREAM GOES TO JAIL"/>
    <s v="Sponsor this Brooklyn punk band's debut seven-inch, MR. DREAM GOES TO JAIL."/>
    <n v="3000"/>
    <n v="3132.63"/>
    <s v="successful"/>
    <s v="US"/>
    <x v="0"/>
    <n v="1251777600"/>
    <n v="1247504047"/>
    <b v="1"/>
    <n v="68"/>
    <b v="1"/>
    <s v="music/rock"/>
    <n v="1.0442100000000001"/>
    <n v="46.06808823529412"/>
    <s v="music"/>
    <s v="ock"/>
    <d v="2009-09-01T04:00:00"/>
    <d v="2009-07-13T16:54:07"/>
    <n v="49.46241898147855"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s v="US"/>
    <x v="0"/>
    <n v="1346765347"/>
    <n v="1343741347"/>
    <b v="1"/>
    <n v="413"/>
    <b v="1"/>
    <s v="music/rock"/>
    <n v="1.0612433333333333"/>
    <n v="38.543946731234868"/>
    <s v="music"/>
    <s v="ock"/>
    <d v="2012-09-04T13:29:07"/>
    <d v="2012-07-31T13:29:07"/>
    <n v="3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s v="US"/>
    <x v="0"/>
    <n v="1403661600"/>
    <n v="1401196766"/>
    <b v="1"/>
    <n v="190"/>
    <b v="1"/>
    <s v="music/rock"/>
    <n v="1.5493846153846154"/>
    <n v="53.005263157894738"/>
    <s v="music"/>
    <s v="ock"/>
    <d v="2014-06-25T02:00:00"/>
    <d v="2014-05-27T13:19:26"/>
    <n v="28.52817129629693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s v="US"/>
    <x v="0"/>
    <n v="1395624170"/>
    <n v="1392171770"/>
    <b v="1"/>
    <n v="189"/>
    <b v="1"/>
    <s v="music/rock"/>
    <n v="1.1077157238734421"/>
    <n v="73.355396825396824"/>
    <s v="music"/>
    <s v="ock"/>
    <d v="2014-03-24T01:22:50"/>
    <d v="2014-02-12T02:22:50"/>
    <n v="39.958333333335759"/>
  </r>
  <r>
    <n v="1280"/>
    <s v="Nothing More's New Album"/>
    <s v="Nothing More is recording their forthcoming record and needs to join forces with you to make this album HUGE! "/>
    <n v="15000"/>
    <n v="16636.78"/>
    <s v="successful"/>
    <s v="US"/>
    <x v="0"/>
    <n v="1299003054"/>
    <n v="1291227054"/>
    <b v="1"/>
    <n v="130"/>
    <b v="1"/>
    <s v="music/rock"/>
    <n v="1.1091186666666666"/>
    <n v="127.97523076923076"/>
    <s v="music"/>
    <s v="ock"/>
    <d v="2011-03-01T18:10:54"/>
    <d v="2010-12-01T18:10:54"/>
    <n v="90"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s v="US"/>
    <x v="0"/>
    <n v="1375033836"/>
    <n v="1373305836"/>
    <b v="1"/>
    <n v="74"/>
    <b v="1"/>
    <s v="music/rock"/>
    <n v="1.1071428571428572"/>
    <n v="104.72972972972973"/>
    <s v="music"/>
    <s v="ock"/>
    <d v="2013-07-28T17:50:36"/>
    <d v="2013-07-08T17:50:36"/>
    <n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s v="US"/>
    <x v="0"/>
    <n v="1386565140"/>
    <n v="1383909855"/>
    <b v="1"/>
    <n v="274"/>
    <b v="1"/>
    <s v="music/rock"/>
    <n v="1.2361333333333333"/>
    <n v="67.671532846715323"/>
    <s v="music"/>
    <s v="ock"/>
    <d v="2013-12-09T04:59:00"/>
    <d v="2013-11-08T11:24:15"/>
    <n v="30.732465277782467"/>
  </r>
  <r>
    <n v="1283"/>
    <s v="Sketching In Stereo 3rd Album!"/>
    <s v="Our 3rd album is halfway complete, but we need your help to record, mix and master the final product!"/>
    <n v="1000"/>
    <n v="2110.5"/>
    <s v="successful"/>
    <s v="US"/>
    <x v="0"/>
    <n v="1362974400"/>
    <n v="1360948389"/>
    <b v="1"/>
    <n v="22"/>
    <b v="1"/>
    <s v="music/rock"/>
    <n v="2.1105"/>
    <n v="95.931818181818187"/>
    <s v="music"/>
    <s v="ock"/>
    <d v="2013-03-11T04:00:00"/>
    <d v="2013-02-15T17:13:09"/>
    <n v="23.449201388888469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s v="US"/>
    <x v="0"/>
    <n v="1483203540"/>
    <n v="1481175482"/>
    <b v="0"/>
    <n v="31"/>
    <b v="1"/>
    <s v="theater/plays"/>
    <n v="1.01"/>
    <n v="65.161290322580641"/>
    <s v="theater"/>
    <s v="plays"/>
    <d v="2016-12-31T16:59:00"/>
    <d v="2016-12-08T05:38:02"/>
    <n v="23.472893518519413"/>
  </r>
  <r>
    <n v="1285"/>
    <s v="We just keep going"/>
    <s v="The world premiere of hysterically funny and heartbreaking story about family, unconditional love and facing the unfaceable"/>
    <n v="2000"/>
    <n v="2033"/>
    <s v="successful"/>
    <s v="GB"/>
    <x v="1"/>
    <n v="1434808775"/>
    <n v="1433512775"/>
    <b v="0"/>
    <n v="63"/>
    <b v="1"/>
    <s v="theater/plays"/>
    <n v="1.0165"/>
    <n v="32.269841269841272"/>
    <s v="theater"/>
    <s v="plays"/>
    <d v="2015-06-20T13:59:35"/>
    <d v="2015-06-05T13:59:35"/>
    <n v="15"/>
  </r>
  <r>
    <n v="1286"/>
    <s v="The Diary of a Nobody"/>
    <s v="A touring production of FRED's modern adaptation of the classic Victorian comic novel, reaching out to new audiences."/>
    <n v="1500"/>
    <n v="1625"/>
    <s v="successful"/>
    <s v="GB"/>
    <x v="1"/>
    <n v="1424181600"/>
    <n v="1423041227"/>
    <b v="0"/>
    <n v="20"/>
    <b v="1"/>
    <s v="theater/plays"/>
    <n v="1.0833333333333333"/>
    <n v="81.25"/>
    <s v="theater"/>
    <s v="plays"/>
    <d v="2015-02-17T14:00:00"/>
    <d v="2015-02-04T09:13:47"/>
    <n v="13.19876157406542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s v="GB"/>
    <x v="1"/>
    <n v="1434120856"/>
    <n v="1428936856"/>
    <b v="0"/>
    <n v="25"/>
    <b v="1"/>
    <s v="theater/plays"/>
    <n v="2.42"/>
    <n v="24.2"/>
    <s v="theater"/>
    <s v="plays"/>
    <d v="2015-06-12T14:54:16"/>
    <d v="2015-04-13T14:54:16"/>
    <n v="6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s v="US"/>
    <x v="0"/>
    <n v="1470801600"/>
    <n v="1468122163"/>
    <b v="0"/>
    <n v="61"/>
    <b v="1"/>
    <s v="theater/plays"/>
    <n v="1.0044999999999999"/>
    <n v="65.868852459016395"/>
    <s v="theater"/>
    <s v="plays"/>
    <d v="2016-08-10T04:00:00"/>
    <d v="2016-07-10T03:42:43"/>
    <n v="31.012002314819256"/>
  </r>
  <r>
    <n v="1289"/>
    <s v="No Brains for Dinner"/>
    <s v="A chilling original Edwardian Comedy of errors and foolishness made for the Patrick Henry College stage."/>
    <n v="1500"/>
    <n v="1876"/>
    <s v="successful"/>
    <s v="US"/>
    <x v="0"/>
    <n v="1483499645"/>
    <n v="1480907645"/>
    <b v="0"/>
    <n v="52"/>
    <b v="1"/>
    <s v="theater/plays"/>
    <n v="1.2506666666666666"/>
    <n v="36.07692307692308"/>
    <s v="theater"/>
    <s v="plays"/>
    <d v="2017-01-04T03:14:05"/>
    <d v="2016-12-05T03:14:05"/>
    <n v="30"/>
  </r>
  <r>
    <n v="1290"/>
    <s v="I Died... I Came Back, ... Whatever"/>
    <s v="Sometimes your Heart has to STOP for your Life to START."/>
    <n v="3500"/>
    <n v="3800"/>
    <s v="successful"/>
    <s v="US"/>
    <x v="0"/>
    <n v="1429772340"/>
    <n v="1427121931"/>
    <b v="0"/>
    <n v="86"/>
    <b v="1"/>
    <s v="theater/plays"/>
    <n v="1.0857142857142856"/>
    <n v="44.186046511627907"/>
    <s v="theater"/>
    <s v="plays"/>
    <d v="2015-04-23T06:59:00"/>
    <d v="2015-03-23T14:45:31"/>
    <n v="30.67603009259619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s v="US"/>
    <x v="0"/>
    <n v="1428390000"/>
    <n v="1425224391"/>
    <b v="0"/>
    <n v="42"/>
    <b v="1"/>
    <s v="theater/plays"/>
    <n v="1.4570000000000001"/>
    <n v="104.07142857142857"/>
    <s v="theater"/>
    <s v="plays"/>
    <d v="2015-04-07T07:00:00"/>
    <d v="2015-03-01T15:39:51"/>
    <n v="36.638993055559695"/>
  </r>
  <r>
    <n v="1292"/>
    <s v="Season Scandinavia"/>
    <s v="Empty Deck presents the most exciting unknown contemporary Scandinavian plays in co-production with The Other Room Theatre, Cardiff."/>
    <n v="1700"/>
    <n v="1870"/>
    <s v="successful"/>
    <s v="GB"/>
    <x v="1"/>
    <n v="1444172340"/>
    <n v="1441822828"/>
    <b v="0"/>
    <n v="52"/>
    <b v="1"/>
    <s v="theater/plays"/>
    <n v="1.1000000000000001"/>
    <n v="35.96153846153846"/>
    <s v="theater"/>
    <s v="plays"/>
    <d v="2015-10-06T22:59:00"/>
    <d v="2015-09-09T18:20:28"/>
    <n v="27.193425925921474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s v="US"/>
    <x v="0"/>
    <n v="1447523371"/>
    <n v="1444927771"/>
    <b v="0"/>
    <n v="120"/>
    <b v="1"/>
    <s v="theater/plays"/>
    <n v="1.0223333333333333"/>
    <n v="127.79166666666667"/>
    <s v="theater"/>
    <s v="plays"/>
    <d v="2015-11-14T17:49:31"/>
    <d v="2015-10-15T16:49:31"/>
    <n v="30.041666666664241"/>
  </r>
  <r>
    <n v="1294"/>
    <s v="HELMER'S LOO"/>
    <s v="We have an award-winning Danish play, now we just need a bathroom set to perform it in. Spend a penny to help us build the set!"/>
    <n v="500"/>
    <n v="610"/>
    <s v="successful"/>
    <s v="GB"/>
    <x v="1"/>
    <n v="1445252400"/>
    <n v="1443696797"/>
    <b v="0"/>
    <n v="22"/>
    <b v="1"/>
    <s v="theater/plays"/>
    <n v="1.22"/>
    <n v="27.727272727272727"/>
    <s v="theater"/>
    <s v="plays"/>
    <d v="2015-10-19T11:00:00"/>
    <d v="2015-10-01T10:53:17"/>
    <n v="18.00466435184353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s v="GB"/>
    <x v="1"/>
    <n v="1438189200"/>
    <n v="1435585497"/>
    <b v="0"/>
    <n v="64"/>
    <b v="1"/>
    <s v="theater/plays"/>
    <n v="1.0196000000000001"/>
    <n v="39.828125"/>
    <s v="theater"/>
    <s v="plays"/>
    <d v="2015-07-29T17:00:00"/>
    <d v="2015-06-29T13:44:57"/>
    <n v="30.135451388880028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s v="GB"/>
    <x v="1"/>
    <n v="1457914373"/>
    <n v="1456189973"/>
    <b v="0"/>
    <n v="23"/>
    <b v="1"/>
    <s v="theater/plays"/>
    <n v="1.411764705882353"/>
    <n v="52.173913043478258"/>
    <s v="theater"/>
    <s v="plays"/>
    <d v="2016-03-14T00:12:53"/>
    <d v="2016-02-23T01:12:53"/>
    <n v="19.95833333333575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s v="US"/>
    <x v="0"/>
    <n v="1462125358"/>
    <n v="1459533358"/>
    <b v="0"/>
    <n v="238"/>
    <b v="1"/>
    <s v="theater/plays"/>
    <n v="1.0952500000000001"/>
    <n v="92.037815126050418"/>
    <s v="theater"/>
    <s v="plays"/>
    <d v="2016-05-01T17:55:58"/>
    <d v="2016-04-01T17:55:58"/>
    <n v="30"/>
  </r>
  <r>
    <n v="1298"/>
    <s v="Dinosaur Dreams"/>
    <s v="A play that raises awareness for mental health and explores the psychological effects childhood abuse can have on an adult."/>
    <n v="2000"/>
    <n v="2093"/>
    <s v="successful"/>
    <s v="GB"/>
    <x v="1"/>
    <n v="1461860432"/>
    <n v="1459268432"/>
    <b v="0"/>
    <n v="33"/>
    <b v="1"/>
    <s v="theater/plays"/>
    <n v="1.0465"/>
    <n v="63.424242424242422"/>
    <s v="theater"/>
    <s v="plays"/>
    <d v="2016-04-28T16:20:32"/>
    <d v="2016-03-29T16:20:32"/>
    <n v="30"/>
  </r>
  <r>
    <n v="1299"/>
    <s v="The (out)Siders Project"/>
    <s v="A new work inspired by the classic novel and created by Dallas teens under the direction of professional artists."/>
    <n v="3500"/>
    <n v="4340"/>
    <s v="successful"/>
    <s v="US"/>
    <x v="0"/>
    <n v="1436902359"/>
    <n v="1434310359"/>
    <b v="0"/>
    <n v="32"/>
    <b v="1"/>
    <s v="theater/plays"/>
    <n v="1.24"/>
    <n v="135.625"/>
    <s v="theater"/>
    <s v="plays"/>
    <d v="2015-07-14T19:32:39"/>
    <d v="2015-06-14T19:32:39"/>
    <n v="30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s v="US"/>
    <x v="0"/>
    <n v="1464807420"/>
    <n v="1461427938"/>
    <b v="0"/>
    <n v="24"/>
    <b v="1"/>
    <s v="theater/plays"/>
    <n v="1.35"/>
    <n v="168.75"/>
    <s v="theater"/>
    <s v="plays"/>
    <d v="2016-06-01T18:57:00"/>
    <d v="2016-04-23T16:12:18"/>
    <n v="39.114374999997381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s v="US"/>
    <x v="0"/>
    <n v="1437447600"/>
    <n v="1436551178"/>
    <b v="0"/>
    <n v="29"/>
    <b v="1"/>
    <s v="theater/plays"/>
    <n v="1.0275000000000001"/>
    <n v="70.862068965517238"/>
    <s v="theater"/>
    <s v="plays"/>
    <d v="2015-07-21T03:00:00"/>
    <d v="2015-07-10T17:59:38"/>
    <n v="10.375254629630945"/>
  </r>
  <r>
    <n v="1302"/>
    <s v="Help bring Boys of a Certain Age back to NYC!"/>
    <s v="Boys of a Certain Age is a unique and special show that we're trying to remount in New York City in 2017."/>
    <n v="2500"/>
    <n v="2500"/>
    <s v="successful"/>
    <s v="US"/>
    <x v="0"/>
    <n v="1480559011"/>
    <n v="1477963411"/>
    <b v="0"/>
    <n v="50"/>
    <b v="1"/>
    <s v="theater/plays"/>
    <n v="1"/>
    <n v="50"/>
    <s v="theater"/>
    <s v="plays"/>
    <d v="2016-12-01T02:23:31"/>
    <d v="2016-11-01T01:23:31"/>
    <n v="30.041666666664241"/>
  </r>
  <r>
    <n v="1303"/>
    <s v="Forward Arena Theatre Company: Summer Season"/>
    <s v="Groundbreaking queer theatre."/>
    <n v="3500"/>
    <n v="4559.13"/>
    <s v="successful"/>
    <s v="GB"/>
    <x v="1"/>
    <n v="1469962800"/>
    <n v="1468578920"/>
    <b v="0"/>
    <n v="108"/>
    <b v="1"/>
    <s v="theater/plays"/>
    <n v="1.3026085714285716"/>
    <n v="42.214166666666671"/>
    <s v="theater"/>
    <s v="plays"/>
    <d v="2016-07-31T11:00:00"/>
    <d v="2016-07-15T10:35:20"/>
    <n v="16.01712962962483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s v="GB"/>
    <x v="1"/>
    <n v="1489376405"/>
    <n v="1484196005"/>
    <b v="0"/>
    <n v="104"/>
    <b v="0"/>
    <s v="technology/wearables"/>
    <n v="0.39627499999999999"/>
    <n v="152.41346153846155"/>
    <s v="technology"/>
    <s v="earables"/>
    <d v="2017-03-13T03:40:05"/>
    <d v="2017-01-12T04:40:05"/>
    <n v="59.95833333332848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s v="US"/>
    <x v="0"/>
    <n v="1469122200"/>
    <n v="1466611108"/>
    <b v="0"/>
    <n v="86"/>
    <b v="0"/>
    <s v="technology/wearables"/>
    <n v="0.25976666666666665"/>
    <n v="90.616279069767444"/>
    <s v="technology"/>
    <s v="earables"/>
    <d v="2016-07-21T17:30:00"/>
    <d v="2016-06-22T15:58:28"/>
    <n v="29.06356481481634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s v="US"/>
    <x v="0"/>
    <n v="1417690734"/>
    <n v="1415098734"/>
    <b v="0"/>
    <n v="356"/>
    <b v="0"/>
    <s v="technology/wearables"/>
    <n v="0.65246363636363636"/>
    <n v="201.60393258426967"/>
    <s v="technology"/>
    <s v="earables"/>
    <d v="2014-12-04T10:58:54"/>
    <d v="2014-11-04T10:58:54"/>
    <n v="30"/>
  </r>
  <r>
    <n v="1307"/>
    <s v="VR Card - Customized Virtual Reality Viewer (Canceled)"/>
    <s v="Get VR to Everyone with Mailable, Ready to Use Viewers"/>
    <n v="50000"/>
    <n v="5757"/>
    <s v="canceled"/>
    <s v="US"/>
    <x v="0"/>
    <n v="1455710679"/>
    <n v="1453118679"/>
    <b v="0"/>
    <n v="45"/>
    <b v="0"/>
    <s v="technology/wearables"/>
    <n v="0.11514000000000001"/>
    <n v="127.93333333333334"/>
    <s v="technology"/>
    <s v="earables"/>
    <d v="2016-02-17T12:04:39"/>
    <d v="2016-01-18T12:04:39"/>
    <n v="30"/>
  </r>
  <r>
    <n v="1308"/>
    <s v="Boost Band: Wristband Phone Charger (Canceled)"/>
    <s v="Boost Band, a wristband that charges any device"/>
    <n v="10000"/>
    <n v="1136"/>
    <s v="canceled"/>
    <s v="US"/>
    <x v="0"/>
    <n v="1475937812"/>
    <n v="1472481812"/>
    <b v="0"/>
    <n v="38"/>
    <b v="0"/>
    <s v="technology/wearables"/>
    <n v="0.11360000000000001"/>
    <n v="29.894736842105264"/>
    <s v="technology"/>
    <s v="earables"/>
    <d v="2016-10-08T14:43:32"/>
    <d v="2016-08-29T14:43:32"/>
    <n v="40"/>
  </r>
  <r>
    <n v="1309"/>
    <s v="CORE : Roam (Canceled)"/>
    <s v="Wicked fun and built for excitement, CORE is the safest and most versatile speaker you've ever worn."/>
    <n v="11500"/>
    <n v="12879"/>
    <s v="canceled"/>
    <s v="US"/>
    <x v="0"/>
    <n v="1444943468"/>
    <n v="1441919468"/>
    <b v="0"/>
    <n v="35"/>
    <b v="0"/>
    <s v="technology/wearables"/>
    <n v="1.1199130434782609"/>
    <n v="367.97142857142859"/>
    <s v="technology"/>
    <s v="earables"/>
    <d v="2015-10-15T21:11:08"/>
    <d v="2015-09-10T21:11:08"/>
    <n v="35"/>
  </r>
  <r>
    <n v="1310"/>
    <s v="k5-jkt.by kiger (Canceled)"/>
    <s v="An essential hoodie that holds all sized smart phones and keep your headphone wires tangle free."/>
    <n v="20000"/>
    <n v="3100"/>
    <s v="canceled"/>
    <s v="US"/>
    <x v="0"/>
    <n v="1471622450"/>
    <n v="1467734450"/>
    <b v="0"/>
    <n v="24"/>
    <b v="0"/>
    <s v="technology/wearables"/>
    <n v="0.155"/>
    <n v="129.16666666666666"/>
    <s v="technology"/>
    <s v="earables"/>
    <d v="2016-08-19T16:00:50"/>
    <d v="2016-07-05T16:00:50"/>
    <n v="4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s v="US"/>
    <x v="0"/>
    <n v="1480536919"/>
    <n v="1477509319"/>
    <b v="0"/>
    <n v="100"/>
    <b v="0"/>
    <s v="technology/wearables"/>
    <n v="0.32028000000000001"/>
    <n v="800.7"/>
    <s v="technology"/>
    <s v="earables"/>
    <d v="2016-11-30T20:15:19"/>
    <d v="2016-10-26T19:15:19"/>
    <n v="35.041666666671517"/>
  </r>
  <r>
    <n v="1312"/>
    <s v="GoSolo Hat for GoPro (Canceled)"/>
    <s v="People loved the original Black and Gray GoSolo hats and asked for more. So we received sample for 3 more colors!"/>
    <n v="4600"/>
    <n v="28"/>
    <s v="canceled"/>
    <s v="US"/>
    <x v="0"/>
    <n v="1429375922"/>
    <n v="1426783922"/>
    <b v="0"/>
    <n v="1"/>
    <b v="0"/>
    <s v="technology/wearables"/>
    <n v="6.0869565217391303E-3"/>
    <n v="28"/>
    <s v="technology"/>
    <s v="earables"/>
    <d v="2015-04-18T16:52:02"/>
    <d v="2015-03-19T16:52:02"/>
    <n v="3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s v="US"/>
    <x v="0"/>
    <n v="1457024514"/>
    <n v="1454432514"/>
    <b v="0"/>
    <n v="122"/>
    <b v="0"/>
    <s v="technology/wearables"/>
    <n v="0.31114999999999998"/>
    <n v="102.01639344262296"/>
    <s v="technology"/>
    <s v="earables"/>
    <d v="2016-03-03T17:01:54"/>
    <d v="2016-02-02T17:01:54"/>
    <n v="3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s v="US"/>
    <x v="0"/>
    <n v="1477065860"/>
    <n v="1471881860"/>
    <b v="0"/>
    <n v="11"/>
    <b v="0"/>
    <s v="technology/wearables"/>
    <n v="1.1266666666666666E-2"/>
    <n v="184.36363636363637"/>
    <s v="technology"/>
    <s v="earables"/>
    <d v="2016-10-21T16:04:20"/>
    <d v="2016-08-22T16:04:20"/>
    <n v="60"/>
  </r>
  <r>
    <n v="1315"/>
    <s v="World's First Amphibious Heart Rate &amp; Fitness Wearable"/>
    <s v="Zoom will happen - THANK YOU! Received outside funding due amazing early success!"/>
    <n v="100000"/>
    <n v="40404"/>
    <s v="canceled"/>
    <s v="US"/>
    <x v="0"/>
    <n v="1446771600"/>
    <n v="1443700648"/>
    <b v="0"/>
    <n v="248"/>
    <b v="0"/>
    <s v="technology/wearables"/>
    <n v="0.40404000000000001"/>
    <n v="162.91935483870967"/>
    <s v="technology"/>
    <s v="earables"/>
    <d v="2015-11-06T01:00:00"/>
    <d v="2015-10-01T11:57:28"/>
    <n v="35.543425925934571"/>
  </r>
  <r>
    <n v="1316"/>
    <s v="Future Belt (Canceled)"/>
    <s v="Future Belt comes in just 3 sizes, but yet, is designed to fit waists ranging from 25-55 inches. No batteries, no gimmicks."/>
    <n v="75000"/>
    <n v="1"/>
    <s v="canceled"/>
    <s v="US"/>
    <x v="0"/>
    <n v="1456700709"/>
    <n v="1453676709"/>
    <b v="0"/>
    <n v="1"/>
    <b v="0"/>
    <s v="technology/wearables"/>
    <n v="1.3333333333333333E-5"/>
    <n v="1"/>
    <s v="technology"/>
    <s v="earables"/>
    <d v="2016-02-28T23:05:09"/>
    <d v="2016-01-24T23:05:09"/>
    <n v="3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s v="DK"/>
    <x v="7"/>
    <n v="1469109600"/>
    <n v="1464586746"/>
    <b v="0"/>
    <n v="19"/>
    <b v="0"/>
    <s v="technology/wearables"/>
    <n v="5.7334999999999997E-2"/>
    <n v="603.52631578947364"/>
    <s v="technology"/>
    <s v="earables"/>
    <d v="2016-07-21T14:00:00"/>
    <d v="2016-05-30T05:39:06"/>
    <n v="52.347847222219571"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s v="US"/>
    <x v="0"/>
    <n v="1420938172"/>
    <n v="1418346172"/>
    <b v="0"/>
    <n v="135"/>
    <b v="0"/>
    <s v="technology/wearables"/>
    <n v="0.15325"/>
    <n v="45.407407407407405"/>
    <s v="technology"/>
    <s v="earables"/>
    <d v="2015-01-11T01:02:52"/>
    <d v="2014-12-12T01:02:52"/>
    <n v="30"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s v="GB"/>
    <x v="1"/>
    <n v="1405094400"/>
    <n v="1403810965"/>
    <b v="0"/>
    <n v="9"/>
    <b v="0"/>
    <s v="technology/wearables"/>
    <n v="0.15103448275862069"/>
    <n v="97.333333333333329"/>
    <s v="technology"/>
    <s v="earables"/>
    <d v="2014-07-11T16:00:00"/>
    <d v="2014-06-26T19:29:25"/>
    <n v="14.85457175925694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s v="NL"/>
    <x v="3"/>
    <n v="1483138800"/>
    <n v="1480610046"/>
    <b v="0"/>
    <n v="3"/>
    <b v="0"/>
    <s v="technology/wearables"/>
    <n v="5.0299999999999997E-3"/>
    <n v="167.66666666666666"/>
    <s v="technology"/>
    <s v="earables"/>
    <d v="2016-12-30T23:00:00"/>
    <d v="2016-12-01T16:34:06"/>
    <n v="29.26798611111007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s v="SE"/>
    <x v="9"/>
    <n v="1482515937"/>
    <n v="1479923937"/>
    <b v="0"/>
    <n v="7"/>
    <b v="0"/>
    <s v="technology/wearables"/>
    <n v="1.3028138528138528E-2"/>
    <n v="859.85714285714289"/>
    <s v="technology"/>
    <s v="earables"/>
    <d v="2016-12-23T17:58:57"/>
    <d v="2016-11-23T17:58:57"/>
    <n v="3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s v="GB"/>
    <x v="1"/>
    <n v="1432223125"/>
    <n v="1429631125"/>
    <b v="0"/>
    <n v="4"/>
    <b v="0"/>
    <s v="technology/wearables"/>
    <n v="3.0285714285714286E-3"/>
    <n v="26.5"/>
    <s v="technology"/>
    <s v="earables"/>
    <d v="2015-05-21T15:45:25"/>
    <d v="2015-04-21T15:45:25"/>
    <n v="3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s v="US"/>
    <x v="0"/>
    <n v="1461653700"/>
    <n v="1458665146"/>
    <b v="0"/>
    <n v="44"/>
    <b v="0"/>
    <s v="technology/wearables"/>
    <n v="8.8800000000000004E-2"/>
    <n v="30.272727272727273"/>
    <s v="technology"/>
    <s v="earables"/>
    <d v="2016-04-26T06:55:00"/>
    <d v="2016-03-22T16:45:46"/>
    <n v="34.5897453703728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s v="US"/>
    <x v="0"/>
    <n v="1476371552"/>
    <n v="1473779552"/>
    <b v="0"/>
    <n v="90"/>
    <b v="0"/>
    <s v="technology/wearables"/>
    <n v="9.8400000000000001E-2"/>
    <n v="54.666666666666664"/>
    <s v="technology"/>
    <s v="earables"/>
    <d v="2016-10-13T15:12:32"/>
    <d v="2016-09-13T15:12:32"/>
    <n v="3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s v="US"/>
    <x v="0"/>
    <n v="1483063435"/>
    <n v="1480471435"/>
    <b v="0"/>
    <n v="8"/>
    <b v="0"/>
    <s v="technology/wearables"/>
    <n v="2.4299999999999999E-2"/>
    <n v="60.75"/>
    <s v="technology"/>
    <s v="earables"/>
    <d v="2016-12-30T02:03:55"/>
    <d v="2016-11-30T02:03:55"/>
    <n v="3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s v="US"/>
    <x v="0"/>
    <n v="1421348428"/>
    <n v="1417460428"/>
    <b v="0"/>
    <n v="11"/>
    <b v="0"/>
    <s v="technology/wearables"/>
    <n v="1.1299999999999999E-2"/>
    <n v="102.72727272727273"/>
    <s v="technology"/>
    <s v="earables"/>
    <d v="2015-01-15T19:00:28"/>
    <d v="2014-12-01T19:00:28"/>
    <n v="4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s v="US"/>
    <x v="0"/>
    <n v="1432916235"/>
    <n v="1430324235"/>
    <b v="0"/>
    <n v="41"/>
    <b v="0"/>
    <s v="technology/wearables"/>
    <n v="3.5520833333333335E-2"/>
    <n v="41.585365853658537"/>
    <s v="technology"/>
    <s v="earables"/>
    <d v="2015-05-29T16:17:15"/>
    <d v="2015-04-29T16:17:15"/>
    <n v="3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s v="US"/>
    <x v="0"/>
    <n v="1476458734"/>
    <n v="1472570734"/>
    <b v="0"/>
    <n v="15"/>
    <b v="0"/>
    <s v="technology/wearables"/>
    <n v="2.3306666666666667E-2"/>
    <n v="116.53333333333333"/>
    <s v="technology"/>
    <s v="earables"/>
    <d v="2016-10-14T15:25:34"/>
    <d v="2016-08-30T15:25:34"/>
    <n v="4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s v="US"/>
    <x v="0"/>
    <n v="1417501145"/>
    <n v="1414041545"/>
    <b v="0"/>
    <n v="9"/>
    <b v="0"/>
    <s v="technology/wearables"/>
    <n v="8.1600000000000006E-3"/>
    <n v="45.333333333333336"/>
    <s v="technology"/>
    <s v="earables"/>
    <d v="2014-12-02T06:19:05"/>
    <d v="2014-10-23T05:19:05"/>
    <n v="40.041666666664241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s v="US"/>
    <x v="0"/>
    <n v="1467432000"/>
    <n v="1464763109"/>
    <b v="0"/>
    <n v="50"/>
    <b v="0"/>
    <s v="technology/wearables"/>
    <n v="0.22494285714285714"/>
    <n v="157.46"/>
    <s v="technology"/>
    <s v="earables"/>
    <d v="2016-07-02T04:00:00"/>
    <d v="2016-06-01T06:38:29"/>
    <n v="30.88994212963734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s v="US"/>
    <x v="0"/>
    <n v="1471435554"/>
    <n v="1468843554"/>
    <b v="0"/>
    <n v="34"/>
    <b v="0"/>
    <s v="technology/wearables"/>
    <n v="1.3668E-2"/>
    <n v="100.5"/>
    <s v="technology"/>
    <s v="earables"/>
    <d v="2016-08-17T12:05:54"/>
    <d v="2016-07-18T12:05:54"/>
    <n v="30"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s v="CH"/>
    <x v="11"/>
    <n v="1485480408"/>
    <n v="1482888408"/>
    <b v="0"/>
    <n v="0"/>
    <b v="0"/>
    <s v="technology/wearables"/>
    <n v="0"/>
    <n v="0"/>
    <s v="technology"/>
    <s v="earables"/>
    <d v="2017-01-27T01:26:48"/>
    <d v="2016-12-28T01:26:48"/>
    <n v="30"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s v="AU"/>
    <x v="2"/>
    <n v="1405478025"/>
    <n v="1402886025"/>
    <b v="0"/>
    <n v="0"/>
    <b v="0"/>
    <s v="technology/wearables"/>
    <n v="0"/>
    <n v="0"/>
    <s v="technology"/>
    <s v="earables"/>
    <d v="2014-07-16T02:33:45"/>
    <d v="2014-06-16T02:33:45"/>
    <n v="30"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s v="US"/>
    <x v="0"/>
    <n v="1457721287"/>
    <n v="1455129287"/>
    <b v="0"/>
    <n v="276"/>
    <b v="0"/>
    <s v="technology/wearables"/>
    <n v="0.10754135338345865"/>
    <n v="51.822463768115945"/>
    <s v="technology"/>
    <s v="earables"/>
    <d v="2016-03-11T18:34:47"/>
    <d v="2016-02-10T18:34:47"/>
    <n v="30"/>
  </r>
  <r>
    <n v="1335"/>
    <s v="UB Fit (Canceled)"/>
    <s v="Dial up your performance with UB Fit: 1st wearable resistance technology that allows you to tone muscles while doing a cardio workout"/>
    <n v="25000"/>
    <n v="4940"/>
    <s v="canceled"/>
    <s v="US"/>
    <x v="0"/>
    <n v="1449354502"/>
    <n v="1446762502"/>
    <b v="0"/>
    <n v="16"/>
    <b v="0"/>
    <s v="technology/wearables"/>
    <n v="0.1976"/>
    <n v="308.75"/>
    <s v="technology"/>
    <s v="earables"/>
    <d v="2015-12-05T22:28:22"/>
    <d v="2015-11-05T22:28:22"/>
    <n v="3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s v="US"/>
    <x v="0"/>
    <n v="1418849028"/>
    <n v="1415825028"/>
    <b v="0"/>
    <n v="224"/>
    <b v="0"/>
    <s v="technology/wearables"/>
    <n v="0.84946999999999995"/>
    <n v="379.22767857142856"/>
    <s v="technology"/>
    <s v="earables"/>
    <d v="2014-12-17T20:43:48"/>
    <d v="2014-11-12T20:43:48"/>
    <n v="3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s v="US"/>
    <x v="0"/>
    <n v="1488549079"/>
    <n v="1485957079"/>
    <b v="0"/>
    <n v="140"/>
    <b v="0"/>
    <s v="technology/wearables"/>
    <n v="0.49381999999999998"/>
    <n v="176.36428571428573"/>
    <s v="technology"/>
    <s v="earables"/>
    <d v="2017-03-03T13:51:19"/>
    <d v="2017-02-01T13:51:19"/>
    <n v="3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s v="US"/>
    <x v="0"/>
    <n v="1438543033"/>
    <n v="1435951033"/>
    <b v="0"/>
    <n v="15"/>
    <b v="0"/>
    <s v="technology/wearables"/>
    <n v="3.3033333333333331E-2"/>
    <n v="66.066666666666663"/>
    <s v="technology"/>
    <s v="earables"/>
    <d v="2015-08-02T19:17:13"/>
    <d v="2015-07-03T19:17:13"/>
    <n v="30"/>
  </r>
  <r>
    <n v="1339"/>
    <s v="Linkoo (Canceled)"/>
    <s v="World's Smallest customizable Phone &amp; GPS Watch for kids !"/>
    <n v="50000"/>
    <n v="3317"/>
    <s v="canceled"/>
    <s v="US"/>
    <x v="0"/>
    <n v="1418056315"/>
    <n v="1414164715"/>
    <b v="0"/>
    <n v="37"/>
    <b v="0"/>
    <s v="technology/wearables"/>
    <n v="6.6339999999999996E-2"/>
    <n v="89.648648648648646"/>
    <s v="technology"/>
    <s v="earables"/>
    <d v="2014-12-08T16:31:55"/>
    <d v="2014-10-24T15:31:55"/>
    <n v="45.041666666664241"/>
  </r>
  <r>
    <n v="1340"/>
    <s v="Glass Designs (Canceled)"/>
    <s v="I would like to make nicer, more stylish looking frames for the Google Glass using 3D printing technology."/>
    <n v="1680"/>
    <n v="0"/>
    <s v="canceled"/>
    <s v="US"/>
    <x v="0"/>
    <n v="1408112253"/>
    <n v="1405520253"/>
    <b v="0"/>
    <n v="0"/>
    <b v="0"/>
    <s v="technology/wearables"/>
    <n v="0"/>
    <n v="0"/>
    <s v="technology"/>
    <s v="earables"/>
    <d v="2014-08-15T14:17:33"/>
    <d v="2014-07-16T14:17:33"/>
    <n v="3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s v="GB"/>
    <x v="1"/>
    <n v="1475333917"/>
    <n v="1472569117"/>
    <b v="0"/>
    <n v="46"/>
    <b v="0"/>
    <s v="technology/wearables"/>
    <n v="0.7036"/>
    <n v="382.39130434782606"/>
    <s v="technology"/>
    <s v="earables"/>
    <d v="2016-10-01T14:58:37"/>
    <d v="2016-08-30T14:58:37"/>
    <n v="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s v="US"/>
    <x v="0"/>
    <n v="1437161739"/>
    <n v="1434569739"/>
    <b v="0"/>
    <n v="1"/>
    <b v="0"/>
    <s v="technology/wearables"/>
    <n v="2E-3"/>
    <n v="100"/>
    <s v="technology"/>
    <s v="earables"/>
    <d v="2015-07-17T19:35:39"/>
    <d v="2015-06-17T19:35:39"/>
    <n v="3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s v="US"/>
    <x v="0"/>
    <n v="1471579140"/>
    <n v="1466512683"/>
    <b v="0"/>
    <n v="323"/>
    <b v="0"/>
    <s v="technology/wearables"/>
    <n v="1.02298"/>
    <n v="158.35603715170279"/>
    <s v="technology"/>
    <s v="earables"/>
    <d v="2016-08-19T03:59:00"/>
    <d v="2016-06-21T12:38:03"/>
    <n v="58.639548611114151"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s v="CA"/>
    <x v="5"/>
    <n v="1467313039"/>
    <n v="1464807439"/>
    <b v="0"/>
    <n v="139"/>
    <b v="1"/>
    <s v="publishing/nonfiction"/>
    <n v="3.7773333333333334"/>
    <n v="40.762589928057551"/>
    <s v="publishing"/>
    <s v="nfiction"/>
    <d v="2016-06-30T18:57:19"/>
    <d v="2016-06-01T18:57:19"/>
    <n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s v="US"/>
    <x v="0"/>
    <n v="1405366359"/>
    <n v="1402342359"/>
    <b v="0"/>
    <n v="7"/>
    <b v="1"/>
    <s v="publishing/nonfiction"/>
    <n v="1.25"/>
    <n v="53.571428571428569"/>
    <s v="publishing"/>
    <s v="nfiction"/>
    <d v="2014-07-14T19:32:39"/>
    <d v="2014-06-09T19:32:39"/>
    <n v="35"/>
  </r>
  <r>
    <n v="1346"/>
    <s v="Anthology of Stories from LGBT Nepal"/>
    <s v="An anthology of nonfiction stories written by Nepal's Lesbian, Gay, Bisexual, and Transgender (LGBT) community."/>
    <n v="4900"/>
    <n v="7219"/>
    <s v="successful"/>
    <s v="US"/>
    <x v="0"/>
    <n v="1372297751"/>
    <n v="1369705751"/>
    <b v="0"/>
    <n v="149"/>
    <b v="1"/>
    <s v="publishing/nonfiction"/>
    <n v="1.473265306122449"/>
    <n v="48.449664429530202"/>
    <s v="publishing"/>
    <s v="nfiction"/>
    <d v="2013-06-27T01:49:11"/>
    <d v="2013-05-28T01:49:11"/>
    <n v="3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s v="US"/>
    <x v="0"/>
    <n v="1425741525"/>
    <n v="1423149525"/>
    <b v="0"/>
    <n v="31"/>
    <b v="1"/>
    <s v="publishing/nonfiction"/>
    <n v="1.022"/>
    <n v="82.41935483870968"/>
    <s v="publishing"/>
    <s v="nfiction"/>
    <d v="2015-03-07T15:18:45"/>
    <d v="2015-02-05T15:18:45"/>
    <n v="3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s v="US"/>
    <x v="0"/>
    <n v="1418904533"/>
    <n v="1416485333"/>
    <b v="0"/>
    <n v="26"/>
    <b v="1"/>
    <s v="publishing/nonfiction"/>
    <n v="1.018723404255319"/>
    <n v="230.19230769230768"/>
    <s v="publishing"/>
    <s v="nfiction"/>
    <d v="2014-12-18T12:08:53"/>
    <d v="2014-11-20T12:08:53"/>
    <n v="2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s v="CA"/>
    <x v="5"/>
    <n v="1450249140"/>
    <n v="1447055935"/>
    <b v="0"/>
    <n v="172"/>
    <b v="1"/>
    <s v="publishing/nonfiction"/>
    <n v="2.0419999999999998"/>
    <n v="59.360465116279073"/>
    <s v="publishing"/>
    <s v="nfiction"/>
    <d v="2015-12-16T06:59:00"/>
    <d v="2015-11-09T07:58:55"/>
    <n v="36.95839120370510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s v="US"/>
    <x v="0"/>
    <n v="1451089134"/>
    <n v="1448497134"/>
    <b v="0"/>
    <n v="78"/>
    <b v="1"/>
    <s v="publishing/nonfiction"/>
    <n v="1.0405"/>
    <n v="66.698717948717942"/>
    <s v="publishing"/>
    <s v="nfiction"/>
    <d v="2015-12-26T00:18:54"/>
    <d v="2015-11-26T00:18:54"/>
    <n v="30"/>
  </r>
  <r>
    <n v="1351"/>
    <s v="Purpose: Your Journey To Find Meaning"/>
    <s v="Discover your purpose, live a more fulfilling life, leave a positive footprint on society."/>
    <n v="20000"/>
    <n v="20253"/>
    <s v="successful"/>
    <s v="US"/>
    <x v="0"/>
    <n v="1455299144"/>
    <n v="1452707144"/>
    <b v="0"/>
    <n v="120"/>
    <b v="1"/>
    <s v="publishing/nonfiction"/>
    <n v="1.0126500000000001"/>
    <n v="168.77500000000001"/>
    <s v="publishing"/>
    <s v="nfiction"/>
    <d v="2016-02-12T17:45:44"/>
    <d v="2016-01-13T17:45:44"/>
    <n v="30"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s v="US"/>
    <x v="0"/>
    <n v="1441425540"/>
    <n v="1436968366"/>
    <b v="0"/>
    <n v="227"/>
    <b v="1"/>
    <s v="publishing/nonfiction"/>
    <n v="1.3613999999999999"/>
    <n v="59.973568281938327"/>
    <s v="publishing"/>
    <s v="nfiction"/>
    <d v="2015-09-05T03:59:00"/>
    <d v="2015-07-15T13:52:46"/>
    <n v="51.587662037039991"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s v="US"/>
    <x v="0"/>
    <n v="1362960000"/>
    <n v="1359946188"/>
    <b v="0"/>
    <n v="42"/>
    <b v="1"/>
    <s v="publishing/nonfiction"/>
    <n v="1.3360000000000001"/>
    <n v="31.80952380952381"/>
    <s v="publishing"/>
    <s v="nfiction"/>
    <d v="2013-03-11T00:00:00"/>
    <d v="2013-02-04T02:49:48"/>
    <n v="34.88208333333022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s v="GB"/>
    <x v="1"/>
    <n v="1465672979"/>
    <n v="1463080979"/>
    <b v="0"/>
    <n v="64"/>
    <b v="1"/>
    <s v="publishing/nonfiction"/>
    <n v="1.3025"/>
    <n v="24.421875"/>
    <s v="publishing"/>
    <s v="nfiction"/>
    <d v="2016-06-11T19:22:59"/>
    <d v="2016-05-12T19:22:59"/>
    <n v="3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s v="GB"/>
    <x v="1"/>
    <n v="1354269600"/>
    <n v="1351663605"/>
    <b v="0"/>
    <n v="121"/>
    <b v="1"/>
    <s v="publishing/nonfiction"/>
    <n v="1.2267999999999999"/>
    <n v="25.347107438016529"/>
    <s v="publishing"/>
    <s v="nfiction"/>
    <d v="2012-11-30T10:00:00"/>
    <d v="2012-10-31T06:06:45"/>
    <n v="30.16197916666715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s v="US"/>
    <x v="0"/>
    <n v="1372985760"/>
    <n v="1370393760"/>
    <b v="0"/>
    <n v="87"/>
    <b v="1"/>
    <s v="publishing/nonfiction"/>
    <n v="1.8281058823529412"/>
    <n v="71.443218390804603"/>
    <s v="publishing"/>
    <s v="nfiction"/>
    <d v="2013-07-05T00:56:00"/>
    <d v="2013-06-05T00:56:00"/>
    <n v="30"/>
  </r>
  <r>
    <n v="1357"/>
    <s v="Becoming Alicia"/>
    <s v="The search for identity leads one young woman to Mexico, where she follows her grandfather's journey back to America."/>
    <n v="2000"/>
    <n v="2506"/>
    <s v="successful"/>
    <s v="US"/>
    <x v="0"/>
    <n v="1362117540"/>
    <n v="1359587137"/>
    <b v="0"/>
    <n v="65"/>
    <b v="1"/>
    <s v="publishing/nonfiction"/>
    <n v="1.2529999999999999"/>
    <n v="38.553846153846152"/>
    <s v="publishing"/>
    <s v="nfiction"/>
    <d v="2013-03-01T05:59:00"/>
    <d v="2013-01-30T23:05:37"/>
    <n v="29.287071759259561"/>
  </r>
  <r>
    <n v="1358"/>
    <s v="The Masada Story Project"/>
    <s v="I am working on a book about what people do when they visit Masada, an ancient fortress in the Judean desert."/>
    <n v="3000"/>
    <n v="3350"/>
    <s v="successful"/>
    <s v="US"/>
    <x v="0"/>
    <n v="1309009323"/>
    <n v="1306417323"/>
    <b v="0"/>
    <n v="49"/>
    <b v="1"/>
    <s v="publishing/nonfiction"/>
    <n v="1.1166666666666667"/>
    <n v="68.367346938775512"/>
    <s v="publishing"/>
    <s v="nfiction"/>
    <d v="2011-06-25T13:42:03"/>
    <d v="2011-05-26T13:42:03"/>
    <n v="30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s v="US"/>
    <x v="0"/>
    <n v="1309980790"/>
    <n v="1304623990"/>
    <b v="0"/>
    <n v="19"/>
    <b v="1"/>
    <s v="publishing/nonfiction"/>
    <n v="1.1575757575757575"/>
    <n v="40.210526315789473"/>
    <s v="publishing"/>
    <s v="nfiction"/>
    <d v="2011-07-06T19:33:10"/>
    <d v="2011-05-05T19:33:10"/>
    <n v="62"/>
  </r>
  <r>
    <n v="1360"/>
    <s v="So Bad, It's Good! - A Book of Bad Movies"/>
    <s v="So Bad, It's Good! is a guide to finding the best films for your bad movie night."/>
    <n v="1500"/>
    <n v="2598"/>
    <s v="successful"/>
    <s v="US"/>
    <x v="0"/>
    <n v="1343943420"/>
    <n v="1341524220"/>
    <b v="0"/>
    <n v="81"/>
    <b v="1"/>
    <s v="publishing/nonfiction"/>
    <n v="1.732"/>
    <n v="32.074074074074076"/>
    <s v="publishing"/>
    <s v="nfiction"/>
    <d v="2012-08-02T21:37:00"/>
    <d v="2012-07-05T21:37:00"/>
    <n v="28"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s v="GB"/>
    <x v="1"/>
    <n v="1403370772"/>
    <n v="1400778772"/>
    <b v="0"/>
    <n v="264"/>
    <b v="1"/>
    <s v="publishing/nonfiction"/>
    <n v="1.2598333333333334"/>
    <n v="28.632575757575758"/>
    <s v="publishing"/>
    <s v="nfiction"/>
    <d v="2014-06-21T17:12:52"/>
    <d v="2014-05-22T17:12:52"/>
    <n v="30"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s v="US"/>
    <x v="0"/>
    <n v="1378592731"/>
    <n v="1373408731"/>
    <b v="0"/>
    <n v="25"/>
    <b v="1"/>
    <s v="publishing/nonfiction"/>
    <n v="1.091"/>
    <n v="43.64"/>
    <s v="publishing"/>
    <s v="nfiction"/>
    <d v="2013-09-07T22:25:31"/>
    <d v="2013-07-09T22:25:31"/>
    <n v="6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s v="US"/>
    <x v="0"/>
    <n v="1455523140"/>
    <n v="1453925727"/>
    <b v="0"/>
    <n v="5"/>
    <b v="1"/>
    <s v="publishing/nonfiction"/>
    <n v="1"/>
    <n v="40"/>
    <s v="publishing"/>
    <s v="nfiction"/>
    <d v="2016-02-15T07:59:00"/>
    <d v="2016-01-27T20:15:27"/>
    <n v="18.4885763888887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s v="DK"/>
    <x v="7"/>
    <n v="1420648906"/>
    <n v="1415464906"/>
    <b v="0"/>
    <n v="144"/>
    <b v="1"/>
    <s v="music/rock"/>
    <n v="1.1864285714285714"/>
    <n v="346.04166666666669"/>
    <s v="music"/>
    <s v="ock"/>
    <d v="2015-01-07T16:41:46"/>
    <d v="2014-11-08T16:41:46"/>
    <n v="6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s v="US"/>
    <x v="0"/>
    <n v="1426523752"/>
    <n v="1423935352"/>
    <b v="0"/>
    <n v="92"/>
    <b v="1"/>
    <s v="music/rock"/>
    <n v="1.0026666666666666"/>
    <n v="81.739130434782609"/>
    <s v="music"/>
    <s v="ock"/>
    <d v="2015-03-16T16:35:52"/>
    <d v="2015-02-14T17:35:52"/>
    <n v="29.958333333335759"/>
  </r>
  <r>
    <n v="1366"/>
    <s v="Kick It! A Tribute to the A.K.s"/>
    <s v="A musical memorial for Alexi Petersen."/>
    <n v="7500"/>
    <n v="9486.69"/>
    <s v="successful"/>
    <s v="US"/>
    <x v="0"/>
    <n v="1417049663"/>
    <n v="1413158063"/>
    <b v="0"/>
    <n v="147"/>
    <b v="1"/>
    <s v="music/rock"/>
    <n v="1.2648920000000001"/>
    <n v="64.535306122448986"/>
    <s v="music"/>
    <s v="ock"/>
    <d v="2014-11-27T00:54:23"/>
    <d v="2014-10-12T23:54:23"/>
    <n v="45.041666666671517"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s v="US"/>
    <x v="0"/>
    <n v="1447463050"/>
    <n v="1444867450"/>
    <b v="0"/>
    <n v="90"/>
    <b v="1"/>
    <s v="music/rock"/>
    <n v="1.1426000000000001"/>
    <n v="63.477777777777774"/>
    <s v="music"/>
    <s v="ock"/>
    <d v="2015-11-14T01:04:10"/>
    <d v="2015-10-15T00:04:10"/>
    <n v="30.041666666664241"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s v="US"/>
    <x v="0"/>
    <n v="1434342894"/>
    <n v="1432269294"/>
    <b v="0"/>
    <n v="87"/>
    <b v="1"/>
    <s v="music/rock"/>
    <n v="1.107"/>
    <n v="63.620689655172413"/>
    <s v="music"/>
    <s v="ock"/>
    <d v="2015-06-15T04:34:54"/>
    <d v="2015-05-22T04:34:54"/>
    <n v="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s v="US"/>
    <x v="0"/>
    <n v="1397225746"/>
    <n v="1394633746"/>
    <b v="0"/>
    <n v="406"/>
    <b v="1"/>
    <s v="music/rock"/>
    <n v="1.0534805315203954"/>
    <n v="83.967068965517228"/>
    <s v="music"/>
    <s v="ock"/>
    <d v="2014-04-11T14:15:46"/>
    <d v="2014-03-12T14:15:46"/>
    <n v="30"/>
  </r>
  <r>
    <n v="1370"/>
    <s v="Food On You presents Baby's First Parental Advisory"/>
    <s v="Songs about the first year of parenthood, often inappropriate for children"/>
    <n v="1500"/>
    <n v="1555"/>
    <s v="successful"/>
    <s v="US"/>
    <x v="0"/>
    <n v="1381881890"/>
    <n v="1380585890"/>
    <b v="0"/>
    <n v="20"/>
    <b v="1"/>
    <s v="music/rock"/>
    <n v="1.0366666666666666"/>
    <n v="77.75"/>
    <s v="music"/>
    <s v="ock"/>
    <d v="2013-10-16T00:04:50"/>
    <d v="2013-10-01T00:04:50"/>
    <n v="15"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s v="US"/>
    <x v="0"/>
    <n v="1431022342"/>
    <n v="1428430342"/>
    <b v="0"/>
    <n v="70"/>
    <b v="1"/>
    <s v="music/rock"/>
    <n v="1.0708672667523933"/>
    <n v="107.07142857142857"/>
    <s v="music"/>
    <s v="ock"/>
    <d v="2015-05-07T18:12:22"/>
    <d v="2015-04-07T18:12:22"/>
    <n v="30"/>
  </r>
  <r>
    <n v="1372"/>
    <s v="Ted Lukas &amp; the Misled new CD - &quot;FEED&quot;"/>
    <s v="Please help us raise funds to press our new CD!"/>
    <n v="500"/>
    <n v="620"/>
    <s v="successful"/>
    <s v="US"/>
    <x v="0"/>
    <n v="1342115132"/>
    <n v="1339523132"/>
    <b v="0"/>
    <n v="16"/>
    <b v="1"/>
    <s v="music/rock"/>
    <n v="1.24"/>
    <n v="38.75"/>
    <s v="music"/>
    <s v="ock"/>
    <d v="2012-07-12T17:45:32"/>
    <d v="2012-06-12T17:45:32"/>
    <n v="30"/>
  </r>
  <r>
    <n v="1373"/>
    <s v="Broccoli Samurai: Tour Van or Bust!"/>
    <s v="Help Broccoli Samurai raise money to get a new van and continue bringing you the jams!"/>
    <n v="10000"/>
    <n v="10501"/>
    <s v="successful"/>
    <s v="US"/>
    <x v="0"/>
    <n v="1483138233"/>
    <n v="1480546233"/>
    <b v="0"/>
    <n v="52"/>
    <b v="1"/>
    <s v="music/rock"/>
    <n v="1.0501"/>
    <n v="201.94230769230768"/>
    <s v="music"/>
    <s v="ock"/>
    <d v="2016-12-30T22:50:33"/>
    <d v="2016-11-30T22:50:33"/>
    <n v="3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s v="US"/>
    <x v="0"/>
    <n v="1458874388"/>
    <n v="1456285988"/>
    <b v="0"/>
    <n v="66"/>
    <b v="1"/>
    <s v="music/rock"/>
    <n v="1.8946666666666667"/>
    <n v="43.060606060606062"/>
    <s v="music"/>
    <s v="ock"/>
    <d v="2016-03-25T02:53:08"/>
    <d v="2016-02-24T03:53:08"/>
    <n v="29.95833333333575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s v="FR"/>
    <x v="3"/>
    <n v="1484444119"/>
    <n v="1481852119"/>
    <b v="0"/>
    <n v="109"/>
    <b v="1"/>
    <s v="music/rock"/>
    <n v="1.7132499999999999"/>
    <n v="62.871559633027523"/>
    <s v="music"/>
    <s v="ock"/>
    <d v="2017-01-15T01:35:19"/>
    <d v="2016-12-16T01:35:19"/>
    <n v="30"/>
  </r>
  <r>
    <n v="1376"/>
    <s v="Dead Pirates / HIGHMARE LP 2nd pressing"/>
    <s v="Dead Pirates are planning a second pressing of HIGHMARE LP, who wants one ?"/>
    <n v="3700"/>
    <n v="9342"/>
    <s v="successful"/>
    <s v="GB"/>
    <x v="1"/>
    <n v="1480784606"/>
    <n v="1478189006"/>
    <b v="0"/>
    <n v="168"/>
    <b v="1"/>
    <s v="music/rock"/>
    <n v="2.5248648648648651"/>
    <n v="55.607142857142854"/>
    <s v="music"/>
    <s v="ock"/>
    <d v="2016-12-03T17:03:26"/>
    <d v="2016-11-03T16:03:26"/>
    <n v="30.041666666671517"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s v="US"/>
    <x v="0"/>
    <n v="1486095060"/>
    <n v="1484198170"/>
    <b v="0"/>
    <n v="31"/>
    <b v="1"/>
    <s v="music/rock"/>
    <n v="1.1615384615384616"/>
    <n v="48.70967741935484"/>
    <s v="music"/>
    <s v="ock"/>
    <d v="2017-02-03T04:11:00"/>
    <d v="2017-01-12T05:16:10"/>
    <n v="21.954745370370802"/>
  </r>
  <r>
    <n v="1378"/>
    <s v="SIX BY SEVEN"/>
    <s v="A psychedelic post rock masterpiece!"/>
    <n v="2000"/>
    <n v="4067"/>
    <s v="successful"/>
    <s v="GB"/>
    <x v="1"/>
    <n v="1470075210"/>
    <n v="1468779210"/>
    <b v="0"/>
    <n v="133"/>
    <b v="1"/>
    <s v="music/rock"/>
    <n v="2.0335000000000001"/>
    <n v="30.578947368421051"/>
    <s v="music"/>
    <s v="ock"/>
    <d v="2016-08-01T18:13:30"/>
    <d v="2016-07-17T18:13:30"/>
    <n v="15"/>
  </r>
  <r>
    <n v="1379"/>
    <s v="J. Walter Makes a Record"/>
    <s v="---------The long-awaited debut full-length from Justin Ruddy--------"/>
    <n v="10000"/>
    <n v="11160"/>
    <s v="successful"/>
    <s v="US"/>
    <x v="0"/>
    <n v="1433504876"/>
    <n v="1430912876"/>
    <b v="0"/>
    <n v="151"/>
    <b v="1"/>
    <s v="music/rock"/>
    <n v="1.1160000000000001"/>
    <n v="73.907284768211923"/>
    <s v="music"/>
    <s v="ock"/>
    <d v="2015-06-05T11:47:56"/>
    <d v="2015-05-06T11:47:56"/>
    <n v="30"/>
  </r>
  <r>
    <n v="1380"/>
    <s v="BARNFEST 2015"/>
    <s v="A DIY MUSIC FESTIVAL FROM ST. LOUIS MO! Bands make their own festival, help make it legit!"/>
    <n v="25"/>
    <n v="106"/>
    <s v="successful"/>
    <s v="US"/>
    <x v="0"/>
    <n v="1433815200"/>
    <n v="1431886706"/>
    <b v="0"/>
    <n v="5"/>
    <b v="1"/>
    <s v="music/rock"/>
    <n v="4.24"/>
    <n v="21.2"/>
    <s v="music"/>
    <s v="ock"/>
    <d v="2015-06-09T02:00:00"/>
    <d v="2015-05-17T18:18:26"/>
    <n v="22.32053240740788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s v="US"/>
    <x v="0"/>
    <n v="1482988125"/>
    <n v="1480396125"/>
    <b v="0"/>
    <n v="73"/>
    <b v="1"/>
    <s v="music/rock"/>
    <n v="1.071"/>
    <n v="73.356164383561648"/>
    <s v="music"/>
    <s v="ock"/>
    <d v="2016-12-29T05:08:45"/>
    <d v="2016-11-29T05:08:45"/>
    <n v="30"/>
  </r>
  <r>
    <n v="1382"/>
    <s v="The Floorwalkers New Album!"/>
    <s v="We're making a new record -- independently! We've got some great new songs we're really excited to bring to you!"/>
    <n v="8000"/>
    <n v="8349"/>
    <s v="successful"/>
    <s v="US"/>
    <x v="0"/>
    <n v="1367867536"/>
    <n v="1365275536"/>
    <b v="0"/>
    <n v="148"/>
    <b v="1"/>
    <s v="music/rock"/>
    <n v="1.043625"/>
    <n v="56.412162162162161"/>
    <s v="music"/>
    <s v="ock"/>
    <d v="2013-05-06T19:12:16"/>
    <d v="2013-04-06T19:12:16"/>
    <n v="3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s v="CA"/>
    <x v="5"/>
    <n v="1482457678"/>
    <n v="1480729678"/>
    <b v="0"/>
    <n v="93"/>
    <b v="1"/>
    <s v="music/rock"/>
    <n v="2.124090909090909"/>
    <n v="50.247311827956992"/>
    <s v="music"/>
    <s v="ock"/>
    <d v="2016-12-23T01:47:58"/>
    <d v="2016-12-03T01:47:58"/>
    <n v="20"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s v="US"/>
    <x v="0"/>
    <n v="1436117922"/>
    <n v="1433525922"/>
    <b v="0"/>
    <n v="63"/>
    <b v="1"/>
    <s v="music/rock"/>
    <n v="1.2408571428571429"/>
    <n v="68.936507936507937"/>
    <s v="music"/>
    <s v="ock"/>
    <d v="2015-07-05T17:38:42"/>
    <d v="2015-06-05T17:38:42"/>
    <n v="30"/>
  </r>
  <r>
    <n v="1385"/>
    <s v="Chi Might Project"/>
    <s v="Musicians, singers &amp; songwriters from all over the world collaborate via YouTube in order to create an amazing album!"/>
    <n v="8000"/>
    <n v="8832.49"/>
    <s v="successful"/>
    <s v="DE"/>
    <x v="3"/>
    <n v="1461931860"/>
    <n v="1457109121"/>
    <b v="0"/>
    <n v="134"/>
    <b v="1"/>
    <s v="music/rock"/>
    <n v="1.10406125"/>
    <n v="65.914104477611943"/>
    <s v="music"/>
    <s v="ock"/>
    <d v="2016-04-29T12:11:00"/>
    <d v="2016-03-04T16:32:01"/>
    <n v="55.818738425921765"/>
  </r>
  <r>
    <n v="1386"/>
    <s v="MALTESE CROSS: The First Album"/>
    <s v="We are a classic hard rock/heavy metal band just trying to keep rock alive!"/>
    <n v="400"/>
    <n v="875"/>
    <s v="successful"/>
    <s v="US"/>
    <x v="0"/>
    <n v="1438183889"/>
    <n v="1435591889"/>
    <b v="0"/>
    <n v="14"/>
    <b v="1"/>
    <s v="music/rock"/>
    <n v="2.1875"/>
    <n v="62.5"/>
    <s v="music"/>
    <s v="ock"/>
    <d v="2015-07-29T15:31:29"/>
    <d v="2015-06-29T15:31:29"/>
    <n v="30"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s v="US"/>
    <x v="0"/>
    <n v="1433305800"/>
    <n v="1430604395"/>
    <b v="0"/>
    <n v="78"/>
    <b v="1"/>
    <s v="music/rock"/>
    <n v="1.36625"/>
    <n v="70.064102564102569"/>
    <s v="music"/>
    <s v="ock"/>
    <d v="2015-06-03T04:30:00"/>
    <d v="2015-05-02T22:06:35"/>
    <n v="31.26626157407008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s v="US"/>
    <x v="0"/>
    <n v="1476720840"/>
    <n v="1474469117"/>
    <b v="0"/>
    <n v="112"/>
    <b v="1"/>
    <s v="music/rock"/>
    <n v="1.348074"/>
    <n v="60.181874999999998"/>
    <s v="music"/>
    <s v="ock"/>
    <d v="2016-10-17T16:14:00"/>
    <d v="2016-09-21T14:45:17"/>
    <n v="26.061608796291694"/>
  </r>
  <r>
    <n v="1389"/>
    <s v="Pre-order DANCEHALL's first record!!!"/>
    <s v="Help fund the pressing of DANCEHALL's first record by pre-ordering it in advance!!!"/>
    <n v="500"/>
    <n v="727"/>
    <s v="successful"/>
    <s v="GB"/>
    <x v="1"/>
    <n v="1471087957"/>
    <n v="1468495957"/>
    <b v="0"/>
    <n v="34"/>
    <b v="1"/>
    <s v="music/rock"/>
    <n v="1.454"/>
    <n v="21.382352941176471"/>
    <s v="music"/>
    <s v="ock"/>
    <d v="2016-08-13T11:32:37"/>
    <d v="2016-07-14T11:32:37"/>
    <n v="30"/>
  </r>
  <r>
    <n v="1390"/>
    <s v="New Music Video/Artist Development"/>
    <s v="Breakout Artist Management will be working with us on a brand new music video and we need your help!"/>
    <n v="2800"/>
    <n v="3055"/>
    <s v="successful"/>
    <s v="US"/>
    <x v="0"/>
    <n v="1430154720"/>
    <n v="1427224606"/>
    <b v="0"/>
    <n v="19"/>
    <b v="1"/>
    <s v="music/rock"/>
    <n v="1.0910714285714285"/>
    <n v="160.78947368421052"/>
    <s v="music"/>
    <s v="ock"/>
    <d v="2015-04-27T17:12:00"/>
    <d v="2015-03-24T19:16:46"/>
    <n v="33.913356481476512"/>
  </r>
  <r>
    <n v="1391"/>
    <s v="Rules and Regulations"/>
    <s v="With the money donated through this project we intend on investing in sound equipment for live shows"/>
    <n v="500"/>
    <n v="551"/>
    <s v="successful"/>
    <s v="US"/>
    <x v="0"/>
    <n v="1440219540"/>
    <n v="1436369818"/>
    <b v="0"/>
    <n v="13"/>
    <b v="1"/>
    <s v="music/rock"/>
    <n v="1.1020000000000001"/>
    <n v="42.384615384615387"/>
    <s v="music"/>
    <s v="ock"/>
    <d v="2015-08-22T04:59:00"/>
    <d v="2015-07-08T15:36:58"/>
    <n v="44.556967592594447"/>
  </r>
  <r>
    <n v="1392"/>
    <s v="Telesomniac's Debut Album"/>
    <s v="Telesomniac is a rock band from Provo, UT releasing their debut album Thirty-One Flashes in the Dark."/>
    <n v="2500"/>
    <n v="2841"/>
    <s v="successful"/>
    <s v="US"/>
    <x v="0"/>
    <n v="1456976586"/>
    <n v="1454298186"/>
    <b v="0"/>
    <n v="104"/>
    <b v="1"/>
    <s v="music/rock"/>
    <n v="1.1364000000000001"/>
    <n v="27.317307692307693"/>
    <s v="music"/>
    <s v="ock"/>
    <d v="2016-03-03T03:43:06"/>
    <d v="2016-02-01T03:43:06"/>
    <n v="31"/>
  </r>
  <r>
    <n v="1393"/>
    <s v="WolfHunt | Social Commentary Rock Project"/>
    <s v="Rock n' Roll tales of our times"/>
    <n v="10000"/>
    <n v="10235"/>
    <s v="successful"/>
    <s v="US"/>
    <x v="0"/>
    <n v="1470068523"/>
    <n v="1467476523"/>
    <b v="0"/>
    <n v="52"/>
    <b v="1"/>
    <s v="music/rock"/>
    <n v="1.0235000000000001"/>
    <n v="196.82692307692307"/>
    <s v="music"/>
    <s v="ock"/>
    <d v="2016-08-01T16:22:03"/>
    <d v="2016-07-02T16:22:03"/>
    <n v="3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s v="US"/>
    <x v="0"/>
    <n v="1488337200"/>
    <n v="1484623726"/>
    <b v="0"/>
    <n v="17"/>
    <b v="1"/>
    <s v="music/rock"/>
    <n v="1.2213333333333334"/>
    <n v="53.882352941176471"/>
    <s v="music"/>
    <s v="ock"/>
    <d v="2017-03-01T03:00:00"/>
    <d v="2017-01-17T03:28:46"/>
    <n v="42.980023148149485"/>
  </r>
  <r>
    <n v="1395"/>
    <s v="Quiet Oaks Full Length Album"/>
    <s v="Help Quiet Oaks record their debut album!!!"/>
    <n v="3500"/>
    <n v="3916"/>
    <s v="successful"/>
    <s v="US"/>
    <x v="0"/>
    <n v="1484430481"/>
    <n v="1481838481"/>
    <b v="0"/>
    <n v="82"/>
    <b v="1"/>
    <s v="music/rock"/>
    <n v="1.1188571428571428"/>
    <n v="47.756097560975611"/>
    <s v="music"/>
    <s v="ock"/>
    <d v="2017-01-14T21:48:01"/>
    <d v="2016-12-15T21:48:01"/>
    <n v="3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s v="US"/>
    <x v="0"/>
    <n v="1423871882"/>
    <n v="1421279882"/>
    <b v="0"/>
    <n v="73"/>
    <b v="1"/>
    <s v="music/rock"/>
    <n v="1.073"/>
    <n v="88.191780821917803"/>
    <s v="music"/>
    <s v="ock"/>
    <d v="2015-02-13T23:58:02"/>
    <d v="2015-01-14T23:58:02"/>
    <n v="3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s v="US"/>
    <x v="0"/>
    <n v="1477603140"/>
    <n v="1475013710"/>
    <b v="0"/>
    <n v="158"/>
    <b v="1"/>
    <s v="music/rock"/>
    <n v="1.1385000000000001"/>
    <n v="72.056962025316452"/>
    <s v="music"/>
    <s v="ock"/>
    <d v="2016-10-27T21:19:00"/>
    <d v="2016-09-27T22:01:50"/>
    <n v="29.97025462963210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s v="US"/>
    <x v="0"/>
    <n v="1467752334"/>
    <n v="1465160334"/>
    <b v="0"/>
    <n v="65"/>
    <b v="1"/>
    <s v="music/rock"/>
    <n v="1.0968181818181819"/>
    <n v="74.246153846153845"/>
    <s v="music"/>
    <s v="ock"/>
    <d v="2016-07-05T20:58:54"/>
    <d v="2016-06-05T20:58:54"/>
    <n v="3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s v="US"/>
    <x v="0"/>
    <n v="1412640373"/>
    <n v="1410048373"/>
    <b v="0"/>
    <n v="184"/>
    <b v="1"/>
    <s v="music/rock"/>
    <n v="1.2614444444444444"/>
    <n v="61.701086956521742"/>
    <s v="music"/>
    <s v="ock"/>
    <d v="2014-10-07T00:06:13"/>
    <d v="2014-09-07T00:06:13"/>
    <n v="30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s v="GB"/>
    <x v="1"/>
    <n v="1465709400"/>
    <n v="1462695073"/>
    <b v="0"/>
    <n v="34"/>
    <b v="1"/>
    <s v="music/rock"/>
    <n v="1.6742857142857144"/>
    <n v="17.235294117647058"/>
    <s v="music"/>
    <s v="ock"/>
    <d v="2016-06-12T05:30:00"/>
    <d v="2016-05-08T08:11:13"/>
    <n v="34.88804398148204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s v="US"/>
    <x v="0"/>
    <n v="1369612474"/>
    <n v="1367798074"/>
    <b v="0"/>
    <n v="240"/>
    <b v="1"/>
    <s v="music/rock"/>
    <n v="4.9652000000000003"/>
    <n v="51.720833333333331"/>
    <s v="music"/>
    <s v="ock"/>
    <d v="2013-05-26T23:54:34"/>
    <d v="2013-05-05T23:54:34"/>
    <n v="21"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s v="GB"/>
    <x v="1"/>
    <n v="1430439411"/>
    <n v="1425259011"/>
    <b v="0"/>
    <n v="113"/>
    <b v="1"/>
    <s v="music/rock"/>
    <n v="1.0915999999999999"/>
    <n v="24.150442477876105"/>
    <s v="music"/>
    <s v="ock"/>
    <d v="2015-05-01T00:16:51"/>
    <d v="2015-03-02T01:16:51"/>
    <n v="59.958333333335759"/>
  </r>
  <r>
    <n v="1403"/>
    <s v="Gregorian Rock"/>
    <s v="Gregorian Rock merges Gregorian chant with modern music. It is serene, yet pummeling. It's not for everyone, but it might be for you."/>
    <n v="4000"/>
    <n v="4103"/>
    <s v="successful"/>
    <s v="US"/>
    <x v="0"/>
    <n v="1374802235"/>
    <n v="1372210235"/>
    <b v="0"/>
    <n v="66"/>
    <b v="1"/>
    <s v="music/rock"/>
    <n v="1.0257499999999999"/>
    <n v="62.166666666666664"/>
    <s v="music"/>
    <s v="ock"/>
    <d v="2013-07-26T01:30:35"/>
    <d v="2013-06-26T01:30:35"/>
    <n v="30"/>
  </r>
  <r>
    <n v="1404"/>
    <s v="3 Men and a Book"/>
    <s v="Translation &amp; publication of possibly the most famous piece of English literature - Act II Scene II of Romeo and Juliet into txt-speak."/>
    <n v="14500"/>
    <n v="241"/>
    <s v="failed"/>
    <s v="GB"/>
    <x v="1"/>
    <n v="1424607285"/>
    <n v="1422447285"/>
    <b v="1"/>
    <n v="5"/>
    <b v="0"/>
    <s v="publishing/translations"/>
    <n v="1.6620689655172414E-2"/>
    <n v="48.2"/>
    <s v="publishing"/>
    <s v="slations"/>
    <d v="2015-02-22T12:14:45"/>
    <d v="2015-01-28T12:14:45"/>
    <n v="25"/>
  </r>
  <r>
    <n v="1405"/>
    <s v="The Bible translated into Emoticons"/>
    <s v="Will more people read the Bible if it were translated into Emoticons?"/>
    <n v="25000"/>
    <n v="105"/>
    <s v="failed"/>
    <s v="US"/>
    <x v="0"/>
    <n v="1417195201"/>
    <n v="1414599601"/>
    <b v="1"/>
    <n v="17"/>
    <b v="0"/>
    <s v="publishing/translations"/>
    <n v="4.1999999999999997E-3"/>
    <n v="6.1764705882352944"/>
    <s v="publishing"/>
    <s v="slations"/>
    <d v="2014-11-28T17:20:01"/>
    <d v="2014-10-29T16:20:01"/>
    <n v="30.041666666664241"/>
  </r>
  <r>
    <n v="1406"/>
    <s v="Man Down! Translation project"/>
    <s v="The White coat and the battle dress uniform"/>
    <n v="12000"/>
    <n v="15"/>
    <s v="failed"/>
    <s v="IT"/>
    <x v="3"/>
    <n v="1449914400"/>
    <n v="1445336607"/>
    <b v="0"/>
    <n v="3"/>
    <b v="0"/>
    <s v="publishing/translations"/>
    <n v="1.25E-3"/>
    <n v="5"/>
    <s v="publishing"/>
    <s v="slations"/>
    <d v="2015-12-12T10:00:00"/>
    <d v="2015-10-20T10:23:27"/>
    <n v="52.983715277783631"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s v="US"/>
    <x v="0"/>
    <n v="1407847978"/>
    <n v="1405687978"/>
    <b v="0"/>
    <n v="2"/>
    <b v="0"/>
    <s v="publishing/translations"/>
    <n v="5.0000000000000001E-3"/>
    <n v="7.5"/>
    <s v="publishing"/>
    <s v="slations"/>
    <d v="2014-08-12T12:52:58"/>
    <d v="2014-07-18T12:52:58"/>
    <n v="2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s v="GB"/>
    <x v="1"/>
    <n v="1447451756"/>
    <n v="1444856156"/>
    <b v="0"/>
    <n v="6"/>
    <b v="0"/>
    <s v="publishing/translations"/>
    <n v="7.1999999999999995E-2"/>
    <n v="12"/>
    <s v="publishing"/>
    <s v="slations"/>
    <d v="2015-11-13T21:55:56"/>
    <d v="2015-10-14T20:55:56"/>
    <n v="30.041666666671517"/>
  </r>
  <r>
    <n v="1409"/>
    <s v="Modern Literal Torah Translation: Genesis"/>
    <s v="Modern Literal Translation of the 1st Book of the Torah in English and Russian with sub-linear and interlinear layout."/>
    <n v="4000"/>
    <n v="0"/>
    <s v="failed"/>
    <s v="US"/>
    <x v="0"/>
    <n v="1420085535"/>
    <n v="1414897935"/>
    <b v="0"/>
    <n v="0"/>
    <b v="0"/>
    <s v="publishing/translations"/>
    <n v="0"/>
    <n v="0"/>
    <s v="publishing"/>
    <s v="slations"/>
    <d v="2015-01-01T04:12:15"/>
    <d v="2014-11-02T03:12:15"/>
    <n v="60.04166666666424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s v="IT"/>
    <x v="3"/>
    <n v="1464939520"/>
    <n v="1461051520"/>
    <b v="0"/>
    <n v="1"/>
    <b v="0"/>
    <s v="publishing/translations"/>
    <n v="1.6666666666666666E-4"/>
    <n v="1"/>
    <s v="publishing"/>
    <s v="slations"/>
    <d v="2016-06-03T07:38:40"/>
    <d v="2016-04-19T07:38:40"/>
    <n v="4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s v="GB"/>
    <x v="1"/>
    <n v="1423185900"/>
    <n v="1420766700"/>
    <b v="0"/>
    <n v="3"/>
    <b v="0"/>
    <s v="publishing/translations"/>
    <n v="2.3333333333333335E-3"/>
    <n v="2.3333333333333335"/>
    <s v="publishing"/>
    <s v="slations"/>
    <d v="2015-02-06T01:25:00"/>
    <d v="2015-01-09T01:25:00"/>
    <n v="28"/>
  </r>
  <r>
    <n v="1412"/>
    <s v="For overseas shogi fans! Shogi novel translation project"/>
    <s v="â€œClimbing Silver!â€- An English translation of the Young Adult Shogi novella"/>
    <n v="7000"/>
    <n v="320"/>
    <s v="failed"/>
    <s v="US"/>
    <x v="0"/>
    <n v="1417656699"/>
    <n v="1415064699"/>
    <b v="0"/>
    <n v="13"/>
    <b v="0"/>
    <s v="publishing/translations"/>
    <n v="4.5714285714285714E-2"/>
    <n v="24.615384615384617"/>
    <s v="publishing"/>
    <s v="slations"/>
    <d v="2014-12-04T01:31:39"/>
    <d v="2014-11-04T01:31:39"/>
    <n v="30"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s v="IT"/>
    <x v="3"/>
    <n v="1455964170"/>
    <n v="1450780170"/>
    <b v="0"/>
    <n v="1"/>
    <b v="0"/>
    <s v="publishing/translations"/>
    <n v="0.05"/>
    <n v="100"/>
    <s v="publishing"/>
    <s v="slations"/>
    <d v="2016-02-20T10:29:30"/>
    <d v="2015-12-22T10:29:30"/>
    <n v="60"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s v="US"/>
    <x v="0"/>
    <n v="1483423467"/>
    <n v="1480831467"/>
    <b v="0"/>
    <n v="1"/>
    <b v="0"/>
    <s v="publishing/translations"/>
    <n v="2E-3"/>
    <n v="1"/>
    <s v="publishing"/>
    <s v="slations"/>
    <d v="2017-01-03T06:04:27"/>
    <d v="2016-12-04T06:04:27"/>
    <n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s v="US"/>
    <x v="0"/>
    <n v="1439741591"/>
    <n v="1436285591"/>
    <b v="0"/>
    <n v="9"/>
    <b v="0"/>
    <s v="publishing/translations"/>
    <n v="0.18181818181818182"/>
    <n v="88.888888888888886"/>
    <s v="publishing"/>
    <s v="slations"/>
    <d v="2015-08-16T16:13:11"/>
    <d v="2015-07-07T16:13:11"/>
    <n v="40"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s v="US"/>
    <x v="0"/>
    <n v="1448147619"/>
    <n v="1445552019"/>
    <b v="0"/>
    <n v="0"/>
    <b v="0"/>
    <s v="publishing/translations"/>
    <n v="0"/>
    <n v="0"/>
    <s v="publishing"/>
    <s v="slations"/>
    <d v="2015-11-21T23:13:39"/>
    <d v="2015-10-22T22:13:39"/>
    <n v="30.041666666664241"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s v="US"/>
    <x v="0"/>
    <n v="1442315460"/>
    <n v="1439696174"/>
    <b v="0"/>
    <n v="2"/>
    <b v="0"/>
    <s v="publishing/translations"/>
    <n v="1.2222222222222223E-2"/>
    <n v="27.5"/>
    <s v="publishing"/>
    <s v="slations"/>
    <d v="2015-09-15T11:11:00"/>
    <d v="2015-08-16T03:36:14"/>
    <n v="30.315810185180453"/>
  </r>
  <r>
    <n v="1418"/>
    <s v="Realidades del Hombre"/>
    <s v="Â¿Y si hubiera una camino intermedio entre ciencia y religion?_x000a_Descubre la respuesta ayudando a publicar y traducir este libro."/>
    <n v="3000"/>
    <n v="6"/>
    <s v="failed"/>
    <s v="ES"/>
    <x v="3"/>
    <n v="1456397834"/>
    <n v="1453805834"/>
    <b v="0"/>
    <n v="1"/>
    <b v="0"/>
    <s v="publishing/translations"/>
    <n v="2E-3"/>
    <n v="6"/>
    <s v="publishing"/>
    <s v="slations"/>
    <d v="2016-02-25T10:57:14"/>
    <d v="2016-01-26T10:57:14"/>
    <n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s v="US"/>
    <x v="0"/>
    <n v="1476010619"/>
    <n v="1473418619"/>
    <b v="0"/>
    <n v="10"/>
    <b v="0"/>
    <s v="publishing/translations"/>
    <n v="7.0634920634920634E-2"/>
    <n v="44.5"/>
    <s v="publishing"/>
    <s v="slations"/>
    <d v="2016-10-09T10:56:59"/>
    <d v="2016-09-09T10:56:59"/>
    <n v="30"/>
  </r>
  <r>
    <n v="1420"/>
    <s v="Shakespeare in the Hood - Romeo and Juliet"/>
    <s v="Help me butcher Shakespeare in a satirical fashion."/>
    <n v="110"/>
    <n v="3"/>
    <s v="failed"/>
    <s v="US"/>
    <x v="0"/>
    <n v="1467129686"/>
    <n v="1464969686"/>
    <b v="0"/>
    <n v="3"/>
    <b v="0"/>
    <s v="publishing/translations"/>
    <n v="2.7272727272727271E-2"/>
    <n v="1"/>
    <s v="publishing"/>
    <s v="slations"/>
    <d v="2016-06-28T16:01:26"/>
    <d v="2016-06-03T16:01:26"/>
    <n v="2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s v="SE"/>
    <x v="9"/>
    <n v="1423432709"/>
    <n v="1420840709"/>
    <b v="0"/>
    <n v="2"/>
    <b v="0"/>
    <s v="publishing/translations"/>
    <n v="1E-3"/>
    <n v="100"/>
    <s v="publishing"/>
    <s v="slations"/>
    <d v="2015-02-08T21:58:29"/>
    <d v="2015-01-09T21:58:29"/>
    <n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s v="NZ"/>
    <x v="4"/>
    <n v="1474436704"/>
    <n v="1471844704"/>
    <b v="0"/>
    <n v="2"/>
    <b v="0"/>
    <s v="publishing/translations"/>
    <n v="1.0399999999999999E-3"/>
    <n v="13"/>
    <s v="publishing"/>
    <s v="slations"/>
    <d v="2016-09-21T05:45:04"/>
    <d v="2016-08-22T05:45:04"/>
    <n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s v="AU"/>
    <x v="2"/>
    <n v="1451637531"/>
    <n v="1449045531"/>
    <b v="0"/>
    <n v="1"/>
    <b v="0"/>
    <s v="publishing/translations"/>
    <n v="3.3333333333333335E-3"/>
    <n v="100"/>
    <s v="publishing"/>
    <s v="slations"/>
    <d v="2016-01-01T08:38:51"/>
    <d v="2015-12-02T08:38:51"/>
    <n v="30"/>
  </r>
  <r>
    <n v="1424"/>
    <s v="Subway Mantras"/>
    <s v="A short book of practical mantras that can be used every day of the week. Mantras are cogwheels of universal engines."/>
    <n v="7500"/>
    <n v="1527"/>
    <s v="failed"/>
    <s v="US"/>
    <x v="0"/>
    <n v="1479233602"/>
    <n v="1478106802"/>
    <b v="0"/>
    <n v="14"/>
    <b v="0"/>
    <s v="publishing/translations"/>
    <n v="0.2036"/>
    <n v="109.07142857142857"/>
    <s v="publishing"/>
    <s v="slations"/>
    <d v="2016-11-15T18:13:22"/>
    <d v="2016-11-02T17:13:22"/>
    <n v="13.04166666667151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s v="US"/>
    <x v="0"/>
    <n v="1430276959"/>
    <n v="1427684959"/>
    <b v="0"/>
    <n v="0"/>
    <b v="0"/>
    <s v="publishing/translations"/>
    <n v="0"/>
    <n v="0"/>
    <s v="publishing"/>
    <s v="slations"/>
    <d v="2015-04-29T03:09:19"/>
    <d v="2015-03-30T03:09:19"/>
    <n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s v="DE"/>
    <x v="3"/>
    <n v="1440408120"/>
    <n v="1435224120"/>
    <b v="0"/>
    <n v="0"/>
    <b v="0"/>
    <s v="publishing/translations"/>
    <n v="0"/>
    <n v="0"/>
    <s v="publishing"/>
    <s v="slations"/>
    <d v="2015-08-24T09:22:00"/>
    <d v="2015-06-25T09:22:00"/>
    <n v="60"/>
  </r>
  <r>
    <n v="1427"/>
    <s v="WHAT CAN I DO?..."/>
    <s v="The book with advices that can save many lives._x000a_You will find here many case studies, extreme situations and solutions."/>
    <n v="5000"/>
    <n v="419"/>
    <s v="failed"/>
    <s v="DE"/>
    <x v="3"/>
    <n v="1474230385"/>
    <n v="1471638385"/>
    <b v="0"/>
    <n v="4"/>
    <b v="0"/>
    <s v="publishing/translations"/>
    <n v="8.3799999999999999E-2"/>
    <n v="104.75"/>
    <s v="publishing"/>
    <s v="slations"/>
    <d v="2016-09-18T20:26:25"/>
    <d v="2016-08-19T20:26:25"/>
    <n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s v="ES"/>
    <x v="3"/>
    <n v="1459584417"/>
    <n v="1456996017"/>
    <b v="0"/>
    <n v="3"/>
    <b v="0"/>
    <s v="publishing/translations"/>
    <n v="4.4999999999999998E-2"/>
    <n v="15"/>
    <s v="publishing"/>
    <s v="slations"/>
    <d v="2016-04-02T08:06:57"/>
    <d v="2016-03-03T09:06:57"/>
    <n v="29.958333333328483"/>
  </r>
  <r>
    <n v="1429"/>
    <s v="10 P.M."/>
    <s v="A guy in his 30's tries to live his &quot;American Dream&quot;, but quickly it turns into a nightmare. (A Novel)"/>
    <n v="10000"/>
    <n v="0"/>
    <s v="failed"/>
    <s v="US"/>
    <x v="0"/>
    <n v="1428629242"/>
    <n v="1426037242"/>
    <b v="0"/>
    <n v="0"/>
    <b v="0"/>
    <s v="publishing/translations"/>
    <n v="0"/>
    <n v="0"/>
    <s v="publishing"/>
    <s v="slations"/>
    <d v="2015-04-10T01:27:22"/>
    <d v="2015-03-11T01:27:22"/>
    <n v="30"/>
  </r>
  <r>
    <n v="1430"/>
    <s v="Esoteric Project Management"/>
    <s v="Profesional translation and publishing of the book on unique synthesis of project management and meditation"/>
    <n v="5000"/>
    <n v="403"/>
    <s v="failed"/>
    <s v="US"/>
    <x v="0"/>
    <n v="1419017488"/>
    <n v="1416339088"/>
    <b v="0"/>
    <n v="5"/>
    <b v="0"/>
    <s v="publishing/translations"/>
    <n v="8.0600000000000005E-2"/>
    <n v="80.599999999999994"/>
    <s v="publishing"/>
    <s v="slations"/>
    <d v="2014-12-19T19:31:28"/>
    <d v="2014-11-18T19:31:28"/>
    <n v="3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s v="US"/>
    <x v="0"/>
    <n v="1448517816"/>
    <n v="1445922216"/>
    <b v="0"/>
    <n v="47"/>
    <b v="0"/>
    <s v="publishing/translations"/>
    <n v="0.31947058823529412"/>
    <n v="115.55319148936171"/>
    <s v="publishing"/>
    <s v="slations"/>
    <d v="2015-11-26T06:03:36"/>
    <d v="2015-10-27T05:03:36"/>
    <n v="30.041666666671517"/>
  </r>
  <r>
    <n v="1432"/>
    <s v="The Holy Bib-el"/>
    <s v="THE HOLY BIB-EL Translated By Leon Cook. The Creation: CHAPTER 1.  1* In the beginning Gods created The Heavens and The Planet Earth."/>
    <n v="40000"/>
    <n v="0"/>
    <s v="failed"/>
    <s v="US"/>
    <x v="0"/>
    <n v="1437417828"/>
    <n v="1434825828"/>
    <b v="0"/>
    <n v="0"/>
    <b v="0"/>
    <s v="publishing/translations"/>
    <n v="0"/>
    <n v="0"/>
    <s v="publishing"/>
    <s v="slations"/>
    <d v="2015-07-20T18:43:48"/>
    <d v="2015-06-20T18:43:48"/>
    <n v="30"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s v="IT"/>
    <x v="3"/>
    <n v="1481367600"/>
    <n v="1477839675"/>
    <b v="0"/>
    <n v="10"/>
    <b v="0"/>
    <s v="publishing/translations"/>
    <n v="6.7083333333333328E-2"/>
    <n v="80.5"/>
    <s v="publishing"/>
    <s v="slations"/>
    <d v="2016-12-10T11:00:00"/>
    <d v="2016-10-30T15:01:15"/>
    <n v="40.832465277773736"/>
  </r>
  <r>
    <n v="1434"/>
    <s v="Translation of 'SOCIALCAPITALISM' (2014)"/>
    <s v="Interest from abroad to publish my book SOCIALCAPITALISM. Need translation to English master. Help appreciated."/>
    <n v="82000"/>
    <n v="8190"/>
    <s v="failed"/>
    <s v="DK"/>
    <x v="7"/>
    <n v="1433775600"/>
    <n v="1431973478"/>
    <b v="0"/>
    <n v="11"/>
    <b v="0"/>
    <s v="publishing/translations"/>
    <n v="9.987804878048781E-2"/>
    <n v="744.5454545454545"/>
    <s v="publishing"/>
    <s v="slations"/>
    <d v="2015-06-08T15:00:00"/>
    <d v="2015-05-18T18:24:38"/>
    <n v="20.85789351852145"/>
  </r>
  <r>
    <n v="1435"/>
    <s v="Trilogy of Crystals, book 1, translation"/>
    <s v="English translation of the first book from a sword and sorcery Fantasy trilogy, by Paolo Parente"/>
    <n v="15000"/>
    <n v="15"/>
    <s v="failed"/>
    <s v="IT"/>
    <x v="3"/>
    <n v="1444589020"/>
    <n v="1441997020"/>
    <b v="0"/>
    <n v="2"/>
    <b v="0"/>
    <s v="publishing/translations"/>
    <n v="1E-3"/>
    <n v="7.5"/>
    <s v="publishing"/>
    <s v="slations"/>
    <d v="2015-10-11T18:43:40"/>
    <d v="2015-09-11T18:43:40"/>
    <n v="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s v="DE"/>
    <x v="3"/>
    <n v="1456043057"/>
    <n v="1453451057"/>
    <b v="0"/>
    <n v="2"/>
    <b v="0"/>
    <s v="publishing/translations"/>
    <n v="7.7000000000000002E-3"/>
    <n v="38.5"/>
    <s v="publishing"/>
    <s v="slations"/>
    <d v="2016-02-21T08:24:17"/>
    <d v="2016-01-22T08:24:17"/>
    <n v="30"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s v="US"/>
    <x v="0"/>
    <n v="1405227540"/>
    <n v="1402058739"/>
    <b v="0"/>
    <n v="22"/>
    <b v="0"/>
    <s v="publishing/translations"/>
    <n v="0.26900000000000002"/>
    <n v="36.68181818181818"/>
    <s v="publishing"/>
    <s v="slations"/>
    <d v="2014-07-13T04:59:00"/>
    <d v="2014-06-06T12:45:39"/>
    <n v="36.67593750000378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s v="DK"/>
    <x v="7"/>
    <n v="1461765300"/>
    <n v="1459198499"/>
    <b v="0"/>
    <n v="8"/>
    <b v="0"/>
    <s v="publishing/translations"/>
    <n v="0.03"/>
    <n v="75"/>
    <s v="publishing"/>
    <s v="slations"/>
    <d v="2016-04-27T13:55:00"/>
    <d v="2016-03-28T20:54:59"/>
    <n v="29.70834490740526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s v="CA"/>
    <x v="5"/>
    <n v="1425758101"/>
    <n v="1423166101"/>
    <b v="0"/>
    <n v="6"/>
    <b v="0"/>
    <s v="publishing/translations"/>
    <n v="6.6055045871559637E-2"/>
    <n v="30"/>
    <s v="publishing"/>
    <s v="slations"/>
    <d v="2015-03-07T19:55:01"/>
    <d v="2015-02-05T19:55:01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s v="IT"/>
    <x v="3"/>
    <n v="1464285463"/>
    <n v="1461693463"/>
    <b v="0"/>
    <n v="1"/>
    <b v="0"/>
    <s v="publishing/translations"/>
    <n v="7.6923076923076926E-5"/>
    <n v="1"/>
    <s v="publishing"/>
    <s v="slations"/>
    <d v="2016-05-26T17:57:43"/>
    <d v="2016-04-26T17:57:43"/>
    <n v="30"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s v="GB"/>
    <x v="1"/>
    <n v="1441995769"/>
    <n v="1436811769"/>
    <b v="0"/>
    <n v="3"/>
    <b v="0"/>
    <s v="publishing/translations"/>
    <n v="1.1222222222222222E-2"/>
    <n v="673.33333333333337"/>
    <s v="publishing"/>
    <s v="slations"/>
    <d v="2015-09-11T18:22:49"/>
    <d v="2015-07-13T18:22:49"/>
    <n v="6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s v="US"/>
    <x v="0"/>
    <n v="1464190158"/>
    <n v="1461598158"/>
    <b v="0"/>
    <n v="0"/>
    <b v="0"/>
    <s v="publishing/translations"/>
    <n v="0"/>
    <n v="0"/>
    <s v="publishing"/>
    <s v="slations"/>
    <d v="2016-05-25T15:29:18"/>
    <d v="2016-04-25T15:29:18"/>
    <n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s v="FR"/>
    <x v="3"/>
    <n v="1483395209"/>
    <n v="1480803209"/>
    <b v="0"/>
    <n v="0"/>
    <b v="0"/>
    <s v="publishing/translations"/>
    <n v="0"/>
    <n v="0"/>
    <s v="publishing"/>
    <s v="slations"/>
    <d v="2017-01-02T22:13:29"/>
    <d v="2016-12-03T22:13:29"/>
    <n v="30"/>
  </r>
  <r>
    <n v="1444"/>
    <s v="Expand the MillionairesLetter in the US Market!"/>
    <s v="We as a successfull german stock market newsletter publisher want expand in the US market!"/>
    <n v="4950"/>
    <n v="0"/>
    <s v="failed"/>
    <s v="DE"/>
    <x v="3"/>
    <n v="1442091462"/>
    <n v="1436907462"/>
    <b v="0"/>
    <n v="0"/>
    <b v="0"/>
    <s v="publishing/translations"/>
    <n v="0"/>
    <n v="0"/>
    <s v="publishing"/>
    <s v="slations"/>
    <d v="2015-09-12T20:57:42"/>
    <d v="2015-07-14T20:57:42"/>
    <n v="6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s v="DE"/>
    <x v="3"/>
    <n v="1434286855"/>
    <n v="1431694855"/>
    <b v="0"/>
    <n v="0"/>
    <b v="0"/>
    <s v="publishing/translations"/>
    <n v="0"/>
    <n v="0"/>
    <s v="publishing"/>
    <s v="slations"/>
    <d v="2015-06-14T13:00:55"/>
    <d v="2015-05-15T13:00:55"/>
    <n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s v="IT"/>
    <x v="3"/>
    <n v="1461235478"/>
    <n v="1459507478"/>
    <b v="0"/>
    <n v="0"/>
    <b v="0"/>
    <s v="publishing/translations"/>
    <n v="0"/>
    <n v="0"/>
    <s v="publishing"/>
    <s v="slations"/>
    <d v="2016-04-21T10:44:38"/>
    <d v="2016-04-01T10:44:38"/>
    <n v="20"/>
  </r>
  <r>
    <n v="1447"/>
    <s v="Indian Language Dictionary"/>
    <s v="I'm creating a dictionary of multiple Indian languages."/>
    <n v="500000"/>
    <n v="75"/>
    <s v="failed"/>
    <s v="US"/>
    <x v="0"/>
    <n v="1467999134"/>
    <n v="1465407134"/>
    <b v="0"/>
    <n v="3"/>
    <b v="0"/>
    <s v="publishing/translations"/>
    <n v="1.4999999999999999E-4"/>
    <n v="25"/>
    <s v="publishing"/>
    <s v="slations"/>
    <d v="2016-07-08T17:32:14"/>
    <d v="2016-06-08T17:32:14"/>
    <n v="30"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s v="AU"/>
    <x v="2"/>
    <n v="1432272300"/>
    <n v="1429655318"/>
    <b v="0"/>
    <n v="0"/>
    <b v="0"/>
    <s v="publishing/translations"/>
    <n v="0"/>
    <n v="0"/>
    <s v="publishing"/>
    <s v="slations"/>
    <d v="2015-05-22T05:25:00"/>
    <d v="2015-04-21T22:28:38"/>
    <n v="30.28914351852290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s v="US"/>
    <x v="0"/>
    <n v="1431286105"/>
    <n v="1427138905"/>
    <b v="0"/>
    <n v="0"/>
    <b v="0"/>
    <s v="publishing/translations"/>
    <n v="0"/>
    <n v="0"/>
    <s v="publishing"/>
    <s v="slations"/>
    <d v="2015-05-10T19:28:25"/>
    <d v="2015-03-23T19:28:25"/>
    <n v="48"/>
  </r>
  <r>
    <n v="1450"/>
    <s v="The Art of the Dill"/>
    <s v="A book of pickle recipes narrated by a mama grizzly speaking in incomplete and run-on sentences and her orangutan friend. #Artofthedill"/>
    <n v="100000"/>
    <n v="1"/>
    <s v="failed"/>
    <s v="US"/>
    <x v="0"/>
    <n v="1455941197"/>
    <n v="1453349197"/>
    <b v="0"/>
    <n v="1"/>
    <b v="0"/>
    <s v="publishing/translations"/>
    <n v="1.0000000000000001E-5"/>
    <n v="1"/>
    <s v="publishing"/>
    <s v="slations"/>
    <d v="2016-02-20T04:06:37"/>
    <d v="2016-01-21T04:06:37"/>
    <n v="30"/>
  </r>
  <r>
    <n v="1451"/>
    <s v="Modern Literal Torah Translation (Canceled)"/>
    <s v="Modern Literal Translation of the Torah in English and Russian with sub-linear and interlinear layout."/>
    <n v="18950"/>
    <n v="2"/>
    <s v="canceled"/>
    <s v="US"/>
    <x v="0"/>
    <n v="1416355259"/>
    <n v="1413759659"/>
    <b v="0"/>
    <n v="2"/>
    <b v="0"/>
    <s v="publishing/translations"/>
    <n v="1.0554089709762533E-4"/>
    <n v="1"/>
    <s v="publishing"/>
    <s v="slations"/>
    <d v="2014-11-19T00:00:59"/>
    <d v="2014-10-19T23:00:59"/>
    <n v="30.041666666664241"/>
  </r>
  <r>
    <n v="1452"/>
    <s v="The Judo Preservation Project (Canceled)"/>
    <s v="I am gathering rare, out-of-print Judo books for preservation, translation and sharing."/>
    <n v="14000"/>
    <n v="0"/>
    <s v="canceled"/>
    <s v="US"/>
    <x v="0"/>
    <n v="1406566363"/>
    <n v="1403974363"/>
    <b v="0"/>
    <n v="0"/>
    <b v="0"/>
    <s v="publishing/translations"/>
    <n v="0"/>
    <n v="0"/>
    <s v="publishing"/>
    <s v="slations"/>
    <d v="2014-07-28T16:52:43"/>
    <d v="2014-06-28T16:52:43"/>
    <n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s v="FR"/>
    <x v="3"/>
    <n v="1492270947"/>
    <n v="1488386547"/>
    <b v="0"/>
    <n v="0"/>
    <b v="0"/>
    <s v="publishing/translations"/>
    <n v="0"/>
    <n v="0"/>
    <s v="publishing"/>
    <s v="slations"/>
    <d v="2017-04-15T15:42:27"/>
    <d v="2017-03-01T16:42:27"/>
    <n v="44.95833333333575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s v="ES"/>
    <x v="3"/>
    <n v="1461535140"/>
    <n v="1459716480"/>
    <b v="0"/>
    <n v="1"/>
    <b v="0"/>
    <s v="publishing/translations"/>
    <n v="8.5714285714285719E-3"/>
    <n v="15"/>
    <s v="publishing"/>
    <s v="slations"/>
    <d v="2016-04-24T21:59:00"/>
    <d v="2016-04-03T20:48:00"/>
    <n v="21.04930555555620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s v="US"/>
    <x v="0"/>
    <n v="1409924340"/>
    <n v="1405181320"/>
    <b v="0"/>
    <n v="7"/>
    <b v="0"/>
    <s v="publishing/translations"/>
    <n v="0.105"/>
    <n v="225"/>
    <s v="publishing"/>
    <s v="slations"/>
    <d v="2014-09-05T13:39:00"/>
    <d v="2014-07-12T16:08:40"/>
    <n v="54.896064814813144"/>
  </r>
  <r>
    <n v="1456"/>
    <s v="Sometimes you don't need love (Canceled)"/>
    <s v="English Version of my auto-published novel"/>
    <n v="5000"/>
    <n v="145"/>
    <s v="canceled"/>
    <s v="IT"/>
    <x v="3"/>
    <n v="1483459365"/>
    <n v="1480867365"/>
    <b v="0"/>
    <n v="3"/>
    <b v="0"/>
    <s v="publishing/translations"/>
    <n v="2.9000000000000001E-2"/>
    <n v="48.333333333333336"/>
    <s v="publishing"/>
    <s v="slations"/>
    <d v="2017-01-03T16:02:45"/>
    <d v="2016-12-04T16:02:45"/>
    <n v="30"/>
  </r>
  <r>
    <n v="1457"/>
    <s v="Hey! I&quot;m not invisable, I am Just Old (Canceled)"/>
    <s v="Age is more than just a number, I hope your younger than you feel."/>
    <n v="6000"/>
    <n v="0"/>
    <s v="canceled"/>
    <s v="US"/>
    <x v="0"/>
    <n v="1447281044"/>
    <n v="1444685444"/>
    <b v="0"/>
    <n v="0"/>
    <b v="0"/>
    <s v="publishing/translations"/>
    <n v="0"/>
    <n v="0"/>
    <s v="publishing"/>
    <s v="slations"/>
    <d v="2015-11-11T22:30:44"/>
    <d v="2015-10-12T21:30:44"/>
    <n v="30.04166666667151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s v="US"/>
    <x v="0"/>
    <n v="1407729600"/>
    <n v="1405097760"/>
    <b v="0"/>
    <n v="0"/>
    <b v="0"/>
    <s v="publishing/translations"/>
    <n v="0"/>
    <n v="0"/>
    <s v="publishing"/>
    <s v="slations"/>
    <d v="2014-08-11T04:00:00"/>
    <d v="2014-07-11T16:56:00"/>
    <n v="30.461111111108039"/>
  </r>
  <r>
    <n v="1459"/>
    <s v="Like all the others (Canceled)"/>
    <s v="What if you suddenly found out, that your life wasnÂ´t the life you thought you had? What if you were like all the others!"/>
    <n v="37000"/>
    <n v="0"/>
    <s v="canceled"/>
    <s v="DK"/>
    <x v="7"/>
    <n v="1449077100"/>
    <n v="1446612896"/>
    <b v="0"/>
    <n v="0"/>
    <b v="0"/>
    <s v="publishing/translations"/>
    <n v="0"/>
    <n v="0"/>
    <s v="publishing"/>
    <s v="slations"/>
    <d v="2015-12-02T17:25:00"/>
    <d v="2015-11-04T04:54:56"/>
    <n v="28.520879629628325"/>
  </r>
  <r>
    <n v="1460"/>
    <s v="KJV2015 (Canceled)"/>
    <s v="KJV2015 Easier to understand for our kids and family not leaving out one verse or changing a meaning one bit."/>
    <n v="25000000"/>
    <n v="0"/>
    <s v="canceled"/>
    <s v="US"/>
    <x v="0"/>
    <n v="1417391100"/>
    <n v="1412371898"/>
    <b v="0"/>
    <n v="0"/>
    <b v="0"/>
    <s v="publishing/translations"/>
    <n v="0"/>
    <n v="0"/>
    <s v="publishing"/>
    <s v="slations"/>
    <d v="2014-11-30T23:45:00"/>
    <d v="2014-10-03T21:31:38"/>
    <n v="58.092615740737529"/>
  </r>
  <r>
    <n v="1461"/>
    <s v="Relatively Prime Series 2"/>
    <s v="Series 2 of Relatively Prime, a podcast of stories from the Mathematical Domain"/>
    <n v="15000"/>
    <n v="15186.69"/>
    <s v="successful"/>
    <s v="US"/>
    <x v="0"/>
    <n v="1413849600"/>
    <n v="1410967754"/>
    <b v="1"/>
    <n v="340"/>
    <b v="1"/>
    <s v="publishing/radio &amp; podcasts"/>
    <n v="1.012446"/>
    <n v="44.66673529411765"/>
    <s v="publishing"/>
    <s v="podcasts"/>
    <d v="2014-10-21T00:00:00"/>
    <d v="2014-09-17T15:29:14"/>
    <n v="33.354699074072414"/>
  </r>
  <r>
    <n v="1462"/>
    <s v="Unbound: Fiction on the Radio"/>
    <s v="A new radio show focused on short fiction produced by Louisville Public Media"/>
    <n v="4000"/>
    <n v="4340.7"/>
    <s v="successful"/>
    <s v="US"/>
    <x v="0"/>
    <n v="1365609271"/>
    <n v="1363017271"/>
    <b v="1"/>
    <n v="150"/>
    <b v="1"/>
    <s v="publishing/radio &amp; podcasts"/>
    <n v="1.085175"/>
    <n v="28.937999999999999"/>
    <s v="publishing"/>
    <s v="podcasts"/>
    <d v="2013-04-10T15:54:31"/>
    <d v="2013-03-11T15:54:31"/>
    <n v="3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s v="US"/>
    <x v="0"/>
    <n v="1365367938"/>
    <n v="1361483538"/>
    <b v="1"/>
    <n v="25"/>
    <b v="1"/>
    <s v="publishing/radio &amp; podcasts"/>
    <n v="1.4766666666666666"/>
    <n v="35.44"/>
    <s v="publishing"/>
    <s v="podcasts"/>
    <d v="2013-04-07T20:52:18"/>
    <d v="2013-02-21T21:52:18"/>
    <n v="44.958333333335759"/>
  </r>
  <r>
    <n v="1464"/>
    <s v="Science Studio"/>
    <s v="The Best Science Media on the Web"/>
    <n v="5000"/>
    <n v="8160"/>
    <s v="successful"/>
    <s v="US"/>
    <x v="0"/>
    <n v="1361029958"/>
    <n v="1358437958"/>
    <b v="1"/>
    <n v="234"/>
    <b v="1"/>
    <s v="publishing/radio &amp; podcasts"/>
    <n v="1.6319999999999999"/>
    <n v="34.871794871794869"/>
    <s v="publishing"/>
    <s v="podcasts"/>
    <d v="2013-02-16T15:52:38"/>
    <d v="2013-01-17T15:52:38"/>
    <n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s v="US"/>
    <x v="0"/>
    <n v="1332385200"/>
    <n v="1329759452"/>
    <b v="1"/>
    <n v="2602"/>
    <b v="1"/>
    <s v="publishing/radio &amp; podcasts"/>
    <n v="4.5641449999999999"/>
    <n v="52.622732513451197"/>
    <s v="publishing"/>
    <s v="podcasts"/>
    <d v="2012-03-22T03:00:00"/>
    <d v="2012-02-20T17:37:32"/>
    <n v="30.390601851853717"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s v="US"/>
    <x v="0"/>
    <n v="1452574800"/>
    <n v="1449029266"/>
    <b v="1"/>
    <n v="248"/>
    <b v="1"/>
    <s v="publishing/radio &amp; podcasts"/>
    <n v="1.0787731249999999"/>
    <n v="69.598266129032254"/>
    <s v="publishing"/>
    <s v="podcasts"/>
    <d v="2016-01-12T05:00:00"/>
    <d v="2015-12-02T04:07:46"/>
    <n v="41.036273148143664"/>
  </r>
  <r>
    <n v="1467"/>
    <s v="Radio Ambulante"/>
    <s v="We are a new Spanish language podcast telling uniquely Latin American stories."/>
    <n v="40000"/>
    <n v="46032"/>
    <s v="successful"/>
    <s v="US"/>
    <x v="0"/>
    <n v="1332699285"/>
    <n v="1327518885"/>
    <b v="1"/>
    <n v="600"/>
    <b v="1"/>
    <s v="publishing/radio &amp; podcasts"/>
    <n v="1.1508"/>
    <n v="76.72"/>
    <s v="publishing"/>
    <s v="podcasts"/>
    <d v="2012-03-25T18:14:45"/>
    <d v="2012-01-25T19:14:45"/>
    <n v="59.958333333335759"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s v="US"/>
    <x v="0"/>
    <n v="1307838049"/>
    <n v="1302654049"/>
    <b v="1"/>
    <n v="293"/>
    <b v="1"/>
    <s v="publishing/radio &amp; podcasts"/>
    <n v="1.0236842105263158"/>
    <n v="33.191126279863482"/>
    <s v="publishing"/>
    <s v="podcasts"/>
    <d v="2011-06-12T00:20:49"/>
    <d v="2011-04-13T00:20:49"/>
    <n v="60"/>
  </r>
  <r>
    <n v="1469"/>
    <s v="The Local Global Mashup Show"/>
    <s v="Get the inside edge on the stories that connect Americans to the world -- in your ear every week."/>
    <n v="44250"/>
    <n v="47978"/>
    <s v="successful"/>
    <s v="US"/>
    <x v="0"/>
    <n v="1360938109"/>
    <n v="1358346109"/>
    <b v="1"/>
    <n v="321"/>
    <b v="1"/>
    <s v="publishing/radio &amp; podcasts"/>
    <n v="1.0842485875706214"/>
    <n v="149.46417445482865"/>
    <s v="publishing"/>
    <s v="podcasts"/>
    <d v="2013-02-15T14:21:49"/>
    <d v="2013-01-16T14:21:49"/>
    <n v="30"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s v="US"/>
    <x v="0"/>
    <n v="1356724263"/>
    <n v="1354909863"/>
    <b v="1"/>
    <n v="81"/>
    <b v="1"/>
    <s v="publishing/radio &amp; podcasts"/>
    <n v="1.2513333333333334"/>
    <n v="23.172839506172838"/>
    <s v="publishing"/>
    <s v="podcasts"/>
    <d v="2012-12-28T19:51:03"/>
    <d v="2012-12-07T19:51:03"/>
    <n v="21"/>
  </r>
  <r>
    <n v="1471"/>
    <s v="93.5 KNCE: True Taos Radio"/>
    <s v="Help improve the equipment, signal, and reach of 93.5 KNCE True Taos Radio, a new experiment in grassroots community media."/>
    <n v="32000"/>
    <n v="33229"/>
    <s v="successful"/>
    <s v="US"/>
    <x v="0"/>
    <n v="1428620334"/>
    <n v="1426028334"/>
    <b v="1"/>
    <n v="343"/>
    <b v="1"/>
    <s v="publishing/radio &amp; podcasts"/>
    <n v="1.03840625"/>
    <n v="96.877551020408163"/>
    <s v="publishing"/>
    <s v="podcasts"/>
    <d v="2015-04-09T22:58:54"/>
    <d v="2015-03-10T22:58:54"/>
    <n v="30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s v="US"/>
    <x v="0"/>
    <n v="1381928503"/>
    <n v="1379336503"/>
    <b v="1"/>
    <n v="336"/>
    <b v="1"/>
    <s v="publishing/radio &amp; podcasts"/>
    <n v="1.3870400000000001"/>
    <n v="103.20238095238095"/>
    <s v="publishing"/>
    <s v="podcasts"/>
    <d v="2013-10-16T13:01:43"/>
    <d v="2013-09-16T13:01:43"/>
    <n v="30"/>
  </r>
  <r>
    <n v="1473"/>
    <s v="ONE LOVES ONLY FORM"/>
    <s v="Public Radio Project"/>
    <n v="1500"/>
    <n v="1807.74"/>
    <s v="successful"/>
    <s v="US"/>
    <x v="0"/>
    <n v="1330644639"/>
    <n v="1328052639"/>
    <b v="1"/>
    <n v="47"/>
    <b v="1"/>
    <s v="publishing/radio &amp; podcasts"/>
    <n v="1.20516"/>
    <n v="38.462553191489363"/>
    <s v="publishing"/>
    <s v="podcasts"/>
    <d v="2012-03-01T23:30:39"/>
    <d v="2012-01-31T23:30:39"/>
    <n v="30"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s v="US"/>
    <x v="0"/>
    <n v="1379093292"/>
    <n v="1376501292"/>
    <b v="1"/>
    <n v="76"/>
    <b v="1"/>
    <s v="publishing/radio &amp; podcasts"/>
    <n v="1.1226666666666667"/>
    <n v="44.315789473684212"/>
    <s v="publishing"/>
    <s v="podcasts"/>
    <d v="2013-09-13T17:28:12"/>
    <d v="2013-08-14T17:28:12"/>
    <n v="30"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s v="US"/>
    <x v="0"/>
    <n v="1419051540"/>
    <n v="1416244863"/>
    <b v="1"/>
    <n v="441"/>
    <b v="1"/>
    <s v="publishing/radio &amp; podcasts"/>
    <n v="1.8866966666666667"/>
    <n v="64.173356009070289"/>
    <s v="publishing"/>
    <s v="podcasts"/>
    <d v="2014-12-20T04:59:00"/>
    <d v="2014-11-17T17:21:03"/>
    <n v="32.484687500000291"/>
  </r>
  <r>
    <n v="1476"/>
    <s v="The Comedy Button Podcast"/>
    <s v="The Comedy Button is a brand new nerd pop culture podcast with weekly video sketches."/>
    <n v="6000"/>
    <n v="39693.279999999999"/>
    <s v="successful"/>
    <s v="US"/>
    <x v="0"/>
    <n v="1315616422"/>
    <n v="1313024422"/>
    <b v="1"/>
    <n v="916"/>
    <b v="1"/>
    <s v="publishing/radio &amp; podcasts"/>
    <n v="6.6155466666666669"/>
    <n v="43.333275109170302"/>
    <s v="publishing"/>
    <s v="podcasts"/>
    <d v="2011-09-10T01:00:22"/>
    <d v="2011-08-11T01:00:22"/>
    <n v="30"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s v="US"/>
    <x v="0"/>
    <n v="1324609200"/>
    <n v="1319467604"/>
    <b v="1"/>
    <n v="369"/>
    <b v="1"/>
    <s v="publishing/radio &amp; podcasts"/>
    <n v="1.1131"/>
    <n v="90.495934959349597"/>
    <s v="publishing"/>
    <s v="podcasts"/>
    <d v="2011-12-23T03:00:00"/>
    <d v="2011-10-24T14:46:44"/>
    <n v="59.50921296296292"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s v="US"/>
    <x v="0"/>
    <n v="1368564913"/>
    <n v="1367355313"/>
    <b v="1"/>
    <n v="20242"/>
    <b v="1"/>
    <s v="publishing/radio &amp; podcasts"/>
    <n v="11.8161422"/>
    <n v="29.187190495010373"/>
    <s v="publishing"/>
    <s v="podcasts"/>
    <d v="2013-05-14T20:55:13"/>
    <d v="2013-04-30T20:55:13"/>
    <n v="14"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s v="US"/>
    <x v="0"/>
    <n v="1399694340"/>
    <n v="1398448389"/>
    <b v="1"/>
    <n v="71"/>
    <b v="1"/>
    <s v="publishing/radio &amp; podcasts"/>
    <n v="1.37375"/>
    <n v="30.95774647887324"/>
    <s v="publishing"/>
    <s v="podcasts"/>
    <d v="2014-05-10T03:59:00"/>
    <d v="2014-04-25T17:53:09"/>
    <n v="14.420729166668025"/>
  </r>
  <r>
    <n v="1480"/>
    <s v="The Stage at KDHX"/>
    <s v="The Stage at KDHX will be a beacon for artistic independence in the heart of the country, showcasing new artists and old favorites."/>
    <n v="50000"/>
    <n v="58520.2"/>
    <s v="successful"/>
    <s v="US"/>
    <x v="0"/>
    <n v="1374858000"/>
    <n v="1373408699"/>
    <b v="1"/>
    <n v="635"/>
    <b v="1"/>
    <s v="publishing/radio &amp; podcasts"/>
    <n v="1.170404"/>
    <n v="92.157795275590544"/>
    <s v="publishing"/>
    <s v="podcasts"/>
    <d v="2013-07-26T17:00:00"/>
    <d v="2013-07-09T22:24:59"/>
    <n v="16.77431712963152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s v="CA"/>
    <x v="5"/>
    <n v="1383430145"/>
    <n v="1380838145"/>
    <b v="0"/>
    <n v="6"/>
    <b v="0"/>
    <s v="publishing/fiction"/>
    <n v="2.1000000000000001E-2"/>
    <n v="17.5"/>
    <s v="publishing"/>
    <s v="/fiction"/>
    <d v="2013-11-02T22:09:05"/>
    <d v="2013-10-03T22:09:05"/>
    <n v="30"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s v="US"/>
    <x v="0"/>
    <n v="1347004260"/>
    <n v="1345062936"/>
    <b v="0"/>
    <n v="1"/>
    <b v="0"/>
    <s v="publishing/fiction"/>
    <n v="1E-3"/>
    <n v="5"/>
    <s v="publishing"/>
    <s v="/fiction"/>
    <d v="2012-09-07T07:51:00"/>
    <d v="2012-08-15T20:35:36"/>
    <n v="22.469027777784504"/>
  </r>
  <r>
    <n v="1483"/>
    <s v="The Book Club Rebellion"/>
    <s v="When three social outcasts discover that Fictional characters are invading their world, they must form a team to stop this evil force."/>
    <n v="7000"/>
    <n v="50"/>
    <s v="failed"/>
    <s v="US"/>
    <x v="0"/>
    <n v="1469162275"/>
    <n v="1467002275"/>
    <b v="0"/>
    <n v="2"/>
    <b v="0"/>
    <s v="publishing/fiction"/>
    <n v="7.1428571428571426E-3"/>
    <n v="25"/>
    <s v="publishing"/>
    <s v="/fiction"/>
    <d v="2016-07-22T04:37:55"/>
    <d v="2016-06-27T04:37:55"/>
    <n v="25"/>
  </r>
  <r>
    <n v="1484"/>
    <s v="a book called filtered down thru the stars"/>
    <s v="The mussings of an old wizard"/>
    <n v="2000"/>
    <n v="0"/>
    <s v="failed"/>
    <s v="US"/>
    <x v="0"/>
    <n v="1342882260"/>
    <n v="1337834963"/>
    <b v="0"/>
    <n v="0"/>
    <b v="0"/>
    <s v="publishing/fiction"/>
    <n v="0"/>
    <n v="0"/>
    <s v="publishing"/>
    <s v="/fiction"/>
    <d v="2012-07-21T14:51:00"/>
    <d v="2012-05-24T04:49:23"/>
    <n v="58.417789351857209"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s v="US"/>
    <x v="0"/>
    <n v="1434827173"/>
    <n v="1430939173"/>
    <b v="0"/>
    <n v="3"/>
    <b v="0"/>
    <s v="publishing/fiction"/>
    <n v="2.2388059701492536E-2"/>
    <n v="50"/>
    <s v="publishing"/>
    <s v="/fiction"/>
    <d v="2015-06-20T19:06:13"/>
    <d v="2015-05-06T19:06:13"/>
    <n v="4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s v="US"/>
    <x v="0"/>
    <n v="1425009761"/>
    <n v="1422417761"/>
    <b v="0"/>
    <n v="3"/>
    <b v="0"/>
    <s v="publishing/fiction"/>
    <n v="2.3999999999999998E-3"/>
    <n v="16"/>
    <s v="publishing"/>
    <s v="/fiction"/>
    <d v="2015-02-27T04:02:41"/>
    <d v="2015-01-28T04:02:41"/>
    <n v="30"/>
  </r>
  <r>
    <n v="1487"/>
    <s v="You Killed Me First"/>
    <s v="A lover becomes an enemy when a line has been crossed. Torn between memories and reality, his mask of sanity is slipping."/>
    <n v="10000"/>
    <n v="0"/>
    <s v="failed"/>
    <s v="US"/>
    <x v="0"/>
    <n v="1470175271"/>
    <n v="1467583271"/>
    <b v="0"/>
    <n v="0"/>
    <b v="0"/>
    <s v="publishing/fiction"/>
    <n v="0"/>
    <n v="0"/>
    <s v="publishing"/>
    <s v="/fiction"/>
    <d v="2016-08-02T22:01:11"/>
    <d v="2016-07-03T22:01:11"/>
    <n v="30"/>
  </r>
  <r>
    <n v="1488"/>
    <s v="Nanolution"/>
    <s v="A blockbuster sci-fi adventure. What would you do if one day your life changed to beyond the imaginable?"/>
    <n v="15000"/>
    <n v="360"/>
    <s v="failed"/>
    <s v="AU"/>
    <x v="2"/>
    <n v="1388928660"/>
    <n v="1386336660"/>
    <b v="0"/>
    <n v="6"/>
    <b v="0"/>
    <s v="publishing/fiction"/>
    <n v="2.4E-2"/>
    <n v="60"/>
    <s v="publishing"/>
    <s v="/fiction"/>
    <d v="2014-01-05T13:31:00"/>
    <d v="2013-12-06T13:31:00"/>
    <n v="30"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s v="US"/>
    <x v="0"/>
    <n v="1352994052"/>
    <n v="1350398452"/>
    <b v="0"/>
    <n v="0"/>
    <b v="0"/>
    <s v="publishing/fiction"/>
    <n v="0"/>
    <n v="0"/>
    <s v="publishing"/>
    <s v="/fiction"/>
    <d v="2012-11-15T15:40:52"/>
    <d v="2012-10-16T14:40:52"/>
    <n v="30.04166666666424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s v="US"/>
    <x v="0"/>
    <n v="1380720474"/>
    <n v="1378214874"/>
    <b v="0"/>
    <n v="19"/>
    <b v="0"/>
    <s v="publishing/fiction"/>
    <n v="0.30862068965517242"/>
    <n v="47.10526315789474"/>
    <s v="publishing"/>
    <s v="/fiction"/>
    <d v="2013-10-02T13:27:54"/>
    <d v="2013-09-03T13:27:54"/>
    <n v="29"/>
  </r>
  <r>
    <n v="1491"/>
    <s v="Tales of guns, gold and a beagle in the Old West"/>
    <s v="What do you get when you take outlaws, guns, gold and and old beagle in the old west? Adventure!"/>
    <n v="1200"/>
    <n v="100"/>
    <s v="failed"/>
    <s v="US"/>
    <x v="0"/>
    <n v="1424014680"/>
    <n v="1418922443"/>
    <b v="0"/>
    <n v="1"/>
    <b v="0"/>
    <s v="publishing/fiction"/>
    <n v="8.3333333333333329E-2"/>
    <n v="100"/>
    <s v="publishing"/>
    <s v="/fiction"/>
    <d v="2015-02-15T15:38:00"/>
    <d v="2014-12-18T17:07:23"/>
    <n v="58.937928240738984"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s v="US"/>
    <x v="0"/>
    <n v="1308431646"/>
    <n v="1305839646"/>
    <b v="0"/>
    <n v="2"/>
    <b v="0"/>
    <s v="publishing/fiction"/>
    <n v="7.4999999999999997E-3"/>
    <n v="15"/>
    <s v="publishing"/>
    <s v="/fiction"/>
    <d v="2011-06-18T21:14:06"/>
    <d v="2011-05-19T21:14:06"/>
    <n v="30"/>
  </r>
  <r>
    <n v="1493"/>
    <s v="The Great Grand Zeppelin Chase"/>
    <s v="Help illustrate the sequel to the bestselling _x000a_The Transylvania Flying Squad of Detectives"/>
    <n v="2400"/>
    <n v="0"/>
    <s v="failed"/>
    <s v="US"/>
    <x v="0"/>
    <n v="1371415675"/>
    <n v="1368823675"/>
    <b v="0"/>
    <n v="0"/>
    <b v="0"/>
    <s v="publishing/fiction"/>
    <n v="0"/>
    <n v="0"/>
    <s v="publishing"/>
    <s v="/fiction"/>
    <d v="2013-06-16T20:47:55"/>
    <d v="2013-05-17T20:47:55"/>
    <n v="30"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s v="US"/>
    <x v="0"/>
    <n v="1428075480"/>
    <n v="1425489613"/>
    <b v="0"/>
    <n v="11"/>
    <b v="0"/>
    <s v="publishing/fiction"/>
    <n v="8.8999999999999996E-2"/>
    <n v="40.454545454545453"/>
    <s v="publishing"/>
    <s v="/fiction"/>
    <d v="2015-04-03T15:38:00"/>
    <d v="2015-03-04T17:20:13"/>
    <n v="29.929016203706851"/>
  </r>
  <r>
    <n v="1495"/>
    <s v="A Magical Bildungsroman with a Female Heroine"/>
    <s v="The Adventures of Penelope Hawthorne. Part One: The Spellbook of Dracone."/>
    <n v="2000"/>
    <n v="0"/>
    <s v="failed"/>
    <s v="US"/>
    <x v="0"/>
    <n v="1314471431"/>
    <n v="1311879431"/>
    <b v="0"/>
    <n v="0"/>
    <b v="0"/>
    <s v="publishing/fiction"/>
    <n v="0"/>
    <n v="0"/>
    <s v="publishing"/>
    <s v="/fiction"/>
    <d v="2011-08-27T18:57:11"/>
    <d v="2011-07-28T18:57:11"/>
    <n v="30"/>
  </r>
  <r>
    <n v="1496"/>
    <s v="Tainted Steel (Series 1 - 4)"/>
    <s v="Capturing the awe-inspiring magic of the likes of LoTR, Tainted Steel tells the story of one mans' struggle against Destiny."/>
    <n v="1500"/>
    <n v="0"/>
    <s v="failed"/>
    <s v="US"/>
    <x v="0"/>
    <n v="1410866659"/>
    <n v="1405682659"/>
    <b v="0"/>
    <n v="0"/>
    <b v="0"/>
    <s v="publishing/fiction"/>
    <n v="0"/>
    <n v="0"/>
    <s v="publishing"/>
    <s v="/fiction"/>
    <d v="2014-09-16T11:24:19"/>
    <d v="2014-07-18T11:24:19"/>
    <n v="60"/>
  </r>
  <r>
    <n v="1497"/>
    <s v="Daddy"/>
    <s v="After 25 years apart, a father and son's reunion is less magical and more explosive as the revelations come out and the gloves come off"/>
    <n v="15000"/>
    <n v="1"/>
    <s v="failed"/>
    <s v="US"/>
    <x v="0"/>
    <n v="1375299780"/>
    <n v="1371655522"/>
    <b v="0"/>
    <n v="1"/>
    <b v="0"/>
    <s v="publishing/fiction"/>
    <n v="6.666666666666667E-5"/>
    <n v="1"/>
    <s v="publishing"/>
    <s v="/fiction"/>
    <d v="2013-07-31T19:43:00"/>
    <d v="2013-06-19T15:25:22"/>
    <n v="42.17891203703766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s v="US"/>
    <x v="0"/>
    <n v="1409787378"/>
    <n v="1405899378"/>
    <b v="0"/>
    <n v="3"/>
    <b v="0"/>
    <s v="publishing/fiction"/>
    <n v="1.9E-2"/>
    <n v="19"/>
    <s v="publishing"/>
    <s v="/fiction"/>
    <d v="2014-09-03T23:36:18"/>
    <d v="2014-07-20T23:36:18"/>
    <n v="45"/>
  </r>
  <r>
    <n v="1499"/>
    <s v="The Second Renaissance"/>
    <s v="Coming soon, a new science fiction novel about human evolution and sorcery. In the near future, you are either forced to adapt or die"/>
    <n v="2000"/>
    <n v="5"/>
    <s v="failed"/>
    <s v="US"/>
    <x v="0"/>
    <n v="1470355833"/>
    <n v="1465171833"/>
    <b v="0"/>
    <n v="1"/>
    <b v="0"/>
    <s v="publishing/fiction"/>
    <n v="2.5000000000000001E-3"/>
    <n v="5"/>
    <s v="publishing"/>
    <s v="/fiction"/>
    <d v="2016-08-05T00:10:33"/>
    <d v="2016-06-06T00:10:33"/>
    <n v="60"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s v="US"/>
    <x v="0"/>
    <n v="1367444557"/>
    <n v="1364852557"/>
    <b v="0"/>
    <n v="15"/>
    <b v="0"/>
    <s v="publishing/fiction"/>
    <n v="0.25035714285714283"/>
    <n v="46.733333333333334"/>
    <s v="publishing"/>
    <s v="/fiction"/>
    <d v="2013-05-01T21:42:37"/>
    <d v="2013-04-01T21:42:37"/>
    <n v="30"/>
  </r>
  <r>
    <n v="1501"/>
    <s v="This is Nowhere"/>
    <s v="A hardcover book of surf, outdoor and nature photos from the British Columbia coast."/>
    <n v="52000"/>
    <n v="86492"/>
    <s v="successful"/>
    <s v="CA"/>
    <x v="5"/>
    <n v="1436364023"/>
    <n v="1433772023"/>
    <b v="1"/>
    <n v="885"/>
    <b v="1"/>
    <s v="photography/photobooks"/>
    <n v="1.6633076923076924"/>
    <n v="97.731073446327684"/>
    <s v="photography"/>
    <s v="hotobooks"/>
    <d v="2015-07-08T14:00:23"/>
    <d v="2015-06-08T14:00:23"/>
    <n v="30"/>
  </r>
  <r>
    <n v="1502"/>
    <s v="Cosmic Surgery"/>
    <s v="Cosmic Surgery is a photo book, set in the not too distant future where the world of cosmetic surgery is about to be transformed"/>
    <n v="22000"/>
    <n v="22318"/>
    <s v="successful"/>
    <s v="GB"/>
    <x v="1"/>
    <n v="1458943200"/>
    <n v="1456491680"/>
    <b v="1"/>
    <n v="329"/>
    <b v="1"/>
    <s v="photography/photobooks"/>
    <n v="1.0144545454545455"/>
    <n v="67.835866261398181"/>
    <s v="photography"/>
    <s v="hotobooks"/>
    <d v="2016-03-25T22:00:00"/>
    <d v="2016-02-26T13:01:20"/>
    <n v="28.37407407407590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s v="BE"/>
    <x v="3"/>
    <n v="1477210801"/>
    <n v="1472026801"/>
    <b v="1"/>
    <n v="71"/>
    <b v="1"/>
    <s v="photography/photobooks"/>
    <n v="1.0789146666666667"/>
    <n v="56.98492957746479"/>
    <s v="photography"/>
    <s v="hotobooks"/>
    <d v="2016-10-23T08:20:01"/>
    <d v="2016-08-24T08:20:01"/>
    <n v="60"/>
  </r>
  <r>
    <n v="1504"/>
    <s v="RYU X RIO"/>
    <s v="A football photography book like no other about the 2014 World Cup in Brazil, by Ryu Voelkel."/>
    <n v="6500"/>
    <n v="18066"/>
    <s v="successful"/>
    <s v="GB"/>
    <x v="1"/>
    <n v="1402389180"/>
    <n v="1399996024"/>
    <b v="1"/>
    <n v="269"/>
    <b v="1"/>
    <s v="photography/photobooks"/>
    <n v="2.7793846153846156"/>
    <n v="67.159851301115239"/>
    <s v="photography"/>
    <s v="hotobooks"/>
    <d v="2014-06-10T08:33:00"/>
    <d v="2014-05-13T15:47:04"/>
    <n v="27.69856481481110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s v="DE"/>
    <x v="3"/>
    <n v="1458676860"/>
    <n v="1455446303"/>
    <b v="1"/>
    <n v="345"/>
    <b v="1"/>
    <s v="photography/photobooks"/>
    <n v="1.0358125"/>
    <n v="48.037681159420288"/>
    <s v="photography"/>
    <s v="hotobooks"/>
    <d v="2016-03-22T20:01:00"/>
    <d v="2016-02-14T10:38:23"/>
    <n v="37.39070601851563"/>
  </r>
  <r>
    <n v="1506"/>
    <s v="Holden Lane High School photobook"/>
    <s v="A photographic book consisting of 36 colour photographs that explore Holden Lane High School in its final state."/>
    <n v="1500"/>
    <n v="1671"/>
    <s v="successful"/>
    <s v="GB"/>
    <x v="1"/>
    <n v="1406227904"/>
    <n v="1403635904"/>
    <b v="1"/>
    <n v="43"/>
    <b v="1"/>
    <s v="photography/photobooks"/>
    <n v="1.1140000000000001"/>
    <n v="38.860465116279073"/>
    <s v="photography"/>
    <s v="hotobooks"/>
    <d v="2014-07-24T18:51:44"/>
    <d v="2014-06-24T18:51:44"/>
    <n v="3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s v="US"/>
    <x v="0"/>
    <n v="1273911000"/>
    <n v="1268822909"/>
    <b v="1"/>
    <n v="33"/>
    <b v="1"/>
    <s v="photography/photobooks"/>
    <n v="2.15"/>
    <n v="78.181818181818187"/>
    <s v="photography"/>
    <s v="hotobooks"/>
    <d v="2010-05-15T08:10:00"/>
    <d v="2010-03-17T10:48:29"/>
    <n v="58.88994212963734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s v="US"/>
    <x v="0"/>
    <n v="1403880281"/>
    <n v="1401201881"/>
    <b v="1"/>
    <n v="211"/>
    <b v="1"/>
    <s v="photography/photobooks"/>
    <n v="1.1076216216216217"/>
    <n v="97.113744075829388"/>
    <s v="photography"/>
    <s v="hotobooks"/>
    <d v="2014-06-27T14:44:41"/>
    <d v="2014-05-27T14:44:41"/>
    <n v="31"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s v="DE"/>
    <x v="3"/>
    <n v="1487113140"/>
    <n v="1484570885"/>
    <b v="1"/>
    <n v="196"/>
    <b v="1"/>
    <s v="photography/photobooks"/>
    <n v="1.2364125714285714"/>
    <n v="110.39397959183674"/>
    <s v="photography"/>
    <s v="hotobooks"/>
    <d v="2017-02-14T22:59:00"/>
    <d v="2017-01-16T12:48:05"/>
    <n v="29.424247685186856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s v="GB"/>
    <x v="1"/>
    <n v="1405761278"/>
    <n v="1403169278"/>
    <b v="1"/>
    <n v="405"/>
    <b v="1"/>
    <s v="photography/photobooks"/>
    <n v="1.0103500000000001"/>
    <n v="39.91506172839506"/>
    <s v="photography"/>
    <s v="hotobooks"/>
    <d v="2014-07-19T09:14:38"/>
    <d v="2014-06-19T09:14:38"/>
    <n v="30"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s v="US"/>
    <x v="0"/>
    <n v="1447858804"/>
    <n v="1445263204"/>
    <b v="1"/>
    <n v="206"/>
    <b v="1"/>
    <s v="photography/photobooks"/>
    <n v="1.1179285714285714"/>
    <n v="75.975728155339809"/>
    <s v="photography"/>
    <s v="hotobooks"/>
    <d v="2015-11-18T15:00:04"/>
    <d v="2015-10-19T14:00:04"/>
    <n v="30.04166666666424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s v="US"/>
    <x v="0"/>
    <n v="1486311939"/>
    <n v="1483719939"/>
    <b v="1"/>
    <n v="335"/>
    <b v="1"/>
    <s v="photography/photobooks"/>
    <n v="5.5877142857142861"/>
    <n v="58.379104477611939"/>
    <s v="photography"/>
    <s v="hotobooks"/>
    <d v="2017-02-05T16:25:39"/>
    <d v="2017-01-06T16:25:39"/>
    <n v="30"/>
  </r>
  <r>
    <n v="1513"/>
    <s v="Russian Interiors"/>
    <s v="An intimate portrait of Russian women in their private spaces by late photographer Andy Rocchelli published by Cesura."/>
    <n v="8000"/>
    <n v="12001.5"/>
    <s v="successful"/>
    <s v="GB"/>
    <x v="1"/>
    <n v="1405523866"/>
    <n v="1402931866"/>
    <b v="1"/>
    <n v="215"/>
    <b v="1"/>
    <s v="photography/photobooks"/>
    <n v="1.5001875"/>
    <n v="55.82093023255814"/>
    <s v="photography"/>
    <s v="hotobooks"/>
    <d v="2014-07-16T15:17:46"/>
    <d v="2014-06-16T15:17:46"/>
    <n v="30"/>
  </r>
  <r>
    <n v="1514"/>
    <s v="Racing Age"/>
    <s v="Racing Age is a documentary photography book about masters track &amp; field athletes of retirement age and older."/>
    <n v="25000"/>
    <n v="26619"/>
    <s v="successful"/>
    <s v="US"/>
    <x v="0"/>
    <n v="1443363640"/>
    <n v="1439907640"/>
    <b v="1"/>
    <n v="176"/>
    <b v="1"/>
    <s v="photography/photobooks"/>
    <n v="1.0647599999999999"/>
    <n v="151.24431818181819"/>
    <s v="photography"/>
    <s v="hotobooks"/>
    <d v="2015-09-27T14:20:40"/>
    <d v="2015-08-18T14:20:40"/>
    <n v="40"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s v="NO"/>
    <x v="8"/>
    <n v="1458104697"/>
    <n v="1455516297"/>
    <b v="1"/>
    <n v="555"/>
    <b v="1"/>
    <s v="photography/photobooks"/>
    <n v="1.57189"/>
    <n v="849.67027027027029"/>
    <s v="photography"/>
    <s v="hotobooks"/>
    <d v="2016-03-16T05:04:57"/>
    <d v="2016-02-15T06:04:57"/>
    <n v="29.95833333333575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s v="US"/>
    <x v="0"/>
    <n v="1475762400"/>
    <n v="1473160292"/>
    <b v="1"/>
    <n v="116"/>
    <b v="1"/>
    <s v="photography/photobooks"/>
    <n v="1.0865882352941176"/>
    <n v="159.24137931034483"/>
    <s v="photography"/>
    <s v="hotobooks"/>
    <d v="2016-10-06T14:00:00"/>
    <d v="2016-09-06T11:11:32"/>
    <n v="30.11699074073112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s v="US"/>
    <x v="0"/>
    <n v="1417845600"/>
    <n v="1415194553"/>
    <b v="1"/>
    <n v="615"/>
    <b v="1"/>
    <s v="photography/photobooks"/>
    <n v="1.6197999999999999"/>
    <n v="39.507317073170732"/>
    <s v="photography"/>
    <s v="hotobooks"/>
    <d v="2014-12-06T06:00:00"/>
    <d v="2014-11-05T13:35:53"/>
    <n v="30.683414351849933"/>
  </r>
  <r>
    <n v="1518"/>
    <s v="Amelia and the Animals: Photographs by Robin Schwartz"/>
    <s v="A photobook of Robin Schwartz's ongoing series with her daughter Amelia."/>
    <n v="15000"/>
    <n v="30805"/>
    <s v="successful"/>
    <s v="US"/>
    <x v="0"/>
    <n v="1401565252"/>
    <n v="1398973252"/>
    <b v="1"/>
    <n v="236"/>
    <b v="1"/>
    <s v="photography/photobooks"/>
    <n v="2.0536666666666665"/>
    <n v="130.52966101694915"/>
    <s v="photography"/>
    <s v="hotobooks"/>
    <d v="2014-05-31T19:40:52"/>
    <d v="2014-05-01T19:40:52"/>
    <n v="30"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s v="US"/>
    <x v="0"/>
    <n v="1403301540"/>
    <n v="1400867283"/>
    <b v="1"/>
    <n v="145"/>
    <b v="1"/>
    <s v="photography/photobooks"/>
    <n v="1.033638888888889"/>
    <n v="64.156896551724131"/>
    <s v="photography"/>
    <s v="hotobooks"/>
    <d v="2014-06-20T21:59:00"/>
    <d v="2014-05-23T17:48:03"/>
    <n v="28.174270833333139"/>
  </r>
  <r>
    <n v="1520"/>
    <s v="TULIPS"/>
    <s v="A self-published photography book by Andrew Miksys from his new series about Belarus"/>
    <n v="18000"/>
    <n v="18625"/>
    <s v="successful"/>
    <s v="US"/>
    <x v="0"/>
    <n v="1418961600"/>
    <n v="1415824513"/>
    <b v="1"/>
    <n v="167"/>
    <b v="1"/>
    <s v="photography/photobooks"/>
    <n v="1.0347222222222223"/>
    <n v="111.52694610778443"/>
    <s v="photography"/>
    <s v="hotobooks"/>
    <d v="2014-12-19T04:00:00"/>
    <d v="2014-11-12T20:35:13"/>
    <n v="36.308877314819256"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s v="US"/>
    <x v="0"/>
    <n v="1465272091"/>
    <n v="1462248091"/>
    <b v="1"/>
    <n v="235"/>
    <b v="1"/>
    <s v="photography/photobooks"/>
    <n v="1.0681333333333334"/>
    <n v="170.44680851063831"/>
    <s v="photography"/>
    <s v="hotobooks"/>
    <d v="2016-06-07T04:01:31"/>
    <d v="2016-05-03T04:01:31"/>
    <n v="3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s v="US"/>
    <x v="0"/>
    <n v="1413575739"/>
    <n v="1410983739"/>
    <b v="1"/>
    <n v="452"/>
    <b v="1"/>
    <s v="photography/photobooks"/>
    <n v="1.3896574712643677"/>
    <n v="133.7391592920354"/>
    <s v="photography"/>
    <s v="hotobooks"/>
    <d v="2014-10-17T19:55:39"/>
    <d v="2014-09-17T19:55:39"/>
    <n v="30"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s v="US"/>
    <x v="0"/>
    <n v="1419292800"/>
    <n v="1416592916"/>
    <b v="1"/>
    <n v="241"/>
    <b v="1"/>
    <s v="photography/photobooks"/>
    <n v="1.2484324324324325"/>
    <n v="95.834024896265561"/>
    <s v="photography"/>
    <s v="hotobooks"/>
    <d v="2014-12-23T00:00:00"/>
    <d v="2014-11-21T18:01:56"/>
    <n v="31.248657407406427"/>
  </r>
  <r>
    <n v="1524"/>
    <s v="Heath - Limited Edition Split Zine - Make 100"/>
    <s v="Limited edition split zine by photographers AdeY and Kersti K. 100 signed and hand numbered copies!"/>
    <n v="3000"/>
    <n v="6210"/>
    <s v="successful"/>
    <s v="SE"/>
    <x v="9"/>
    <n v="1487592090"/>
    <n v="1485000090"/>
    <b v="1"/>
    <n v="28"/>
    <b v="1"/>
    <s v="photography/photobooks"/>
    <n v="2.0699999999999998"/>
    <n v="221.78571428571428"/>
    <s v="photography"/>
    <s v="hotobooks"/>
    <d v="2017-02-20T12:01:30"/>
    <d v="2017-01-21T12:01:30"/>
    <n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s v="US"/>
    <x v="0"/>
    <n v="1471539138"/>
    <n v="1468947138"/>
    <b v="1"/>
    <n v="140"/>
    <b v="1"/>
    <s v="photography/photobooks"/>
    <n v="1.7400576923076922"/>
    <n v="32.315357142857138"/>
    <s v="photography"/>
    <s v="hotobooks"/>
    <d v="2016-08-18T16:52:18"/>
    <d v="2016-07-19T16:52:18"/>
    <n v="30"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s v="US"/>
    <x v="0"/>
    <n v="1453185447"/>
    <n v="1448951847"/>
    <b v="1"/>
    <n v="280"/>
    <b v="1"/>
    <s v="photography/photobooks"/>
    <n v="1.2032608695652174"/>
    <n v="98.839285714285708"/>
    <s v="photography"/>
    <s v="hotobooks"/>
    <d v="2016-01-19T06:37:27"/>
    <d v="2015-12-01T06:37:27"/>
    <n v="49"/>
  </r>
  <r>
    <n v="1527"/>
    <s v="Island - Japan, from the view point of many"/>
    <s v="Eight creatives visited Japan. This is a unique photo-book of their separate but collected experiences."/>
    <n v="3500"/>
    <n v="3865.55"/>
    <s v="successful"/>
    <s v="US"/>
    <x v="0"/>
    <n v="1489497886"/>
    <n v="1487082286"/>
    <b v="1"/>
    <n v="70"/>
    <b v="1"/>
    <s v="photography/photobooks"/>
    <n v="1.1044428571428573"/>
    <n v="55.222142857142863"/>
    <s v="photography"/>
    <s v="hotobooks"/>
    <d v="2017-03-14T13:24:46"/>
    <d v="2017-02-14T14:24:46"/>
    <n v="27.958333333335759"/>
  </r>
  <r>
    <n v="1528"/>
    <s v="Don't Go Outside: Tokyo Street Photos"/>
    <s v="A book of street photos from around Shibuya that I've made between 2011-2016."/>
    <n v="3000"/>
    <n v="8447"/>
    <s v="successful"/>
    <s v="US"/>
    <x v="0"/>
    <n v="1485907200"/>
    <n v="1483292122"/>
    <b v="1"/>
    <n v="160"/>
    <b v="1"/>
    <s v="photography/photobooks"/>
    <n v="2.8156666666666665"/>
    <n v="52.793750000000003"/>
    <s v="photography"/>
    <s v="hotobooks"/>
    <d v="2017-02-01T00:00:00"/>
    <d v="2017-01-01T17:35:22"/>
    <n v="30.26710648147855"/>
  </r>
  <r>
    <n v="1529"/>
    <s v="&quot;(more than) dust.&quot; - a feminist photo book"/>
    <s v="An empowering photo book that transforms hurtful experiences into strength and solidarity."/>
    <n v="19000"/>
    <n v="19129"/>
    <s v="successful"/>
    <s v="US"/>
    <x v="0"/>
    <n v="1426773920"/>
    <n v="1424185520"/>
    <b v="1"/>
    <n v="141"/>
    <b v="1"/>
    <s v="photography/photobooks"/>
    <n v="1.0067894736842105"/>
    <n v="135.66666666666666"/>
    <s v="photography"/>
    <s v="hotobooks"/>
    <d v="2015-03-19T14:05:20"/>
    <d v="2015-02-17T15:05:20"/>
    <n v="29.95833333333575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s v="US"/>
    <x v="0"/>
    <n v="1445624695"/>
    <n v="1443464695"/>
    <b v="1"/>
    <n v="874"/>
    <b v="1"/>
    <s v="photography/photobooks"/>
    <n v="1.3482571428571428"/>
    <n v="53.991990846681922"/>
    <s v="photography"/>
    <s v="hotobooks"/>
    <d v="2015-10-23T18:24:55"/>
    <d v="2015-09-28T18:24:55"/>
    <n v="25"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s v="US"/>
    <x v="0"/>
    <n v="1417402800"/>
    <n v="1414610126"/>
    <b v="1"/>
    <n v="73"/>
    <b v="1"/>
    <s v="photography/photobooks"/>
    <n v="1.7595744680851064"/>
    <n v="56.643835616438359"/>
    <s v="photography"/>
    <s v="hotobooks"/>
    <d v="2014-12-01T03:00:00"/>
    <d v="2014-10-29T19:15:26"/>
    <n v="32.32261574074073"/>
  </r>
  <r>
    <n v="1532"/>
    <s v="Geiko and Maiko of Kyoto"/>
    <s v="Award winning photography celebrating the artistry of geiko and maiko and the exquisite traditions of their Kyoto communities."/>
    <n v="5000"/>
    <n v="24201"/>
    <s v="successful"/>
    <s v="AU"/>
    <x v="2"/>
    <n v="1455548400"/>
    <n v="1453461865"/>
    <b v="1"/>
    <n v="294"/>
    <b v="1"/>
    <s v="photography/photobooks"/>
    <n v="4.8402000000000003"/>
    <n v="82.316326530612244"/>
    <s v="photography"/>
    <s v="hotobooks"/>
    <d v="2016-02-15T15:00:00"/>
    <d v="2016-01-22T11:24:25"/>
    <n v="24.149710648147448"/>
  </r>
  <r>
    <n v="1533"/>
    <s v="The Cancer Family Book Project"/>
    <s v="This is an intimate story about a family, focusing on their love and strength in the face of mortality."/>
    <n v="45000"/>
    <n v="65313"/>
    <s v="successful"/>
    <s v="US"/>
    <x v="0"/>
    <n v="1462161540"/>
    <n v="1457913777"/>
    <b v="1"/>
    <n v="740"/>
    <b v="1"/>
    <s v="photography/photobooks"/>
    <n v="1.4514"/>
    <n v="88.26081081081081"/>
    <s v="photography"/>
    <s v="hotobooks"/>
    <d v="2016-05-02T03:59:00"/>
    <d v="2016-03-14T00:02:57"/>
    <n v="49.163923611115024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s v="US"/>
    <x v="0"/>
    <n v="1441383062"/>
    <n v="1438791062"/>
    <b v="1"/>
    <n v="369"/>
    <b v="1"/>
    <s v="photography/photobooks"/>
    <n v="4.1773333333333333"/>
    <n v="84.905149051490511"/>
    <s v="photography"/>
    <s v="hotobooks"/>
    <d v="2015-09-04T16:11:02"/>
    <d v="2015-08-05T16:11:02"/>
    <n v="30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s v="US"/>
    <x v="0"/>
    <n v="1464040800"/>
    <n v="1461527631"/>
    <b v="1"/>
    <n v="110"/>
    <b v="1"/>
    <s v="photography/photobooks"/>
    <n v="1.3242499999999999"/>
    <n v="48.154545454545456"/>
    <s v="photography"/>
    <s v="hotobooks"/>
    <d v="2016-05-23T22:00:00"/>
    <d v="2016-04-24T19:53:51"/>
    <n v="29.08760416667064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s v="US"/>
    <x v="0"/>
    <n v="1440702910"/>
    <n v="1438110910"/>
    <b v="1"/>
    <n v="455"/>
    <b v="1"/>
    <s v="photography/photobooks"/>
    <n v="2.5030841666666666"/>
    <n v="66.015406593406595"/>
    <s v="photography"/>
    <s v="hotobooks"/>
    <d v="2015-08-27T19:15:10"/>
    <d v="2015-07-28T19:15:10"/>
    <n v="30"/>
  </r>
  <r>
    <n v="1537"/>
    <s v="FACE TO FAITH | MOUNT KAILASH | TIBET photobook"/>
    <s v="A Photobook about one of the most fascinating places on earth -     the sacred Mount Kailash in Tibet."/>
    <n v="12000"/>
    <n v="21588"/>
    <s v="successful"/>
    <s v="DE"/>
    <x v="3"/>
    <n v="1470506400"/>
    <n v="1467358427"/>
    <b v="1"/>
    <n v="224"/>
    <b v="1"/>
    <s v="photography/photobooks"/>
    <n v="1.7989999999999999"/>
    <n v="96.375"/>
    <s v="photography"/>
    <s v="hotobooks"/>
    <d v="2016-08-06T18:00:00"/>
    <d v="2016-07-01T07:33:47"/>
    <n v="36.4348726851894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s v="US"/>
    <x v="0"/>
    <n v="1421952370"/>
    <n v="1418064370"/>
    <b v="1"/>
    <n v="46"/>
    <b v="1"/>
    <s v="photography/photobooks"/>
    <n v="1.0262857142857142"/>
    <n v="156.17391304347825"/>
    <s v="photography"/>
    <s v="hotobooks"/>
    <d v="2015-01-22T18:46:10"/>
    <d v="2014-12-08T18:46:10"/>
    <n v="4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s v="US"/>
    <x v="0"/>
    <n v="1483481019"/>
    <n v="1480629819"/>
    <b v="0"/>
    <n v="284"/>
    <b v="1"/>
    <s v="photography/photobooks"/>
    <n v="1.359861"/>
    <n v="95.764859154929582"/>
    <s v="photography"/>
    <s v="hotobooks"/>
    <d v="2017-01-03T22:03:39"/>
    <d v="2016-12-01T22:03:39"/>
    <n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s v="US"/>
    <x v="0"/>
    <n v="1416964500"/>
    <n v="1414368616"/>
    <b v="1"/>
    <n v="98"/>
    <b v="1"/>
    <s v="photography/photobooks"/>
    <n v="1.1786666666666668"/>
    <n v="180.40816326530611"/>
    <s v="photography"/>
    <s v="hotobooks"/>
    <d v="2014-11-26T01:15:00"/>
    <d v="2014-10-27T00:10:16"/>
    <n v="30.044953703698411"/>
  </r>
  <r>
    <n v="1541"/>
    <s v="The Panama Canal Bridge of the Americas"/>
    <s v="My Goal is to travel across Panama with my team and capture the beauty and wildlife throughout the canal."/>
    <n v="18000"/>
    <n v="6"/>
    <s v="failed"/>
    <s v="US"/>
    <x v="0"/>
    <n v="1420045538"/>
    <n v="1417453538"/>
    <b v="0"/>
    <n v="2"/>
    <b v="0"/>
    <s v="photography/nature"/>
    <n v="3.3333333333333332E-4"/>
    <n v="3"/>
    <s v="photography"/>
    <s v="hy/nature"/>
    <d v="2014-12-31T17:05:38"/>
    <d v="2014-12-01T17:05:38"/>
    <n v="30"/>
  </r>
  <r>
    <n v="1542"/>
    <s v="From student to beekeeper"/>
    <s v="The photography project aims to show challenges &amp; successes of a  student attempting to continue his family beekeeping heritage."/>
    <n v="500"/>
    <n v="20"/>
    <s v="failed"/>
    <s v="CA"/>
    <x v="5"/>
    <n v="1435708500"/>
    <n v="1434412500"/>
    <b v="0"/>
    <n v="1"/>
    <b v="0"/>
    <s v="photography/nature"/>
    <n v="0.04"/>
    <n v="20"/>
    <s v="photography"/>
    <s v="hy/nature"/>
    <d v="2015-06-30T23:55:00"/>
    <d v="2015-06-15T23:55:00"/>
    <n v="15"/>
  </r>
  <r>
    <n v="1543"/>
    <s v="Sunrises in the MidWest"/>
    <s v="I plan to take pictures of the sunrise in the MidWest every day in 2015 and compile them in a slide show for distribution."/>
    <n v="2250"/>
    <n v="10"/>
    <s v="failed"/>
    <s v="US"/>
    <x v="0"/>
    <n v="1416662034"/>
    <n v="1414066434"/>
    <b v="0"/>
    <n v="1"/>
    <b v="0"/>
    <s v="photography/nature"/>
    <n v="4.4444444444444444E-3"/>
    <n v="10"/>
    <s v="photography"/>
    <s v="hy/nature"/>
    <d v="2014-11-22T13:13:54"/>
    <d v="2014-10-23T12:13:54"/>
    <n v="30.041666666664241"/>
  </r>
  <r>
    <n v="1544"/>
    <s v="LaFee Photography"/>
    <s v="My name is Travis LaFee, I live in beautiful McCall, Idaho. I wish to display the beauty of valley county by taking pics outdoors."/>
    <n v="1000"/>
    <n v="0"/>
    <s v="failed"/>
    <s v="US"/>
    <x v="0"/>
    <n v="1427847480"/>
    <n v="1424222024"/>
    <b v="0"/>
    <n v="0"/>
    <b v="0"/>
    <s v="photography/nature"/>
    <n v="0"/>
    <n v="0"/>
    <s v="photography"/>
    <s v="hy/nature"/>
    <d v="2015-04-01T00:18:00"/>
    <d v="2015-02-18T01:13:44"/>
    <n v="41.961296296292858"/>
  </r>
  <r>
    <n v="1545"/>
    <s v="Nevada County Hearts"/>
    <s v="&quot;He will not be a wise man who does not study human hearts!&quot;_x000a_Hope in natural art, creation!"/>
    <n v="3000"/>
    <n v="1"/>
    <s v="failed"/>
    <s v="US"/>
    <x v="0"/>
    <n v="1425330960"/>
    <n v="1422393234"/>
    <b v="0"/>
    <n v="1"/>
    <b v="0"/>
    <s v="photography/nature"/>
    <n v="3.3333333333333332E-4"/>
    <n v="1"/>
    <s v="photography"/>
    <s v="hy/nature"/>
    <d v="2015-03-02T21:16:00"/>
    <d v="2015-01-27T21:13:54"/>
    <n v="34.001458333332266"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s v="GB"/>
    <x v="1"/>
    <n v="1410930399"/>
    <n v="1405746399"/>
    <b v="0"/>
    <n v="11"/>
    <b v="0"/>
    <s v="photography/nature"/>
    <n v="0.28899999999999998"/>
    <n v="26.272727272727273"/>
    <s v="photography"/>
    <s v="hy/nature"/>
    <d v="2014-09-17T05:06:39"/>
    <d v="2014-07-19T05:06:39"/>
    <n v="60"/>
  </r>
  <r>
    <n v="1547"/>
    <s v="Sound Photography"/>
    <s v="I have produced a limited number (100) of five 8x10 prints of mixed photography I would like to share with you."/>
    <n v="20"/>
    <n v="0"/>
    <s v="failed"/>
    <s v="US"/>
    <x v="0"/>
    <n v="1487844882"/>
    <n v="1487240082"/>
    <b v="0"/>
    <n v="0"/>
    <b v="0"/>
    <s v="photography/nature"/>
    <n v="0"/>
    <n v="0"/>
    <s v="photography"/>
    <s v="hy/nature"/>
    <d v="2017-02-23T10:14:42"/>
    <d v="2017-02-16T10:14:42"/>
    <n v="7"/>
  </r>
  <r>
    <n v="1548"/>
    <s v="Change the World through Color"/>
    <s v="Beauty is in the eye of the beholder and I want to inspire conservation through color."/>
    <n v="700"/>
    <n v="60"/>
    <s v="failed"/>
    <s v="US"/>
    <x v="0"/>
    <n v="1447020620"/>
    <n v="1444425020"/>
    <b v="0"/>
    <n v="1"/>
    <b v="0"/>
    <s v="photography/nature"/>
    <n v="8.5714285714285715E-2"/>
    <n v="60"/>
    <s v="photography"/>
    <s v="hy/nature"/>
    <d v="2015-11-08T22:10:20"/>
    <d v="2015-10-09T21:10:20"/>
    <n v="30.041666666664241"/>
  </r>
  <r>
    <n v="1549"/>
    <s v="2016 Calendar:  Wonders of Nature"/>
    <s v="A 2016 calendar collection of landscape and wildlife photographs from award winning photographer, Steve Marler."/>
    <n v="500"/>
    <n v="170"/>
    <s v="failed"/>
    <s v="US"/>
    <x v="0"/>
    <n v="1446524159"/>
    <n v="1443928559"/>
    <b v="0"/>
    <n v="6"/>
    <b v="0"/>
    <s v="photography/nature"/>
    <n v="0.34"/>
    <n v="28.333333333333332"/>
    <s v="photography"/>
    <s v="hy/nature"/>
    <d v="2015-11-03T04:15:59"/>
    <d v="2015-10-04T03:15:59"/>
    <n v="30.04166666667151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s v="GB"/>
    <x v="1"/>
    <n v="1463050034"/>
    <n v="1460458034"/>
    <b v="0"/>
    <n v="7"/>
    <b v="0"/>
    <s v="photography/nature"/>
    <n v="0.13466666666666666"/>
    <n v="14.428571428571429"/>
    <s v="photography"/>
    <s v="hy/nature"/>
    <d v="2016-05-12T10:47:14"/>
    <d v="2016-04-12T10:47:14"/>
    <n v="30"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s v="US"/>
    <x v="0"/>
    <n v="1432756039"/>
    <n v="1430164039"/>
    <b v="0"/>
    <n v="0"/>
    <b v="0"/>
    <s v="photography/nature"/>
    <n v="0"/>
    <n v="0"/>
    <s v="photography"/>
    <s v="hy/nature"/>
    <d v="2015-05-27T19:47:19"/>
    <d v="2015-04-27T19:47:19"/>
    <n v="3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s v="US"/>
    <x v="0"/>
    <n v="1412135940"/>
    <n v="1410366708"/>
    <b v="0"/>
    <n v="16"/>
    <b v="0"/>
    <s v="photography/nature"/>
    <n v="0.49186046511627907"/>
    <n v="132.1875"/>
    <s v="photography"/>
    <s v="hy/nature"/>
    <d v="2014-10-01T03:59:00"/>
    <d v="2014-09-10T16:31:48"/>
    <n v="20.47722222222364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s v="US"/>
    <x v="0"/>
    <n v="1441176447"/>
    <n v="1438584447"/>
    <b v="0"/>
    <n v="0"/>
    <b v="0"/>
    <s v="photography/nature"/>
    <n v="0"/>
    <n v="0"/>
    <s v="photography"/>
    <s v="hy/nature"/>
    <d v="2015-09-02T06:47:27"/>
    <d v="2015-08-03T06:47:27"/>
    <n v="30"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s v="AU"/>
    <x v="2"/>
    <n v="1438495390"/>
    <n v="1435903390"/>
    <b v="0"/>
    <n v="0"/>
    <b v="0"/>
    <s v="photography/nature"/>
    <n v="0"/>
    <n v="0"/>
    <s v="photography"/>
    <s v="hy/nature"/>
    <d v="2015-08-02T06:03:10"/>
    <d v="2015-07-03T06:03:10"/>
    <n v="30"/>
  </r>
  <r>
    <n v="1555"/>
    <s v="Coffee Table Book of Maine"/>
    <s v="I am traveling the coastline of Maine and will be taking pictures of all the scenery and lighthouses in the area."/>
    <n v="750"/>
    <n v="0"/>
    <s v="failed"/>
    <s v="US"/>
    <x v="0"/>
    <n v="1442509200"/>
    <n v="1440513832"/>
    <b v="0"/>
    <n v="0"/>
    <b v="0"/>
    <s v="photography/nature"/>
    <n v="0"/>
    <n v="0"/>
    <s v="photography"/>
    <s v="hy/nature"/>
    <d v="2015-09-17T17:00:00"/>
    <d v="2015-08-25T14:43:52"/>
    <n v="23.094537037031841"/>
  </r>
  <r>
    <n v="1556"/>
    <s v="West Canada - A Coffee Table Book"/>
    <s v="To gather a collection of photographs for a coffee table book that displays the beauty of Canada's west."/>
    <n v="1500"/>
    <n v="677"/>
    <s v="failed"/>
    <s v="CA"/>
    <x v="5"/>
    <n v="1467603624"/>
    <n v="1465011624"/>
    <b v="0"/>
    <n v="12"/>
    <b v="0"/>
    <s v="photography/nature"/>
    <n v="0.45133333333333331"/>
    <n v="56.416666666666664"/>
    <s v="photography"/>
    <s v="hy/nature"/>
    <d v="2016-07-04T03:40:24"/>
    <d v="2016-06-04T03:40:24"/>
    <n v="30"/>
  </r>
  <r>
    <n v="1557"/>
    <s v="Reflecting Light Photo"/>
    <s v="I have always been captivated by photography, Now I am trying to set up my own company and publish my pictures."/>
    <n v="2500"/>
    <n v="100"/>
    <s v="failed"/>
    <s v="US"/>
    <x v="0"/>
    <n v="1411227633"/>
    <n v="1408549233"/>
    <b v="0"/>
    <n v="1"/>
    <b v="0"/>
    <s v="photography/nature"/>
    <n v="0.04"/>
    <n v="100"/>
    <s v="photography"/>
    <s v="hy/nature"/>
    <d v="2014-09-20T15:40:33"/>
    <d v="2014-08-20T15:40:33"/>
    <n v="31"/>
  </r>
  <r>
    <n v="1558"/>
    <s v="Lucy Wood's Calendar - English Countryside 2016"/>
    <s v="A large 2016 wall-calendar (A3 when open) featuring 12 stunning photographs by Lucy Wood."/>
    <n v="750"/>
    <n v="35"/>
    <s v="failed"/>
    <s v="GB"/>
    <x v="1"/>
    <n v="1440763920"/>
    <n v="1435656759"/>
    <b v="0"/>
    <n v="3"/>
    <b v="0"/>
    <s v="photography/nature"/>
    <n v="4.6666666666666669E-2"/>
    <n v="11.666666666666666"/>
    <s v="photography"/>
    <s v="hy/nature"/>
    <d v="2015-08-28T12:12:00"/>
    <d v="2015-06-30T09:32:39"/>
    <n v="59.110659722224227"/>
  </r>
  <r>
    <n v="1559"/>
    <s v="North Cascades Bigfoot Photo Expedition"/>
    <s v="The goal of this project is to provide scientific evidence of bigfoot in the North Cascades."/>
    <n v="15000"/>
    <n v="50"/>
    <s v="failed"/>
    <s v="US"/>
    <x v="0"/>
    <n v="1430270199"/>
    <n v="1428974199"/>
    <b v="0"/>
    <n v="1"/>
    <b v="0"/>
    <s v="photography/nature"/>
    <n v="3.3333333333333335E-3"/>
    <n v="50"/>
    <s v="photography"/>
    <s v="hy/nature"/>
    <d v="2015-04-29T01:16:39"/>
    <d v="2015-04-14T01:16:39"/>
    <n v="15"/>
  </r>
  <r>
    <n v="1560"/>
    <s v="Fine Art Landscape 2015 Calendar"/>
    <s v="I would like to share my landscape photographic travels of 2014 with more than just family an friends. 12 months of images."/>
    <n v="2500"/>
    <n v="94"/>
    <s v="failed"/>
    <s v="US"/>
    <x v="0"/>
    <n v="1415842193"/>
    <n v="1414110593"/>
    <b v="0"/>
    <n v="4"/>
    <b v="0"/>
    <s v="photography/nature"/>
    <n v="3.7600000000000001E-2"/>
    <n v="23.5"/>
    <s v="photography"/>
    <s v="hy/nature"/>
    <d v="2014-11-13T01:29:53"/>
    <d v="2014-10-24T00:29:53"/>
    <n v="20.04166666667151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s v="US"/>
    <x v="0"/>
    <n v="1383789603"/>
    <n v="1381194003"/>
    <b v="0"/>
    <n v="1"/>
    <b v="0"/>
    <s v="publishing/art books"/>
    <n v="6.7000000000000002E-3"/>
    <n v="67"/>
    <s v="publishing"/>
    <s v="rt books"/>
    <d v="2013-11-07T02:00:03"/>
    <d v="2013-10-08T01:00:03"/>
    <n v="30.04166666666424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s v="US"/>
    <x v="0"/>
    <n v="1259715000"/>
    <n v="1253712916"/>
    <b v="0"/>
    <n v="0"/>
    <b v="0"/>
    <s v="publishing/art books"/>
    <n v="0"/>
    <n v="0"/>
    <s v="publishing"/>
    <s v="rt books"/>
    <d v="2009-12-02T00:50:00"/>
    <d v="2009-09-23T13:35:16"/>
    <n v="69.46856481481518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s v="GB"/>
    <x v="1"/>
    <n v="1394815751"/>
    <n v="1389635351"/>
    <b v="0"/>
    <n v="2"/>
    <b v="0"/>
    <s v="publishing/art books"/>
    <n v="1.4166666666666666E-2"/>
    <n v="42.5"/>
    <s v="publishing"/>
    <s v="rt books"/>
    <d v="2014-03-14T16:49:11"/>
    <d v="2014-01-13T17:49:11"/>
    <n v="59.958333333335759"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s v="US"/>
    <x v="0"/>
    <n v="1432843500"/>
    <n v="1430124509"/>
    <b v="0"/>
    <n v="1"/>
    <b v="0"/>
    <s v="publishing/art books"/>
    <n v="1E-3"/>
    <n v="10"/>
    <s v="publishing"/>
    <s v="rt books"/>
    <d v="2015-05-28T20:05:00"/>
    <d v="2015-04-27T08:48:29"/>
    <n v="31.46980324073956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s v="US"/>
    <x v="0"/>
    <n v="1307554261"/>
    <n v="1304962261"/>
    <b v="0"/>
    <n v="1"/>
    <b v="0"/>
    <s v="publishing/art books"/>
    <n v="2.5000000000000001E-2"/>
    <n v="100"/>
    <s v="publishing"/>
    <s v="rt books"/>
    <d v="2011-06-08T17:31:01"/>
    <d v="2011-05-09T17:31:01"/>
    <n v="30"/>
  </r>
  <r>
    <n v="1566"/>
    <s v="DeVito Art Skull Island Kongstarter (Canceled)"/>
    <s v="Joe DeVito's first Art Book and original King Kong novellas available in both Limited and Deluxe Editions."/>
    <n v="30000"/>
    <n v="6375"/>
    <s v="canceled"/>
    <s v="US"/>
    <x v="0"/>
    <n v="1469656800"/>
    <n v="1467151204"/>
    <b v="0"/>
    <n v="59"/>
    <b v="0"/>
    <s v="publishing/art books"/>
    <n v="0.21249999999999999"/>
    <n v="108.05084745762711"/>
    <s v="publishing"/>
    <s v="rt books"/>
    <d v="2016-07-27T22:00:00"/>
    <d v="2016-06-28T22:00:04"/>
    <n v="28.999953703707433"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s v="US"/>
    <x v="0"/>
    <n v="1392595200"/>
    <n v="1391293745"/>
    <b v="0"/>
    <n v="13"/>
    <b v="0"/>
    <s v="publishing/art books"/>
    <n v="4.1176470588235294E-2"/>
    <n v="26.923076923076923"/>
    <s v="publishing"/>
    <s v="rt books"/>
    <d v="2014-02-17T00:00:00"/>
    <d v="2014-02-01T22:29:05"/>
    <n v="15.06313657407008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s v="US"/>
    <x v="0"/>
    <n v="1419384585"/>
    <n v="1416360585"/>
    <b v="0"/>
    <n v="22"/>
    <b v="0"/>
    <s v="publishing/art books"/>
    <n v="0.13639999999999999"/>
    <n v="155"/>
    <s v="publishing"/>
    <s v="rt books"/>
    <d v="2014-12-24T01:29:45"/>
    <d v="2014-11-19T01:29:45"/>
    <n v="35"/>
  </r>
  <r>
    <n v="1569"/>
    <s v="to be removed (Canceled)"/>
    <s v="to be removed"/>
    <n v="30000"/>
    <n v="0"/>
    <s v="canceled"/>
    <s v="US"/>
    <x v="0"/>
    <n v="1369498714"/>
    <n v="1366906714"/>
    <b v="0"/>
    <n v="0"/>
    <b v="0"/>
    <s v="publishing/art books"/>
    <n v="0"/>
    <n v="0"/>
    <s v="publishing"/>
    <s v="rt books"/>
    <d v="2013-05-25T16:18:34"/>
    <d v="2013-04-25T16:18:34"/>
    <n v="30"/>
  </r>
  <r>
    <n v="1570"/>
    <s v="BEAUTIFUL DREAMERS: An Adult Coloring Book (Canceled)"/>
    <s v="A Coloring Book of Breathtaking Beauties_x000a_To Calm the Heart and Soul"/>
    <n v="6000"/>
    <n v="2484"/>
    <s v="canceled"/>
    <s v="US"/>
    <x v="0"/>
    <n v="1460140282"/>
    <n v="1457551882"/>
    <b v="0"/>
    <n v="52"/>
    <b v="0"/>
    <s v="publishing/art books"/>
    <n v="0.41399999999999998"/>
    <n v="47.769230769230766"/>
    <s v="publishing"/>
    <s v="rt books"/>
    <d v="2016-04-08T18:31:22"/>
    <d v="2016-03-09T19:31:22"/>
    <n v="29.95833333332848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s v="GB"/>
    <x v="1"/>
    <n v="1434738483"/>
    <n v="1432146483"/>
    <b v="0"/>
    <n v="4"/>
    <b v="0"/>
    <s v="publishing/art books"/>
    <n v="6.6115702479338841E-3"/>
    <n v="20"/>
    <s v="publishing"/>
    <s v="rt books"/>
    <d v="2015-06-19T18:28:03"/>
    <d v="2015-05-20T18:28:03"/>
    <n v="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s v="GB"/>
    <x v="1"/>
    <n v="1456703940"/>
    <n v="1454546859"/>
    <b v="0"/>
    <n v="3"/>
    <b v="0"/>
    <s v="publishing/art books"/>
    <n v="0.05"/>
    <n v="41.666666666666664"/>
    <s v="publishing"/>
    <s v="rt books"/>
    <d v="2016-02-28T23:59:00"/>
    <d v="2016-02-04T00:47:39"/>
    <n v="24.96621527777460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s v="CA"/>
    <x v="5"/>
    <n v="1491019140"/>
    <n v="1487548802"/>
    <b v="0"/>
    <n v="3"/>
    <b v="0"/>
    <s v="publishing/art books"/>
    <n v="2.4777777777777777E-2"/>
    <n v="74.333333333333329"/>
    <s v="publishing"/>
    <s v="rt books"/>
    <d v="2017-04-01T03:59:00"/>
    <d v="2017-02-20T00:00:02"/>
    <n v="40.165949074071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s v="US"/>
    <x v="0"/>
    <n v="1424211329"/>
    <n v="1421187329"/>
    <b v="0"/>
    <n v="6"/>
    <b v="0"/>
    <s v="publishing/art books"/>
    <n v="5.0599999999999999E-2"/>
    <n v="84.333333333333329"/>
    <s v="publishing"/>
    <s v="rt books"/>
    <d v="2015-02-17T22:15:29"/>
    <d v="2015-01-13T22:15:29"/>
    <n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s v="US"/>
    <x v="0"/>
    <n v="1404909296"/>
    <n v="1402317296"/>
    <b v="0"/>
    <n v="35"/>
    <b v="0"/>
    <s v="publishing/art books"/>
    <n v="0.2291"/>
    <n v="65.457142857142856"/>
    <s v="publishing"/>
    <s v="rt books"/>
    <d v="2014-07-09T12:34:56"/>
    <d v="2014-06-09T12:34:56"/>
    <n v="30"/>
  </r>
  <r>
    <n v="1576"/>
    <s v="The Obsessive Line Collection (Canceled)"/>
    <s v="For the publication of my first 3 books: an Art book, a graphic novel, and a coloring book"/>
    <n v="5000"/>
    <n v="650"/>
    <s v="canceled"/>
    <s v="US"/>
    <x v="0"/>
    <n v="1435698368"/>
    <n v="1431810368"/>
    <b v="0"/>
    <n v="10"/>
    <b v="0"/>
    <s v="publishing/art books"/>
    <n v="0.13"/>
    <n v="65"/>
    <s v="publishing"/>
    <s v="rt books"/>
    <d v="2015-06-30T21:06:08"/>
    <d v="2015-05-16T21:06:08"/>
    <n v="4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s v="US"/>
    <x v="0"/>
    <n v="1343161248"/>
    <n v="1337977248"/>
    <b v="0"/>
    <n v="2"/>
    <b v="0"/>
    <s v="publishing/art books"/>
    <n v="5.4999999999999997E-3"/>
    <n v="27.5"/>
    <s v="publishing"/>
    <s v="rt books"/>
    <d v="2012-07-24T20:20:48"/>
    <d v="2012-05-25T20:20:48"/>
    <n v="6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s v="US"/>
    <x v="0"/>
    <n v="1283392800"/>
    <n v="1281317691"/>
    <b v="0"/>
    <n v="4"/>
    <b v="0"/>
    <s v="publishing/art books"/>
    <n v="0.10806536636794939"/>
    <n v="51.25"/>
    <s v="publishing"/>
    <s v="rt books"/>
    <d v="2010-09-02T02:00:00"/>
    <d v="2010-08-09T01:34:51"/>
    <n v="24.017465277778683"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s v="US"/>
    <x v="0"/>
    <n v="1377734091"/>
    <n v="1374882891"/>
    <b v="0"/>
    <n v="2"/>
    <b v="0"/>
    <s v="publishing/art books"/>
    <n v="8.4008400840084006E-3"/>
    <n v="14"/>
    <s v="publishing"/>
    <s v="rt books"/>
    <d v="2013-08-28T23:54:51"/>
    <d v="2013-07-26T23:54:51"/>
    <n v="33"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s v="US"/>
    <x v="0"/>
    <n v="1337562726"/>
    <n v="1332378726"/>
    <b v="0"/>
    <n v="0"/>
    <b v="0"/>
    <s v="publishing/art books"/>
    <n v="0"/>
    <n v="0"/>
    <s v="publishing"/>
    <s v="rt books"/>
    <d v="2012-05-21T01:12:06"/>
    <d v="2012-03-22T01:12:06"/>
    <n v="60"/>
  </r>
  <r>
    <n v="1581"/>
    <s v="The Sharper Image"/>
    <s v="Photographic canvas prints depicting different scenes from around the globe, including local images taken in Sussex England."/>
    <n v="1000"/>
    <n v="5"/>
    <s v="failed"/>
    <s v="GB"/>
    <x v="1"/>
    <n v="1450521990"/>
    <n v="1447757190"/>
    <b v="0"/>
    <n v="1"/>
    <b v="0"/>
    <s v="photography/places"/>
    <n v="5.0000000000000001E-3"/>
    <n v="5"/>
    <s v="photography"/>
    <s v="hy/places"/>
    <d v="2015-12-19T10:46:30"/>
    <d v="2015-11-17T10:46:30"/>
    <n v="32"/>
  </r>
  <r>
    <n v="1582"/>
    <s v="Scenes from New Orleans"/>
    <s v="I create canvas prints of images from in and around New Orleans"/>
    <n v="1000"/>
    <n v="93"/>
    <s v="failed"/>
    <s v="US"/>
    <x v="0"/>
    <n v="1445894400"/>
    <n v="1440961053"/>
    <b v="0"/>
    <n v="3"/>
    <b v="0"/>
    <s v="photography/places"/>
    <n v="9.2999999999999999E-2"/>
    <n v="31"/>
    <s v="photography"/>
    <s v="hy/places"/>
    <d v="2015-10-26T21:20:00"/>
    <d v="2015-08-30T18:57:33"/>
    <n v="57.09892361111269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s v="GB"/>
    <x v="1"/>
    <n v="1411681391"/>
    <n v="1409089391"/>
    <b v="0"/>
    <n v="1"/>
    <b v="0"/>
    <s v="photography/places"/>
    <n v="7.5000000000000002E-4"/>
    <n v="15"/>
    <s v="photography"/>
    <s v="hy/places"/>
    <d v="2014-09-25T21:43:11"/>
    <d v="2014-08-26T21:43:11"/>
    <n v="30"/>
  </r>
  <r>
    <n v="1584"/>
    <s v="Lets see Kansas together!"/>
    <s v="25 Kansas State Parks in the next year. What a great adventure to take together. Join me. Together we can photo this beautiful state."/>
    <n v="1200"/>
    <n v="0"/>
    <s v="failed"/>
    <s v="US"/>
    <x v="0"/>
    <n v="1401464101"/>
    <n v="1400600101"/>
    <b v="0"/>
    <n v="0"/>
    <b v="0"/>
    <s v="photography/places"/>
    <n v="0"/>
    <n v="0"/>
    <s v="photography"/>
    <s v="hy/places"/>
    <d v="2014-05-30T15:35:01"/>
    <d v="2014-05-20T15:35:01"/>
    <n v="10"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s v="CA"/>
    <x v="5"/>
    <n v="1482663600"/>
    <n v="1480800568"/>
    <b v="0"/>
    <n v="12"/>
    <b v="0"/>
    <s v="photography/places"/>
    <n v="0.79"/>
    <n v="131.66666666666666"/>
    <s v="photography"/>
    <s v="hy/places"/>
    <d v="2016-12-25T11:00:00"/>
    <d v="2016-12-03T21:29:28"/>
    <n v="21.562870370369637"/>
  </r>
  <r>
    <n v="1586"/>
    <s v="Missouri In Pictures"/>
    <s v="Show the world the beauty that is in all of our back yards!"/>
    <n v="1500"/>
    <n v="0"/>
    <s v="failed"/>
    <s v="US"/>
    <x v="0"/>
    <n v="1428197422"/>
    <n v="1425609022"/>
    <b v="0"/>
    <n v="0"/>
    <b v="0"/>
    <s v="photography/places"/>
    <n v="0"/>
    <n v="0"/>
    <s v="photography"/>
    <s v="hy/places"/>
    <d v="2015-04-05T01:30:22"/>
    <d v="2015-03-06T02:30:22"/>
    <n v="29.9583333333357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s v="US"/>
    <x v="0"/>
    <n v="1418510965"/>
    <n v="1415918965"/>
    <b v="0"/>
    <n v="1"/>
    <b v="0"/>
    <s v="photography/places"/>
    <n v="1.3333333333333334E-4"/>
    <n v="1"/>
    <s v="photography"/>
    <s v="hy/places"/>
    <d v="2014-12-13T22:49:25"/>
    <d v="2014-11-13T22:49:25"/>
    <n v="30"/>
  </r>
  <r>
    <n v="1588"/>
    <s v="The Right Side of Texas"/>
    <s v="Southeast Texas as seen through the lens of a cell phone camera"/>
    <n v="516"/>
    <n v="0"/>
    <s v="failed"/>
    <s v="US"/>
    <x v="0"/>
    <n v="1422735120"/>
    <n v="1420091999"/>
    <b v="0"/>
    <n v="0"/>
    <b v="0"/>
    <s v="photography/places"/>
    <n v="0"/>
    <n v="0"/>
    <s v="photography"/>
    <s v="hy/places"/>
    <d v="2015-01-31T20:12:00"/>
    <d v="2015-01-01T05:59:59"/>
    <n v="30.591678240736655"/>
  </r>
  <r>
    <n v="1589"/>
    <s v="A Side Of The World In Canvas"/>
    <s v="I want to be able to have my own photography inside a canvas and have it be displayed everywhere."/>
    <n v="1200"/>
    <n v="0"/>
    <s v="failed"/>
    <s v="US"/>
    <x v="0"/>
    <n v="1444433886"/>
    <n v="1441841886"/>
    <b v="0"/>
    <n v="0"/>
    <b v="0"/>
    <s v="photography/places"/>
    <n v="0"/>
    <n v="0"/>
    <s v="photography"/>
    <s v="hy/places"/>
    <d v="2015-10-09T23:38:06"/>
    <d v="2015-09-09T23:38:06"/>
    <n v="30"/>
  </r>
  <r>
    <n v="1590"/>
    <s v="An Italian Adventure"/>
    <s v="Discover Italy through photography."/>
    <n v="60000"/>
    <n v="1020"/>
    <s v="failed"/>
    <s v="IT"/>
    <x v="3"/>
    <n v="1443040464"/>
    <n v="1440448464"/>
    <b v="0"/>
    <n v="2"/>
    <b v="0"/>
    <s v="photography/places"/>
    <n v="1.7000000000000001E-2"/>
    <n v="510"/>
    <s v="photography"/>
    <s v="hy/places"/>
    <d v="2015-09-23T20:34:24"/>
    <d v="2015-08-24T20:34:24"/>
    <n v="3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s v="GB"/>
    <x v="1"/>
    <n v="1459700741"/>
    <n v="1457112341"/>
    <b v="0"/>
    <n v="92"/>
    <b v="0"/>
    <s v="photography/places"/>
    <n v="0.29228571428571426"/>
    <n v="44.478260869565219"/>
    <s v="photography"/>
    <s v="hy/places"/>
    <d v="2016-04-03T16:25:41"/>
    <d v="2016-03-04T17:25:41"/>
    <n v="29.958333333343035"/>
  </r>
  <r>
    <n v="1592"/>
    <s v="The Views of Pittsburgh"/>
    <s v="A portfolio collage of beautiful pictures of authentic Pittsburgh locations and scenery."/>
    <n v="25"/>
    <n v="0"/>
    <s v="failed"/>
    <s v="US"/>
    <x v="0"/>
    <n v="1427503485"/>
    <n v="1423619085"/>
    <b v="0"/>
    <n v="0"/>
    <b v="0"/>
    <s v="photography/places"/>
    <n v="0"/>
    <n v="0"/>
    <s v="photography"/>
    <s v="hy/places"/>
    <d v="2015-03-28T00:44:45"/>
    <d v="2015-02-11T01:44:45"/>
    <n v="44.958333333328483"/>
  </r>
  <r>
    <n v="1593"/>
    <s v="Picturing Italy"/>
    <s v="A trip to fulfill a dream of capturing the wonders and history of ancient Italy in person."/>
    <n v="22000"/>
    <n v="3"/>
    <s v="failed"/>
    <s v="US"/>
    <x v="0"/>
    <n v="1425154655"/>
    <n v="1422562655"/>
    <b v="0"/>
    <n v="3"/>
    <b v="0"/>
    <s v="photography/places"/>
    <n v="1.3636363636363637E-4"/>
    <n v="1"/>
    <s v="photography"/>
    <s v="hy/places"/>
    <d v="2015-02-28T20:17:35"/>
    <d v="2015-01-29T20:17:35"/>
    <n v="30"/>
  </r>
  <r>
    <n v="1594"/>
    <s v="Scenes and Things from New Orleans"/>
    <s v="I photograph my love of New Orleans, create canvases and share those memories with you."/>
    <n v="1000"/>
    <n v="205"/>
    <s v="failed"/>
    <s v="US"/>
    <x v="0"/>
    <n v="1463329260"/>
    <n v="1458147982"/>
    <b v="0"/>
    <n v="10"/>
    <b v="0"/>
    <s v="photography/places"/>
    <n v="0.20499999999999999"/>
    <n v="20.5"/>
    <s v="photography"/>
    <s v="hy/places"/>
    <d v="2016-05-15T16:21:00"/>
    <d v="2016-03-16T17:06:22"/>
    <n v="59.968495370376331"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s v="US"/>
    <x v="0"/>
    <n v="1403122380"/>
    <n v="1400634728"/>
    <b v="0"/>
    <n v="7"/>
    <b v="0"/>
    <s v="photography/places"/>
    <n v="2.8E-3"/>
    <n v="40"/>
    <s v="photography"/>
    <s v="hy/places"/>
    <d v="2014-06-18T20:13:00"/>
    <d v="2014-05-21T01:12:08"/>
    <n v="28.792268518511264"/>
  </r>
  <r>
    <n v="1596"/>
    <s v="The Town We Live In"/>
    <s v="London is beautiful. I want to create a book of stunning images from in and around our great city"/>
    <n v="3250"/>
    <n v="75"/>
    <s v="failed"/>
    <s v="GB"/>
    <x v="1"/>
    <n v="1418469569"/>
    <n v="1414577969"/>
    <b v="0"/>
    <n v="3"/>
    <b v="0"/>
    <s v="photography/places"/>
    <n v="2.3076923076923078E-2"/>
    <n v="25"/>
    <s v="photography"/>
    <s v="hy/places"/>
    <d v="2014-12-13T11:19:29"/>
    <d v="2014-10-29T10:19:29"/>
    <n v="45.041666666664241"/>
  </r>
  <r>
    <n v="1597"/>
    <s v="Vacation Days in Big Bear"/>
    <s v="We're starting up a new an improved way to do vacation rental management, but we need some funding to kick start it!"/>
    <n v="15000"/>
    <n v="0"/>
    <s v="failed"/>
    <s v="US"/>
    <x v="0"/>
    <n v="1474360197"/>
    <n v="1471768197"/>
    <b v="0"/>
    <n v="0"/>
    <b v="0"/>
    <s v="photography/places"/>
    <n v="0"/>
    <n v="0"/>
    <s v="photography"/>
    <s v="hy/places"/>
    <d v="2016-09-20T08:29:57"/>
    <d v="2016-08-21T08:29:57"/>
    <n v="30"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s v="US"/>
    <x v="0"/>
    <n v="1437926458"/>
    <n v="1432742458"/>
    <b v="0"/>
    <n v="1"/>
    <b v="0"/>
    <s v="photography/places"/>
    <n v="1.25E-3"/>
    <n v="1"/>
    <s v="photography"/>
    <s v="hy/places"/>
    <d v="2015-07-26T16:00:58"/>
    <d v="2015-05-27T16:00:58"/>
    <n v="60"/>
  </r>
  <r>
    <n v="1599"/>
    <s v="The Londoner: Prints &amp; Canvas"/>
    <s v="A London photographer trekking 5,895m up Africa's Mount Kilimanjaro to pursue and enrich a career."/>
    <n v="500"/>
    <n v="0"/>
    <s v="failed"/>
    <s v="GB"/>
    <x v="1"/>
    <n v="1460116576"/>
    <n v="1457528176"/>
    <b v="0"/>
    <n v="0"/>
    <b v="0"/>
    <s v="photography/places"/>
    <n v="0"/>
    <n v="0"/>
    <s v="photography"/>
    <s v="hy/places"/>
    <d v="2016-04-08T11:56:16"/>
    <d v="2016-03-09T12:56:16"/>
    <n v="29.958333333343035"/>
  </r>
  <r>
    <n v="1600"/>
    <s v="Organic in India"/>
    <s v="I plan to document volunteer work on an organic farm in rural India, and photograph the people and places I encounter during the trip."/>
    <n v="5000"/>
    <n v="367"/>
    <s v="failed"/>
    <s v="US"/>
    <x v="0"/>
    <n v="1405401060"/>
    <n v="1401585752"/>
    <b v="0"/>
    <n v="9"/>
    <b v="0"/>
    <s v="photography/places"/>
    <n v="7.3400000000000007E-2"/>
    <n v="40.777777777777779"/>
    <s v="photography"/>
    <s v="hy/places"/>
    <d v="2014-07-15T05:11:00"/>
    <d v="2014-06-01T01:22:32"/>
    <n v="44.158657407409919"/>
  </r>
  <r>
    <n v="1601"/>
    <s v="Release Soundzero's Debut Album!"/>
    <s v="We're so close to releasing our long-awaited debut album! A little help will go a long way... let's do this!"/>
    <n v="2500"/>
    <n v="2706.23"/>
    <s v="successful"/>
    <s v="US"/>
    <x v="0"/>
    <n v="1304561633"/>
    <n v="1301969633"/>
    <b v="0"/>
    <n v="56"/>
    <b v="1"/>
    <s v="music/rock"/>
    <n v="1.082492"/>
    <n v="48.325535714285714"/>
    <s v="music"/>
    <s v="ock"/>
    <d v="2011-05-05T02:13:53"/>
    <d v="2011-04-05T02:13:53"/>
    <n v="30"/>
  </r>
  <r>
    <n v="1602"/>
    <s v="The Material - Let You Down music video"/>
    <s v="We need the help of fans of both music and film alike to help us create our collective vision for this song."/>
    <n v="1500"/>
    <n v="1502.5"/>
    <s v="successful"/>
    <s v="US"/>
    <x v="0"/>
    <n v="1318633200"/>
    <n v="1314947317"/>
    <b v="0"/>
    <n v="32"/>
    <b v="1"/>
    <s v="music/rock"/>
    <n v="1.0016666666666667"/>
    <n v="46.953125"/>
    <s v="music"/>
    <s v="ock"/>
    <d v="2011-10-14T23:00:00"/>
    <d v="2011-09-02T07:08:37"/>
    <n v="42.660682870373421"/>
  </r>
  <r>
    <n v="1603"/>
    <s v="Max's First Solo Album!"/>
    <s v="An exercise in the wild and dangerous world of solo musicianship by Maxwell D Feinstein."/>
    <n v="2000"/>
    <n v="2000.66"/>
    <s v="successful"/>
    <s v="US"/>
    <x v="0"/>
    <n v="1327723459"/>
    <n v="1322539459"/>
    <b v="0"/>
    <n v="30"/>
    <b v="1"/>
    <s v="music/rock"/>
    <n v="1.0003299999999999"/>
    <n v="66.688666666666663"/>
    <s v="music"/>
    <s v="ock"/>
    <d v="2012-01-28T04:04:19"/>
    <d v="2011-11-29T04:04:19"/>
    <n v="6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s v="US"/>
    <x v="0"/>
    <n v="1332011835"/>
    <n v="1328559435"/>
    <b v="0"/>
    <n v="70"/>
    <b v="1"/>
    <s v="music/rock"/>
    <n v="1.2210714285714286"/>
    <n v="48.842857142857142"/>
    <s v="music"/>
    <s v="ock"/>
    <d v="2012-03-17T19:17:15"/>
    <d v="2012-02-06T20:17:15"/>
    <n v="39.95833333333575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s v="US"/>
    <x v="0"/>
    <n v="1312182000"/>
    <n v="1311380313"/>
    <b v="0"/>
    <n v="44"/>
    <b v="1"/>
    <s v="music/rock"/>
    <n v="1.0069333333333335"/>
    <n v="137.30909090909091"/>
    <s v="music"/>
    <s v="ock"/>
    <d v="2011-08-01T07:00:00"/>
    <d v="2011-07-23T00:18:33"/>
    <n v="9.278784722220734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s v="US"/>
    <x v="0"/>
    <n v="1300930838"/>
    <n v="1293158438"/>
    <b v="0"/>
    <n v="92"/>
    <b v="1"/>
    <s v="music/rock"/>
    <n v="1.01004125"/>
    <n v="87.829673913043479"/>
    <s v="music"/>
    <s v="ock"/>
    <d v="2011-03-24T01:40:38"/>
    <d v="2010-12-24T02:40:38"/>
    <n v="89.958333333335759"/>
  </r>
  <r>
    <n v="1607"/>
    <s v="New Tour Bus for The Slants"/>
    <s v="The world's only all-Asian American dance rock band, The Slants, needs a bus to tour cons, shows, and festivals."/>
    <n v="10000"/>
    <n v="14511"/>
    <s v="successful"/>
    <s v="US"/>
    <x v="0"/>
    <n v="1339701851"/>
    <n v="1337887451"/>
    <b v="0"/>
    <n v="205"/>
    <b v="1"/>
    <s v="music/rock"/>
    <n v="1.4511000000000001"/>
    <n v="70.785365853658533"/>
    <s v="music"/>
    <s v="ock"/>
    <d v="2012-06-14T19:24:11"/>
    <d v="2012-05-24T19:24:11"/>
    <n v="21"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s v="US"/>
    <x v="0"/>
    <n v="1388553960"/>
    <n v="1385754986"/>
    <b v="0"/>
    <n v="23"/>
    <b v="1"/>
    <s v="music/rock"/>
    <n v="1.0125"/>
    <n v="52.826086956521742"/>
    <s v="music"/>
    <s v="ock"/>
    <d v="2014-01-01T05:26:00"/>
    <d v="2013-11-29T19:56:26"/>
    <n v="32.39553240740497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s v="US"/>
    <x v="0"/>
    <n v="1320220800"/>
    <n v="1315612909"/>
    <b v="0"/>
    <n v="4"/>
    <b v="1"/>
    <s v="music/rock"/>
    <n v="1.1833333333333333"/>
    <n v="443.75"/>
    <s v="music"/>
    <s v="ock"/>
    <d v="2011-11-02T08:00:00"/>
    <d v="2011-09-10T00:01:49"/>
    <n v="53.332071759265091"/>
  </r>
  <r>
    <n v="1610"/>
    <s v="So The Story Goes: The New Album by &quot;Just Joe&quot; Altier"/>
    <s v="So The Story Goes is the upcoming album from &quot;Just Joe&quot; Altier."/>
    <n v="2000"/>
    <n v="5437"/>
    <s v="successful"/>
    <s v="US"/>
    <x v="0"/>
    <n v="1355609510"/>
    <n v="1353017510"/>
    <b v="0"/>
    <n v="112"/>
    <b v="1"/>
    <s v="music/rock"/>
    <n v="2.7185000000000001"/>
    <n v="48.544642857142854"/>
    <s v="music"/>
    <s v="ock"/>
    <d v="2012-12-15T22:11:50"/>
    <d v="2012-11-15T22:11:50"/>
    <n v="30"/>
  </r>
  <r>
    <n v="1611"/>
    <s v="Skelton-Luns CD/7&quot;             No Big Deal."/>
    <s v="Skelton-Luns CD/7&quot; No Big Deal."/>
    <n v="800"/>
    <n v="1001"/>
    <s v="successful"/>
    <s v="US"/>
    <x v="0"/>
    <n v="1370390432"/>
    <n v="1368576032"/>
    <b v="0"/>
    <n v="27"/>
    <b v="1"/>
    <s v="music/rock"/>
    <n v="1.25125"/>
    <n v="37.074074074074076"/>
    <s v="music"/>
    <s v="ock"/>
    <d v="2013-06-05T00:00:32"/>
    <d v="2013-05-15T00:00:32"/>
    <n v="21"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s v="US"/>
    <x v="0"/>
    <n v="1357160384"/>
    <n v="1354568384"/>
    <b v="0"/>
    <n v="11"/>
    <b v="1"/>
    <s v="music/rock"/>
    <n v="1.1000000000000001"/>
    <n v="50"/>
    <s v="music"/>
    <s v="ock"/>
    <d v="2013-01-02T20:59:44"/>
    <d v="2012-12-03T20:59:44"/>
    <n v="30"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s v="US"/>
    <x v="0"/>
    <n v="1342921202"/>
    <n v="1340329202"/>
    <b v="0"/>
    <n v="26"/>
    <b v="1"/>
    <s v="music/rock"/>
    <n v="1.0149999999999999"/>
    <n v="39.03846153846154"/>
    <s v="music"/>
    <s v="ock"/>
    <d v="2012-07-22T01:40:02"/>
    <d v="2012-06-22T01:40:02"/>
    <n v="3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s v="US"/>
    <x v="0"/>
    <n v="1407085200"/>
    <n v="1401924769"/>
    <b v="0"/>
    <n v="77"/>
    <b v="1"/>
    <s v="music/rock"/>
    <n v="1.0269999999999999"/>
    <n v="66.688311688311686"/>
    <s v="music"/>
    <s v="ock"/>
    <d v="2014-08-03T17:00:00"/>
    <d v="2014-06-04T23:32:49"/>
    <n v="59.727210648146865"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s v="US"/>
    <x v="0"/>
    <n v="1323742396"/>
    <n v="1319850796"/>
    <b v="0"/>
    <n v="136"/>
    <b v="1"/>
    <s v="music/rock"/>
    <n v="1.1412500000000001"/>
    <n v="67.132352941176464"/>
    <s v="music"/>
    <s v="ock"/>
    <d v="2011-12-13T02:13:16"/>
    <d v="2011-10-29T01:13:16"/>
    <n v="45.041666666671517"/>
  </r>
  <r>
    <n v="1616"/>
    <s v="Aly Jados: the New EP rOckNrOLLa"/>
    <s v="HELP! We don't have much time.....Join Aly Jados in making her new EP a reality before the world ends!!!!"/>
    <n v="10000"/>
    <n v="10420"/>
    <s v="successful"/>
    <s v="US"/>
    <x v="0"/>
    <n v="1353621600"/>
    <n v="1350061821"/>
    <b v="0"/>
    <n v="157"/>
    <b v="1"/>
    <s v="music/rock"/>
    <n v="1.042"/>
    <n v="66.369426751592357"/>
    <s v="music"/>
    <s v="ock"/>
    <d v="2012-11-22T22:00:00"/>
    <d v="2012-10-12T17:10:21"/>
    <n v="41.201145833329065"/>
  </r>
  <r>
    <n v="1617"/>
    <s v="The Coffis Brothers 2nd Album!"/>
    <s v="The Coffis Brothers &amp;The Mountain Men are recording a brand new full length record."/>
    <n v="7000"/>
    <n v="10210"/>
    <s v="successful"/>
    <s v="US"/>
    <x v="0"/>
    <n v="1383332400"/>
    <n v="1380470188"/>
    <b v="0"/>
    <n v="158"/>
    <b v="1"/>
    <s v="music/rock"/>
    <n v="1.4585714285714286"/>
    <n v="64.620253164556956"/>
    <s v="music"/>
    <s v="ock"/>
    <d v="2013-11-01T19:00:00"/>
    <d v="2013-09-29T15:56:28"/>
    <n v="33.127453703702486"/>
  </r>
  <r>
    <n v="1618"/>
    <s v="Janus Word Album"/>
    <s v="Janus Word combines hard rock with melodic acoustic music for a unique and awesome sound."/>
    <n v="1500"/>
    <n v="1576"/>
    <s v="successful"/>
    <s v="US"/>
    <x v="0"/>
    <n v="1362757335"/>
    <n v="1359301335"/>
    <b v="0"/>
    <n v="27"/>
    <b v="1"/>
    <s v="music/rock"/>
    <n v="1.0506666666666666"/>
    <n v="58.370370370370374"/>
    <s v="music"/>
    <s v="ock"/>
    <d v="2013-03-08T15:42:15"/>
    <d v="2013-01-27T15:42:15"/>
    <n v="40"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s v="US"/>
    <x v="0"/>
    <n v="1410755286"/>
    <n v="1408940886"/>
    <b v="0"/>
    <n v="23"/>
    <b v="1"/>
    <s v="music/rock"/>
    <n v="1.3333333333333333"/>
    <n v="86.956521739130437"/>
    <s v="music"/>
    <s v="ock"/>
    <d v="2014-09-15T04:28:06"/>
    <d v="2014-08-25T04:28:06"/>
    <n v="21"/>
  </r>
  <r>
    <n v="1620"/>
    <s v="Kickstart my music career with 300 CDs"/>
    <s v="Kickstarting my music career with 300 hard copy CDs of my first release."/>
    <n v="1000"/>
    <n v="1130"/>
    <s v="successful"/>
    <s v="US"/>
    <x v="0"/>
    <n v="1361606940"/>
    <n v="1361002140"/>
    <b v="0"/>
    <n v="17"/>
    <b v="1"/>
    <s v="music/rock"/>
    <n v="1.1299999999999999"/>
    <n v="66.470588235294116"/>
    <s v="music"/>
    <s v="ock"/>
    <d v="2013-02-23T08:09:00"/>
    <d v="2013-02-16T08:09:00"/>
    <n v="7"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s v="US"/>
    <x v="0"/>
    <n v="1338177540"/>
    <n v="1333550015"/>
    <b v="0"/>
    <n v="37"/>
    <b v="1"/>
    <s v="music/rock"/>
    <n v="1.212"/>
    <n v="163.78378378378378"/>
    <s v="music"/>
    <s v="ock"/>
    <d v="2012-05-28T03:59:00"/>
    <d v="2012-04-04T14:33:35"/>
    <n v="53.559317129635019"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s v="US"/>
    <x v="0"/>
    <n v="1418803140"/>
    <n v="1415343874"/>
    <b v="0"/>
    <n v="65"/>
    <b v="1"/>
    <s v="music/rock"/>
    <n v="1.0172463768115942"/>
    <n v="107.98461538461538"/>
    <s v="music"/>
    <s v="ock"/>
    <d v="2014-12-17T07:59:00"/>
    <d v="2014-11-07T07:04:34"/>
    <n v="40.0378009259220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s v="GB"/>
    <x v="1"/>
    <n v="1377621089"/>
    <n v="1372437089"/>
    <b v="0"/>
    <n v="18"/>
    <b v="1"/>
    <s v="music/rock"/>
    <n v="1.0106666666666666"/>
    <n v="42.111111111111114"/>
    <s v="music"/>
    <s v="ock"/>
    <d v="2013-08-27T16:31:29"/>
    <d v="2013-06-28T16:31:29"/>
    <n v="60"/>
  </r>
  <r>
    <n v="1624"/>
    <s v="Joey De Noble needs YOUR help!"/>
    <s v="Joey De Noble is raising money to help record his latest music, and he wants YOU to be a part of it!"/>
    <n v="1000"/>
    <n v="1180"/>
    <s v="successful"/>
    <s v="US"/>
    <x v="0"/>
    <n v="1357721335"/>
    <n v="1354265335"/>
    <b v="0"/>
    <n v="25"/>
    <b v="1"/>
    <s v="music/rock"/>
    <n v="1.18"/>
    <n v="47.2"/>
    <s v="music"/>
    <s v="ock"/>
    <d v="2013-01-09T08:48:55"/>
    <d v="2012-11-30T08:48:55"/>
    <n v="40"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s v="US"/>
    <x v="0"/>
    <n v="1347382053"/>
    <n v="1344962853"/>
    <b v="0"/>
    <n v="104"/>
    <b v="1"/>
    <s v="music/rock"/>
    <n v="1.5533333333333332"/>
    <n v="112.01923076923077"/>
    <s v="music"/>
    <s v="ock"/>
    <d v="2012-09-11T16:47:33"/>
    <d v="2012-08-14T16:47:33"/>
    <n v="28"/>
  </r>
  <r>
    <n v="1626"/>
    <s v="The Protest's Next Album"/>
    <s v="Help Christian Rock Band &quot;The Protest&quot; fund their new album and further their mission of positively impacting lives."/>
    <n v="8000"/>
    <n v="8095"/>
    <s v="successful"/>
    <s v="US"/>
    <x v="0"/>
    <n v="1385932867"/>
    <n v="1383337267"/>
    <b v="0"/>
    <n v="108"/>
    <b v="1"/>
    <s v="music/rock"/>
    <n v="1.0118750000000001"/>
    <n v="74.953703703703709"/>
    <s v="music"/>
    <s v="ock"/>
    <d v="2013-12-01T21:21:07"/>
    <d v="2013-11-01T20:21:07"/>
    <n v="30.041666666671517"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s v="US"/>
    <x v="0"/>
    <n v="1353905940"/>
    <n v="1351011489"/>
    <b v="0"/>
    <n v="38"/>
    <b v="1"/>
    <s v="music/rock"/>
    <n v="1.17"/>
    <n v="61.578947368421055"/>
    <s v="music"/>
    <s v="ock"/>
    <d v="2012-11-26T04:59:00"/>
    <d v="2012-10-23T16:58:09"/>
    <n v="33.500590277777519"/>
  </r>
  <r>
    <n v="1628"/>
    <s v="&quot;Songs for Tsippora&quot; Byronâ€™s DEBUT EP"/>
    <s v="Original Jewish rock music on human relationships and identity"/>
    <n v="4000"/>
    <n v="4037"/>
    <s v="successful"/>
    <s v="US"/>
    <x v="0"/>
    <n v="1403026882"/>
    <n v="1400175682"/>
    <b v="0"/>
    <n v="88"/>
    <b v="1"/>
    <s v="music/rock"/>
    <n v="1.00925"/>
    <n v="45.875"/>
    <s v="music"/>
    <s v="ock"/>
    <d v="2014-06-17T17:41:22"/>
    <d v="2014-05-15T17:41:22"/>
    <n v="33"/>
  </r>
  <r>
    <n v="1629"/>
    <s v="Off The Turnpike | A Loud New Way to Release Loud New Music"/>
    <s v="Help Off The Turnpike release new music, and set fire to everything!"/>
    <n v="6000"/>
    <n v="6220"/>
    <s v="successful"/>
    <s v="US"/>
    <x v="0"/>
    <n v="1392929333"/>
    <n v="1389041333"/>
    <b v="0"/>
    <n v="82"/>
    <b v="1"/>
    <s v="music/rock"/>
    <n v="1.0366666666666666"/>
    <n v="75.853658536585371"/>
    <s v="music"/>
    <s v="ock"/>
    <d v="2014-02-20T20:48:53"/>
    <d v="2014-01-06T20:48:53"/>
    <n v="45"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s v="US"/>
    <x v="0"/>
    <n v="1330671540"/>
    <n v="1328040375"/>
    <b v="0"/>
    <n v="126"/>
    <b v="1"/>
    <s v="music/rock"/>
    <n v="2.6524999999999999"/>
    <n v="84.206349206349202"/>
    <s v="music"/>
    <s v="ock"/>
    <d v="2012-03-02T06:59:00"/>
    <d v="2012-01-31T20:06:15"/>
    <n v="30.4532986111153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s v="US"/>
    <x v="0"/>
    <n v="1350074261"/>
    <n v="1347482261"/>
    <b v="0"/>
    <n v="133"/>
    <b v="1"/>
    <s v="music/rock"/>
    <n v="1.5590999999999999"/>
    <n v="117.22556390977444"/>
    <s v="music"/>
    <s v="ock"/>
    <d v="2012-10-12T20:37:41"/>
    <d v="2012-09-12T20:37:41"/>
    <n v="30"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s v="US"/>
    <x v="0"/>
    <n v="1316851854"/>
    <n v="1311667854"/>
    <b v="0"/>
    <n v="47"/>
    <b v="1"/>
    <s v="music/rock"/>
    <n v="1.0162500000000001"/>
    <n v="86.489361702127653"/>
    <s v="music"/>
    <s v="ock"/>
    <d v="2011-09-24T08:10:54"/>
    <d v="2011-07-26T08:10:54"/>
    <n v="60"/>
  </r>
  <r>
    <n v="1633"/>
    <s v="ELIZABETH REX"/>
    <s v="We are a four piece rock band that has played shows in and around NYC including Mercury Lounge.  Two of our members are now in LA."/>
    <n v="10000"/>
    <n v="10000"/>
    <s v="successful"/>
    <s v="US"/>
    <x v="0"/>
    <n v="1326690000"/>
    <n v="1324329156"/>
    <b v="0"/>
    <n v="58"/>
    <b v="1"/>
    <s v="music/rock"/>
    <n v="1"/>
    <n v="172.41379310344828"/>
    <s v="music"/>
    <s v="ock"/>
    <d v="2012-01-16T05:00:00"/>
    <d v="2011-12-19T21:12:36"/>
    <n v="27.324583333334886"/>
  </r>
  <r>
    <n v="1634"/>
    <s v="RUBEDO: Debut Full Length Album"/>
    <s v="Recording Debut  Album w/ Producer Ikey Owens from Free Moral Agents/ The Mars Volta"/>
    <n v="2000"/>
    <n v="2010"/>
    <s v="successful"/>
    <s v="US"/>
    <x v="0"/>
    <n v="1306994340"/>
    <n v="1303706001"/>
    <b v="0"/>
    <n v="32"/>
    <b v="1"/>
    <s v="music/rock"/>
    <n v="1.0049999999999999"/>
    <n v="62.8125"/>
    <s v="music"/>
    <s v="ock"/>
    <d v="2011-06-02T05:59:00"/>
    <d v="2011-04-25T04:33:21"/>
    <n v="38.05947916666627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s v="US"/>
    <x v="0"/>
    <n v="1468270261"/>
    <n v="1463086261"/>
    <b v="0"/>
    <n v="37"/>
    <b v="1"/>
    <s v="music/rock"/>
    <n v="1.2529999999999999"/>
    <n v="67.729729729729726"/>
    <s v="music"/>
    <s v="ock"/>
    <d v="2016-07-11T20:51:01"/>
    <d v="2016-05-12T20:51:01"/>
    <n v="60"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s v="US"/>
    <x v="0"/>
    <n v="1307851200"/>
    <n v="1304129088"/>
    <b v="0"/>
    <n v="87"/>
    <b v="1"/>
    <s v="music/rock"/>
    <n v="1.0355555555555556"/>
    <n v="53.5632183908046"/>
    <s v="music"/>
    <s v="ock"/>
    <d v="2011-06-12T04:00:00"/>
    <d v="2011-04-30T02:04:48"/>
    <n v="43.07999999999447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s v="US"/>
    <x v="0"/>
    <n v="1262302740"/>
    <n v="1257444140"/>
    <b v="0"/>
    <n v="15"/>
    <b v="1"/>
    <s v="music/rock"/>
    <n v="1.038"/>
    <n v="34.6"/>
    <s v="music"/>
    <s v="ock"/>
    <d v="2009-12-31T23:39:00"/>
    <d v="2009-11-05T18:02:20"/>
    <n v="56.233796296291985"/>
  </r>
  <r>
    <n v="1638"/>
    <s v="Avenues EP 2013"/>
    <s v="Avenues will be going in to the studio to record a new EP with Matt Allison!"/>
    <n v="1000"/>
    <n v="1050"/>
    <s v="successful"/>
    <s v="US"/>
    <x v="0"/>
    <n v="1362086700"/>
    <n v="1358180968"/>
    <b v="0"/>
    <n v="27"/>
    <b v="1"/>
    <s v="music/rock"/>
    <n v="1.05"/>
    <n v="38.888888888888886"/>
    <s v="music"/>
    <s v="ock"/>
    <d v="2013-02-28T21:25:00"/>
    <d v="2013-01-14T16:29:28"/>
    <n v="45.205231481479132"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s v="US"/>
    <x v="0"/>
    <n v="1330789165"/>
    <n v="1328197165"/>
    <b v="0"/>
    <n v="19"/>
    <b v="1"/>
    <s v="music/rock"/>
    <n v="1"/>
    <n v="94.736842105263165"/>
    <s v="music"/>
    <s v="ock"/>
    <d v="2012-03-03T15:39:25"/>
    <d v="2012-02-02T15:39:25"/>
    <n v="30"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s v="US"/>
    <x v="0"/>
    <n v="1280800740"/>
    <n v="1279603955"/>
    <b v="0"/>
    <n v="17"/>
    <b v="1"/>
    <s v="music/rock"/>
    <n v="1.6986000000000001"/>
    <n v="39.967058823529413"/>
    <s v="music"/>
    <s v="ock"/>
    <d v="2010-08-03T01:59:00"/>
    <d v="2010-07-20T05:32:35"/>
    <n v="13.851678240738693"/>
  </r>
  <r>
    <n v="1641"/>
    <s v="Tanya Dartson- Run for Your Life music video"/>
    <s v="Music Video For Upbeat and Inspiring Song - Run For Your Life"/>
    <n v="2500"/>
    <n v="2535"/>
    <s v="successful"/>
    <s v="US"/>
    <x v="0"/>
    <n v="1418998744"/>
    <n v="1416406744"/>
    <b v="0"/>
    <n v="26"/>
    <b v="1"/>
    <s v="music/pop"/>
    <n v="1.014"/>
    <n v="97.5"/>
    <s v="music"/>
    <s v="pop"/>
    <d v="2014-12-19T14:19:04"/>
    <d v="2014-11-19T14:19:04"/>
    <n v="30"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s v="US"/>
    <x v="0"/>
    <n v="1308011727"/>
    <n v="1306283727"/>
    <b v="0"/>
    <n v="28"/>
    <b v="1"/>
    <s v="music/pop"/>
    <n v="1"/>
    <n v="42.857142857142854"/>
    <s v="music"/>
    <s v="pop"/>
    <d v="2011-06-14T00:35:27"/>
    <d v="2011-05-25T00:35:27"/>
    <n v="20"/>
  </r>
  <r>
    <n v="1643"/>
    <s v="This Is All Now's Brand New Album!!"/>
    <s v="This Is All Now is putting out a brand new record, and we need YOUR help to do it!"/>
    <n v="5000"/>
    <n v="6235"/>
    <s v="successful"/>
    <s v="US"/>
    <x v="0"/>
    <n v="1348516012"/>
    <n v="1345924012"/>
    <b v="0"/>
    <n v="37"/>
    <b v="1"/>
    <s v="music/pop"/>
    <n v="1.2470000000000001"/>
    <n v="168.51351351351352"/>
    <s v="music"/>
    <s v="pop"/>
    <d v="2012-09-24T19:46:52"/>
    <d v="2012-08-25T19:46:52"/>
    <n v="30"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s v="US"/>
    <x v="0"/>
    <n v="1353551160"/>
    <n v="1348363560"/>
    <b v="0"/>
    <n v="128"/>
    <b v="1"/>
    <s v="music/pop"/>
    <n v="1.095"/>
    <n v="85.546875"/>
    <s v="music"/>
    <s v="pop"/>
    <d v="2012-11-22T02:26:00"/>
    <d v="2012-09-23T01:26:00"/>
    <n v="60.0416666666642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s v="US"/>
    <x v="0"/>
    <n v="1379515740"/>
    <n v="1378306140"/>
    <b v="0"/>
    <n v="10"/>
    <b v="1"/>
    <s v="music/pop"/>
    <n v="1.1080000000000001"/>
    <n v="554"/>
    <s v="music"/>
    <s v="pop"/>
    <d v="2013-09-18T14:49:00"/>
    <d v="2013-09-04T14:49:00"/>
    <n v="14"/>
  </r>
  <r>
    <n v="1646"/>
    <s v="MADAM Album"/>
    <s v="Album 3 funds.We have 13 amazing songs ready to go . a fantastic engineer to mix them, James Aparicio(Depeche Mode/Liars.We need you xx"/>
    <n v="2000"/>
    <n v="2204"/>
    <s v="successful"/>
    <s v="GB"/>
    <x v="1"/>
    <n v="1408039860"/>
    <n v="1405248503"/>
    <b v="0"/>
    <n v="83"/>
    <b v="1"/>
    <s v="music/pop"/>
    <n v="1.1020000000000001"/>
    <n v="26.554216867469879"/>
    <s v="music"/>
    <s v="pop"/>
    <d v="2014-08-14T18:11:00"/>
    <d v="2014-07-13T10:48:23"/>
    <n v="32.307372685179871"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s v="US"/>
    <x v="0"/>
    <n v="1339235377"/>
    <n v="1336643377"/>
    <b v="0"/>
    <n v="46"/>
    <b v="1"/>
    <s v="music/pop"/>
    <n v="1.0471999999999999"/>
    <n v="113.82608695652173"/>
    <s v="music"/>
    <s v="pop"/>
    <d v="2012-06-09T09:49:37"/>
    <d v="2012-05-10T09:49:37"/>
    <n v="30"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s v="US"/>
    <x v="0"/>
    <n v="1300636482"/>
    <n v="1298048082"/>
    <b v="0"/>
    <n v="90"/>
    <b v="1"/>
    <s v="music/pop"/>
    <n v="1.2526086956521738"/>
    <n v="32.011111111111113"/>
    <s v="music"/>
    <s v="pop"/>
    <d v="2011-03-20T15:54:42"/>
    <d v="2011-02-18T16:54:42"/>
    <n v="29.958333333335759"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s v="US"/>
    <x v="0"/>
    <n v="1400862355"/>
    <n v="1396974355"/>
    <b v="0"/>
    <n v="81"/>
    <b v="1"/>
    <s v="music/pop"/>
    <n v="1.0058763157894737"/>
    <n v="47.189259259259259"/>
    <s v="music"/>
    <s v="pop"/>
    <d v="2014-05-23T16:25:55"/>
    <d v="2014-04-08T16:25:55"/>
    <n v="45"/>
  </r>
  <r>
    <n v="1650"/>
    <s v="The Psalm Praise Project, Vol. 2"/>
    <s v="Help me record a CD that uses pop styling to give a fresh sound to ancient wisdom from scripture!"/>
    <n v="2000"/>
    <n v="2831"/>
    <s v="successful"/>
    <s v="US"/>
    <x v="0"/>
    <n v="1381314437"/>
    <n v="1378722437"/>
    <b v="0"/>
    <n v="32"/>
    <b v="1"/>
    <s v="music/pop"/>
    <n v="1.4155"/>
    <n v="88.46875"/>
    <s v="music"/>
    <s v="pop"/>
    <d v="2013-10-09T10:27:17"/>
    <d v="2013-09-09T10:27:17"/>
    <n v="3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s v="US"/>
    <x v="0"/>
    <n v="1303801140"/>
    <n v="1300916220"/>
    <b v="0"/>
    <n v="20"/>
    <b v="1"/>
    <s v="music/pop"/>
    <n v="1.0075000000000001"/>
    <n v="100.75"/>
    <s v="music"/>
    <s v="pop"/>
    <d v="2011-04-26T06:59:00"/>
    <d v="2011-03-23T21:37:00"/>
    <n v="33.39027777778392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s v="US"/>
    <x v="0"/>
    <n v="1385297393"/>
    <n v="1382701793"/>
    <b v="0"/>
    <n v="70"/>
    <b v="1"/>
    <s v="music/pop"/>
    <n v="1.0066666666666666"/>
    <n v="64.714285714285708"/>
    <s v="music"/>
    <s v="pop"/>
    <d v="2013-11-24T12:49:53"/>
    <d v="2013-10-25T11:49:53"/>
    <n v="30.041666666664241"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s v="US"/>
    <x v="0"/>
    <n v="1303675296"/>
    <n v="1300996896"/>
    <b v="0"/>
    <n v="168"/>
    <b v="1"/>
    <s v="music/pop"/>
    <n v="1.7423040000000001"/>
    <n v="51.854285714285716"/>
    <s v="music"/>
    <s v="pop"/>
    <d v="2011-04-24T20:01:36"/>
    <d v="2011-03-24T20:01:36"/>
    <n v="3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s v="US"/>
    <x v="0"/>
    <n v="1334784160"/>
    <n v="1332192160"/>
    <b v="0"/>
    <n v="34"/>
    <b v="1"/>
    <s v="music/pop"/>
    <n v="1.199090909090909"/>
    <n v="38.794117647058826"/>
    <s v="music"/>
    <s v="pop"/>
    <d v="2012-04-18T21:22:40"/>
    <d v="2012-03-19T21:22:40"/>
    <n v="30"/>
  </r>
  <r>
    <n v="1655"/>
    <s v="Meg Porter Debut EP!"/>
    <s v="Berklee College of Music student, Meg Porter needs YOUR help to fund her very first EP!"/>
    <n v="1500"/>
    <n v="2143"/>
    <s v="successful"/>
    <s v="US"/>
    <x v="0"/>
    <n v="1333648820"/>
    <n v="1331060420"/>
    <b v="0"/>
    <n v="48"/>
    <b v="1"/>
    <s v="music/pop"/>
    <n v="1.4286666666666668"/>
    <n v="44.645833333333336"/>
    <s v="music"/>
    <s v="pop"/>
    <d v="2012-04-05T18:00:20"/>
    <d v="2012-03-06T19:00:20"/>
    <n v="29.958333333328483"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s v="US"/>
    <x v="0"/>
    <n v="1355437052"/>
    <n v="1352845052"/>
    <b v="0"/>
    <n v="48"/>
    <b v="1"/>
    <s v="music/pop"/>
    <n v="1.0033493333333334"/>
    <n v="156.77333333333334"/>
    <s v="music"/>
    <s v="pop"/>
    <d v="2012-12-13T22:17:32"/>
    <d v="2012-11-13T22:17:32"/>
    <n v="30"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s v="US"/>
    <x v="0"/>
    <n v="1337885168"/>
    <n v="1335293168"/>
    <b v="0"/>
    <n v="221"/>
    <b v="1"/>
    <s v="music/pop"/>
    <n v="1.0493380000000001"/>
    <n v="118.70339366515837"/>
    <s v="music"/>
    <s v="pop"/>
    <d v="2012-05-24T18:46:08"/>
    <d v="2012-04-24T18:46:08"/>
    <n v="30"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s v="US"/>
    <x v="0"/>
    <n v="1355840400"/>
    <n v="1352524767"/>
    <b v="0"/>
    <n v="107"/>
    <b v="1"/>
    <s v="music/pop"/>
    <n v="1.3223333333333334"/>
    <n v="74.149532710280369"/>
    <s v="music"/>
    <s v="pop"/>
    <d v="2012-12-18T14:20:00"/>
    <d v="2012-11-10T05:19:27"/>
    <n v="38.375381944439141"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s v="GB"/>
    <x v="1"/>
    <n v="1387281600"/>
    <n v="1384811721"/>
    <b v="0"/>
    <n v="45"/>
    <b v="1"/>
    <s v="music/pop"/>
    <n v="1.1279999999999999"/>
    <n v="12.533333333333333"/>
    <s v="music"/>
    <s v="pop"/>
    <d v="2013-12-17T12:00:00"/>
    <d v="2013-11-18T21:55:21"/>
    <n v="28.586562500000582"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s v="IT"/>
    <x v="3"/>
    <n v="1462053540"/>
    <n v="1459355950"/>
    <b v="0"/>
    <n v="36"/>
    <b v="1"/>
    <s v="music/pop"/>
    <n v="12.5375"/>
    <n v="27.861111111111111"/>
    <s v="music"/>
    <s v="pop"/>
    <d v="2016-04-30T21:59:00"/>
    <d v="2016-03-30T16:39:10"/>
    <n v="31.222106481480296"/>
  </r>
  <r>
    <n v="1661"/>
    <s v="Kyana"/>
    <s v="I am excited to present my debut pop project Kyana!_x000a_Piano and vocal sounds embedded in sophisticated, bold arrangements &amp; brisk beats"/>
    <n v="7900"/>
    <n v="8098"/>
    <s v="successful"/>
    <s v="AT"/>
    <x v="3"/>
    <n v="1453064400"/>
    <n v="1449359831"/>
    <b v="0"/>
    <n v="101"/>
    <b v="1"/>
    <s v="music/pop"/>
    <n v="1.0250632911392406"/>
    <n v="80.178217821782184"/>
    <s v="music"/>
    <s v="pop"/>
    <d v="2016-01-17T21:00:00"/>
    <d v="2015-12-05T23:57:11"/>
    <n v="42.87695601851737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s v="US"/>
    <x v="0"/>
    <n v="1325310336"/>
    <n v="1320122736"/>
    <b v="0"/>
    <n v="62"/>
    <b v="1"/>
    <s v="music/pop"/>
    <n v="1.026375"/>
    <n v="132.43548387096774"/>
    <s v="music"/>
    <s v="pop"/>
    <d v="2011-12-31T05:45:36"/>
    <d v="2011-11-01T04:45:36"/>
    <n v="60.041666666664241"/>
  </r>
  <r>
    <n v="1663"/>
    <s v="ghost -- a music video"/>
    <s v="music is as important to the eyes as it is to the ears. help bring ghost to life in front of your eyes."/>
    <n v="1000"/>
    <n v="1080"/>
    <s v="successful"/>
    <s v="US"/>
    <x v="0"/>
    <n v="1422750707"/>
    <n v="1420158707"/>
    <b v="0"/>
    <n v="32"/>
    <b v="1"/>
    <s v="music/pop"/>
    <n v="1.08"/>
    <n v="33.75"/>
    <s v="music"/>
    <s v="pop"/>
    <d v="2015-02-01T00:31:47"/>
    <d v="2015-01-02T00:31:47"/>
    <n v="30"/>
  </r>
  <r>
    <n v="1664"/>
    <s v="Grace Sings Grace"/>
    <s v="Korean-American Soprano Grace's Debut Album - coming up in June 2012. Come and be part of this exciting project!"/>
    <n v="2500"/>
    <n v="3060.22"/>
    <s v="successful"/>
    <s v="US"/>
    <x v="0"/>
    <n v="1331870340"/>
    <n v="1328033818"/>
    <b v="0"/>
    <n v="89"/>
    <b v="1"/>
    <s v="music/pop"/>
    <n v="1.2240879999999998"/>
    <n v="34.384494382022467"/>
    <s v="music"/>
    <s v="pop"/>
    <d v="2012-03-16T03:59:00"/>
    <d v="2012-01-31T18:16:58"/>
    <n v="44.404189814813435"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s v="US"/>
    <x v="0"/>
    <n v="1298343600"/>
    <n v="1295624113"/>
    <b v="0"/>
    <n v="93"/>
    <b v="1"/>
    <s v="music/pop"/>
    <n v="1.1945714285714286"/>
    <n v="44.956989247311824"/>
    <s v="music"/>
    <s v="pop"/>
    <d v="2011-02-22T03:00:00"/>
    <d v="2011-01-21T15:35:13"/>
    <n v="31.475543981483497"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s v="US"/>
    <x v="0"/>
    <n v="1364447073"/>
    <n v="1361858673"/>
    <b v="0"/>
    <n v="98"/>
    <b v="1"/>
    <s v="music/pop"/>
    <n v="1.6088"/>
    <n v="41.04081632653061"/>
    <s v="music"/>
    <s v="pop"/>
    <d v="2013-03-28T05:04:33"/>
    <d v="2013-02-26T06:04:33"/>
    <n v="29.95833333332848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s v="US"/>
    <x v="0"/>
    <n v="1394521140"/>
    <n v="1392169298"/>
    <b v="0"/>
    <n v="82"/>
    <b v="1"/>
    <s v="music/pop"/>
    <n v="1.2685294117647059"/>
    <n v="52.597560975609753"/>
    <s v="music"/>
    <s v="pop"/>
    <d v="2014-03-11T06:59:00"/>
    <d v="2014-02-12T01:41:38"/>
    <n v="27.22039351852436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s v="US"/>
    <x v="0"/>
    <n v="1322454939"/>
    <n v="1319859339"/>
    <b v="0"/>
    <n v="116"/>
    <b v="1"/>
    <s v="music/pop"/>
    <n v="1.026375"/>
    <n v="70.784482758620683"/>
    <s v="music"/>
    <s v="pop"/>
    <d v="2011-11-28T04:35:39"/>
    <d v="2011-10-29T03:35:39"/>
    <n v="30.041666666664241"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s v="US"/>
    <x v="0"/>
    <n v="1464729276"/>
    <n v="1459545276"/>
    <b v="0"/>
    <n v="52"/>
    <b v="1"/>
    <s v="music/pop"/>
    <n v="1.3975"/>
    <n v="53.75"/>
    <s v="music"/>
    <s v="pop"/>
    <d v="2016-05-31T21:14:36"/>
    <d v="2016-04-01T21:14:36"/>
    <n v="6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s v="US"/>
    <x v="0"/>
    <n v="1278302400"/>
    <n v="1273961999"/>
    <b v="0"/>
    <n v="23"/>
    <b v="1"/>
    <s v="music/pop"/>
    <n v="1.026"/>
    <n v="44.608695652173914"/>
    <s v="music"/>
    <s v="pop"/>
    <d v="2010-07-05T04:00:00"/>
    <d v="2010-05-15T22:19:59"/>
    <n v="50.236122685186274"/>
  </r>
  <r>
    <n v="1671"/>
    <s v="Luke O'Brien's Kickstarter"/>
    <s v="I am seeking funding in order to help take my music from a hobby to a career."/>
    <n v="2000"/>
    <n v="2013.47"/>
    <s v="successful"/>
    <s v="US"/>
    <x v="0"/>
    <n v="1470056614"/>
    <n v="1467464614"/>
    <b v="0"/>
    <n v="77"/>
    <b v="1"/>
    <s v="music/pop"/>
    <n v="1.0067349999999999"/>
    <n v="26.148961038961041"/>
    <s v="music"/>
    <s v="pop"/>
    <d v="2016-08-01T13:03:34"/>
    <d v="2016-07-02T13:03:34"/>
    <n v="30"/>
  </r>
  <r>
    <n v="1672"/>
    <s v="High Altotude Debut Album"/>
    <s v="Sweet, sweet harmonies from Portland Oregon's premiere high school women's a cappella group."/>
    <n v="1700"/>
    <n v="1920"/>
    <s v="successful"/>
    <s v="US"/>
    <x v="0"/>
    <n v="1338824730"/>
    <n v="1336232730"/>
    <b v="0"/>
    <n v="49"/>
    <b v="1"/>
    <s v="music/pop"/>
    <n v="1.1294117647058823"/>
    <n v="39.183673469387756"/>
    <s v="music"/>
    <s v="pop"/>
    <d v="2012-06-04T15:45:30"/>
    <d v="2012-05-05T15:45:30"/>
    <n v="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s v="US"/>
    <x v="0"/>
    <n v="1425675892"/>
    <n v="1423083892"/>
    <b v="0"/>
    <n v="59"/>
    <b v="1"/>
    <s v="music/pop"/>
    <n v="1.2809523809523808"/>
    <n v="45.593220338983052"/>
    <s v="music"/>
    <s v="pop"/>
    <d v="2015-03-06T21:04:52"/>
    <d v="2015-02-04T21:04:52"/>
    <n v="30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s v="US"/>
    <x v="0"/>
    <n v="1471503540"/>
    <n v="1468852306"/>
    <b v="0"/>
    <n v="113"/>
    <b v="1"/>
    <s v="music/pop"/>
    <n v="2.0169999999999999"/>
    <n v="89.247787610619469"/>
    <s v="music"/>
    <s v="pop"/>
    <d v="2016-08-18T06:59:00"/>
    <d v="2016-07-18T14:31:46"/>
    <n v="30.685578703705687"/>
  </r>
  <r>
    <n v="1675"/>
    <s v="The Great Party's Debut Album!"/>
    <s v="The Great Party is releasing their debut album. Here's your chance to be a part of it!"/>
    <n v="1000"/>
    <n v="1374.16"/>
    <s v="successful"/>
    <s v="US"/>
    <x v="0"/>
    <n v="1318802580"/>
    <n v="1316194540"/>
    <b v="0"/>
    <n v="34"/>
    <b v="1"/>
    <s v="music/pop"/>
    <n v="1.37416"/>
    <n v="40.416470588235299"/>
    <s v="music"/>
    <s v="pop"/>
    <d v="2011-10-16T22:03:00"/>
    <d v="2011-09-16T17:35:40"/>
    <n v="30.185648148144537"/>
  </r>
  <r>
    <n v="1676"/>
    <s v="Bridge 19 CD Release Tour"/>
    <s v="Help fund Bridge 19's tour in support of their first duo record, to be released in May 2012."/>
    <n v="3000"/>
    <n v="3460"/>
    <s v="successful"/>
    <s v="US"/>
    <x v="0"/>
    <n v="1334980740"/>
    <n v="1330968347"/>
    <b v="0"/>
    <n v="42"/>
    <b v="1"/>
    <s v="music/pop"/>
    <n v="1.1533333333333333"/>
    <n v="82.38095238095238"/>
    <s v="music"/>
    <s v="pop"/>
    <d v="2012-04-21T03:59:00"/>
    <d v="2012-03-05T17:25:47"/>
    <n v="46.43973379630188"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s v="ES"/>
    <x v="3"/>
    <n v="1460786340"/>
    <n v="1455615976"/>
    <b v="0"/>
    <n v="42"/>
    <b v="1"/>
    <s v="music/pop"/>
    <n v="1.1166666666666667"/>
    <n v="159.52380952380952"/>
    <s v="music"/>
    <s v="pop"/>
    <d v="2016-04-16T05:59:00"/>
    <d v="2016-02-16T09:46:16"/>
    <n v="59.842175925921765"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s v="US"/>
    <x v="0"/>
    <n v="1391718671"/>
    <n v="1390509071"/>
    <b v="0"/>
    <n v="49"/>
    <b v="1"/>
    <s v="music/pop"/>
    <n v="1.1839999999999999"/>
    <n v="36.244897959183675"/>
    <s v="music"/>
    <s v="pop"/>
    <d v="2014-02-06T20:31:11"/>
    <d v="2014-01-23T20:31:11"/>
    <n v="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s v="US"/>
    <x v="0"/>
    <n v="1311298745"/>
    <n v="1309311545"/>
    <b v="0"/>
    <n v="56"/>
    <b v="1"/>
    <s v="music/pop"/>
    <n v="1.75"/>
    <n v="62.5"/>
    <s v="music"/>
    <s v="pop"/>
    <d v="2011-07-22T01:39:05"/>
    <d v="2011-06-29T01:39:05"/>
    <n v="23"/>
  </r>
  <r>
    <n v="1680"/>
    <s v="Kick Out a Record"/>
    <s v="Working Musician dilemma #164: how the taxman put Kick the Record 2.0 on hold"/>
    <n v="1000"/>
    <n v="1175"/>
    <s v="successful"/>
    <s v="US"/>
    <x v="0"/>
    <n v="1405188667"/>
    <n v="1402596667"/>
    <b v="0"/>
    <n v="25"/>
    <b v="1"/>
    <s v="music/pop"/>
    <n v="1.175"/>
    <n v="47"/>
    <s v="music"/>
    <s v="pop"/>
    <d v="2014-07-12T18:11:07"/>
    <d v="2014-06-12T18:11:07"/>
    <n v="3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s v="US"/>
    <x v="0"/>
    <n v="1490752800"/>
    <n v="1486522484"/>
    <b v="0"/>
    <n v="884"/>
    <b v="0"/>
    <s v="music/faith"/>
    <n v="1.0142212307692309"/>
    <n v="74.575090497737563"/>
    <s v="music"/>
    <s v="ith"/>
    <d v="2017-03-29T02:00:00"/>
    <d v="2017-02-08T02:54:44"/>
    <n v="48.96199074073229"/>
  </r>
  <r>
    <n v="1682"/>
    <s v="Looking Up &amp; Holding On CD Project - Christian songwriter"/>
    <s v="Christian singer-wongerwriter searching for funding to record CD of original Christian music."/>
    <n v="6000"/>
    <n v="0"/>
    <s v="live"/>
    <s v="US"/>
    <x v="0"/>
    <n v="1492142860"/>
    <n v="1486962460"/>
    <b v="0"/>
    <n v="0"/>
    <b v="0"/>
    <s v="music/faith"/>
    <n v="0"/>
    <n v="0"/>
    <s v="music"/>
    <s v="ith"/>
    <d v="2017-04-14T04:07:40"/>
    <d v="2017-02-13T05:07:40"/>
    <n v="59.958333333328483"/>
  </r>
  <r>
    <n v="1683"/>
    <s v="Manman doudou tÃ©moignage d'une mÃ¨re Album"/>
    <s v="Rendre tÃ©moignage de ce que Dieu fait chaque jour pour moi et venir en  aide  aux autres, c'est  mon but."/>
    <n v="3500"/>
    <n v="760"/>
    <s v="live"/>
    <s v="FR"/>
    <x v="3"/>
    <n v="1491590738"/>
    <n v="1489517138"/>
    <b v="0"/>
    <n v="10"/>
    <b v="0"/>
    <s v="music/faith"/>
    <n v="0.21714285714285714"/>
    <n v="76"/>
    <s v="music"/>
    <s v="ith"/>
    <d v="2017-04-07T18:45:38"/>
    <d v="2017-03-14T18:45:38"/>
    <n v="24"/>
  </r>
  <r>
    <n v="1684"/>
    <s v="Goodness &amp; Mercy EP - Marty Mikles"/>
    <s v="New Music from Marty Mikles!  A new EP all about God's Goodness &amp; Mercy."/>
    <n v="8000"/>
    <n v="8730"/>
    <s v="live"/>
    <s v="US"/>
    <x v="0"/>
    <n v="1489775641"/>
    <n v="1487360041"/>
    <b v="0"/>
    <n v="101"/>
    <b v="0"/>
    <s v="music/faith"/>
    <n v="1.0912500000000001"/>
    <n v="86.43564356435644"/>
    <s v="music"/>
    <s v="ith"/>
    <d v="2017-03-17T18:34:01"/>
    <d v="2017-02-17T19:34:01"/>
    <n v="27.958333333328483"/>
  </r>
  <r>
    <n v="1685"/>
    <s v="Help Support Brad Dassey's Music"/>
    <s v="My name is Brad Dassey.  I've been composing and making music for 18 years now.  I want to get my music out there even further."/>
    <n v="350"/>
    <n v="360"/>
    <s v="live"/>
    <s v="US"/>
    <x v="0"/>
    <n v="1490331623"/>
    <n v="1487743223"/>
    <b v="0"/>
    <n v="15"/>
    <b v="0"/>
    <s v="music/faith"/>
    <n v="1.0285714285714285"/>
    <n v="24"/>
    <s v="music"/>
    <s v="ith"/>
    <d v="2017-03-24T05:00:23"/>
    <d v="2017-02-22T06:00:23"/>
    <n v="29.95833333333575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s v="CA"/>
    <x v="5"/>
    <n v="1493320519"/>
    <n v="1488140119"/>
    <b v="0"/>
    <n v="1"/>
    <b v="0"/>
    <s v="music/faith"/>
    <n v="3.5999999999999999E-3"/>
    <n v="18"/>
    <s v="music"/>
    <s v="ith"/>
    <d v="2017-04-27T19:15:19"/>
    <d v="2017-02-26T20:15:19"/>
    <n v="59.95833333332848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s v="US"/>
    <x v="0"/>
    <n v="1491855300"/>
    <n v="1488935245"/>
    <b v="0"/>
    <n v="39"/>
    <b v="0"/>
    <s v="music/faith"/>
    <n v="0.3125"/>
    <n v="80.128205128205124"/>
    <s v="music"/>
    <s v="ith"/>
    <d v="2017-04-10T20:15:00"/>
    <d v="2017-03-08T01:07:25"/>
    <n v="33.796932870369346"/>
  </r>
  <r>
    <n v="1688"/>
    <s v="Christofer Scott: Dive In EP"/>
    <s v="Professionally recording a worship and contemporary Christian music album that connects to people and connects their heart to God."/>
    <n v="4000"/>
    <n v="1772"/>
    <s v="live"/>
    <s v="US"/>
    <x v="0"/>
    <n v="1491738594"/>
    <n v="1489150194"/>
    <b v="0"/>
    <n v="7"/>
    <b v="0"/>
    <s v="music/faith"/>
    <n v="0.443"/>
    <n v="253.14285714285714"/>
    <s v="music"/>
    <s v="ith"/>
    <d v="2017-04-09T11:49:54"/>
    <d v="2017-03-10T12:49:54"/>
    <n v="29.958333333343035"/>
  </r>
  <r>
    <n v="1689"/>
    <s v="Fly Away"/>
    <s v="Praising the Living God in the second half of life."/>
    <n v="2400"/>
    <n v="2400"/>
    <s v="live"/>
    <s v="US"/>
    <x v="0"/>
    <n v="1489700230"/>
    <n v="1487111830"/>
    <b v="0"/>
    <n v="14"/>
    <b v="0"/>
    <s v="music/faith"/>
    <n v="1"/>
    <n v="171.42857142857142"/>
    <s v="music"/>
    <s v="ith"/>
    <d v="2017-03-16T21:37:10"/>
    <d v="2017-02-14T22:37:10"/>
    <n v="29.958333333335759"/>
  </r>
  <r>
    <n v="1690"/>
    <s v="NewKings Album &quot;Rise Up&quot;"/>
    <s v="Our newest project! We are hard at it trying to bring music that uplifts the spirit, and tells a story of life-changing love."/>
    <n v="2500"/>
    <n v="635"/>
    <s v="live"/>
    <s v="US"/>
    <x v="0"/>
    <n v="1491470442"/>
    <n v="1488882042"/>
    <b v="0"/>
    <n v="11"/>
    <b v="0"/>
    <s v="music/faith"/>
    <n v="0.254"/>
    <n v="57.727272727272727"/>
    <s v="music"/>
    <s v="ith"/>
    <d v="2017-04-06T09:20:42"/>
    <d v="2017-03-07T10:20:42"/>
    <n v="29.958333333328483"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s v="US"/>
    <x v="0"/>
    <n v="1491181200"/>
    <n v="1488387008"/>
    <b v="0"/>
    <n v="38"/>
    <b v="0"/>
    <s v="music/faith"/>
    <n v="0.33473333333333333"/>
    <n v="264.26315789473682"/>
    <s v="music"/>
    <s v="ith"/>
    <d v="2017-04-03T01:00:00"/>
    <d v="2017-03-01T16:50:08"/>
    <n v="32.340185185188602"/>
  </r>
  <r>
    <n v="1692"/>
    <s v="Get Your Hopes Up"/>
    <s v="After 3 years.....It's time for some new music! Album #2 is in motion and I can't wait to share it with all of you!"/>
    <n v="5000"/>
    <n v="2390"/>
    <s v="live"/>
    <s v="US"/>
    <x v="0"/>
    <n v="1490572740"/>
    <n v="1487734667"/>
    <b v="0"/>
    <n v="15"/>
    <b v="0"/>
    <s v="music/faith"/>
    <n v="0.47799999999999998"/>
    <n v="159.33333333333334"/>
    <s v="music"/>
    <s v="ith"/>
    <d v="2017-03-26T23:59:00"/>
    <d v="2017-02-22T03:37:47"/>
    <n v="32.848067129627452"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s v="GB"/>
    <x v="1"/>
    <n v="1491768000"/>
    <n v="1489097112"/>
    <b v="0"/>
    <n v="8"/>
    <b v="0"/>
    <s v="music/faith"/>
    <n v="9.3333333333333338E-2"/>
    <n v="35"/>
    <s v="music"/>
    <s v="ith"/>
    <d v="2017-04-09T20:00:00"/>
    <d v="2017-03-09T22:05:12"/>
    <n v="30.913055555545725"/>
  </r>
  <r>
    <n v="1694"/>
    <s v="Thundercreek Studios"/>
    <s v="Hey all I'm building out my Christian Recording studio in a new building. I have the building but lack the funds to build it out!!!"/>
    <n v="10000"/>
    <n v="5"/>
    <s v="live"/>
    <s v="US"/>
    <x v="0"/>
    <n v="1490589360"/>
    <n v="1488038674"/>
    <b v="0"/>
    <n v="1"/>
    <b v="0"/>
    <s v="music/faith"/>
    <n v="5.0000000000000001E-4"/>
    <n v="5"/>
    <s v="music"/>
    <s v="ith"/>
    <d v="2017-03-27T04:36:00"/>
    <d v="2017-02-25T16:04:34"/>
    <n v="29.52182870369870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s v="US"/>
    <x v="0"/>
    <n v="1491786000"/>
    <n v="1488847514"/>
    <b v="0"/>
    <n v="23"/>
    <b v="0"/>
    <s v="music/faith"/>
    <n v="0.11708333333333333"/>
    <n v="61.086956521739133"/>
    <s v="music"/>
    <s v="ith"/>
    <d v="2017-04-10T01:00:00"/>
    <d v="2017-03-07T00:45:14"/>
    <n v="34.01025462963298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s v="US"/>
    <x v="0"/>
    <n v="1491007211"/>
    <n v="1488418811"/>
    <b v="0"/>
    <n v="0"/>
    <b v="0"/>
    <s v="music/faith"/>
    <n v="0"/>
    <n v="0"/>
    <s v="music"/>
    <s v="ith"/>
    <d v="2017-04-01T00:40:11"/>
    <d v="2017-03-02T01:40:11"/>
    <n v="29.95833333332848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s v="US"/>
    <x v="0"/>
    <n v="1491781648"/>
    <n v="1489193248"/>
    <b v="0"/>
    <n v="22"/>
    <b v="0"/>
    <s v="music/faith"/>
    <n v="0.20208000000000001"/>
    <n v="114.81818181818181"/>
    <s v="music"/>
    <s v="ith"/>
    <d v="2017-04-09T23:47:28"/>
    <d v="2017-03-11T00:47:28"/>
    <n v="29.95833333333575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s v="US"/>
    <x v="0"/>
    <n v="1490499180"/>
    <n v="1488430760"/>
    <b v="0"/>
    <n v="0"/>
    <b v="0"/>
    <s v="music/faith"/>
    <n v="0"/>
    <n v="0"/>
    <s v="music"/>
    <s v="ith"/>
    <d v="2017-03-26T03:33:00"/>
    <d v="2017-03-02T04:59:20"/>
    <n v="23.940046296294895"/>
  </r>
  <r>
    <n v="1699"/>
    <s v="THE WORSHIP ALBUM!"/>
    <s v="Friends! Will you help me create a new worship album??! I want this album to give God the worship he deserves and draw people to Him."/>
    <n v="5105"/>
    <n v="216"/>
    <s v="live"/>
    <s v="US"/>
    <x v="0"/>
    <n v="1491943445"/>
    <n v="1489351445"/>
    <b v="0"/>
    <n v="4"/>
    <b v="0"/>
    <s v="music/faith"/>
    <n v="4.2311459353574929E-2"/>
    <n v="54"/>
    <s v="music"/>
    <s v="ith"/>
    <d v="2017-04-11T20:44:05"/>
    <d v="2017-03-12T20:44:05"/>
    <n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s v="US"/>
    <x v="0"/>
    <n v="1491019200"/>
    <n v="1488418990"/>
    <b v="0"/>
    <n v="79"/>
    <b v="0"/>
    <s v="music/faith"/>
    <n v="0.2606"/>
    <n v="65.974683544303801"/>
    <s v="music"/>
    <s v="ith"/>
    <d v="2017-04-01T04:00:00"/>
    <d v="2017-03-02T01:43:10"/>
    <n v="30.09502314815472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s v="US"/>
    <x v="0"/>
    <n v="1421337405"/>
    <n v="1418745405"/>
    <b v="0"/>
    <n v="2"/>
    <b v="0"/>
    <s v="music/faith"/>
    <n v="1.9801980198019802E-3"/>
    <n v="5"/>
    <s v="music"/>
    <s v="ith"/>
    <d v="2015-01-15T15:56:45"/>
    <d v="2014-12-16T15:56:45"/>
    <n v="30"/>
  </r>
  <r>
    <n v="1702"/>
    <s v="lyndale lewis and new vision prosper cd release"/>
    <s v="I can do all things through christ jesus"/>
    <n v="16500"/>
    <n v="1"/>
    <s v="failed"/>
    <s v="US"/>
    <x v="0"/>
    <n v="1427745150"/>
    <n v="1425156750"/>
    <b v="0"/>
    <n v="1"/>
    <b v="0"/>
    <s v="music/faith"/>
    <n v="6.0606060606060605E-5"/>
    <n v="1"/>
    <s v="music"/>
    <s v="ith"/>
    <d v="2015-03-30T19:52:30"/>
    <d v="2015-02-28T20:52:30"/>
    <n v="29.958333333328483"/>
  </r>
  <r>
    <n v="1703"/>
    <s v="Joy Full Noise!"/>
    <s v="I would love for you to be a part of helping me raise money for music and video production to launch my first Worship album!"/>
    <n v="5000"/>
    <n v="51"/>
    <s v="failed"/>
    <s v="US"/>
    <x v="0"/>
    <n v="1441003537"/>
    <n v="1435819537"/>
    <b v="0"/>
    <n v="2"/>
    <b v="0"/>
    <s v="music/faith"/>
    <n v="1.0200000000000001E-2"/>
    <n v="25.5"/>
    <s v="music"/>
    <s v="ith"/>
    <d v="2015-08-31T06:45:37"/>
    <d v="2015-07-02T06:45:37"/>
    <n v="60"/>
  </r>
  <r>
    <n v="1704"/>
    <s v="Jericho Down Worship Album"/>
    <s v="We want to record an album of popular praise &amp; worship songs with our own influence and style."/>
    <n v="2000"/>
    <n v="1302"/>
    <s v="failed"/>
    <s v="US"/>
    <x v="0"/>
    <n v="1424056873"/>
    <n v="1421464873"/>
    <b v="0"/>
    <n v="11"/>
    <b v="0"/>
    <s v="music/faith"/>
    <n v="0.65100000000000002"/>
    <n v="118.36363636363636"/>
    <s v="music"/>
    <s v="ith"/>
    <d v="2015-02-16T03:21:13"/>
    <d v="2015-01-17T03:21:13"/>
    <n v="30"/>
  </r>
  <r>
    <n v="1705"/>
    <s v="Piano Prayer Album - Russ James"/>
    <s v="An instrumental album that ranges from hymns to contemporary music. All the music is recorded by myself."/>
    <n v="2000"/>
    <n v="0"/>
    <s v="failed"/>
    <s v="US"/>
    <x v="0"/>
    <n v="1441814400"/>
    <n v="1440807846"/>
    <b v="0"/>
    <n v="0"/>
    <b v="0"/>
    <s v="music/faith"/>
    <n v="0"/>
    <n v="0"/>
    <s v="music"/>
    <s v="ith"/>
    <d v="2015-09-09T16:00:00"/>
    <d v="2015-08-29T00:24:06"/>
    <n v="11.649930555562605"/>
  </r>
  <r>
    <n v="1706"/>
    <s v="Gemeinde in Bremen"/>
    <s v="Unsere &quot;Aufgabe&quot; ist es, fÃ¼r Christen da zu sein die keiner Gemeinde angehÃ¶ren. Zudem spielt Lobpreis eine Zentrale Rolle."/>
    <n v="5500"/>
    <n v="0"/>
    <s v="failed"/>
    <s v="DE"/>
    <x v="3"/>
    <n v="1440314472"/>
    <n v="1435130472"/>
    <b v="0"/>
    <n v="0"/>
    <b v="0"/>
    <s v="music/faith"/>
    <n v="0"/>
    <n v="0"/>
    <s v="music"/>
    <s v="ith"/>
    <d v="2015-08-23T07:21:12"/>
    <d v="2015-06-24T07:21:12"/>
    <n v="6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s v="US"/>
    <x v="0"/>
    <n v="1459181895"/>
    <n v="1456593495"/>
    <b v="0"/>
    <n v="9"/>
    <b v="0"/>
    <s v="music/faith"/>
    <n v="9.74E-2"/>
    <n v="54.111111111111114"/>
    <s v="music"/>
    <s v="ith"/>
    <d v="2016-03-28T16:18:15"/>
    <d v="2016-02-27T17:18:15"/>
    <n v="29.958333333335759"/>
  </r>
  <r>
    <n v="1708"/>
    <s v="Praise: It's what we do"/>
    <s v="A debut album for the New Gate Church's praise team; making a cd filled with original songs from a team of misfits with 1 goal in mind"/>
    <n v="7000"/>
    <n v="0"/>
    <s v="failed"/>
    <s v="US"/>
    <x v="0"/>
    <n v="1462135706"/>
    <n v="1458679706"/>
    <b v="0"/>
    <n v="0"/>
    <b v="0"/>
    <s v="music/faith"/>
    <n v="0"/>
    <n v="0"/>
    <s v="music"/>
    <s v="ith"/>
    <d v="2016-05-01T20:48:26"/>
    <d v="2016-03-22T20:48:26"/>
    <n v="40"/>
  </r>
  <r>
    <n v="1709"/>
    <s v="Psalms"/>
    <s v="A project to set psalms to music. The psalms are taken from the English Standard Version (ESV) of the Bible."/>
    <n v="1750"/>
    <n v="85"/>
    <s v="failed"/>
    <s v="US"/>
    <x v="0"/>
    <n v="1409513940"/>
    <n v="1405949514"/>
    <b v="0"/>
    <n v="4"/>
    <b v="0"/>
    <s v="music/faith"/>
    <n v="4.8571428571428571E-2"/>
    <n v="21.25"/>
    <s v="music"/>
    <s v="ith"/>
    <d v="2014-08-31T19:39:00"/>
    <d v="2014-07-21T13:31:54"/>
    <n v="41.254930555551255"/>
  </r>
  <r>
    <n v="1710"/>
    <s v="Producing a live album of our upcoming Europe tour"/>
    <s v="We want to create a gospel live album which has never been produced before."/>
    <n v="5000"/>
    <n v="34"/>
    <s v="failed"/>
    <s v="DE"/>
    <x v="3"/>
    <n v="1453122000"/>
    <n v="1449151888"/>
    <b v="0"/>
    <n v="1"/>
    <b v="0"/>
    <s v="music/faith"/>
    <n v="6.7999999999999996E-3"/>
    <n v="34"/>
    <s v="music"/>
    <s v="ith"/>
    <d v="2016-01-18T13:00:00"/>
    <d v="2015-12-03T14:11:28"/>
    <n v="45.95037037037400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s v="US"/>
    <x v="0"/>
    <n v="1409585434"/>
    <n v="1406907034"/>
    <b v="0"/>
    <n v="2"/>
    <b v="0"/>
    <s v="music/faith"/>
    <n v="0.105"/>
    <n v="525"/>
    <s v="music"/>
    <s v="ith"/>
    <d v="2014-09-01T15:30:34"/>
    <d v="2014-08-01T15:30:34"/>
    <n v="31"/>
  </r>
  <r>
    <n v="1712"/>
    <s v="Midwest Cowboy Ministries"/>
    <s v="Recording/equipment for MCM - a team of musicians who will help your local musicians to hold your own Cowboy Church with Gospel Music"/>
    <n v="5000"/>
    <n v="0"/>
    <s v="failed"/>
    <s v="US"/>
    <x v="0"/>
    <n v="1435701353"/>
    <n v="1430517353"/>
    <b v="0"/>
    <n v="0"/>
    <b v="0"/>
    <s v="music/faith"/>
    <n v="0"/>
    <n v="0"/>
    <s v="music"/>
    <s v="ith"/>
    <d v="2015-06-30T21:55:53"/>
    <d v="2015-05-01T21:55:53"/>
    <n v="60"/>
  </r>
  <r>
    <n v="1713"/>
    <s v="&quot;UNCOVERED ME&quot;"/>
    <s v="This music project is a compilation to my up-coming book UNCOVERED ME, I need your support to help me go to New York and complete it."/>
    <n v="3000"/>
    <n v="50"/>
    <s v="failed"/>
    <s v="US"/>
    <x v="0"/>
    <n v="1412536412"/>
    <n v="1409944412"/>
    <b v="0"/>
    <n v="1"/>
    <b v="0"/>
    <s v="music/faith"/>
    <n v="1.6666666666666666E-2"/>
    <n v="50"/>
    <s v="music"/>
    <s v="ith"/>
    <d v="2014-10-05T19:13:32"/>
    <d v="2014-09-05T19:13:32"/>
    <n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s v="US"/>
    <x v="0"/>
    <n v="1430517761"/>
    <n v="1427925761"/>
    <b v="0"/>
    <n v="17"/>
    <b v="0"/>
    <s v="music/faith"/>
    <n v="7.868E-2"/>
    <n v="115.70588235294117"/>
    <s v="music"/>
    <s v="ith"/>
    <d v="2015-05-01T22:02:41"/>
    <d v="2015-04-01T22:02:41"/>
    <n v="30"/>
  </r>
  <r>
    <n v="1715"/>
    <s v="The Heart of a P.K."/>
    <s v="Kimberly Stokes the daughter of Elder Baby Stokes Jr, of Bibleway C.O.G.I.C, is currently working on a EP. She is sharing her heart"/>
    <n v="5000"/>
    <n v="11"/>
    <s v="failed"/>
    <s v="US"/>
    <x v="0"/>
    <n v="1427772120"/>
    <n v="1425186785"/>
    <b v="0"/>
    <n v="2"/>
    <b v="0"/>
    <s v="music/faith"/>
    <n v="2.2000000000000001E-3"/>
    <n v="5.5"/>
    <s v="music"/>
    <s v="ith"/>
    <d v="2015-03-31T03:22:00"/>
    <d v="2015-03-01T05:13:05"/>
    <n v="29.9228587962934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s v="US"/>
    <x v="0"/>
    <n v="1481295099"/>
    <n v="1477835499"/>
    <b v="0"/>
    <n v="3"/>
    <b v="0"/>
    <s v="music/faith"/>
    <n v="7.4999999999999997E-2"/>
    <n v="50"/>
    <s v="music"/>
    <s v="ith"/>
    <d v="2016-12-09T14:51:39"/>
    <d v="2016-10-30T13:51:39"/>
    <n v="40.041666666671517"/>
  </r>
  <r>
    <n v="1717"/>
    <s v="Shift Records A New EP!"/>
    <s v="Our first record created to reach, inspire, and ultimately express the love of Jesus to our generation."/>
    <n v="3265"/>
    <n v="1395"/>
    <s v="failed"/>
    <s v="US"/>
    <x v="0"/>
    <n v="1461211200"/>
    <n v="1459467238"/>
    <b v="0"/>
    <n v="41"/>
    <b v="0"/>
    <s v="music/faith"/>
    <n v="0.42725880551301687"/>
    <n v="34.024390243902438"/>
    <s v="music"/>
    <s v="ith"/>
    <d v="2016-04-21T04:00:00"/>
    <d v="2016-03-31T23:33:58"/>
    <n v="20.184745370374003"/>
  </r>
  <r>
    <n v="1718"/>
    <s v="The Prodigal Son"/>
    <s v="A melody for the galaxy."/>
    <n v="35000"/>
    <n v="75"/>
    <s v="failed"/>
    <s v="US"/>
    <x v="0"/>
    <n v="1463201940"/>
    <n v="1459435149"/>
    <b v="0"/>
    <n v="2"/>
    <b v="0"/>
    <s v="music/faith"/>
    <n v="2.142857142857143E-3"/>
    <n v="37.5"/>
    <s v="music"/>
    <s v="ith"/>
    <d v="2016-05-14T04:59:00"/>
    <d v="2016-03-31T14:39:09"/>
    <n v="43.59711805555707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s v="US"/>
    <x v="0"/>
    <n v="1410958191"/>
    <n v="1408366191"/>
    <b v="0"/>
    <n v="3"/>
    <b v="0"/>
    <s v="music/faith"/>
    <n v="8.7500000000000008E-3"/>
    <n v="11.666666666666666"/>
    <s v="music"/>
    <s v="ith"/>
    <d v="2014-09-17T12:49:51"/>
    <d v="2014-08-18T12:49:51"/>
    <n v="30"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s v="US"/>
    <x v="0"/>
    <n v="1415562471"/>
    <n v="1412966871"/>
    <b v="0"/>
    <n v="8"/>
    <b v="0"/>
    <s v="music/faith"/>
    <n v="5.6250000000000001E-2"/>
    <n v="28.125"/>
    <s v="music"/>
    <s v="ith"/>
    <d v="2014-11-09T19:47:51"/>
    <d v="2014-10-10T18:47:51"/>
    <n v="30.041666666664241"/>
  </r>
  <r>
    <n v="1721"/>
    <s v="&quot;HEAVEN'S CALLING&quot;"/>
    <s v="Heavens calling is an album for people all over the world in need of a healing for the soul, positive mindset and total prosperity"/>
    <n v="5000"/>
    <n v="0"/>
    <s v="failed"/>
    <s v="US"/>
    <x v="0"/>
    <n v="1449831863"/>
    <n v="1447239863"/>
    <b v="0"/>
    <n v="0"/>
    <b v="0"/>
    <s v="music/faith"/>
    <n v="0"/>
    <n v="0"/>
    <s v="music"/>
    <s v="ith"/>
    <d v="2015-12-11T11:04:23"/>
    <d v="2015-11-11T11:04:23"/>
    <n v="30"/>
  </r>
  <r>
    <n v="1722"/>
    <s v="Preserving the DC Gospel Stars"/>
    <s v="I am raising money to leave a legacy for the DC Gospel Stars and preserve this art form for music lovers of this style."/>
    <n v="2880"/>
    <n v="1"/>
    <s v="failed"/>
    <s v="US"/>
    <x v="0"/>
    <n v="1459642200"/>
    <n v="1456441429"/>
    <b v="0"/>
    <n v="1"/>
    <b v="0"/>
    <s v="music/faith"/>
    <n v="3.4722222222222224E-4"/>
    <n v="1"/>
    <s v="music"/>
    <s v="ith"/>
    <d v="2016-04-03T00:10:00"/>
    <d v="2016-02-25T23:03:49"/>
    <n v="37.045960648152686"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s v="US"/>
    <x v="0"/>
    <n v="1435730400"/>
    <n v="1430855315"/>
    <b v="0"/>
    <n v="3"/>
    <b v="0"/>
    <s v="music/faith"/>
    <n v="6.5000000000000002E-2"/>
    <n v="216.66666666666666"/>
    <s v="music"/>
    <s v="ith"/>
    <d v="2015-07-01T06:00:00"/>
    <d v="2015-05-05T19:48:35"/>
    <n v="56.42459490741021"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s v="US"/>
    <x v="0"/>
    <n v="1414707762"/>
    <n v="1412115762"/>
    <b v="0"/>
    <n v="4"/>
    <b v="0"/>
    <s v="music/faith"/>
    <n v="5.8333333333333336E-3"/>
    <n v="8.75"/>
    <s v="music"/>
    <s v="ith"/>
    <d v="2014-10-30T22:22:42"/>
    <d v="2014-09-30T22:22:42"/>
    <n v="30"/>
  </r>
  <r>
    <n v="1725"/>
    <s v="Unveiled Debut Album"/>
    <s v="Christian band signed to VECA Records to release their debut album in Spring 2015.  This ministry is relying on faith-based donations."/>
    <n v="5500"/>
    <n v="560"/>
    <s v="failed"/>
    <s v="US"/>
    <x v="0"/>
    <n v="1408922049"/>
    <n v="1406330049"/>
    <b v="0"/>
    <n v="9"/>
    <b v="0"/>
    <s v="music/faith"/>
    <n v="0.10181818181818182"/>
    <n v="62.222222222222221"/>
    <s v="music"/>
    <s v="ith"/>
    <d v="2014-08-24T23:14:09"/>
    <d v="2014-07-25T23:14:09"/>
    <n v="30"/>
  </r>
  <r>
    <n v="1726"/>
    <s v="&quot;Every Day&quot; CD by Amanda Joy Hall"/>
    <s v="Amanda Joy Hall's sophomore album, &quot;Every Day&quot;. Release expected July 2014"/>
    <n v="6500"/>
    <n v="2196"/>
    <s v="failed"/>
    <s v="US"/>
    <x v="0"/>
    <n v="1403906664"/>
    <n v="1401401064"/>
    <b v="0"/>
    <n v="16"/>
    <b v="0"/>
    <s v="music/faith"/>
    <n v="0.33784615384615385"/>
    <n v="137.25"/>
    <s v="music"/>
    <s v="ith"/>
    <d v="2014-06-27T22:04:24"/>
    <d v="2014-05-29T22:04:24"/>
    <n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s v="GB"/>
    <x v="1"/>
    <n v="1428231600"/>
    <n v="1423520177"/>
    <b v="0"/>
    <n v="1"/>
    <b v="0"/>
    <s v="music/faith"/>
    <n v="3.3333333333333332E-4"/>
    <n v="1"/>
    <s v="music"/>
    <s v="ith"/>
    <d v="2015-04-05T11:00:00"/>
    <d v="2015-02-09T22:16:17"/>
    <n v="54.530358796291694"/>
  </r>
  <r>
    <n v="1728"/>
    <s v="With His Presence"/>
    <s v="Be in God's presence through instrumental covers of hymns. Help me build a home studio to freely distribute this album."/>
    <n v="1250"/>
    <n v="855"/>
    <s v="failed"/>
    <s v="US"/>
    <x v="0"/>
    <n v="1445439674"/>
    <n v="1442847674"/>
    <b v="0"/>
    <n v="7"/>
    <b v="0"/>
    <s v="music/faith"/>
    <n v="0.68400000000000005"/>
    <n v="122.14285714285714"/>
    <s v="music"/>
    <s v="ith"/>
    <d v="2015-10-21T15:01:14"/>
    <d v="2015-09-21T15:01:14"/>
    <n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s v="US"/>
    <x v="0"/>
    <n v="1465521306"/>
    <n v="1460337306"/>
    <b v="0"/>
    <n v="0"/>
    <b v="0"/>
    <s v="music/faith"/>
    <n v="0"/>
    <n v="0"/>
    <s v="music"/>
    <s v="ith"/>
    <d v="2016-06-10T01:15:06"/>
    <d v="2016-04-11T01:15:06"/>
    <n v="60"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s v="US"/>
    <x v="0"/>
    <n v="1445738783"/>
    <n v="1443146783"/>
    <b v="0"/>
    <n v="0"/>
    <b v="0"/>
    <s v="music/faith"/>
    <n v="0"/>
    <n v="0"/>
    <s v="music"/>
    <s v="ith"/>
    <d v="2015-10-25T02:06:23"/>
    <d v="2015-09-25T02:06:23"/>
    <n v="30"/>
  </r>
  <r>
    <n v="1731"/>
    <s v="Sam Cox Band First Christian Tour"/>
    <s v="We are a Christin Worship band looking to midwest tour. God Bless!"/>
    <n v="1000"/>
    <n v="0"/>
    <s v="failed"/>
    <s v="US"/>
    <x v="0"/>
    <n v="1434034800"/>
    <n v="1432849552"/>
    <b v="0"/>
    <n v="0"/>
    <b v="0"/>
    <s v="music/faith"/>
    <n v="0"/>
    <n v="0"/>
    <s v="music"/>
    <s v="ith"/>
    <d v="2015-06-11T15:00:00"/>
    <d v="2015-05-28T21:45:52"/>
    <n v="13.718148148152977"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s v="US"/>
    <x v="0"/>
    <n v="1452920400"/>
    <n v="1447777481"/>
    <b v="0"/>
    <n v="0"/>
    <b v="0"/>
    <s v="music/faith"/>
    <n v="0"/>
    <n v="0"/>
    <s v="music"/>
    <s v="ith"/>
    <d v="2016-01-16T05:00:00"/>
    <d v="2015-11-17T16:24:41"/>
    <n v="59.524525462955353"/>
  </r>
  <r>
    <n v="1733"/>
    <s v="What Faith Is EP/Album"/>
    <s v="I am trying to share the music I am blessed to have written. https://www.johncox4.com or https://reverbnation.com/johncox4"/>
    <n v="10000"/>
    <n v="0"/>
    <s v="failed"/>
    <s v="US"/>
    <x v="0"/>
    <n v="1473802200"/>
    <n v="1472746374"/>
    <b v="0"/>
    <n v="0"/>
    <b v="0"/>
    <s v="music/faith"/>
    <n v="0"/>
    <n v="0"/>
    <s v="music"/>
    <s v="ith"/>
    <d v="2016-09-13T21:30:00"/>
    <d v="2016-09-01T16:12:54"/>
    <n v="12.22020833332499"/>
  </r>
  <r>
    <n v="1734"/>
    <s v="Street Prophet Los CD and new book"/>
    <s v="This is a double venture project. I have finished a new manuscript and currently working on creating a Christian rap CD."/>
    <n v="4500"/>
    <n v="1"/>
    <s v="failed"/>
    <s v="US"/>
    <x v="0"/>
    <n v="1431046356"/>
    <n v="1428454356"/>
    <b v="0"/>
    <n v="1"/>
    <b v="0"/>
    <s v="music/faith"/>
    <n v="2.2222222222222223E-4"/>
    <n v="1"/>
    <s v="music"/>
    <s v="ith"/>
    <d v="2015-05-08T00:52:36"/>
    <d v="2015-04-08T00:52:36"/>
    <n v="30"/>
  </r>
  <r>
    <n v="1735"/>
    <s v="Leo's RainSong Artist program"/>
    <s v="RainSong is letting my buy a discounted guitar. I will use this to offer my talents to the ministry programs I'm a part of."/>
    <n v="1000"/>
    <n v="110"/>
    <s v="failed"/>
    <s v="US"/>
    <x v="0"/>
    <n v="1470598345"/>
    <n v="1468006345"/>
    <b v="0"/>
    <n v="2"/>
    <b v="0"/>
    <s v="music/faith"/>
    <n v="0.11"/>
    <n v="55"/>
    <s v="music"/>
    <s v="ith"/>
    <d v="2016-08-07T19:32:25"/>
    <d v="2016-07-08T19:32:25"/>
    <n v="30"/>
  </r>
  <r>
    <n v="1736"/>
    <s v="In His Presence"/>
    <s v="A unique meditative album reflecting on the life of Christ, inviting Him into your presence"/>
    <n v="3000"/>
    <n v="22"/>
    <s v="failed"/>
    <s v="US"/>
    <x v="0"/>
    <n v="1447018833"/>
    <n v="1444423233"/>
    <b v="0"/>
    <n v="1"/>
    <b v="0"/>
    <s v="music/faith"/>
    <n v="7.3333333333333332E-3"/>
    <n v="22"/>
    <s v="music"/>
    <s v="ith"/>
    <d v="2015-11-08T21:40:33"/>
    <d v="2015-10-09T20:40:33"/>
    <n v="30.041666666664241"/>
  </r>
  <r>
    <n v="1737"/>
    <s v="Healing"/>
    <s v="An instrumental project in which all songs are incorporated around the healing power of our God. Used for times of prayer &amp; devotion"/>
    <n v="4000"/>
    <n v="850"/>
    <s v="failed"/>
    <s v="US"/>
    <x v="0"/>
    <n v="1437432392"/>
    <n v="1434840392"/>
    <b v="0"/>
    <n v="15"/>
    <b v="0"/>
    <s v="music/faith"/>
    <n v="0.21249999999999999"/>
    <n v="56.666666666666664"/>
    <s v="music"/>
    <s v="ith"/>
    <d v="2015-07-20T22:46:32"/>
    <d v="2015-06-20T22:46:32"/>
    <n v="30"/>
  </r>
  <r>
    <n v="1738"/>
    <s v="The Flashing Lights"/>
    <s v="Music that inspires and gives hope for overcoming and change. And it is good music."/>
    <n v="5000"/>
    <n v="20"/>
    <s v="failed"/>
    <s v="US"/>
    <x v="0"/>
    <n v="1412283542"/>
    <n v="1409691542"/>
    <b v="0"/>
    <n v="1"/>
    <b v="0"/>
    <s v="music/faith"/>
    <n v="4.0000000000000001E-3"/>
    <n v="20"/>
    <s v="music"/>
    <s v="ith"/>
    <d v="2014-10-02T20:59:02"/>
    <d v="2014-09-02T20:59:02"/>
    <n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s v="US"/>
    <x v="0"/>
    <n v="1462391932"/>
    <n v="1457297932"/>
    <b v="0"/>
    <n v="1"/>
    <b v="0"/>
    <s v="music/faith"/>
    <n v="1E-3"/>
    <n v="1"/>
    <s v="music"/>
    <s v="ith"/>
    <d v="2016-05-04T19:58:52"/>
    <d v="2016-03-06T20:58:52"/>
    <n v="58.958333333328483"/>
  </r>
  <r>
    <n v="1740"/>
    <s v="Recording Studio Time"/>
    <s v="I recently recorded a new single. With your help I can return to the studio. Would you like to be part of my next worship project?"/>
    <n v="3000"/>
    <n v="0"/>
    <s v="failed"/>
    <s v="US"/>
    <x v="0"/>
    <n v="1437075422"/>
    <n v="1434483422"/>
    <b v="0"/>
    <n v="0"/>
    <b v="0"/>
    <s v="music/faith"/>
    <n v="0"/>
    <n v="0"/>
    <s v="music"/>
    <s v="ith"/>
    <d v="2015-07-16T19:37:02"/>
    <d v="2015-06-16T19:37:02"/>
    <n v="30"/>
  </r>
  <r>
    <n v="1741"/>
    <s v="Caught off Guard"/>
    <s v="A photo journal documenting my experiences and travels across New Zealand"/>
    <n v="1200"/>
    <n v="1330"/>
    <s v="successful"/>
    <s v="GB"/>
    <x v="1"/>
    <n v="1433948671"/>
    <n v="1430060671"/>
    <b v="0"/>
    <n v="52"/>
    <b v="1"/>
    <s v="photography/photobooks"/>
    <n v="1.1083333333333334"/>
    <n v="25.576923076923077"/>
    <s v="photography"/>
    <s v="hotobooks"/>
    <d v="2015-06-10T15:04:31"/>
    <d v="2015-04-26T15:04:31"/>
    <n v="4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s v="US"/>
    <x v="0"/>
    <n v="1483822800"/>
    <n v="1481058170"/>
    <b v="0"/>
    <n v="34"/>
    <b v="1"/>
    <s v="photography/photobooks"/>
    <n v="1.0874999999999999"/>
    <n v="63.970588235294116"/>
    <s v="photography"/>
    <s v="hotobooks"/>
    <d v="2017-01-07T21:00:00"/>
    <d v="2016-12-06T21:02:50"/>
    <n v="31.998032407405844"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s v="US"/>
    <x v="0"/>
    <n v="1472270340"/>
    <n v="1470348775"/>
    <b v="0"/>
    <n v="67"/>
    <b v="1"/>
    <s v="photography/photobooks"/>
    <n v="1.0041666666666667"/>
    <n v="89.925373134328353"/>
    <s v="photography"/>
    <s v="hotobooks"/>
    <d v="2016-08-27T03:59:00"/>
    <d v="2016-08-04T22:12:55"/>
    <n v="22.240335648151813"/>
  </r>
  <r>
    <n v="1744"/>
    <s v="Water World"/>
    <s v="This book is the embodiment of my passion for water &amp; photography, which I hope will inspire you to pick up your camera and explore."/>
    <n v="5500"/>
    <n v="6515"/>
    <s v="successful"/>
    <s v="GB"/>
    <x v="1"/>
    <n v="1425821477"/>
    <n v="1421937077"/>
    <b v="0"/>
    <n v="70"/>
    <b v="1"/>
    <s v="photography/photobooks"/>
    <n v="1.1845454545454546"/>
    <n v="93.071428571428569"/>
    <s v="photography"/>
    <s v="hotobooks"/>
    <d v="2015-03-08T13:31:17"/>
    <d v="2015-01-22T14:31:17"/>
    <n v="44.95833333332848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s v="US"/>
    <x v="0"/>
    <n v="1482372000"/>
    <n v="1479276838"/>
    <b v="0"/>
    <n v="89"/>
    <b v="1"/>
    <s v="photography/photobooks"/>
    <n v="1.1401428571428571"/>
    <n v="89.674157303370791"/>
    <s v="photography"/>
    <s v="hotobooks"/>
    <d v="2016-12-22T02:00:00"/>
    <d v="2016-11-16T06:13:58"/>
    <n v="35.82363425925723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s v="US"/>
    <x v="0"/>
    <n v="1479952800"/>
    <n v="1477368867"/>
    <b v="0"/>
    <n v="107"/>
    <b v="1"/>
    <s v="photography/photobooks"/>
    <n v="1.4810000000000001"/>
    <n v="207.61682242990653"/>
    <s v="photography"/>
    <s v="hotobooks"/>
    <d v="2016-11-24T02:00:00"/>
    <d v="2016-10-25T04:14:27"/>
    <n v="29.90663194443914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s v="GB"/>
    <x v="1"/>
    <n v="1447426800"/>
    <n v="1444904830"/>
    <b v="0"/>
    <n v="159"/>
    <b v="1"/>
    <s v="photography/photobooks"/>
    <n v="1.0495555555555556"/>
    <n v="59.408805031446541"/>
    <s v="photography"/>
    <s v="hotobooks"/>
    <d v="2015-11-13T15:00:00"/>
    <d v="2015-10-15T10:27:10"/>
    <n v="29.189467592594156"/>
  </r>
  <r>
    <n v="1748"/>
    <s v="So It Is: Vancouver"/>
    <s v="Telling the story of the city through remarkable people who live in Vancouver today."/>
    <n v="50000"/>
    <n v="64974"/>
    <s v="successful"/>
    <s v="CA"/>
    <x v="5"/>
    <n v="1441234143"/>
    <n v="1438642143"/>
    <b v="0"/>
    <n v="181"/>
    <b v="1"/>
    <s v="photography/photobooks"/>
    <n v="1.29948"/>
    <n v="358.97237569060775"/>
    <s v="photography"/>
    <s v="hotobooks"/>
    <d v="2015-09-02T22:49:03"/>
    <d v="2015-08-03T22:49:03"/>
    <n v="30"/>
  </r>
  <r>
    <n v="1749"/>
    <s v="E FOTOGRAFESCHE RECKBLECK - 367 DEEG AM AUSLAND ASAZ"/>
    <s v="Help me fund the production run of my first book by local Photographer Sandro Ortolani."/>
    <n v="10050"/>
    <n v="12410.5"/>
    <s v="successful"/>
    <s v="LU"/>
    <x v="3"/>
    <n v="1488394800"/>
    <n v="1485213921"/>
    <b v="0"/>
    <n v="131"/>
    <b v="1"/>
    <s v="photography/photobooks"/>
    <n v="1.2348756218905472"/>
    <n v="94.736641221374043"/>
    <s v="photography"/>
    <s v="hotobooks"/>
    <d v="2017-03-01T19:00:00"/>
    <d v="2017-01-23T23:25:21"/>
    <n v="36.81572916667209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s v="US"/>
    <x v="0"/>
    <n v="1461096304"/>
    <n v="1458936304"/>
    <b v="0"/>
    <n v="125"/>
    <b v="1"/>
    <s v="photography/photobooks"/>
    <n v="2.0162"/>
    <n v="80.647999999999996"/>
    <s v="photography"/>
    <s v="hotobooks"/>
    <d v="2016-04-19T20:05:04"/>
    <d v="2016-03-25T20:05:04"/>
    <n v="25"/>
  </r>
  <r>
    <n v="1751"/>
    <s v="Daily Bread: Stories from Rural Greece"/>
    <s v="Photographs and stories culled from 10 years of road trips through rural Greece"/>
    <n v="10000"/>
    <n v="10290"/>
    <s v="successful"/>
    <s v="US"/>
    <x v="0"/>
    <n v="1426787123"/>
    <n v="1424198723"/>
    <b v="0"/>
    <n v="61"/>
    <b v="1"/>
    <s v="photography/photobooks"/>
    <n v="1.0289999999999999"/>
    <n v="168.68852459016392"/>
    <s v="photography"/>
    <s v="hotobooks"/>
    <d v="2015-03-19T17:45:23"/>
    <d v="2015-02-17T18:45:23"/>
    <n v="29.958333333335759"/>
  </r>
  <r>
    <n v="1752"/>
    <s v="Adfectus Book"/>
    <s v="A little book of calm, in picture form, that will soothe the soul and un-furrow the brow."/>
    <n v="1200"/>
    <n v="3122"/>
    <s v="successful"/>
    <s v="GB"/>
    <x v="1"/>
    <n v="1476425082"/>
    <n v="1473833082"/>
    <b v="0"/>
    <n v="90"/>
    <b v="1"/>
    <s v="photography/photobooks"/>
    <n v="2.6016666666666666"/>
    <n v="34.68888888888889"/>
    <s v="photography"/>
    <s v="hotobooks"/>
    <d v="2016-10-14T06:04:42"/>
    <d v="2016-09-14T06:04:42"/>
    <n v="3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s v="DK"/>
    <x v="7"/>
    <n v="1458579568"/>
    <n v="1455991168"/>
    <b v="0"/>
    <n v="35"/>
    <b v="1"/>
    <s v="photography/photobooks"/>
    <n v="1.08"/>
    <n v="462.85714285714283"/>
    <s v="photography"/>
    <s v="hotobooks"/>
    <d v="2016-03-21T16:59:28"/>
    <d v="2016-02-20T17:59:28"/>
    <n v="29.958333333328483"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s v="CA"/>
    <x v="5"/>
    <n v="1428091353"/>
    <n v="1425502953"/>
    <b v="0"/>
    <n v="90"/>
    <b v="1"/>
    <s v="photography/photobooks"/>
    <n v="1.1052941176470588"/>
    <n v="104.38888888888889"/>
    <s v="photography"/>
    <s v="hotobooks"/>
    <d v="2015-04-03T20:02:33"/>
    <d v="2015-03-04T21:02:33"/>
    <n v="29.95833333333575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s v="US"/>
    <x v="0"/>
    <n v="1444071361"/>
    <n v="1441479361"/>
    <b v="0"/>
    <n v="4"/>
    <b v="1"/>
    <s v="photography/photobooks"/>
    <n v="1.2"/>
    <n v="7.5"/>
    <s v="photography"/>
    <s v="hotobooks"/>
    <d v="2015-10-05T18:56:01"/>
    <d v="2015-09-05T18:56:01"/>
    <n v="30"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s v="US"/>
    <x v="0"/>
    <n v="1472443269"/>
    <n v="1468987269"/>
    <b v="0"/>
    <n v="120"/>
    <b v="1"/>
    <s v="photography/photobooks"/>
    <n v="1.0282909090909091"/>
    <n v="47.13"/>
    <s v="photography"/>
    <s v="hotobooks"/>
    <d v="2016-08-29T04:01:09"/>
    <d v="2016-07-20T04:01:09"/>
    <n v="40"/>
  </r>
  <r>
    <n v="1757"/>
    <s v="The Resurgence of Femininity Photo Thesis"/>
    <s v="I want to create a self published photo art book on the topic of the resurgence of femininity."/>
    <n v="5000"/>
    <n v="5800"/>
    <s v="successful"/>
    <s v="US"/>
    <x v="0"/>
    <n v="1485631740"/>
    <n v="1483041083"/>
    <b v="0"/>
    <n v="14"/>
    <b v="1"/>
    <s v="photography/photobooks"/>
    <n v="1.1599999999999999"/>
    <n v="414.28571428571428"/>
    <s v="photography"/>
    <s v="hotobooks"/>
    <d v="2017-01-28T19:29:00"/>
    <d v="2016-12-29T19:51:23"/>
    <n v="29.9844560185156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s v="US"/>
    <x v="0"/>
    <n v="1468536992"/>
    <n v="1463352992"/>
    <b v="0"/>
    <n v="27"/>
    <b v="1"/>
    <s v="photography/photobooks"/>
    <n v="1.147"/>
    <n v="42.481481481481481"/>
    <s v="photography"/>
    <s v="hotobooks"/>
    <d v="2016-07-14T22:56:32"/>
    <d v="2016-05-15T22:56:32"/>
    <n v="60"/>
  </r>
  <r>
    <n v="1759"/>
    <s v="Death Valley"/>
    <s v="Death Valley will be the first photo book of Andi State"/>
    <n v="5000"/>
    <n v="5330"/>
    <s v="successful"/>
    <s v="US"/>
    <x v="0"/>
    <n v="1427309629"/>
    <n v="1425585229"/>
    <b v="0"/>
    <n v="49"/>
    <b v="1"/>
    <s v="photography/photobooks"/>
    <n v="1.0660000000000001"/>
    <n v="108.77551020408163"/>
    <s v="photography"/>
    <s v="hotobooks"/>
    <d v="2015-03-25T18:53:49"/>
    <d v="2015-03-05T19:53:49"/>
    <n v="19.958333333328483"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s v="US"/>
    <x v="0"/>
    <n v="1456416513"/>
    <n v="1454688513"/>
    <b v="0"/>
    <n v="102"/>
    <b v="1"/>
    <s v="photography/photobooks"/>
    <n v="1.6544000000000001"/>
    <n v="81.098039215686271"/>
    <s v="photography"/>
    <s v="hotobooks"/>
    <d v="2016-02-25T16:08:33"/>
    <d v="2016-02-05T16:08:33"/>
    <n v="20"/>
  </r>
  <r>
    <n v="1761"/>
    <s v="I Wanted To See Boobs"/>
    <s v="A hardcover photobook telling the naked truth of a young photographers journey."/>
    <n v="100"/>
    <n v="155"/>
    <s v="successful"/>
    <s v="GB"/>
    <x v="1"/>
    <n v="1442065060"/>
    <n v="1437745060"/>
    <b v="0"/>
    <n v="3"/>
    <b v="1"/>
    <s v="photography/photobooks"/>
    <n v="1.55"/>
    <n v="51.666666666666664"/>
    <s v="photography"/>
    <s v="hotobooks"/>
    <d v="2015-09-12T13:37:40"/>
    <d v="2015-07-24T13:37:40"/>
    <n v="50"/>
  </r>
  <r>
    <n v="1762"/>
    <s v="&quot;The Naked Pixel&quot; Ali Pakele"/>
    <s v="Project rewards $25 gets you 190+ digital images"/>
    <n v="100"/>
    <n v="885"/>
    <s v="successful"/>
    <s v="US"/>
    <x v="0"/>
    <n v="1457739245"/>
    <n v="1455147245"/>
    <b v="0"/>
    <n v="25"/>
    <b v="1"/>
    <s v="photography/photobooks"/>
    <n v="8.85"/>
    <n v="35.4"/>
    <s v="photography"/>
    <s v="hotobooks"/>
    <d v="2016-03-11T23:34:05"/>
    <d v="2016-02-10T23:34:05"/>
    <n v="3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s v="US"/>
    <x v="0"/>
    <n v="1477255840"/>
    <n v="1474663840"/>
    <b v="0"/>
    <n v="118"/>
    <b v="1"/>
    <s v="photography/photobooks"/>
    <n v="1.0190833333333333"/>
    <n v="103.63559322033899"/>
    <s v="photography"/>
    <s v="hotobooks"/>
    <d v="2016-10-23T20:50:40"/>
    <d v="2016-09-23T20:50:40"/>
    <n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s v="GB"/>
    <x v="1"/>
    <n v="1407065979"/>
    <n v="1404560379"/>
    <b v="1"/>
    <n v="39"/>
    <b v="0"/>
    <s v="photography/photobooks"/>
    <n v="0.19600000000000001"/>
    <n v="55.282051282051285"/>
    <s v="photography"/>
    <s v="hotobooks"/>
    <d v="2014-08-03T11:39:39"/>
    <d v="2014-07-05T11:39:39"/>
    <n v="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s v="US"/>
    <x v="0"/>
    <n v="1407972712"/>
    <n v="1405380712"/>
    <b v="1"/>
    <n v="103"/>
    <b v="0"/>
    <s v="photography/photobooks"/>
    <n v="0.59467839999999994"/>
    <n v="72.16970873786407"/>
    <s v="photography"/>
    <s v="hotobooks"/>
    <d v="2014-08-13T23:31:52"/>
    <d v="2014-07-14T23:31:52"/>
    <n v="30"/>
  </r>
  <r>
    <n v="1766"/>
    <s v="Photographic book on Melbourne's music scene"/>
    <s v="I want to create a beautiful book which documents the Melbourne music scene."/>
    <n v="1500"/>
    <n v="0"/>
    <s v="failed"/>
    <s v="AU"/>
    <x v="2"/>
    <n v="1408999088"/>
    <n v="1407184688"/>
    <b v="1"/>
    <n v="0"/>
    <b v="0"/>
    <s v="photography/photobooks"/>
    <n v="0"/>
    <n v="0"/>
    <s v="photography"/>
    <s v="hotobooks"/>
    <d v="2014-08-25T20:38:08"/>
    <d v="2014-08-04T20:38:08"/>
    <n v="21"/>
  </r>
  <r>
    <n v="1767"/>
    <s v="OR-GÃ“L-HO -A search for meaning during the World Cup"/>
    <s v="A photographic search for the true meaning of pride for ones country during the World Cup"/>
    <n v="5000"/>
    <n v="2286"/>
    <s v="failed"/>
    <s v="US"/>
    <x v="0"/>
    <n v="1407080884"/>
    <n v="1404488884"/>
    <b v="1"/>
    <n v="39"/>
    <b v="0"/>
    <s v="photography/photobooks"/>
    <n v="0.4572"/>
    <n v="58.615384615384613"/>
    <s v="photography"/>
    <s v="hotobooks"/>
    <d v="2014-08-03T15:48:04"/>
    <d v="2014-07-04T15:48:04"/>
    <n v="30"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s v="US"/>
    <x v="0"/>
    <n v="1411824444"/>
    <n v="1406640444"/>
    <b v="1"/>
    <n v="15"/>
    <b v="0"/>
    <s v="photography/photobooks"/>
    <n v="3.7400000000000003E-2"/>
    <n v="12.466666666666667"/>
    <s v="photography"/>
    <s v="hotobooks"/>
    <d v="2014-09-27T13:27:24"/>
    <d v="2014-07-29T13:27:24"/>
    <n v="60"/>
  </r>
  <r>
    <n v="1769"/>
    <s v="Navajo Textile Project"/>
    <s v="To create a publication, and exhibition documenting the collection of Jamie Ross, longtime collector of Navajo Textiles"/>
    <n v="40000"/>
    <n v="1081"/>
    <s v="failed"/>
    <s v="US"/>
    <x v="0"/>
    <n v="1421177959"/>
    <n v="1418585959"/>
    <b v="1"/>
    <n v="22"/>
    <b v="0"/>
    <s v="photography/photobooks"/>
    <n v="2.7025E-2"/>
    <n v="49.136363636363633"/>
    <s v="photography"/>
    <s v="hotobooks"/>
    <d v="2015-01-13T19:39:19"/>
    <d v="2014-12-14T19:39:19"/>
    <n v="3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s v="US"/>
    <x v="0"/>
    <n v="1413312194"/>
    <n v="1410288194"/>
    <b v="1"/>
    <n v="92"/>
    <b v="0"/>
    <s v="photography/photobooks"/>
    <n v="0.56514285714285717"/>
    <n v="150.5"/>
    <s v="photography"/>
    <s v="hotobooks"/>
    <d v="2014-10-14T18:43:14"/>
    <d v="2014-09-09T18:43:14"/>
    <n v="35"/>
  </r>
  <r>
    <n v="1771"/>
    <s v="&quot;Drakes Folly&quot;"/>
    <s v="Photographic book on the historic oil region of Pennsylvania where Edwin Drake drilled the well that started the modern oil industry."/>
    <n v="4200"/>
    <n v="895"/>
    <s v="failed"/>
    <s v="GB"/>
    <x v="1"/>
    <n v="1414107040"/>
    <n v="1411515040"/>
    <b v="1"/>
    <n v="25"/>
    <b v="0"/>
    <s v="photography/photobooks"/>
    <n v="0.21309523809523809"/>
    <n v="35.799999999999997"/>
    <s v="photography"/>
    <s v="hotobooks"/>
    <d v="2014-10-23T23:30:40"/>
    <d v="2014-09-23T23:30:40"/>
    <n v="30"/>
  </r>
  <r>
    <n v="1772"/>
    <s v="White Mountain"/>
    <s v="A photobook and a short documentary film telling the story of Holocaust in Northwestern Lithuania"/>
    <n v="5500"/>
    <n v="858"/>
    <s v="failed"/>
    <s v="GB"/>
    <x v="1"/>
    <n v="1404666836"/>
    <n v="1399482836"/>
    <b v="1"/>
    <n v="19"/>
    <b v="0"/>
    <s v="photography/photobooks"/>
    <n v="0.156"/>
    <n v="45.157894736842103"/>
    <s v="photography"/>
    <s v="hotobooks"/>
    <d v="2014-07-06T17:13:56"/>
    <d v="2014-05-07T17:13:56"/>
    <n v="6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s v="US"/>
    <x v="0"/>
    <n v="1421691298"/>
    <n v="1417803298"/>
    <b v="1"/>
    <n v="19"/>
    <b v="0"/>
    <s v="photography/photobooks"/>
    <n v="6.2566666666666673E-2"/>
    <n v="98.78947368421052"/>
    <s v="photography"/>
    <s v="hotobooks"/>
    <d v="2015-01-19T18:14:58"/>
    <d v="2014-12-05T18:14:58"/>
    <n v="45"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s v="US"/>
    <x v="0"/>
    <n v="1417273140"/>
    <n v="1413609292"/>
    <b v="1"/>
    <n v="13"/>
    <b v="0"/>
    <s v="photography/photobooks"/>
    <n v="0.4592"/>
    <n v="88.307692307692307"/>
    <s v="photography"/>
    <s v="hotobooks"/>
    <d v="2014-11-29T14:59:00"/>
    <d v="2014-10-18T05:14:52"/>
    <n v="42.405648148145701"/>
  </r>
  <r>
    <n v="1775"/>
    <s v="Muhammad Ali - The Comeback"/>
    <s v="Rarely seen images of Muhammad Ali in his prime as he trained in Miami Beach at the famous 5th Street Gym in the early 70s"/>
    <n v="32500"/>
    <n v="21158"/>
    <s v="failed"/>
    <s v="US"/>
    <x v="0"/>
    <n v="1414193160"/>
    <n v="1410305160"/>
    <b v="1"/>
    <n v="124"/>
    <b v="0"/>
    <s v="photography/photobooks"/>
    <n v="0.65101538461538466"/>
    <n v="170.62903225806451"/>
    <s v="photography"/>
    <s v="hotobooks"/>
    <d v="2014-10-24T23:26:00"/>
    <d v="2014-09-09T23:26:00"/>
    <n v="45"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s v="GB"/>
    <x v="1"/>
    <n v="1414623471"/>
    <n v="1411513071"/>
    <b v="1"/>
    <n v="4"/>
    <b v="0"/>
    <s v="photography/photobooks"/>
    <n v="6.7000000000000004E-2"/>
    <n v="83.75"/>
    <s v="photography"/>
    <s v="hotobooks"/>
    <d v="2014-10-29T22:57:51"/>
    <d v="2014-09-23T22:57:51"/>
    <n v="36"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s v="NL"/>
    <x v="3"/>
    <n v="1424421253"/>
    <n v="1421829253"/>
    <b v="1"/>
    <n v="10"/>
    <b v="0"/>
    <s v="photography/photobooks"/>
    <n v="0.135625"/>
    <n v="65.099999999999994"/>
    <s v="photography"/>
    <s v="hotobooks"/>
    <d v="2015-02-20T08:34:13"/>
    <d v="2015-01-21T08:34:13"/>
    <n v="3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s v="US"/>
    <x v="0"/>
    <n v="1427485395"/>
    <n v="1423600995"/>
    <b v="1"/>
    <n v="15"/>
    <b v="0"/>
    <s v="photography/photobooks"/>
    <n v="1.9900000000000001E-2"/>
    <n v="66.333333333333329"/>
    <s v="photography"/>
    <s v="hotobooks"/>
    <d v="2015-03-27T19:43:15"/>
    <d v="2015-02-10T20:43:15"/>
    <n v="44.958333333343035"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s v="US"/>
    <x v="0"/>
    <n v="1472834180"/>
    <n v="1470242180"/>
    <b v="1"/>
    <n v="38"/>
    <b v="0"/>
    <s v="photography/photobooks"/>
    <n v="0.36236363636363639"/>
    <n v="104.89473684210526"/>
    <s v="photography"/>
    <s v="hotobooks"/>
    <d v="2016-09-02T16:36:20"/>
    <d v="2016-08-03T16:36:20"/>
    <n v="30"/>
  </r>
  <r>
    <n v="1780"/>
    <s v="Native Nation"/>
    <s v="It is time to recognize and give to the indigenus groups the credit they deserve. It is time to understand where we come from."/>
    <n v="30000"/>
    <n v="11923"/>
    <s v="failed"/>
    <s v="US"/>
    <x v="0"/>
    <n v="1467469510"/>
    <n v="1462285510"/>
    <b v="1"/>
    <n v="152"/>
    <b v="0"/>
    <s v="photography/photobooks"/>
    <n v="0.39743333333333336"/>
    <n v="78.440789473684205"/>
    <s v="photography"/>
    <s v="hotobooks"/>
    <d v="2016-07-02T14:25:10"/>
    <d v="2016-05-03T14:25:10"/>
    <n v="6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s v="US"/>
    <x v="0"/>
    <n v="1473950945"/>
    <n v="1471272545"/>
    <b v="1"/>
    <n v="24"/>
    <b v="0"/>
    <s v="photography/photobooks"/>
    <n v="0.25763636363636366"/>
    <n v="59.041666666666664"/>
    <s v="photography"/>
    <s v="hotobooks"/>
    <d v="2016-09-15T14:49:05"/>
    <d v="2016-08-15T14:49:05"/>
    <n v="3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s v="US"/>
    <x v="0"/>
    <n v="1456062489"/>
    <n v="1453211289"/>
    <b v="1"/>
    <n v="76"/>
    <b v="0"/>
    <s v="photography/photobooks"/>
    <n v="0.15491428571428573"/>
    <n v="71.34210526315789"/>
    <s v="photography"/>
    <s v="hotobooks"/>
    <d v="2016-02-21T13:48:09"/>
    <d v="2016-01-19T13:48:09"/>
    <n v="33"/>
  </r>
  <r>
    <n v="1783"/>
    <s v="Hues of my Vision"/>
    <s v="My Buddy Spirit and I, Ara, camping full time camera on hand for a bit over nine years. &quot;Hue of my Vision&quot; is our Photo Book."/>
    <n v="40000"/>
    <n v="9477"/>
    <s v="failed"/>
    <s v="US"/>
    <x v="0"/>
    <n v="1432248478"/>
    <n v="1429656478"/>
    <b v="1"/>
    <n v="185"/>
    <b v="0"/>
    <s v="photography/photobooks"/>
    <n v="0.236925"/>
    <n v="51.227027027027027"/>
    <s v="photography"/>
    <s v="hotobooks"/>
    <d v="2015-05-21T22:47:58"/>
    <d v="2015-04-21T22:47:58"/>
    <n v="3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s v="US"/>
    <x v="0"/>
    <n v="1422674700"/>
    <n v="1419954240"/>
    <b v="1"/>
    <n v="33"/>
    <b v="0"/>
    <s v="photography/photobooks"/>
    <n v="0.39760000000000001"/>
    <n v="60.242424242424242"/>
    <s v="photography"/>
    <s v="hotobooks"/>
    <d v="2015-01-31T03:25:00"/>
    <d v="2014-12-30T15:44:00"/>
    <n v="31.486805555556202"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s v="US"/>
    <x v="0"/>
    <n v="1413417600"/>
    <n v="1410750855"/>
    <b v="1"/>
    <n v="108"/>
    <b v="0"/>
    <s v="photography/photobooks"/>
    <n v="0.20220833333333332"/>
    <n v="44.935185185185183"/>
    <s v="photography"/>
    <s v="hotobooks"/>
    <d v="2014-10-16T00:00:00"/>
    <d v="2014-09-15T03:14:15"/>
    <n v="30.865104166667152"/>
  </r>
  <r>
    <n v="1786"/>
    <s v="Observations in 6x6"/>
    <s v="A photo book that shows a timeless trip from Portugal to Sri Lanka in a subjective point of view through an old Hasselblad objective."/>
    <n v="1900"/>
    <n v="905"/>
    <s v="failed"/>
    <s v="NL"/>
    <x v="3"/>
    <n v="1418649177"/>
    <n v="1416057177"/>
    <b v="1"/>
    <n v="29"/>
    <b v="0"/>
    <s v="photography/photobooks"/>
    <n v="0.47631578947368419"/>
    <n v="31.206896551724139"/>
    <s v="photography"/>
    <s v="hotobooks"/>
    <d v="2014-12-15T13:12:57"/>
    <d v="2014-11-15T13:12:57"/>
    <n v="30"/>
  </r>
  <r>
    <n v="1787"/>
    <s v="Alpamayo to Yerupaja"/>
    <s v="Raising awareness to the effects of global warming through photographs of the high mountains of Peru."/>
    <n v="10000"/>
    <n v="1533"/>
    <s v="failed"/>
    <s v="US"/>
    <x v="0"/>
    <n v="1428158637"/>
    <n v="1425570237"/>
    <b v="1"/>
    <n v="24"/>
    <b v="0"/>
    <s v="photography/photobooks"/>
    <n v="0.15329999999999999"/>
    <n v="63.875"/>
    <s v="photography"/>
    <s v="hotobooks"/>
    <d v="2015-04-04T14:43:57"/>
    <d v="2015-03-05T15:43:57"/>
    <n v="29.958333333335759"/>
  </r>
  <r>
    <n v="1788"/>
    <s v="Beyond the Pale"/>
    <s v="A photo book celebrating Goths, exploring their lives and giving an insight into what Goth is for them."/>
    <n v="5500"/>
    <n v="76"/>
    <s v="failed"/>
    <s v="GB"/>
    <x v="1"/>
    <n v="1414795542"/>
    <n v="1412203542"/>
    <b v="1"/>
    <n v="4"/>
    <b v="0"/>
    <s v="photography/photobooks"/>
    <n v="1.3818181818181818E-2"/>
    <n v="19"/>
    <s v="photography"/>
    <s v="hotobooks"/>
    <d v="2014-10-31T22:45:42"/>
    <d v="2014-10-01T22:45:42"/>
    <n v="30"/>
  </r>
  <r>
    <n v="1789"/>
    <s v="Paintball: Beyond The Paint"/>
    <s v="I want to create a portfolio to show all the aspects of the adrenaline filled game of paintball. Focusing on tournament players"/>
    <n v="8000"/>
    <n v="40"/>
    <s v="failed"/>
    <s v="US"/>
    <x v="0"/>
    <n v="1421042403"/>
    <n v="1415858403"/>
    <b v="1"/>
    <n v="4"/>
    <b v="0"/>
    <s v="photography/photobooks"/>
    <n v="5.0000000000000001E-3"/>
    <n v="10"/>
    <s v="photography"/>
    <s v="hotobooks"/>
    <d v="2015-01-12T06:00:03"/>
    <d v="2014-11-13T06:00:03"/>
    <n v="60"/>
  </r>
  <r>
    <n v="1790"/>
    <s v="Return to Relevance: The Scott Hyde Archive"/>
    <s v="70 years of incredible photography sits patiently in old film sheet boxes, waiting for a return to relevance."/>
    <n v="33000"/>
    <n v="1636"/>
    <s v="failed"/>
    <s v="US"/>
    <x v="0"/>
    <n v="1423152678"/>
    <n v="1420560678"/>
    <b v="1"/>
    <n v="15"/>
    <b v="0"/>
    <s v="photography/photobooks"/>
    <n v="4.9575757575757579E-2"/>
    <n v="109.06666666666666"/>
    <s v="photography"/>
    <s v="hotobooks"/>
    <d v="2015-02-05T16:11:18"/>
    <d v="2015-01-06T16:11:18"/>
    <n v="30"/>
  </r>
  <r>
    <n v="1791"/>
    <s v="disCover: Napoli"/>
    <s v="For the love of street photography and the beauty of traditional cultures in southern Italy."/>
    <n v="3000"/>
    <n v="107"/>
    <s v="failed"/>
    <s v="GB"/>
    <x v="1"/>
    <n v="1422553565"/>
    <n v="1417369565"/>
    <b v="1"/>
    <n v="4"/>
    <b v="0"/>
    <s v="photography/photobooks"/>
    <n v="3.5666666666666666E-2"/>
    <n v="26.75"/>
    <s v="photography"/>
    <s v="hotobooks"/>
    <d v="2015-01-29T17:46:05"/>
    <d v="2014-11-30T17:46:05"/>
    <n v="60"/>
  </r>
  <r>
    <n v="1792"/>
    <s v="Bensinger's: Photographs by Helaine Garren"/>
    <s v="In 1970 Helaine Garren shot a series of images at Bensingerâ€™s Pool Hall in Chicago, Illinois."/>
    <n v="25000"/>
    <n v="15281"/>
    <s v="failed"/>
    <s v="US"/>
    <x v="0"/>
    <n v="1439189940"/>
    <n v="1435970682"/>
    <b v="1"/>
    <n v="139"/>
    <b v="0"/>
    <s v="photography/photobooks"/>
    <n v="0.61124000000000001"/>
    <n v="109.93525179856115"/>
    <s v="photography"/>
    <s v="hotobooks"/>
    <d v="2015-08-10T06:59:00"/>
    <d v="2015-07-04T00:44:42"/>
    <n v="37.259930555563187"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s v="AU"/>
    <x v="2"/>
    <n v="1417127040"/>
    <n v="1414531440"/>
    <b v="1"/>
    <n v="2"/>
    <b v="0"/>
    <s v="photography/photobooks"/>
    <n v="1.3333333333333334E-2"/>
    <n v="20"/>
    <s v="photography"/>
    <s v="hotobooks"/>
    <d v="2014-11-27T22:24:00"/>
    <d v="2014-10-28T21:24:00"/>
    <n v="30.041666666671517"/>
  </r>
  <r>
    <n v="1794"/>
    <s v="Venus as Men"/>
    <s v="&quot;Venus as Menâ€ is a book about beauty of masculine nude. Is a reflection about men as a sensitive and sensual being and gender equity."/>
    <n v="9000"/>
    <n v="997"/>
    <s v="failed"/>
    <s v="US"/>
    <x v="0"/>
    <n v="1423660422"/>
    <n v="1420636422"/>
    <b v="1"/>
    <n v="18"/>
    <b v="0"/>
    <s v="photography/photobooks"/>
    <n v="0.11077777777777778"/>
    <n v="55.388888888888886"/>
    <s v="photography"/>
    <s v="hotobooks"/>
    <d v="2015-02-11T13:13:42"/>
    <d v="2015-01-07T13:13:42"/>
    <n v="35"/>
  </r>
  <r>
    <n v="1795"/>
    <s v="THE AFGHANS - A Photo Book"/>
    <s v="A photography book documenting the impact of the ISAF mission on the Afghan people of Mazar-e Sharif."/>
    <n v="28000"/>
    <n v="10846"/>
    <s v="failed"/>
    <s v="DE"/>
    <x v="3"/>
    <n v="1476460800"/>
    <n v="1473922541"/>
    <b v="1"/>
    <n v="81"/>
    <b v="0"/>
    <s v="photography/photobooks"/>
    <n v="0.38735714285714284"/>
    <n v="133.90123456790124"/>
    <s v="photography"/>
    <s v="hotobooks"/>
    <d v="2016-10-14T16:00:00"/>
    <d v="2016-09-15T06:55:41"/>
    <n v="29.377997685194714"/>
  </r>
  <r>
    <n v="1796"/>
    <s v="Kenema"/>
    <s v="Kenema is a stunning portrait photography book by British Photographer, Peter Dibdin, capturing community life in Kenema, Sierra Leone."/>
    <n v="19000"/>
    <n v="4190"/>
    <s v="failed"/>
    <s v="GB"/>
    <x v="1"/>
    <n v="1469356366"/>
    <n v="1464172366"/>
    <b v="1"/>
    <n v="86"/>
    <b v="0"/>
    <s v="photography/photobooks"/>
    <n v="0.22052631578947368"/>
    <n v="48.720930232558139"/>
    <s v="photography"/>
    <s v="hotobooks"/>
    <d v="2016-07-24T10:32:46"/>
    <d v="2016-05-25T10:32:46"/>
    <n v="60"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s v="US"/>
    <x v="0"/>
    <n v="1481809189"/>
    <n v="1479217189"/>
    <b v="1"/>
    <n v="140"/>
    <b v="0"/>
    <s v="photography/photobooks"/>
    <n v="0.67549999999999999"/>
    <n v="48.25"/>
    <s v="photography"/>
    <s v="hotobooks"/>
    <d v="2016-12-15T13:39:49"/>
    <d v="2016-11-15T13:39:49"/>
    <n v="3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s v="US"/>
    <x v="0"/>
    <n v="1454572233"/>
    <n v="1449388233"/>
    <b v="1"/>
    <n v="37"/>
    <b v="0"/>
    <s v="photography/photobooks"/>
    <n v="0.136375"/>
    <n v="58.972972972972975"/>
    <s v="photography"/>
    <s v="hotobooks"/>
    <d v="2016-02-04T07:50:33"/>
    <d v="2015-12-06T07:50:33"/>
    <n v="60"/>
  </r>
  <r>
    <n v="1799"/>
    <s v="The UnDiscovered Image"/>
    <s v="The UnDiscovered Image, a monthly publication dedicated to photographers."/>
    <n v="4000"/>
    <n v="69.83"/>
    <s v="failed"/>
    <s v="GB"/>
    <x v="1"/>
    <n v="1415740408"/>
    <n v="1414008808"/>
    <b v="1"/>
    <n v="6"/>
    <b v="0"/>
    <s v="photography/photobooks"/>
    <n v="1.7457500000000001E-2"/>
    <n v="11.638333333333334"/>
    <s v="photography"/>
    <s v="hotobooks"/>
    <d v="2014-11-11T21:13:28"/>
    <d v="2014-10-22T20:13:28"/>
    <n v="20.041666666671517"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s v="GB"/>
    <x v="1"/>
    <n v="1476109970"/>
    <n v="1473517970"/>
    <b v="1"/>
    <n v="113"/>
    <b v="0"/>
    <s v="photography/photobooks"/>
    <n v="0.20449632511889321"/>
    <n v="83.716814159292042"/>
    <s v="photography"/>
    <s v="hotobooks"/>
    <d v="2016-10-10T14:32:50"/>
    <d v="2016-09-10T14:32:50"/>
    <n v="30"/>
  </r>
  <r>
    <n v="1801"/>
    <s v="Come, Bring, Punish"/>
    <s v="Get involved in Come, Bring, Punish, a new photo book by Ewen Spencer, documenting the European Ballroom scene and the life around it"/>
    <n v="17000"/>
    <n v="2355"/>
    <s v="failed"/>
    <s v="GB"/>
    <x v="1"/>
    <n v="1450181400"/>
    <n v="1447429868"/>
    <b v="1"/>
    <n v="37"/>
    <b v="0"/>
    <s v="photography/photobooks"/>
    <n v="0.13852941176470587"/>
    <n v="63.648648648648646"/>
    <s v="photography"/>
    <s v="hotobooks"/>
    <d v="2015-12-15T12:10:00"/>
    <d v="2015-11-13T15:51:08"/>
    <n v="31.846435185187147"/>
  </r>
  <r>
    <n v="1802"/>
    <s v="Out Of The Dark"/>
    <s v="Inner Darkness turned into a photobook. Personal work i shot during my recovery...in Berlin."/>
    <n v="3500"/>
    <n v="1697"/>
    <s v="failed"/>
    <s v="DE"/>
    <x v="3"/>
    <n v="1435442340"/>
    <n v="1433416830"/>
    <b v="1"/>
    <n v="18"/>
    <b v="0"/>
    <s v="photography/photobooks"/>
    <n v="0.48485714285714288"/>
    <n v="94.277777777777771"/>
    <s v="photography"/>
    <s v="hotobooks"/>
    <d v="2015-06-27T21:59:00"/>
    <d v="2015-06-04T11:20:30"/>
    <n v="23.443402777775191"/>
  </r>
  <r>
    <n v="1803"/>
    <s v="On the Verge, the book."/>
    <s v="Photographs capture fleeting experiences, where childhood is our past and adulthood is our future. In between. On the verge."/>
    <n v="17500"/>
    <n v="5390"/>
    <s v="failed"/>
    <s v="US"/>
    <x v="0"/>
    <n v="1423878182"/>
    <n v="1421199782"/>
    <b v="1"/>
    <n v="75"/>
    <b v="0"/>
    <s v="photography/photobooks"/>
    <n v="0.308"/>
    <n v="71.86666666666666"/>
    <s v="photography"/>
    <s v="hotobooks"/>
    <d v="2015-02-14T01:43:02"/>
    <d v="2015-01-14T01:43:02"/>
    <n v="31"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s v="US"/>
    <x v="0"/>
    <n v="1447521404"/>
    <n v="1444061804"/>
    <b v="1"/>
    <n v="52"/>
    <b v="0"/>
    <s v="photography/photobooks"/>
    <n v="0.35174193548387095"/>
    <n v="104.84615384615384"/>
    <s v="photography"/>
    <s v="hotobooks"/>
    <d v="2015-11-14T17:16:44"/>
    <d v="2015-10-05T16:16:44"/>
    <n v="40.041666666671517"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s v="DE"/>
    <x v="3"/>
    <n v="1443808800"/>
    <n v="1441048658"/>
    <b v="1"/>
    <n v="122"/>
    <b v="0"/>
    <s v="photography/photobooks"/>
    <n v="0.36404444444444445"/>
    <n v="67.139344262295083"/>
    <s v="photography"/>
    <s v="hotobooks"/>
    <d v="2015-10-02T18:00:00"/>
    <d v="2015-08-31T19:17:38"/>
    <n v="31.946087962962338"/>
  </r>
  <r>
    <n v="1806"/>
    <s v="American Presidents Naked"/>
    <s v="Join me in publishing an amazing and unprecedented book with full frontal photopraphs of 8 American Presidents Naked"/>
    <n v="20000"/>
    <n v="591"/>
    <s v="failed"/>
    <s v="GB"/>
    <x v="1"/>
    <n v="1412090349"/>
    <n v="1409066349"/>
    <b v="1"/>
    <n v="8"/>
    <b v="0"/>
    <s v="photography/photobooks"/>
    <n v="2.955E-2"/>
    <n v="73.875"/>
    <s v="photography"/>
    <s v="hotobooks"/>
    <d v="2014-09-30T15:19:09"/>
    <d v="2014-08-26T15:19:09"/>
    <n v="35"/>
  </r>
  <r>
    <n v="1807"/>
    <s v="Anywhere but Here"/>
    <s v="I want to explore alternative cultures and lifestyles in America."/>
    <n v="5000"/>
    <n v="553"/>
    <s v="failed"/>
    <s v="US"/>
    <x v="0"/>
    <n v="1411868313"/>
    <n v="1409276313"/>
    <b v="1"/>
    <n v="8"/>
    <b v="0"/>
    <s v="photography/photobooks"/>
    <n v="0.1106"/>
    <n v="69.125"/>
    <s v="photography"/>
    <s v="hotobooks"/>
    <d v="2014-09-28T01:38:33"/>
    <d v="2014-08-29T01:38:33"/>
    <n v="30"/>
  </r>
  <r>
    <n v="1808"/>
    <s v="An Iranian Journey"/>
    <s v="An Iranian Journey exposes the duality of life in modern Iran where youth navigate a thicket of Islamic laws and customs to live freely"/>
    <n v="28000"/>
    <n v="11594"/>
    <s v="failed"/>
    <s v="US"/>
    <x v="0"/>
    <n v="1486830030"/>
    <n v="1483806030"/>
    <b v="1"/>
    <n v="96"/>
    <b v="0"/>
    <s v="photography/photobooks"/>
    <n v="0.41407142857142859"/>
    <n v="120.77083333333333"/>
    <s v="photography"/>
    <s v="hotobooks"/>
    <d v="2017-02-11T16:20:30"/>
    <d v="2017-01-07T16:20:30"/>
    <n v="35"/>
  </r>
  <r>
    <n v="1809"/>
    <s v="Hamilton: A Different Perspective"/>
    <s v="A stunning photo book highlighting the visual diversity of the City of Hamilton and showcasing it in a new light."/>
    <n v="3500"/>
    <n v="380"/>
    <s v="failed"/>
    <s v="CA"/>
    <x v="5"/>
    <n v="1425246439"/>
    <n v="1422222439"/>
    <b v="1"/>
    <n v="9"/>
    <b v="0"/>
    <s v="photography/photobooks"/>
    <n v="0.10857142857142857"/>
    <n v="42.222222222222221"/>
    <s v="photography"/>
    <s v="hotobooks"/>
    <d v="2015-03-01T21:47:19"/>
    <d v="2015-01-25T21:47:19"/>
    <n v="35"/>
  </r>
  <r>
    <n v="1810"/>
    <s v="Film Speed"/>
    <s v="Film Speed is a series of Zines focusing on architecture shot completely on 35 and 120mm film."/>
    <n v="450"/>
    <n v="15"/>
    <s v="failed"/>
    <s v="US"/>
    <x v="0"/>
    <n v="1408657826"/>
    <n v="1407621026"/>
    <b v="0"/>
    <n v="2"/>
    <b v="0"/>
    <s v="photography/photobooks"/>
    <n v="3.3333333333333333E-2"/>
    <n v="7.5"/>
    <s v="photography"/>
    <s v="hotobooks"/>
    <d v="2014-08-21T21:50:26"/>
    <d v="2014-08-09T21:50:26"/>
    <n v="12"/>
  </r>
  <r>
    <n v="1811"/>
    <s v="The Year of Sunsets"/>
    <s v="A collection of 365 color photographs of sunsets in 2014, beautifully presented in a hardcover book."/>
    <n v="54000"/>
    <n v="40"/>
    <s v="failed"/>
    <s v="US"/>
    <x v="0"/>
    <n v="1414123200"/>
    <n v="1408962270"/>
    <b v="0"/>
    <n v="26"/>
    <b v="0"/>
    <s v="photography/photobooks"/>
    <n v="7.407407407407407E-4"/>
    <n v="1.5384615384615385"/>
    <s v="photography"/>
    <s v="hotobooks"/>
    <d v="2014-10-24T04:00:00"/>
    <d v="2014-08-25T10:24:30"/>
    <n v="59.73298611110658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s v="GB"/>
    <x v="1"/>
    <n v="1467531536"/>
    <n v="1464939536"/>
    <b v="0"/>
    <n v="23"/>
    <b v="0"/>
    <s v="photography/photobooks"/>
    <n v="0.13307692307692306"/>
    <n v="37.608695652173914"/>
    <s v="photography"/>
    <s v="hotobooks"/>
    <d v="2016-07-03T07:38:56"/>
    <d v="2016-06-03T07:38:56"/>
    <n v="30"/>
  </r>
  <r>
    <n v="1813"/>
    <s v="Libya : The Lost Days"/>
    <s v="This project aims to document, Libyan photographic history; through both print and artisan mediums ."/>
    <n v="8750"/>
    <n v="0"/>
    <s v="failed"/>
    <s v="GB"/>
    <x v="1"/>
    <n v="1407532812"/>
    <n v="1404940812"/>
    <b v="0"/>
    <n v="0"/>
    <b v="0"/>
    <s v="photography/photobooks"/>
    <n v="0"/>
    <n v="0"/>
    <s v="photography"/>
    <s v="hotobooks"/>
    <d v="2014-08-08T21:20:12"/>
    <d v="2014-07-09T21:20:12"/>
    <n v="30"/>
  </r>
  <r>
    <n v="1814"/>
    <s v="My Favourite Colour Was Yellow"/>
    <s v="A self published photo book documenting the overwhelming presence of the colour pink, in young girls lives here in the UK."/>
    <n v="12000"/>
    <n v="5902"/>
    <s v="failed"/>
    <s v="GB"/>
    <x v="1"/>
    <n v="1425108736"/>
    <n v="1422516736"/>
    <b v="0"/>
    <n v="140"/>
    <b v="0"/>
    <s v="photography/photobooks"/>
    <n v="0.49183333333333334"/>
    <n v="42.157142857142858"/>
    <s v="photography"/>
    <s v="hotobooks"/>
    <d v="2015-02-28T07:32:16"/>
    <d v="2015-01-29T07:32:16"/>
    <n v="30"/>
  </r>
  <r>
    <n v="1815"/>
    <s v="Texas to Florida"/>
    <s v="Photographic roadtrip from Dallas/Ft Worth, Texas to Florida's beaches. A summer photography roadtrip project to include 5 states."/>
    <n v="3000"/>
    <n v="0"/>
    <s v="failed"/>
    <s v="US"/>
    <x v="0"/>
    <n v="1435787137"/>
    <n v="1434577537"/>
    <b v="0"/>
    <n v="0"/>
    <b v="0"/>
    <s v="photography/photobooks"/>
    <n v="0"/>
    <n v="0"/>
    <s v="photography"/>
    <s v="hotobooks"/>
    <d v="2015-07-01T21:45:37"/>
    <d v="2015-06-17T21:45:37"/>
    <n v="14"/>
  </r>
  <r>
    <n v="1816"/>
    <s v="Moments of Passion"/>
    <s v="A unique Photographic Book Project about the Passionate Moments and Strong Emotions that lie within Karate"/>
    <n v="25000"/>
    <n v="509"/>
    <s v="failed"/>
    <s v="CH"/>
    <x v="11"/>
    <n v="1469473200"/>
    <n v="1467061303"/>
    <b v="0"/>
    <n v="6"/>
    <b v="0"/>
    <s v="photography/photobooks"/>
    <n v="2.036E-2"/>
    <n v="84.833333333333329"/>
    <s v="photography"/>
    <s v="hotobooks"/>
    <d v="2016-07-25T19:00:00"/>
    <d v="2016-06-27T21:01:43"/>
    <n v="27.915474537046975"/>
  </r>
  <r>
    <n v="1817"/>
    <s v="Through the Lens of Jerry Gustafson"/>
    <s v="Hundreds of breathtaking rodeo photographs collected in a beautiful coffee table book."/>
    <n v="18000"/>
    <n v="9419"/>
    <s v="failed"/>
    <s v="US"/>
    <x v="0"/>
    <n v="1485759540"/>
    <n v="1480607607"/>
    <b v="0"/>
    <n v="100"/>
    <b v="0"/>
    <s v="photography/photobooks"/>
    <n v="0.52327777777777773"/>
    <n v="94.19"/>
    <s v="photography"/>
    <s v="hotobooks"/>
    <d v="2017-01-30T06:59:00"/>
    <d v="2016-12-01T15:53:27"/>
    <n v="59.628854166672681"/>
  </r>
  <r>
    <n v="1818"/>
    <s v="Give Me Your Goofy-ist"/>
    <s v="We are all different, this is a way to honor and celebrate the authenticity in being different."/>
    <n v="15000"/>
    <n v="0"/>
    <s v="failed"/>
    <s v="US"/>
    <x v="0"/>
    <n v="1428035850"/>
    <n v="1425447450"/>
    <b v="0"/>
    <n v="0"/>
    <b v="0"/>
    <s v="photography/photobooks"/>
    <n v="0"/>
    <n v="0"/>
    <s v="photography"/>
    <s v="hotobooks"/>
    <d v="2015-04-03T04:37:30"/>
    <d v="2015-03-04T05:37:30"/>
    <n v="29.95833333332848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s v="US"/>
    <x v="0"/>
    <n v="1406743396"/>
    <n v="1404151396"/>
    <b v="0"/>
    <n v="4"/>
    <b v="0"/>
    <s v="photography/photobooks"/>
    <n v="2.0833333333333332E-2"/>
    <n v="6.25"/>
    <s v="photography"/>
    <s v="hotobooks"/>
    <d v="2014-07-30T18:03:16"/>
    <d v="2014-06-30T18:03:16"/>
    <n v="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s v="US"/>
    <x v="0"/>
    <n v="1427850090"/>
    <n v="1425261690"/>
    <b v="0"/>
    <n v="8"/>
    <b v="0"/>
    <s v="photography/photobooks"/>
    <n v="6.565384615384616E-2"/>
    <n v="213.375"/>
    <s v="photography"/>
    <s v="hotobooks"/>
    <d v="2015-04-01T01:01:30"/>
    <d v="2015-03-02T02:01:30"/>
    <n v="29.958333333335759"/>
  </r>
  <r>
    <n v="1821"/>
    <s v="Glass Cloud on the road!"/>
    <s v="Glass Cloud tour dates are already beginning to pile up. They are turning to YOU to help get them from town to town."/>
    <n v="2500"/>
    <n v="3372.25"/>
    <s v="successful"/>
    <s v="US"/>
    <x v="0"/>
    <n v="1330760367"/>
    <n v="1326872367"/>
    <b v="0"/>
    <n v="57"/>
    <b v="1"/>
    <s v="music/rock"/>
    <n v="1.3489"/>
    <n v="59.162280701754383"/>
    <s v="music"/>
    <s v="ock"/>
    <d v="2012-03-03T07:39:27"/>
    <d v="2012-01-18T07:39:27"/>
    <n v="45"/>
  </r>
  <r>
    <n v="1822"/>
    <s v="Wood Butcher's new music video- I Don't Wanna Party"/>
    <s v="Wood Butcher needs your help to make this happen. Buy a CD, support local music!"/>
    <n v="300"/>
    <n v="300"/>
    <s v="successful"/>
    <s v="CA"/>
    <x v="5"/>
    <n v="1391194860"/>
    <n v="1388084862"/>
    <b v="0"/>
    <n v="11"/>
    <b v="1"/>
    <s v="music/rock"/>
    <n v="1"/>
    <n v="27.272727272727273"/>
    <s v="music"/>
    <s v="ock"/>
    <d v="2014-01-31T19:01:00"/>
    <d v="2013-12-26T19:07:42"/>
    <n v="35.995347222218697"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s v="US"/>
    <x v="0"/>
    <n v="1351095976"/>
    <n v="1348503976"/>
    <b v="0"/>
    <n v="33"/>
    <b v="1"/>
    <s v="music/rock"/>
    <n v="1.1585714285714286"/>
    <n v="24.575757575757574"/>
    <s v="music"/>
    <s v="ock"/>
    <d v="2012-10-24T16:26:16"/>
    <d v="2012-09-24T16:26:16"/>
    <n v="30"/>
  </r>
  <r>
    <n v="1824"/>
    <s v="Tin Man's Broken Wisdom Fund"/>
    <s v="cd fund raiser"/>
    <n v="3000"/>
    <n v="3002"/>
    <s v="successful"/>
    <s v="US"/>
    <x v="0"/>
    <n v="1389146880"/>
    <n v="1387403967"/>
    <b v="0"/>
    <n v="40"/>
    <b v="1"/>
    <s v="music/rock"/>
    <n v="1.0006666666666666"/>
    <n v="75.05"/>
    <s v="music"/>
    <s v="ock"/>
    <d v="2014-01-08T02:08:00"/>
    <d v="2013-12-18T21:59:27"/>
    <n v="20.17260416666977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s v="US"/>
    <x v="0"/>
    <n v="1373572903"/>
    <n v="1371585703"/>
    <b v="0"/>
    <n v="50"/>
    <b v="1"/>
    <s v="music/rock"/>
    <n v="1.0505"/>
    <n v="42.02"/>
    <s v="music"/>
    <s v="ock"/>
    <d v="2013-07-11T20:01:43"/>
    <d v="2013-06-18T20:01:43"/>
    <n v="23"/>
  </r>
  <r>
    <n v="1826"/>
    <s v="BEAR GHOST! Professional Recording! Yay!"/>
    <s v="Hear your favorite Bear Ghost in eargasmic quality!"/>
    <n v="2000"/>
    <n v="2020"/>
    <s v="successful"/>
    <s v="US"/>
    <x v="0"/>
    <n v="1392675017"/>
    <n v="1390083017"/>
    <b v="0"/>
    <n v="38"/>
    <b v="1"/>
    <s v="music/rock"/>
    <n v="1.01"/>
    <n v="53.157894736842103"/>
    <s v="music"/>
    <s v="ock"/>
    <d v="2014-02-17T22:10:17"/>
    <d v="2014-01-18T22:10:17"/>
    <n v="3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s v="US"/>
    <x v="0"/>
    <n v="1299138561"/>
    <n v="1294818561"/>
    <b v="0"/>
    <n v="96"/>
    <b v="1"/>
    <s v="music/rock"/>
    <n v="1.0066250000000001"/>
    <n v="83.885416666666671"/>
    <s v="music"/>
    <s v="ock"/>
    <d v="2011-03-03T07:49:21"/>
    <d v="2011-01-12T07:49:21"/>
    <n v="5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s v="US"/>
    <x v="0"/>
    <n v="1399672800"/>
    <n v="1396906530"/>
    <b v="0"/>
    <n v="48"/>
    <b v="1"/>
    <s v="music/rock"/>
    <n v="1.0016"/>
    <n v="417.33333333333331"/>
    <s v="music"/>
    <s v="ock"/>
    <d v="2014-05-09T22:00:00"/>
    <d v="2014-04-07T21:35:30"/>
    <n v="32.01701388888614"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s v="US"/>
    <x v="0"/>
    <n v="1295647200"/>
    <n v="1291428371"/>
    <b v="0"/>
    <n v="33"/>
    <b v="1"/>
    <s v="music/rock"/>
    <n v="1.6668333333333334"/>
    <n v="75.765151515151516"/>
    <s v="music"/>
    <s v="ock"/>
    <d v="2011-01-21T22:00:00"/>
    <d v="2010-12-04T02:06:11"/>
    <n v="48.829039351847314"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s v="US"/>
    <x v="0"/>
    <n v="1393259107"/>
    <n v="1390667107"/>
    <b v="0"/>
    <n v="226"/>
    <b v="1"/>
    <s v="music/rock"/>
    <n v="1.0153333333333334"/>
    <n v="67.389380530973455"/>
    <s v="music"/>
    <s v="ock"/>
    <d v="2014-02-24T16:25:07"/>
    <d v="2014-01-25T16:25:07"/>
    <n v="30"/>
  </r>
  <r>
    <n v="1831"/>
    <s v="Darling Waste Trailer Bail Out!"/>
    <s v="After a 2 year Odyssey, Darling Waste's trailer is still not home! We need $3,500 to get it through U.S. Customs!"/>
    <n v="1000"/>
    <n v="1030"/>
    <s v="successful"/>
    <s v="US"/>
    <x v="0"/>
    <n v="1336866863"/>
    <n v="1335570863"/>
    <b v="0"/>
    <n v="14"/>
    <b v="1"/>
    <s v="music/rock"/>
    <n v="1.03"/>
    <n v="73.571428571428569"/>
    <s v="music"/>
    <s v="ock"/>
    <d v="2012-05-12T23:54:23"/>
    <d v="2012-04-27T23:54:23"/>
    <n v="15"/>
  </r>
  <r>
    <n v="1832"/>
    <s v="Black Swan Theories Debut CD"/>
    <s v="Hi! We're the music duo Black Swan Theories and our project is to manufacture our debut CD of 10 already-completed songs.  "/>
    <n v="350"/>
    <n v="500"/>
    <s v="successful"/>
    <s v="US"/>
    <x v="0"/>
    <n v="1299243427"/>
    <n v="1296651427"/>
    <b v="0"/>
    <n v="20"/>
    <b v="1"/>
    <s v="music/rock"/>
    <n v="1.4285714285714286"/>
    <n v="25"/>
    <s v="music"/>
    <s v="ock"/>
    <d v="2011-03-04T12:57:07"/>
    <d v="2011-02-02T12:57:07"/>
    <n v="30"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s v="US"/>
    <x v="0"/>
    <n v="1362211140"/>
    <n v="1359421403"/>
    <b v="0"/>
    <n v="25"/>
    <b v="1"/>
    <s v="music/rock"/>
    <n v="2.625"/>
    <n v="42"/>
    <s v="music"/>
    <s v="ock"/>
    <d v="2013-03-02T07:59:00"/>
    <d v="2013-01-29T01:03:23"/>
    <n v="32.288622685184237"/>
  </r>
  <r>
    <n v="1834"/>
    <s v="TDJ - All Part of the Plan EP/Tour"/>
    <s v="Help us fund our first tour and promote our new EP!"/>
    <n v="10000"/>
    <n v="11805"/>
    <s v="successful"/>
    <s v="US"/>
    <x v="0"/>
    <n v="1422140895"/>
    <n v="1418684895"/>
    <b v="0"/>
    <n v="90"/>
    <b v="1"/>
    <s v="music/rock"/>
    <n v="1.1805000000000001"/>
    <n v="131.16666666666666"/>
    <s v="music"/>
    <s v="ock"/>
    <d v="2015-01-24T23:08:15"/>
    <d v="2014-12-15T23:08:15"/>
    <n v="40"/>
  </r>
  <r>
    <n v="1835"/>
    <s v="DIRTY LITTLE REBEL EP"/>
    <s v="WE ARE A HARD ROCK/PUNK BAND SEEKING FUNDS TO RECORD A NEW EP. _x000a__x000a_https://www.reverbnation.com/dirtylittlerebel"/>
    <n v="500"/>
    <n v="520"/>
    <s v="successful"/>
    <s v="GB"/>
    <x v="1"/>
    <n v="1459439471"/>
    <n v="1456851071"/>
    <b v="0"/>
    <n v="11"/>
    <b v="1"/>
    <s v="music/rock"/>
    <n v="1.04"/>
    <n v="47.272727272727273"/>
    <s v="music"/>
    <s v="ock"/>
    <d v="2016-03-31T15:51:11"/>
    <d v="2016-03-01T16:51:11"/>
    <n v="29.958333333335759"/>
  </r>
  <r>
    <n v="1836"/>
    <s v="KICKSTART OUR &lt;+3"/>
    <s v="Help fund our 2013 Sound &amp; Lighting Touring rig!"/>
    <n v="5000"/>
    <n v="10017"/>
    <s v="successful"/>
    <s v="US"/>
    <x v="0"/>
    <n v="1361129129"/>
    <n v="1359660329"/>
    <b v="0"/>
    <n v="55"/>
    <b v="1"/>
    <s v="music/rock"/>
    <n v="2.0034000000000001"/>
    <n v="182.12727272727273"/>
    <s v="music"/>
    <s v="ock"/>
    <d v="2013-02-17T19:25:29"/>
    <d v="2013-01-31T19:25:29"/>
    <n v="1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s v="US"/>
    <x v="0"/>
    <n v="1332029335"/>
    <n v="1326848935"/>
    <b v="0"/>
    <n v="30"/>
    <b v="1"/>
    <s v="music/rock"/>
    <n v="3.0683333333333334"/>
    <n v="61.366666666666667"/>
    <s v="music"/>
    <s v="ock"/>
    <d v="2012-03-18T00:08:55"/>
    <d v="2012-01-18T01:08:55"/>
    <n v="59.958333333328483"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s v="US"/>
    <x v="0"/>
    <n v="1317438000"/>
    <n v="1314989557"/>
    <b v="0"/>
    <n v="28"/>
    <b v="1"/>
    <s v="music/rock"/>
    <n v="1.00149"/>
    <n v="35.767499999999998"/>
    <s v="music"/>
    <s v="ock"/>
    <d v="2011-10-01T03:00:00"/>
    <d v="2011-09-02T18:52:37"/>
    <n v="28.338460648148612"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s v="US"/>
    <x v="0"/>
    <n v="1475342382"/>
    <n v="1472750382"/>
    <b v="0"/>
    <n v="45"/>
    <b v="1"/>
    <s v="music/rock"/>
    <n v="2.0529999999999999"/>
    <n v="45.62222222222222"/>
    <s v="music"/>
    <s v="ock"/>
    <d v="2016-10-01T17:19:42"/>
    <d v="2016-09-01T17:19:42"/>
    <n v="30"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s v="US"/>
    <x v="0"/>
    <n v="1367902740"/>
    <n v="1366251510"/>
    <b v="0"/>
    <n v="13"/>
    <b v="1"/>
    <s v="music/rock"/>
    <n v="1.0888888888888888"/>
    <n v="75.384615384615387"/>
    <s v="music"/>
    <s v="ock"/>
    <d v="2013-05-07T04:59:00"/>
    <d v="2013-04-18T02:18:30"/>
    <n v="19.111458333332848"/>
  </r>
  <r>
    <n v="1841"/>
    <s v="Hydra Effect Debut EP"/>
    <s v="Hard Rock with a Positive Message. Help us fund, release and promote our debut EP!"/>
    <n v="2000"/>
    <n v="2035"/>
    <s v="successful"/>
    <s v="US"/>
    <x v="0"/>
    <n v="1400561940"/>
    <n v="1397679445"/>
    <b v="0"/>
    <n v="40"/>
    <b v="1"/>
    <s v="music/rock"/>
    <n v="1.0175000000000001"/>
    <n v="50.875"/>
    <s v="music"/>
    <s v="ock"/>
    <d v="2014-05-20T04:59:00"/>
    <d v="2014-04-16T20:17:25"/>
    <n v="33.36221064814890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s v="US"/>
    <x v="0"/>
    <n v="1425275940"/>
    <n v="1422371381"/>
    <b v="0"/>
    <n v="21"/>
    <b v="1"/>
    <s v="music/rock"/>
    <n v="1.2524999999999999"/>
    <n v="119.28571428571429"/>
    <s v="music"/>
    <s v="ock"/>
    <d v="2015-03-02T05:59:00"/>
    <d v="2015-01-27T15:09:41"/>
    <n v="33.61758101851592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s v="US"/>
    <x v="0"/>
    <n v="1298245954"/>
    <n v="1295653954"/>
    <b v="0"/>
    <n v="134"/>
    <b v="1"/>
    <s v="music/rock"/>
    <n v="1.2400610000000001"/>
    <n v="92.541865671641801"/>
    <s v="music"/>
    <s v="ock"/>
    <d v="2011-02-20T23:52:34"/>
    <d v="2011-01-21T23:52:34"/>
    <n v="3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s v="US"/>
    <x v="0"/>
    <n v="1307761200"/>
    <n v="1304464914"/>
    <b v="0"/>
    <n v="20"/>
    <b v="1"/>
    <s v="music/rock"/>
    <n v="1.014"/>
    <n v="76.05"/>
    <s v="music"/>
    <s v="ock"/>
    <d v="2011-06-11T03:00:00"/>
    <d v="2011-05-03T23:21:54"/>
    <n v="38.1514583333337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s v="US"/>
    <x v="0"/>
    <n v="1466139300"/>
    <n v="1464854398"/>
    <b v="0"/>
    <n v="19"/>
    <b v="1"/>
    <s v="music/rock"/>
    <n v="1"/>
    <n v="52.631578947368418"/>
    <s v="music"/>
    <s v="ock"/>
    <d v="2016-06-17T04:55:00"/>
    <d v="2016-06-02T07:59:58"/>
    <n v="14.87155092592001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s v="US"/>
    <x v="0"/>
    <n v="1355585777"/>
    <n v="1352993777"/>
    <b v="0"/>
    <n v="209"/>
    <b v="1"/>
    <s v="music/rock"/>
    <n v="1.3792666666666666"/>
    <n v="98.990430622009569"/>
    <s v="music"/>
    <s v="ock"/>
    <d v="2012-12-15T15:36:17"/>
    <d v="2012-11-15T15:36:17"/>
    <n v="30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s v="US"/>
    <x v="0"/>
    <n v="1429594832"/>
    <n v="1427780432"/>
    <b v="0"/>
    <n v="38"/>
    <b v="1"/>
    <s v="music/rock"/>
    <n v="1.2088000000000001"/>
    <n v="79.526315789473685"/>
    <s v="music"/>
    <s v="ock"/>
    <d v="2015-04-21T05:40:32"/>
    <d v="2015-03-31T05:40:32"/>
    <n v="2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s v="US"/>
    <x v="0"/>
    <n v="1312095540"/>
    <n v="1306608888"/>
    <b v="0"/>
    <n v="24"/>
    <b v="1"/>
    <s v="music/rock"/>
    <n v="1.0736666666666668"/>
    <n v="134.20833333333334"/>
    <s v="music"/>
    <s v="ock"/>
    <d v="2011-07-31T06:59:00"/>
    <d v="2011-05-28T18:54:48"/>
    <n v="63.502916666671808"/>
  </r>
  <r>
    <n v="1849"/>
    <s v="Release the Skyline Album"/>
    <s v="Release the Skylines is a small, local Cleveland metal band looking to record an album."/>
    <n v="300"/>
    <n v="301"/>
    <s v="successful"/>
    <s v="US"/>
    <x v="0"/>
    <n v="1350505059"/>
    <n v="1347913059"/>
    <b v="0"/>
    <n v="8"/>
    <b v="1"/>
    <s v="music/rock"/>
    <n v="1.0033333333333334"/>
    <n v="37.625"/>
    <s v="music"/>
    <s v="ock"/>
    <d v="2012-10-17T20:17:39"/>
    <d v="2012-09-17T20:17:39"/>
    <n v="30"/>
  </r>
  <r>
    <n v="1850"/>
    <s v="WILKES EP"/>
    <s v="WILKES is the solo venture of HighFlightSociety singer / Disciple bassist, Jason Wilkes. This project is to fund the debut 6 song EP."/>
    <n v="9000"/>
    <n v="9137"/>
    <s v="successful"/>
    <s v="US"/>
    <x v="0"/>
    <n v="1405033300"/>
    <n v="1402441300"/>
    <b v="0"/>
    <n v="179"/>
    <b v="1"/>
    <s v="music/rock"/>
    <n v="1.0152222222222222"/>
    <n v="51.044692737430168"/>
    <s v="music"/>
    <s v="ock"/>
    <d v="2014-07-10T23:01:40"/>
    <d v="2014-06-10T23:01:40"/>
    <n v="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s v="US"/>
    <x v="0"/>
    <n v="1406509200"/>
    <n v="1404769538"/>
    <b v="0"/>
    <n v="26"/>
    <b v="1"/>
    <s v="music/rock"/>
    <n v="1.0007692307692309"/>
    <n v="50.03846153846154"/>
    <s v="music"/>
    <s v="ock"/>
    <d v="2014-07-28T01:00:00"/>
    <d v="2014-07-07T21:45:38"/>
    <n v="20.134976851848478"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s v="US"/>
    <x v="0"/>
    <n v="1429920000"/>
    <n v="1426703452"/>
    <b v="0"/>
    <n v="131"/>
    <b v="1"/>
    <s v="music/rock"/>
    <n v="1.1696666666666666"/>
    <n v="133.93129770992365"/>
    <s v="music"/>
    <s v="ock"/>
    <d v="2015-04-25T00:00:00"/>
    <d v="2015-03-18T18:30:52"/>
    <n v="37.228564814809943"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s v="US"/>
    <x v="0"/>
    <n v="1352860017"/>
    <n v="1348536417"/>
    <b v="0"/>
    <n v="14"/>
    <b v="1"/>
    <s v="music/rock"/>
    <n v="1.01875"/>
    <n v="58.214285714285715"/>
    <s v="music"/>
    <s v="ock"/>
    <d v="2012-11-14T02:26:57"/>
    <d v="2012-09-25T01:26:57"/>
    <n v="50.04166666666424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s v="US"/>
    <x v="0"/>
    <n v="1369355437"/>
    <n v="1366763437"/>
    <b v="0"/>
    <n v="174"/>
    <b v="1"/>
    <s v="music/rock"/>
    <n v="1.0212366666666666"/>
    <n v="88.037643678160919"/>
    <s v="music"/>
    <s v="ock"/>
    <d v="2013-05-24T00:30:37"/>
    <d v="2013-04-24T00:30:37"/>
    <n v="30"/>
  </r>
  <r>
    <n v="1855"/>
    <s v="Motion Device Debut EP"/>
    <s v="11 year old Sara &amp; Motion Device want rock &amp; metal fans all over the world to unite and join the ROCK REVOLUTION!!!"/>
    <n v="8750"/>
    <n v="13480.16"/>
    <s v="successful"/>
    <s v="CA"/>
    <x v="5"/>
    <n v="1389012940"/>
    <n v="1385124940"/>
    <b v="0"/>
    <n v="191"/>
    <b v="1"/>
    <s v="music/rock"/>
    <n v="1.5405897142857143"/>
    <n v="70.576753926701571"/>
    <s v="music"/>
    <s v="ock"/>
    <d v="2014-01-06T12:55:40"/>
    <d v="2013-11-22T12:55:40"/>
    <n v="45"/>
  </r>
  <r>
    <n v="1856"/>
    <s v="Lazy Sunday"/>
    <s v="We are an independent band who needs your help for the production of our new album, so we can share our music with you lovely people :)"/>
    <n v="2000"/>
    <n v="2025"/>
    <s v="successful"/>
    <s v="US"/>
    <x v="0"/>
    <n v="1405715472"/>
    <n v="1403901072"/>
    <b v="0"/>
    <n v="38"/>
    <b v="1"/>
    <s v="music/rock"/>
    <n v="1.0125"/>
    <n v="53.289473684210527"/>
    <s v="music"/>
    <s v="ock"/>
    <d v="2014-07-18T20:31:12"/>
    <d v="2014-06-27T20:31:12"/>
    <n v="21"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s v="US"/>
    <x v="0"/>
    <n v="1410546413"/>
    <n v="1407954413"/>
    <b v="0"/>
    <n v="22"/>
    <b v="1"/>
    <s v="music/rock"/>
    <n v="1"/>
    <n v="136.36363636363637"/>
    <s v="music"/>
    <s v="ock"/>
    <d v="2014-09-12T18:26:53"/>
    <d v="2014-08-13T18:26:53"/>
    <n v="3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s v="US"/>
    <x v="0"/>
    <n v="1324014521"/>
    <n v="1318826921"/>
    <b v="0"/>
    <n v="149"/>
    <b v="1"/>
    <s v="music/rock"/>
    <n v="1.0874800874800874"/>
    <n v="40.547315436241611"/>
    <s v="music"/>
    <s v="ock"/>
    <d v="2011-12-16T05:48:41"/>
    <d v="2011-10-17T04:48:41"/>
    <n v="60.041666666671517"/>
  </r>
  <r>
    <n v="1859"/>
    <s v="Queen Kwong Tour to London and Paris"/>
    <s v="Queen Kwong is going ON TOUR to London and Paris!"/>
    <n v="3000"/>
    <n v="3955"/>
    <s v="successful"/>
    <s v="US"/>
    <x v="0"/>
    <n v="1316716129"/>
    <n v="1314124129"/>
    <b v="0"/>
    <n v="56"/>
    <b v="1"/>
    <s v="music/rock"/>
    <n v="1.3183333333333334"/>
    <n v="70.625"/>
    <s v="music"/>
    <s v="ock"/>
    <d v="2011-09-22T18:28:49"/>
    <d v="2011-08-23T18:28:49"/>
    <n v="30"/>
  </r>
  <r>
    <n v="1860"/>
    <s v="A Simple Complex's 2013 CD Release Party DVD"/>
    <s v="ASC had a one-of-a-kind CD release party in 2013, and we want to share it with the world - in DVD format!"/>
    <n v="750"/>
    <n v="1001"/>
    <s v="successful"/>
    <s v="US"/>
    <x v="0"/>
    <n v="1391706084"/>
    <n v="1389891684"/>
    <b v="0"/>
    <n v="19"/>
    <b v="1"/>
    <s v="music/rock"/>
    <n v="1.3346666666666667"/>
    <n v="52.684210526315788"/>
    <s v="music"/>
    <s v="ock"/>
    <d v="2014-02-06T17:01:24"/>
    <d v="2014-01-16T17:01:24"/>
    <n v="21"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s v="GB"/>
    <x v="1"/>
    <n v="1422256341"/>
    <n v="1419664341"/>
    <b v="0"/>
    <n v="0"/>
    <b v="0"/>
    <s v="games/mobile games"/>
    <n v="0"/>
    <n v="0"/>
    <s v="games"/>
    <s v="mes"/>
    <d v="2015-01-26T07:12:21"/>
    <d v="2014-12-27T07:12:21"/>
    <n v="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s v="US"/>
    <x v="0"/>
    <n v="1488958200"/>
    <n v="1484912974"/>
    <b v="0"/>
    <n v="16"/>
    <b v="0"/>
    <s v="games/mobile games"/>
    <n v="8.0833333333333326E-2"/>
    <n v="90.9375"/>
    <s v="games"/>
    <s v="mes"/>
    <d v="2017-03-08T07:30:00"/>
    <d v="2017-01-20T11:49:34"/>
    <n v="46.819745370368764"/>
  </r>
  <r>
    <n v="1863"/>
    <s v="Project: 20M813"/>
    <s v="This is an Android game where you take control of the zombies and try to eat your way to world domination!"/>
    <n v="2500"/>
    <n v="10"/>
    <s v="failed"/>
    <s v="US"/>
    <x v="0"/>
    <n v="1402600085"/>
    <n v="1400008085"/>
    <b v="0"/>
    <n v="2"/>
    <b v="0"/>
    <s v="games/mobile games"/>
    <n v="4.0000000000000001E-3"/>
    <n v="5"/>
    <s v="games"/>
    <s v="mes"/>
    <d v="2014-06-12T19:08:05"/>
    <d v="2014-05-13T19:08:05"/>
    <n v="3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s v="US"/>
    <x v="0"/>
    <n v="1399223500"/>
    <n v="1396631500"/>
    <b v="0"/>
    <n v="48"/>
    <b v="0"/>
    <s v="games/mobile games"/>
    <n v="0.42892307692307691"/>
    <n v="58.083333333333336"/>
    <s v="games"/>
    <s v="mes"/>
    <d v="2014-05-04T17:11:40"/>
    <d v="2014-04-04T17:11:40"/>
    <n v="30"/>
  </r>
  <r>
    <n v="1865"/>
    <s v="THE RUNNING GAME"/>
    <s v="This game is an alternative to the boring morning jogs This game will make you excited to workout Following elite footballer movements!"/>
    <n v="110000"/>
    <n v="4"/>
    <s v="failed"/>
    <s v="GB"/>
    <x v="1"/>
    <n v="1478425747"/>
    <n v="1475398147"/>
    <b v="0"/>
    <n v="2"/>
    <b v="0"/>
    <s v="games/mobile games"/>
    <n v="3.6363636363636364E-5"/>
    <n v="2"/>
    <s v="games"/>
    <s v="mes"/>
    <d v="2016-11-06T09:49:07"/>
    <d v="2016-10-02T08:49:07"/>
    <n v="35.041666666664241"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s v="US"/>
    <x v="0"/>
    <n v="1488340800"/>
    <n v="1483768497"/>
    <b v="0"/>
    <n v="2"/>
    <b v="0"/>
    <s v="games/mobile games"/>
    <n v="5.0000000000000001E-3"/>
    <n v="62.5"/>
    <s v="games"/>
    <s v="mes"/>
    <d v="2017-03-01T04:00:00"/>
    <d v="2017-01-07T05:54:57"/>
    <n v="52.920173611113569"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s v="US"/>
    <x v="0"/>
    <n v="1478383912"/>
    <n v="1475791912"/>
    <b v="0"/>
    <n v="1"/>
    <b v="0"/>
    <s v="games/mobile games"/>
    <n v="5.0000000000000001E-4"/>
    <n v="10"/>
    <s v="games"/>
    <s v="mes"/>
    <d v="2016-11-05T22:11:52"/>
    <d v="2016-10-06T22:11:52"/>
    <n v="30"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s v="US"/>
    <x v="0"/>
    <n v="1450166340"/>
    <n v="1448044925"/>
    <b v="0"/>
    <n v="17"/>
    <b v="0"/>
    <s v="games/mobile games"/>
    <n v="4.8680000000000001E-2"/>
    <n v="71.588235294117652"/>
    <s v="games"/>
    <s v="mes"/>
    <d v="2015-12-15T07:59:00"/>
    <d v="2015-11-20T18:42:05"/>
    <n v="24.553414351852552"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s v="US"/>
    <x v="0"/>
    <n v="1483488249"/>
    <n v="1480896249"/>
    <b v="0"/>
    <n v="0"/>
    <b v="0"/>
    <s v="games/mobile games"/>
    <n v="0"/>
    <n v="0"/>
    <s v="games"/>
    <s v="mes"/>
    <d v="2017-01-04T00:04:09"/>
    <d v="2016-12-05T00:04:09"/>
    <n v="30"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s v="US"/>
    <x v="0"/>
    <n v="1454213820"/>
    <n v="1451723535"/>
    <b v="0"/>
    <n v="11"/>
    <b v="0"/>
    <s v="games/mobile games"/>
    <n v="0.10314285714285715"/>
    <n v="32.81818181818182"/>
    <s v="games"/>
    <s v="mes"/>
    <d v="2016-01-31T04:17:00"/>
    <d v="2016-01-02T08:32:15"/>
    <n v="28.822743055556202"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s v="US"/>
    <x v="0"/>
    <n v="1416512901"/>
    <n v="1413053301"/>
    <b v="0"/>
    <n v="95"/>
    <b v="0"/>
    <s v="games/mobile games"/>
    <n v="0.7178461538461538"/>
    <n v="49.11578947368421"/>
    <s v="games"/>
    <s v="mes"/>
    <d v="2014-11-20T19:48:21"/>
    <d v="2014-10-11T18:48:21"/>
    <n v="40.041666666671517"/>
  </r>
  <r>
    <n v="1872"/>
    <s v="ZombieTime!"/>
    <s v="A Top-View Action game where you play as Bob, the FIRST zombie to rise from the grave. Bring chaos to town, feast and don't die again."/>
    <n v="20000"/>
    <n v="212"/>
    <s v="failed"/>
    <s v="US"/>
    <x v="0"/>
    <n v="1435633602"/>
    <n v="1433041602"/>
    <b v="0"/>
    <n v="13"/>
    <b v="0"/>
    <s v="games/mobile games"/>
    <n v="1.06E-2"/>
    <n v="16.307692307692307"/>
    <s v="games"/>
    <s v="mes"/>
    <d v="2015-06-30T03:06:42"/>
    <d v="2015-05-31T03:06:42"/>
    <n v="30"/>
  </r>
  <r>
    <n v="1873"/>
    <s v="The Red Card Blue Card Game"/>
    <s v="It's time for The Red Card Blue Card Game to be available everywhere! Help save the sanity of ALL parent's! Help make it an App!!"/>
    <n v="8000"/>
    <n v="36"/>
    <s v="failed"/>
    <s v="CA"/>
    <x v="5"/>
    <n v="1436373900"/>
    <n v="1433861210"/>
    <b v="0"/>
    <n v="2"/>
    <b v="0"/>
    <s v="games/mobile games"/>
    <n v="4.4999999999999997E-3"/>
    <n v="18"/>
    <s v="games"/>
    <s v="mes"/>
    <d v="2015-07-08T16:45:00"/>
    <d v="2015-06-09T14:46:50"/>
    <n v="29.082060185188311"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s v="US"/>
    <x v="0"/>
    <n v="1467155733"/>
    <n v="1465427733"/>
    <b v="0"/>
    <n v="2"/>
    <b v="0"/>
    <s v="games/mobile games"/>
    <n v="1.6249999999999999E-4"/>
    <n v="13"/>
    <s v="games"/>
    <s v="mes"/>
    <d v="2016-06-28T23:15:33"/>
    <d v="2016-06-08T23:15:33"/>
    <n v="20"/>
  </r>
  <r>
    <n v="1875"/>
    <s v="Claws &amp; Fins"/>
    <s v="Sea opposition of Crab's family and angry fishes. Who is going to win, and who is going to loose ?!"/>
    <n v="10000"/>
    <n v="51"/>
    <s v="failed"/>
    <s v="US"/>
    <x v="0"/>
    <n v="1470519308"/>
    <n v="1465335308"/>
    <b v="0"/>
    <n v="3"/>
    <b v="0"/>
    <s v="games/mobile games"/>
    <n v="5.1000000000000004E-3"/>
    <n v="17"/>
    <s v="games"/>
    <s v="mes"/>
    <d v="2016-08-06T21:35:08"/>
    <d v="2016-06-07T21:35:08"/>
    <n v="60"/>
  </r>
  <r>
    <n v="1876"/>
    <s v="Migration Madness (Android)"/>
    <s v="An arcade styled side scroller. Help Bob the pilot steer his plane through hordes of migrating birds strapped with explosives."/>
    <n v="280"/>
    <n v="0"/>
    <s v="failed"/>
    <s v="AU"/>
    <x v="2"/>
    <n v="1402901405"/>
    <n v="1400309405"/>
    <b v="0"/>
    <n v="0"/>
    <b v="0"/>
    <s v="games/mobile games"/>
    <n v="0"/>
    <n v="0"/>
    <s v="games"/>
    <s v="mes"/>
    <d v="2014-06-16T06:50:05"/>
    <d v="2014-05-17T06:50:05"/>
    <n v="30"/>
  </r>
  <r>
    <n v="1877"/>
    <s v="Chip Dip II: Son of Chip Dip! - A Terrible, Terrible Game"/>
    <s v="It's obvious you won't survive by your wits alone. Unfortunately that's all you've got, Chip. Run!"/>
    <n v="60"/>
    <n v="0"/>
    <s v="failed"/>
    <s v="US"/>
    <x v="0"/>
    <n v="1425170525"/>
    <n v="1422664925"/>
    <b v="0"/>
    <n v="0"/>
    <b v="0"/>
    <s v="games/mobile games"/>
    <n v="0"/>
    <n v="0"/>
    <s v="games"/>
    <s v="mes"/>
    <d v="2015-03-01T00:42:05"/>
    <d v="2015-01-31T00:42:05"/>
    <n v="29"/>
  </r>
  <r>
    <n v="1878"/>
    <s v="Aussies versus Zombies"/>
    <s v="Action game now playable on Android/iOS platforms and PC browsers. Easy gameplay even for starters yet hard to be skilled. Multi-player"/>
    <n v="8000"/>
    <n v="0"/>
    <s v="failed"/>
    <s v="AU"/>
    <x v="2"/>
    <n v="1402618355"/>
    <n v="1400026355"/>
    <b v="0"/>
    <n v="0"/>
    <b v="0"/>
    <s v="games/mobile games"/>
    <n v="0"/>
    <n v="0"/>
    <s v="games"/>
    <s v="mes"/>
    <d v="2014-06-13T00:12:35"/>
    <d v="2014-05-14T00:12:35"/>
    <n v="30"/>
  </r>
  <r>
    <n v="1879"/>
    <s v="Alex and More"/>
    <s v="Juego de plataformas con 20 personajes. Cada personaje tiene cuatro habilidades distintas al resto de personajes y sus propias voces."/>
    <n v="5000"/>
    <n v="6"/>
    <s v="failed"/>
    <s v="ES"/>
    <x v="3"/>
    <n v="1457966129"/>
    <n v="1455377729"/>
    <b v="0"/>
    <n v="2"/>
    <b v="0"/>
    <s v="games/mobile games"/>
    <n v="1.1999999999999999E-3"/>
    <n v="3"/>
    <s v="games"/>
    <s v="mes"/>
    <d v="2016-03-14T14:35:29"/>
    <d v="2016-02-13T15:35:29"/>
    <n v="29.958333333328483"/>
  </r>
  <r>
    <n v="1880"/>
    <s v="Sim Betting Football"/>
    <s v="Sim Betting Football is the only football (soccer) betting simulation  game."/>
    <n v="5000"/>
    <n v="1004"/>
    <s v="failed"/>
    <s v="GB"/>
    <x v="1"/>
    <n v="1459341380"/>
    <n v="1456839380"/>
    <b v="0"/>
    <n v="24"/>
    <b v="0"/>
    <s v="games/mobile games"/>
    <n v="0.20080000000000001"/>
    <n v="41.833333333333336"/>
    <s v="games"/>
    <s v="mes"/>
    <d v="2016-03-30T12:36:20"/>
    <d v="2016-03-01T13:36:20"/>
    <n v="28.958333333343035"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s v="US"/>
    <x v="0"/>
    <n v="1425955189"/>
    <n v="1423366789"/>
    <b v="0"/>
    <n v="70"/>
    <b v="1"/>
    <s v="music/indie rock"/>
    <n v="1.726845"/>
    <n v="49.338428571428572"/>
    <s v="music"/>
    <s v="ock"/>
    <d v="2015-03-10T02:39:49"/>
    <d v="2015-02-08T03:39:49"/>
    <n v="29.95833333334303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s v="US"/>
    <x v="0"/>
    <n v="1341964080"/>
    <n v="1339109212"/>
    <b v="0"/>
    <n v="81"/>
    <b v="1"/>
    <s v="music/indie rock"/>
    <n v="1.008955223880597"/>
    <n v="41.728395061728392"/>
    <s v="music"/>
    <s v="ock"/>
    <d v="2012-07-10T23:48:00"/>
    <d v="2012-06-07T22:46:52"/>
    <n v="33.042453703703359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s v="US"/>
    <x v="0"/>
    <n v="1333921508"/>
    <n v="1331333108"/>
    <b v="0"/>
    <n v="32"/>
    <b v="1"/>
    <s v="music/indie rock"/>
    <n v="1.0480480480480481"/>
    <n v="32.71875"/>
    <s v="music"/>
    <s v="ock"/>
    <d v="2012-04-08T21:45:08"/>
    <d v="2012-03-09T22:45:08"/>
    <n v="29.958333333335759"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s v="US"/>
    <x v="0"/>
    <n v="1354017600"/>
    <n v="1350967535"/>
    <b v="0"/>
    <n v="26"/>
    <b v="1"/>
    <s v="music/indie rock"/>
    <n v="1.351"/>
    <n v="51.96153846153846"/>
    <s v="music"/>
    <s v="ock"/>
    <d v="2012-11-27T12:00:00"/>
    <d v="2012-10-23T04:45:35"/>
    <n v="35.301678240743058"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s v="US"/>
    <x v="0"/>
    <n v="1344636000"/>
    <n v="1341800110"/>
    <b v="0"/>
    <n v="105"/>
    <b v="1"/>
    <s v="music/indie rock"/>
    <n v="1.1632786885245903"/>
    <n v="50.685714285714283"/>
    <s v="music"/>
    <s v="ock"/>
    <d v="2012-08-10T22:00:00"/>
    <d v="2012-07-09T02:15:10"/>
    <n v="32.82280092592554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s v="US"/>
    <x v="0"/>
    <n v="1415832338"/>
    <n v="1413236738"/>
    <b v="0"/>
    <n v="29"/>
    <b v="1"/>
    <s v="music/indie rock"/>
    <n v="1.0208333333333333"/>
    <n v="42.241379310344826"/>
    <s v="music"/>
    <s v="ock"/>
    <d v="2014-11-12T22:45:38"/>
    <d v="2014-10-13T21:45:38"/>
    <n v="30.041666666664241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s v="ES"/>
    <x v="3"/>
    <n v="1449178200"/>
    <n v="1447614732"/>
    <b v="0"/>
    <n v="8"/>
    <b v="1"/>
    <s v="music/indie rock"/>
    <n v="1.1116666666666666"/>
    <n v="416.875"/>
    <s v="music"/>
    <s v="ock"/>
    <d v="2015-12-03T21:30:00"/>
    <d v="2015-11-15T19:12:12"/>
    <n v="18.09569444444059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s v="US"/>
    <x v="0"/>
    <n v="1275368340"/>
    <n v="1272692732"/>
    <b v="0"/>
    <n v="89"/>
    <b v="1"/>
    <s v="music/indie rock"/>
    <n v="1.6608000000000001"/>
    <n v="46.651685393258425"/>
    <s v="music"/>
    <s v="ock"/>
    <d v="2010-06-01T04:59:00"/>
    <d v="2010-05-01T05:45:32"/>
    <n v="30.967685185183655"/>
  </r>
  <r>
    <n v="1889"/>
    <s v="LittleBear"/>
    <s v="Sweeping epic melodies. I want to incorporate all my influences into one album I have been writing for 90 days now and ready to record!"/>
    <n v="2000"/>
    <n v="2132"/>
    <s v="successful"/>
    <s v="US"/>
    <x v="0"/>
    <n v="1363024946"/>
    <n v="1359140546"/>
    <b v="0"/>
    <n v="44"/>
    <b v="1"/>
    <s v="music/indie rock"/>
    <n v="1.0660000000000001"/>
    <n v="48.454545454545453"/>
    <s v="music"/>
    <s v="ock"/>
    <d v="2013-03-11T18:02:26"/>
    <d v="2013-01-25T19:02:26"/>
    <n v="44.95833333333575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s v="US"/>
    <x v="0"/>
    <n v="1355597528"/>
    <n v="1353005528"/>
    <b v="0"/>
    <n v="246"/>
    <b v="1"/>
    <s v="music/indie rock"/>
    <n v="1.4458441666666668"/>
    <n v="70.5289837398374"/>
    <s v="music"/>
    <s v="ock"/>
    <d v="2012-12-15T18:52:08"/>
    <d v="2012-11-15T18:52:08"/>
    <n v="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s v="US"/>
    <x v="0"/>
    <n v="1279778400"/>
    <n v="1275851354"/>
    <b v="0"/>
    <n v="120"/>
    <b v="1"/>
    <s v="music/indie rock"/>
    <n v="1.0555000000000001"/>
    <n v="87.958333333333329"/>
    <s v="music"/>
    <s v="ock"/>
    <d v="2010-07-22T06:00:00"/>
    <d v="2010-06-06T19:09:14"/>
    <n v="45.451921296298678"/>
  </r>
  <r>
    <n v="1892"/>
    <s v="Nemes wants you to be able to hear their new songs!"/>
    <s v="Nemes has just recorded a new album and is raising $500 to get it mixed and mastered professionally."/>
    <n v="500"/>
    <n v="683"/>
    <s v="successful"/>
    <s v="US"/>
    <x v="0"/>
    <n v="1307459881"/>
    <n v="1304867881"/>
    <b v="0"/>
    <n v="26"/>
    <b v="1"/>
    <s v="music/indie rock"/>
    <n v="1.3660000000000001"/>
    <n v="26.26923076923077"/>
    <s v="music"/>
    <s v="ock"/>
    <d v="2011-06-07T15:18:01"/>
    <d v="2011-05-08T15:18:01"/>
    <n v="30"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s v="US"/>
    <x v="0"/>
    <n v="1302926340"/>
    <n v="1301524585"/>
    <b v="0"/>
    <n v="45"/>
    <b v="1"/>
    <s v="music/indie rock"/>
    <n v="1.04"/>
    <n v="57.777777777777779"/>
    <s v="music"/>
    <s v="ock"/>
    <d v="2011-04-16T03:59:00"/>
    <d v="2011-03-30T22:36:25"/>
    <n v="16.224016203705105"/>
  </r>
  <r>
    <n v="1894"/>
    <s v="Help me release my first 3 song EP!!"/>
    <s v="Im trying to raise $1000 for a 3 song EP in a studio!"/>
    <n v="1000"/>
    <n v="1145"/>
    <s v="successful"/>
    <s v="US"/>
    <x v="0"/>
    <n v="1329082983"/>
    <n v="1326404583"/>
    <b v="0"/>
    <n v="20"/>
    <b v="1"/>
    <s v="music/indie rock"/>
    <n v="1.145"/>
    <n v="57.25"/>
    <s v="music"/>
    <s v="ock"/>
    <d v="2012-02-12T21:43:03"/>
    <d v="2012-01-12T21:43:03"/>
    <n v="3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s v="US"/>
    <x v="0"/>
    <n v="1445363722"/>
    <n v="1442771722"/>
    <b v="0"/>
    <n v="47"/>
    <b v="1"/>
    <s v="music/indie rock"/>
    <n v="1.0171957671957672"/>
    <n v="196.34042553191489"/>
    <s v="music"/>
    <s v="ock"/>
    <d v="2015-10-20T17:55:22"/>
    <d v="2015-09-20T17:55:22"/>
    <n v="30"/>
  </r>
  <r>
    <n v="1896"/>
    <s v="the bridge"/>
    <s v="My barely anticipated second album of self produced songs is ready to go.  Just need a little help to cover mastering, artwork etc."/>
    <n v="451"/>
    <n v="559"/>
    <s v="successful"/>
    <s v="US"/>
    <x v="0"/>
    <n v="1334250165"/>
    <n v="1331658165"/>
    <b v="0"/>
    <n v="13"/>
    <b v="1"/>
    <s v="music/indie rock"/>
    <n v="1.2394678492239468"/>
    <n v="43"/>
    <s v="music"/>
    <s v="ock"/>
    <d v="2012-04-12T17:02:45"/>
    <d v="2012-03-13T17:02:45"/>
    <n v="30"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s v="US"/>
    <x v="0"/>
    <n v="1393966800"/>
    <n v="1392040806"/>
    <b v="0"/>
    <n v="183"/>
    <b v="1"/>
    <s v="music/indie rock"/>
    <n v="1.0245669291338582"/>
    <n v="35.551912568306008"/>
    <s v="music"/>
    <s v="ock"/>
    <d v="2014-03-04T21:00:00"/>
    <d v="2014-02-10T14:00:06"/>
    <n v="22.291597222225391"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s v="US"/>
    <x v="0"/>
    <n v="1454349600"/>
    <n v="1451277473"/>
    <b v="0"/>
    <n v="21"/>
    <b v="1"/>
    <s v="music/indie rock"/>
    <n v="1.4450000000000001"/>
    <n v="68.80952380952381"/>
    <s v="music"/>
    <s v="ock"/>
    <d v="2016-02-01T18:00:00"/>
    <d v="2015-12-28T04:37:53"/>
    <n v="35.557025462963793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s v="US"/>
    <x v="0"/>
    <n v="1427319366"/>
    <n v="1424730966"/>
    <b v="0"/>
    <n v="42"/>
    <b v="1"/>
    <s v="music/indie rock"/>
    <n v="1.3333333333333333"/>
    <n v="28.571428571428573"/>
    <s v="music"/>
    <s v="ock"/>
    <d v="2015-03-25T21:36:06"/>
    <d v="2015-02-23T22:36:06"/>
    <n v="29.958333333328483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s v="US"/>
    <x v="0"/>
    <n v="1349517540"/>
    <n v="1347137731"/>
    <b v="0"/>
    <n v="54"/>
    <b v="1"/>
    <s v="music/indie rock"/>
    <n v="1.0936440000000001"/>
    <n v="50.631666666666668"/>
    <s v="music"/>
    <s v="ock"/>
    <d v="2012-10-06T09:59:00"/>
    <d v="2012-09-08T20:55:31"/>
    <n v="27.5440856481509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s v="GB"/>
    <x v="1"/>
    <n v="1432299600"/>
    <n v="1429707729"/>
    <b v="0"/>
    <n v="25"/>
    <b v="0"/>
    <s v="technology/gadgets"/>
    <n v="2.696969696969697E-2"/>
    <n v="106.8"/>
    <s v="technology"/>
    <s v="/gadgets"/>
    <d v="2015-05-22T13:00:00"/>
    <d v="2015-04-22T13:02:09"/>
    <n v="29.998506944451947"/>
  </r>
  <r>
    <n v="1902"/>
    <s v="Cardboard reality"/>
    <s v="Virtual reality is expensive, here is the solution. I've created a VR device out of cardboard. I present: World's cheapest VR Device."/>
    <n v="1000"/>
    <n v="12"/>
    <s v="failed"/>
    <s v="NL"/>
    <x v="3"/>
    <n v="1425495447"/>
    <n v="1422903447"/>
    <b v="0"/>
    <n v="3"/>
    <b v="0"/>
    <s v="technology/gadgets"/>
    <n v="1.2E-2"/>
    <n v="4"/>
    <s v="technology"/>
    <s v="/gadgets"/>
    <d v="2015-03-04T18:57:27"/>
    <d v="2015-02-02T18:57:27"/>
    <n v="30"/>
  </r>
  <r>
    <n v="1903"/>
    <s v="MiPointer"/>
    <s v="A cool smart laser pointer for presenting professionals. Unique by design, widest functional coverage for both IOS and Android."/>
    <n v="3000"/>
    <n v="1398"/>
    <s v="failed"/>
    <s v="US"/>
    <x v="0"/>
    <n v="1485541791"/>
    <n v="1480357791"/>
    <b v="0"/>
    <n v="41"/>
    <b v="0"/>
    <s v="technology/gadgets"/>
    <n v="0.46600000000000003"/>
    <n v="34.097560975609753"/>
    <s v="technology"/>
    <s v="/gadgets"/>
    <d v="2017-01-27T18:29:51"/>
    <d v="2016-11-28T18:29:51"/>
    <n v="60"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s v="US"/>
    <x v="0"/>
    <n v="1451752021"/>
    <n v="1447864021"/>
    <b v="0"/>
    <n v="2"/>
    <b v="0"/>
    <s v="technology/gadgets"/>
    <n v="1E-3"/>
    <n v="25"/>
    <s v="technology"/>
    <s v="/gadgets"/>
    <d v="2016-01-02T16:27:01"/>
    <d v="2015-11-18T16:27:01"/>
    <n v="4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s v="US"/>
    <x v="0"/>
    <n v="1410127994"/>
    <n v="1407535994"/>
    <b v="0"/>
    <n v="4"/>
    <b v="0"/>
    <s v="technology/gadgets"/>
    <n v="1.6800000000000001E-3"/>
    <n v="10.5"/>
    <s v="technology"/>
    <s v="/gadgets"/>
    <d v="2014-09-07T22:13:14"/>
    <d v="2014-08-08T22:13:14"/>
    <n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s v="US"/>
    <x v="0"/>
    <n v="1466697983"/>
    <n v="1464105983"/>
    <b v="0"/>
    <n v="99"/>
    <b v="0"/>
    <s v="technology/gadgets"/>
    <n v="0.42759999999999998"/>
    <n v="215.95959595959596"/>
    <s v="technology"/>
    <s v="/gadgets"/>
    <d v="2016-06-23T16:06:23"/>
    <d v="2016-05-24T16:06:23"/>
    <n v="30"/>
  </r>
  <r>
    <n v="1907"/>
    <s v="Litter-Buddy"/>
    <s v="Litter-Buddy is great economical alternative to leading pet waste disposal systems with cartridge bag elements."/>
    <n v="30000"/>
    <n v="85"/>
    <s v="failed"/>
    <s v="US"/>
    <x v="0"/>
    <n v="1400853925"/>
    <n v="1399557925"/>
    <b v="0"/>
    <n v="4"/>
    <b v="0"/>
    <s v="technology/gadgets"/>
    <n v="2.8333333333333335E-3"/>
    <n v="21.25"/>
    <s v="technology"/>
    <s v="/gadgets"/>
    <d v="2014-05-23T14:05:25"/>
    <d v="2014-05-08T14:05:25"/>
    <n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s v="US"/>
    <x v="0"/>
    <n v="1483048900"/>
    <n v="1480456900"/>
    <b v="0"/>
    <n v="4"/>
    <b v="0"/>
    <s v="technology/gadgets"/>
    <n v="1.7319999999999999E-2"/>
    <n v="108.25"/>
    <s v="technology"/>
    <s v="/gadgets"/>
    <d v="2016-12-29T22:01:40"/>
    <d v="2016-11-29T22:01:40"/>
    <n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s v="US"/>
    <x v="0"/>
    <n v="1414059479"/>
    <n v="1411467479"/>
    <b v="0"/>
    <n v="38"/>
    <b v="0"/>
    <s v="technology/gadgets"/>
    <n v="0.14111428571428572"/>
    <n v="129.97368421052633"/>
    <s v="technology"/>
    <s v="/gadgets"/>
    <d v="2014-10-23T10:17:59"/>
    <d v="2014-09-23T10:17:59"/>
    <n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s v="NL"/>
    <x v="3"/>
    <n v="1446331500"/>
    <n v="1442531217"/>
    <b v="0"/>
    <n v="285"/>
    <b v="0"/>
    <s v="technology/gadgets"/>
    <n v="0.39395294117647056"/>
    <n v="117.49473684210527"/>
    <s v="technology"/>
    <s v="/gadgets"/>
    <d v="2015-10-31T22:45:00"/>
    <d v="2015-09-17T23:06:57"/>
    <n v="43.984756944453693"/>
  </r>
  <r>
    <n v="1911"/>
    <s v="Charge Furniture"/>
    <s v="Charge furniture, making it simple and comfortable to charge your USB devices without leaving the comfort of your couch or armchair"/>
    <n v="42500"/>
    <n v="10"/>
    <s v="failed"/>
    <s v="NZ"/>
    <x v="4"/>
    <n v="1407545334"/>
    <n v="1404953334"/>
    <b v="0"/>
    <n v="1"/>
    <b v="0"/>
    <s v="technology/gadgets"/>
    <n v="2.3529411764705883E-4"/>
    <n v="10"/>
    <s v="technology"/>
    <s v="/gadgets"/>
    <d v="2014-08-09T00:48:54"/>
    <d v="2014-07-10T00:48:54"/>
    <n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s v="US"/>
    <x v="0"/>
    <n v="1433395560"/>
    <n v="1430803560"/>
    <b v="0"/>
    <n v="42"/>
    <b v="0"/>
    <s v="technology/gadgets"/>
    <n v="0.59299999999999997"/>
    <n v="70.595238095238102"/>
    <s v="technology"/>
    <s v="/gadgets"/>
    <d v="2015-06-04T05:26:00"/>
    <d v="2015-05-05T05:26:00"/>
    <n v="30"/>
  </r>
  <r>
    <n v="1913"/>
    <s v="Tibio - Spreading warmth in everyones home"/>
    <s v="Tibio is a revolutionary new product designed to solve an age old problem."/>
    <n v="48000"/>
    <n v="637"/>
    <s v="failed"/>
    <s v="GB"/>
    <x v="1"/>
    <n v="1412770578"/>
    <n v="1410178578"/>
    <b v="0"/>
    <n v="26"/>
    <b v="0"/>
    <s v="technology/gadgets"/>
    <n v="1.3270833333333334E-2"/>
    <n v="24.5"/>
    <s v="technology"/>
    <s v="/gadgets"/>
    <d v="2014-10-08T12:16:18"/>
    <d v="2014-09-08T12:16:18"/>
    <n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s v="US"/>
    <x v="0"/>
    <n v="1414814340"/>
    <n v="1413519073"/>
    <b v="0"/>
    <n v="2"/>
    <b v="0"/>
    <s v="technology/gadgets"/>
    <n v="9.0090090090090086E-2"/>
    <n v="30"/>
    <s v="technology"/>
    <s v="/gadgets"/>
    <d v="2014-11-01T03:59:00"/>
    <d v="2014-10-17T04:11:13"/>
    <n v="14.991516203706851"/>
  </r>
  <r>
    <n v="1915"/>
    <s v="The Cat-Bath Contraption"/>
    <s v="The picture above is of our current prototype for the cat bath - we hope to move beyond a simple bin and create a cat bath revolution!"/>
    <n v="500"/>
    <n v="8"/>
    <s v="failed"/>
    <s v="US"/>
    <x v="0"/>
    <n v="1409620222"/>
    <n v="1407892222"/>
    <b v="0"/>
    <n v="4"/>
    <b v="0"/>
    <s v="technology/gadgets"/>
    <n v="1.6E-2"/>
    <n v="2"/>
    <s v="technology"/>
    <s v="/gadgets"/>
    <d v="2014-09-02T01:10:22"/>
    <d v="2014-08-13T01:10:22"/>
    <n v="20"/>
  </r>
  <r>
    <n v="1916"/>
    <s v="The Paint Can Holder by U.S. Green Products"/>
    <s v="The Paint Can Holder Makes Painting Easier and Safer on Extension Ladders."/>
    <n v="20000"/>
    <n v="102"/>
    <s v="failed"/>
    <s v="US"/>
    <x v="0"/>
    <n v="1478542375"/>
    <n v="1476378775"/>
    <b v="0"/>
    <n v="6"/>
    <b v="0"/>
    <s v="technology/gadgets"/>
    <n v="5.1000000000000004E-3"/>
    <n v="17"/>
    <s v="technology"/>
    <s v="/gadgets"/>
    <d v="2016-11-07T18:12:55"/>
    <d v="2016-10-13T17:12:55"/>
    <n v="25.041666666664241"/>
  </r>
  <r>
    <n v="1917"/>
    <s v="Chronovisor:The MOST innovative watch for night time reading"/>
    <s v="Let's build a legendary brand altogether"/>
    <n v="390000"/>
    <n v="205025"/>
    <s v="failed"/>
    <s v="HK"/>
    <x v="6"/>
    <n v="1486708133"/>
    <n v="1484116133"/>
    <b v="0"/>
    <n v="70"/>
    <b v="0"/>
    <s v="technology/gadgets"/>
    <n v="0.52570512820512816"/>
    <n v="2928.9285714285716"/>
    <s v="technology"/>
    <s v="/gadgets"/>
    <d v="2017-02-10T06:28:53"/>
    <d v="2017-01-11T06:28:53"/>
    <n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s v="US"/>
    <x v="0"/>
    <n v="1407869851"/>
    <n v="1404845851"/>
    <b v="0"/>
    <n v="9"/>
    <b v="0"/>
    <s v="technology/gadgets"/>
    <n v="1.04E-2"/>
    <n v="28.888888888888889"/>
    <s v="technology"/>
    <s v="/gadgets"/>
    <d v="2014-08-12T18:57:31"/>
    <d v="2014-07-08T18:57:31"/>
    <n v="3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s v="US"/>
    <x v="0"/>
    <n v="1432069249"/>
    <n v="1429477249"/>
    <b v="0"/>
    <n v="8"/>
    <b v="0"/>
    <s v="technology/gadgets"/>
    <n v="0.47399999999999998"/>
    <n v="29.625"/>
    <s v="technology"/>
    <s v="/gadgets"/>
    <d v="2015-05-19T21:00:49"/>
    <d v="2015-04-19T21:00:49"/>
    <n v="30"/>
  </r>
  <r>
    <n v="1920"/>
    <s v="Brightside - Side lighting for cyclists"/>
    <s v="A new concept in bike light safety, protecting cyclists from being hit in the side. Bright, amber sideways."/>
    <n v="10000"/>
    <n v="4303"/>
    <s v="failed"/>
    <s v="GB"/>
    <x v="1"/>
    <n v="1445468400"/>
    <n v="1443042061"/>
    <b v="0"/>
    <n v="105"/>
    <b v="0"/>
    <s v="technology/gadgets"/>
    <n v="0.43030000000000002"/>
    <n v="40.980952380952381"/>
    <s v="technology"/>
    <s v="/gadgets"/>
    <d v="2015-10-21T23:00:00"/>
    <d v="2015-09-23T21:01:01"/>
    <n v="28.082627314812271"/>
  </r>
  <r>
    <n v="1921"/>
    <s v="The Fine Spirits are making an album!"/>
    <s v="The Fine Spirits are making an album, but we need your help!"/>
    <n v="1500"/>
    <n v="2052"/>
    <s v="successful"/>
    <s v="US"/>
    <x v="0"/>
    <n v="1342243143"/>
    <n v="1339651143"/>
    <b v="0"/>
    <n v="38"/>
    <b v="1"/>
    <s v="music/indie rock"/>
    <n v="1.3680000000000001"/>
    <n v="54"/>
    <s v="music"/>
    <s v="ock"/>
    <d v="2012-07-14T05:19:03"/>
    <d v="2012-06-14T05:19:03"/>
    <n v="30"/>
  </r>
  <r>
    <n v="1922"/>
    <s v="Low Weather // Debut Album"/>
    <s v="Low Weather's debut album is halfway finished.  With your help and your help alone we can record the rest!"/>
    <n v="2000"/>
    <n v="2311"/>
    <s v="successful"/>
    <s v="US"/>
    <x v="0"/>
    <n v="1386828507"/>
    <n v="1384236507"/>
    <b v="0"/>
    <n v="64"/>
    <b v="1"/>
    <s v="music/indie rock"/>
    <n v="1.1555"/>
    <n v="36.109375"/>
    <s v="music"/>
    <s v="ock"/>
    <d v="2013-12-12T06:08:27"/>
    <d v="2013-11-12T06:08:27"/>
    <n v="30"/>
  </r>
  <r>
    <n v="1923"/>
    <s v="Help Lions&amp;Creators print their album!"/>
    <s v="We just finished recording our first album! All we need is a little extra help to be able to get it printed!"/>
    <n v="125"/>
    <n v="301"/>
    <s v="successful"/>
    <s v="US"/>
    <x v="0"/>
    <n v="1317099540"/>
    <n v="1313612532"/>
    <b v="0"/>
    <n v="13"/>
    <b v="1"/>
    <s v="music/indie rock"/>
    <n v="2.4079999999999999"/>
    <n v="23.153846153846153"/>
    <s v="music"/>
    <s v="ock"/>
    <d v="2011-09-27T04:59:00"/>
    <d v="2011-08-17T20:22:12"/>
    <n v="40.35888888889167"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s v="US"/>
    <x v="0"/>
    <n v="1389814380"/>
    <n v="1387390555"/>
    <b v="0"/>
    <n v="33"/>
    <b v="1"/>
    <s v="music/indie rock"/>
    <n v="1.1439999999999999"/>
    <n v="104"/>
    <s v="music"/>
    <s v="ock"/>
    <d v="2014-01-15T19:33:00"/>
    <d v="2013-12-18T18:15:55"/>
    <n v="28.053530092591245"/>
  </r>
  <r>
    <n v="1925"/>
    <s v="The Freakniks Debut Album: Infinite Love"/>
    <s v="The Freakniks are making their psychedelic freak-folk debut studio album and they need your help."/>
    <n v="1500"/>
    <n v="1655"/>
    <s v="successful"/>
    <s v="US"/>
    <x v="0"/>
    <n v="1381449600"/>
    <n v="1379540288"/>
    <b v="0"/>
    <n v="52"/>
    <b v="1"/>
    <s v="music/indie rock"/>
    <n v="1.1033333333333333"/>
    <n v="31.826923076923077"/>
    <s v="music"/>
    <s v="ock"/>
    <d v="2013-10-11T00:00:00"/>
    <d v="2013-09-18T21:38:08"/>
    <n v="22.09851851851999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s v="US"/>
    <x v="0"/>
    <n v="1288657560"/>
    <n v="1286319256"/>
    <b v="0"/>
    <n v="107"/>
    <b v="1"/>
    <s v="music/indie rock"/>
    <n v="1.9537933333333333"/>
    <n v="27.3896261682243"/>
    <s v="music"/>
    <s v="ock"/>
    <d v="2010-11-02T00:26:00"/>
    <d v="2010-10-05T22:54:16"/>
    <n v="27.063703703708597"/>
  </r>
  <r>
    <n v="1927"/>
    <s v="GBS Detroit Presents Hampshire"/>
    <s v="Hampshire is headed to GBS Detroit."/>
    <n v="600"/>
    <n v="620"/>
    <s v="successful"/>
    <s v="US"/>
    <x v="0"/>
    <n v="1331182740"/>
    <n v="1329856839"/>
    <b v="0"/>
    <n v="11"/>
    <b v="1"/>
    <s v="music/indie rock"/>
    <n v="1.0333333333333334"/>
    <n v="56.363636363636367"/>
    <s v="music"/>
    <s v="ock"/>
    <d v="2012-03-08T04:59:00"/>
    <d v="2012-02-21T20:40:39"/>
    <n v="15.346076388887013"/>
  </r>
  <r>
    <n v="1928"/>
    <s v="Jollyheads Circus Debut Album &quot;The Kaleidoscope Dawn&quot;"/>
    <s v="Help us master and release our debut album &quot;The Kaleidoscope Dawn&quot;"/>
    <n v="2550"/>
    <n v="2630"/>
    <s v="successful"/>
    <s v="US"/>
    <x v="0"/>
    <n v="1367940794"/>
    <n v="1365348794"/>
    <b v="0"/>
    <n v="34"/>
    <b v="1"/>
    <s v="music/indie rock"/>
    <n v="1.031372549019608"/>
    <n v="77.352941176470594"/>
    <s v="music"/>
    <s v="ock"/>
    <d v="2013-05-07T15:33:14"/>
    <d v="2013-04-07T15:33:14"/>
    <n v="30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s v="US"/>
    <x v="0"/>
    <n v="1309825866"/>
    <n v="1306197066"/>
    <b v="0"/>
    <n v="75"/>
    <b v="1"/>
    <s v="music/indie rock"/>
    <n v="1.003125"/>
    <n v="42.8"/>
    <s v="music"/>
    <s v="ock"/>
    <d v="2011-07-05T00:31:06"/>
    <d v="2011-05-24T00:31:06"/>
    <n v="42"/>
  </r>
  <r>
    <n v="1930"/>
    <s v="Magnetic Flowers Presents: Old, Cold. Losing It."/>
    <s v="We're nearly done recording, but we're out of money! Help us release the record!!!"/>
    <n v="1000"/>
    <n v="1270"/>
    <s v="successful"/>
    <s v="US"/>
    <x v="0"/>
    <n v="1373203482"/>
    <n v="1368019482"/>
    <b v="0"/>
    <n v="26"/>
    <b v="1"/>
    <s v="music/indie rock"/>
    <n v="1.27"/>
    <n v="48.846153846153847"/>
    <s v="music"/>
    <s v="ock"/>
    <d v="2013-07-07T13:24:42"/>
    <d v="2013-05-08T13:24:42"/>
    <n v="60"/>
  </r>
  <r>
    <n v="1931"/>
    <s v="New Lions After Dark EP!"/>
    <s v="We're an indie rock band from Clearwater, FL headed back into the studio to finish our latest EP."/>
    <n v="2000"/>
    <n v="2412.02"/>
    <s v="successful"/>
    <s v="US"/>
    <x v="0"/>
    <n v="1337657400"/>
    <n v="1336512309"/>
    <b v="0"/>
    <n v="50"/>
    <b v="1"/>
    <s v="music/indie rock"/>
    <n v="1.20601"/>
    <n v="48.240400000000001"/>
    <s v="music"/>
    <s v="ock"/>
    <d v="2012-05-22T03:30:00"/>
    <d v="2012-05-08T21:25:09"/>
    <n v="13.25336805555707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s v="US"/>
    <x v="0"/>
    <n v="1327433173"/>
    <n v="1325618773"/>
    <b v="0"/>
    <n v="80"/>
    <b v="1"/>
    <s v="music/indie rock"/>
    <n v="1.0699047619047619"/>
    <n v="70.212500000000006"/>
    <s v="music"/>
    <s v="ock"/>
    <d v="2012-01-24T19:26:13"/>
    <d v="2012-01-03T19:26:13"/>
    <n v="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s v="US"/>
    <x v="0"/>
    <n v="1411787307"/>
    <n v="1409195307"/>
    <b v="0"/>
    <n v="110"/>
    <b v="1"/>
    <s v="music/indie rock"/>
    <n v="1.7243333333333333"/>
    <n v="94.054545454545448"/>
    <s v="music"/>
    <s v="ock"/>
    <d v="2014-09-27T03:08:27"/>
    <d v="2014-08-28T03:08:27"/>
    <n v="3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s v="US"/>
    <x v="0"/>
    <n v="1324789200"/>
    <n v="1321649321"/>
    <b v="0"/>
    <n v="77"/>
    <b v="1"/>
    <s v="music/indie rock"/>
    <n v="1.2362"/>
    <n v="80.272727272727266"/>
    <s v="music"/>
    <s v="ock"/>
    <d v="2011-12-25T05:00:00"/>
    <d v="2011-11-18T20:48:41"/>
    <n v="36.341192129628325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s v="US"/>
    <x v="0"/>
    <n v="1403326740"/>
    <n v="1400106171"/>
    <b v="0"/>
    <n v="50"/>
    <b v="1"/>
    <s v="music/indie rock"/>
    <n v="1.0840000000000001"/>
    <n v="54.2"/>
    <s v="music"/>
    <s v="ock"/>
    <d v="2014-06-21T04:59:00"/>
    <d v="2014-05-14T22:22:51"/>
    <n v="37.275104166670644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s v="US"/>
    <x v="0"/>
    <n v="1323151140"/>
    <n v="1320528070"/>
    <b v="0"/>
    <n v="145"/>
    <b v="1"/>
    <s v="music/indie rock"/>
    <n v="1.1652013333333333"/>
    <n v="60.26903448275862"/>
    <s v="music"/>
    <s v="ock"/>
    <d v="2011-12-06T05:59:00"/>
    <d v="2011-11-05T21:21:10"/>
    <n v="30.359606481477385"/>
  </r>
  <r>
    <n v="1937"/>
    <s v="GBS Detroit Presents My Pal Val"/>
    <s v="My Pal Val is headed to Groovebox Studios in Detroit, Michigan on June 15th to record and film a live GBS Detroit EP."/>
    <n v="600"/>
    <n v="1123.47"/>
    <s v="successful"/>
    <s v="US"/>
    <x v="0"/>
    <n v="1339732740"/>
    <n v="1338346281"/>
    <b v="0"/>
    <n v="29"/>
    <b v="1"/>
    <s v="music/indie rock"/>
    <n v="1.8724499999999999"/>
    <n v="38.740344827586206"/>
    <s v="music"/>
    <s v="ock"/>
    <d v="2012-06-15T03:59:00"/>
    <d v="2012-05-30T02:51:21"/>
    <n v="16.04697916666918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s v="US"/>
    <x v="0"/>
    <n v="1372741200"/>
    <n v="1370067231"/>
    <b v="0"/>
    <n v="114"/>
    <b v="1"/>
    <s v="music/indie rock"/>
    <n v="1.1593333333333333"/>
    <n v="152.54385964912279"/>
    <s v="music"/>
    <s v="ock"/>
    <d v="2013-07-02T05:00:00"/>
    <d v="2013-06-01T06:13:51"/>
    <n v="30.9487152777801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s v="US"/>
    <x v="0"/>
    <n v="1362955108"/>
    <n v="1360366708"/>
    <b v="0"/>
    <n v="96"/>
    <b v="1"/>
    <s v="music/indie rock"/>
    <n v="1.107"/>
    <n v="115.3125"/>
    <s v="music"/>
    <s v="ock"/>
    <d v="2013-03-10T22:38:28"/>
    <d v="2013-02-08T23:38:28"/>
    <n v="29.958333333335759"/>
  </r>
  <r>
    <n v="1940"/>
    <s v="History Grows: New K. Record"/>
    <s v="K. is about *this* close to finishing up our third record, History Grows.  Now we just need to master it and release it!"/>
    <n v="650"/>
    <n v="1111"/>
    <s v="successful"/>
    <s v="US"/>
    <x v="0"/>
    <n v="1308110340"/>
    <n v="1304770233"/>
    <b v="0"/>
    <n v="31"/>
    <b v="1"/>
    <s v="music/indie rock"/>
    <n v="1.7092307692307693"/>
    <n v="35.838709677419352"/>
    <s v="music"/>
    <s v="ock"/>
    <d v="2011-06-15T03:59:00"/>
    <d v="2011-05-07T12:10:33"/>
    <n v="38.658645833333139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s v="US"/>
    <x v="0"/>
    <n v="1400137131"/>
    <n v="1397545131"/>
    <b v="1"/>
    <n v="4883"/>
    <b v="1"/>
    <s v="technology/hardware"/>
    <n v="1.2611835600000001"/>
    <n v="64.570118779438872"/>
    <s v="technology"/>
    <s v="hardware"/>
    <d v="2014-05-15T06:58:51"/>
    <d v="2014-04-15T06:58:51"/>
    <n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s v="US"/>
    <x v="0"/>
    <n v="1309809140"/>
    <n v="1302033140"/>
    <b v="1"/>
    <n v="95"/>
    <b v="1"/>
    <s v="technology/hardware"/>
    <n v="1.3844033333333334"/>
    <n v="87.436000000000007"/>
    <s v="technology"/>
    <s v="hardware"/>
    <d v="2011-07-04T19:52:20"/>
    <d v="2011-04-05T19:52:20"/>
    <n v="90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s v="US"/>
    <x v="0"/>
    <n v="1470896916"/>
    <n v="1467008916"/>
    <b v="1"/>
    <n v="2478"/>
    <b v="1"/>
    <s v="technology/hardware"/>
    <n v="17.052499999999998"/>
    <n v="68.815577078288939"/>
    <s v="technology"/>
    <s v="hardware"/>
    <d v="2016-08-11T06:28:36"/>
    <d v="2016-06-27T06:28:36"/>
    <n v="4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s v="US"/>
    <x v="0"/>
    <n v="1398952890"/>
    <n v="1396360890"/>
    <b v="1"/>
    <n v="1789"/>
    <b v="1"/>
    <s v="technology/hardware"/>
    <n v="7.8805550000000002"/>
    <n v="176.200223588597"/>
    <s v="technology"/>
    <s v="hardware"/>
    <d v="2014-05-01T14:01:30"/>
    <d v="2014-04-01T14:01:30"/>
    <n v="30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s v="ES"/>
    <x v="3"/>
    <n v="1436680958"/>
    <n v="1433224958"/>
    <b v="1"/>
    <n v="680"/>
    <b v="1"/>
    <s v="technology/hardware"/>
    <n v="3.4801799999999998"/>
    <n v="511.79117647058825"/>
    <s v="technology"/>
    <s v="hardware"/>
    <d v="2015-07-12T06:02:38"/>
    <d v="2015-06-02T06:02:38"/>
    <n v="4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s v="US"/>
    <x v="0"/>
    <n v="1397961361"/>
    <n v="1392780961"/>
    <b v="1"/>
    <n v="70"/>
    <b v="1"/>
    <s v="technology/hardware"/>
    <n v="1.4974666666666667"/>
    <n v="160.44285714285715"/>
    <s v="technology"/>
    <s v="hardware"/>
    <d v="2014-04-20T02:36:01"/>
    <d v="2014-02-19T03:36:01"/>
    <n v="59.95833333332848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s v="US"/>
    <x v="0"/>
    <n v="1258955940"/>
    <n v="1255730520"/>
    <b v="1"/>
    <n v="23"/>
    <b v="1"/>
    <s v="technology/hardware"/>
    <n v="1.0063375000000001"/>
    <n v="35.003043478260871"/>
    <s v="technology"/>
    <s v="hardware"/>
    <d v="2009-11-23T05:59:00"/>
    <d v="2009-10-16T22:02:00"/>
    <n v="37.331249999995634"/>
  </r>
  <r>
    <n v="1948"/>
    <s v="UDOO X86: The Most Powerful Maker Board Ever"/>
    <s v="10 times more powerful than Raspberry Pi 3, x86 64-bit architecture"/>
    <n v="100000"/>
    <n v="800211"/>
    <s v="successful"/>
    <s v="US"/>
    <x v="0"/>
    <n v="1465232520"/>
    <n v="1460557809"/>
    <b v="1"/>
    <n v="4245"/>
    <b v="1"/>
    <s v="technology/hardware"/>
    <n v="8.0021100000000001"/>
    <n v="188.50671378091872"/>
    <s v="technology"/>
    <s v="hardware"/>
    <d v="2016-06-06T17:02:00"/>
    <d v="2016-04-13T14:30:09"/>
    <n v="54.105451388888469"/>
  </r>
  <r>
    <n v="1949"/>
    <s v="Shake Your Power"/>
    <s v="#ShakeYourPower brings clean energy to places in the world without electricity through the power of music."/>
    <n v="50000"/>
    <n v="53001.3"/>
    <s v="successful"/>
    <s v="GB"/>
    <x v="1"/>
    <n v="1404986951"/>
    <n v="1402394951"/>
    <b v="1"/>
    <n v="943"/>
    <b v="1"/>
    <s v="technology/hardware"/>
    <n v="1.0600260000000001"/>
    <n v="56.204984093319197"/>
    <s v="technology"/>
    <s v="hardware"/>
    <d v="2014-07-10T10:09:11"/>
    <d v="2014-06-10T10:09:11"/>
    <n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s v="US"/>
    <x v="0"/>
    <n v="1303446073"/>
    <n v="1300767673"/>
    <b v="1"/>
    <n v="1876"/>
    <b v="1"/>
    <s v="technology/hardware"/>
    <n v="2.0051866666666669"/>
    <n v="51.3054157782516"/>
    <s v="technology"/>
    <s v="hardware"/>
    <d v="2011-04-22T04:21:13"/>
    <d v="2011-03-22T04:21:13"/>
    <n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s v="US"/>
    <x v="0"/>
    <n v="1478516737"/>
    <n v="1475921137"/>
    <b v="1"/>
    <n v="834"/>
    <b v="1"/>
    <s v="technology/hardware"/>
    <n v="2.1244399999999999"/>
    <n v="127.36450839328538"/>
    <s v="technology"/>
    <s v="hardware"/>
    <d v="2016-11-07T11:05:37"/>
    <d v="2016-10-08T10:05:37"/>
    <n v="30.041666666664241"/>
  </r>
  <r>
    <n v="1952"/>
    <s v="Nix Color Sensor"/>
    <s v="Nix is a breakthrough smartphone accessory. Just scan an object and instantly view the color on your iPhone, Android, PC, or Mac."/>
    <n v="35000"/>
    <n v="69465.33"/>
    <s v="successful"/>
    <s v="CA"/>
    <x v="5"/>
    <n v="1381934015"/>
    <n v="1378737215"/>
    <b v="1"/>
    <n v="682"/>
    <b v="1"/>
    <s v="technology/hardware"/>
    <n v="1.9847237142857144"/>
    <n v="101.85532258064516"/>
    <s v="technology"/>
    <s v="hardware"/>
    <d v="2013-10-16T14:33:35"/>
    <d v="2013-09-09T14:33:35"/>
    <n v="37"/>
  </r>
  <r>
    <n v="1953"/>
    <s v="NTH Music Synthesizer"/>
    <s v="The NTH is an open source music synthesizer featuring instant fun, awesome sound, and a hackable design."/>
    <n v="15000"/>
    <n v="33892"/>
    <s v="successful"/>
    <s v="US"/>
    <x v="0"/>
    <n v="1330657200"/>
    <n v="1328158065"/>
    <b v="1"/>
    <n v="147"/>
    <b v="1"/>
    <s v="technology/hardware"/>
    <n v="2.2594666666666665"/>
    <n v="230.55782312925169"/>
    <s v="technology"/>
    <s v="hardware"/>
    <d v="2012-03-02T03:00:00"/>
    <d v="2012-02-02T04:47:45"/>
    <n v="28.925173611110949"/>
  </r>
  <r>
    <n v="1954"/>
    <s v="Orison â€“ Rethink the Power of Energy"/>
    <s v="The First Home Battery System You Simply Plug in to Install"/>
    <n v="50000"/>
    <n v="349474"/>
    <s v="successful"/>
    <s v="US"/>
    <x v="0"/>
    <n v="1457758800"/>
    <n v="1453730176"/>
    <b v="1"/>
    <n v="415"/>
    <b v="1"/>
    <s v="technology/hardware"/>
    <n v="6.9894800000000004"/>
    <n v="842.10602409638557"/>
    <s v="technology"/>
    <s v="hardware"/>
    <d v="2016-03-12T05:00:00"/>
    <d v="2016-01-25T13:56:16"/>
    <n v="46.62759259258746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s v="US"/>
    <x v="0"/>
    <n v="1337799600"/>
    <n v="1334989881"/>
    <b v="1"/>
    <n v="290"/>
    <b v="1"/>
    <s v="technology/hardware"/>
    <n v="3.9859528571428569"/>
    <n v="577.27593103448271"/>
    <s v="technology"/>
    <s v="hardware"/>
    <d v="2012-05-23T19:00:00"/>
    <d v="2012-04-21T06:31:21"/>
    <n v="32.5198958333276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s v="US"/>
    <x v="0"/>
    <n v="1429391405"/>
    <n v="1425507005"/>
    <b v="1"/>
    <n v="365"/>
    <b v="1"/>
    <s v="technology/hardware"/>
    <n v="2.9403333333333332"/>
    <n v="483.34246575342468"/>
    <s v="technology"/>
    <s v="hardware"/>
    <d v="2015-04-18T21:10:05"/>
    <d v="2015-03-04T22:10:05"/>
    <n v="44.958333333328483"/>
  </r>
  <r>
    <n v="1957"/>
    <s v="freeSoC and freeSoC Mini"/>
    <s v="An open hardware platform for the best microcontroller in the world."/>
    <n v="30000"/>
    <n v="50251.41"/>
    <s v="successful"/>
    <s v="US"/>
    <x v="0"/>
    <n v="1351304513"/>
    <n v="1348712513"/>
    <b v="1"/>
    <n v="660"/>
    <b v="1"/>
    <s v="technology/hardware"/>
    <n v="1.6750470000000002"/>
    <n v="76.138500000000008"/>
    <s v="technology"/>
    <s v="hardware"/>
    <d v="2012-10-27T02:21:53"/>
    <d v="2012-09-27T02:21:53"/>
    <n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s v="US"/>
    <x v="0"/>
    <n v="1364078561"/>
    <n v="1361490161"/>
    <b v="1"/>
    <n v="1356"/>
    <b v="1"/>
    <s v="technology/hardware"/>
    <n v="14.355717142857143"/>
    <n v="74.107684365781708"/>
    <s v="technology"/>
    <s v="hardware"/>
    <d v="2013-03-23T22:42:41"/>
    <d v="2013-02-21T23:42:41"/>
    <n v="29.958333333335759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s v="US"/>
    <x v="0"/>
    <n v="1412121600"/>
    <n v="1408565860"/>
    <b v="1"/>
    <n v="424"/>
    <b v="1"/>
    <s v="technology/hardware"/>
    <n v="1.5673440000000001"/>
    <n v="36.965660377358489"/>
    <s v="technology"/>
    <s v="hardware"/>
    <d v="2014-10-01T00:00:00"/>
    <d v="2014-08-20T20:17:40"/>
    <n v="41.154398148151813"/>
  </r>
  <r>
    <n v="1960"/>
    <s v="TREKKAYAK"/>
    <s v="Trekkayak is an ultralight, durable and inflatable boat to be carried in your backpack to cross a lake or paddle down a river."/>
    <n v="70000"/>
    <n v="82532"/>
    <s v="successful"/>
    <s v="SE"/>
    <x v="9"/>
    <n v="1419151341"/>
    <n v="1416559341"/>
    <b v="1"/>
    <n v="33"/>
    <b v="1"/>
    <s v="technology/hardware"/>
    <n v="1.1790285714285715"/>
    <n v="2500.969696969697"/>
    <s v="technology"/>
    <s v="hardware"/>
    <d v="2014-12-21T08:42:21"/>
    <d v="2014-11-21T08:42:21"/>
    <n v="30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s v="US"/>
    <x v="0"/>
    <n v="1349495940"/>
    <n v="1346042417"/>
    <b v="1"/>
    <n v="1633"/>
    <b v="1"/>
    <s v="technology/hardware"/>
    <n v="11.053811999999999"/>
    <n v="67.690214329454989"/>
    <s v="technology"/>
    <s v="hardware"/>
    <d v="2012-10-06T03:59:00"/>
    <d v="2012-08-27T04:40:17"/>
    <n v="39.97133101851795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s v="US"/>
    <x v="0"/>
    <n v="1400006636"/>
    <n v="1397414636"/>
    <b v="1"/>
    <n v="306"/>
    <b v="1"/>
    <s v="technology/hardware"/>
    <n v="1.9292499999999999"/>
    <n v="63.04738562091503"/>
    <s v="technology"/>
    <s v="hardware"/>
    <d v="2014-05-13T18:43:56"/>
    <d v="2014-04-13T18:43:56"/>
    <n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s v="GB"/>
    <x v="1"/>
    <n v="1410862734"/>
    <n v="1407838734"/>
    <b v="1"/>
    <n v="205"/>
    <b v="1"/>
    <s v="technology/hardware"/>
    <n v="1.268842105263158"/>
    <n v="117.6"/>
    <s v="technology"/>
    <s v="hardware"/>
    <d v="2014-09-16T10:18:54"/>
    <d v="2014-08-12T10:18:54"/>
    <n v="35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s v="IT"/>
    <x v="3"/>
    <n v="1461306772"/>
    <n v="1458714772"/>
    <b v="1"/>
    <n v="1281"/>
    <b v="1"/>
    <s v="technology/hardware"/>
    <n v="2.5957748878923765"/>
    <n v="180.75185011709601"/>
    <s v="technology"/>
    <s v="hardware"/>
    <d v="2016-04-22T06:32:52"/>
    <d v="2016-03-23T06:32:52"/>
    <n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s v="US"/>
    <x v="0"/>
    <n v="1326330000"/>
    <n v="1324433310"/>
    <b v="1"/>
    <n v="103"/>
    <b v="1"/>
    <s v="technology/hardware"/>
    <n v="2.6227999999999998"/>
    <n v="127.32038834951456"/>
    <s v="technology"/>
    <s v="hardware"/>
    <d v="2012-01-12T01:00:00"/>
    <d v="2011-12-21T02:08:30"/>
    <n v="21.95243055555329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s v="US"/>
    <x v="0"/>
    <n v="1408021098"/>
    <n v="1405429098"/>
    <b v="1"/>
    <n v="1513"/>
    <b v="1"/>
    <s v="technology/hardware"/>
    <n v="2.0674309000000002"/>
    <n v="136.6444745538665"/>
    <s v="technology"/>
    <s v="hardware"/>
    <d v="2014-08-14T12:58:18"/>
    <d v="2014-07-15T12:58:18"/>
    <n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s v="US"/>
    <x v="0"/>
    <n v="1398959729"/>
    <n v="1396367729"/>
    <b v="1"/>
    <n v="405"/>
    <b v="1"/>
    <s v="technology/hardware"/>
    <n v="3.7012999999999998"/>
    <n v="182.78024691358024"/>
    <s v="technology"/>
    <s v="hardware"/>
    <d v="2014-05-01T15:55:29"/>
    <d v="2014-04-01T15:55:29"/>
    <n v="30"/>
  </r>
  <r>
    <n v="1968"/>
    <s v="XSHIFTER: World's First Affordable Wireless Shifting System"/>
    <s v="Bringing the advantages of wireless smart shifting to every cyclist. FITS ANY BIKE"/>
    <n v="50000"/>
    <n v="142483"/>
    <s v="successful"/>
    <s v="US"/>
    <x v="0"/>
    <n v="1480777515"/>
    <n v="1478095515"/>
    <b v="1"/>
    <n v="510"/>
    <b v="1"/>
    <s v="technology/hardware"/>
    <n v="2.8496600000000001"/>
    <n v="279.37843137254902"/>
    <s v="technology"/>
    <s v="hardware"/>
    <d v="2016-12-03T15:05:15"/>
    <d v="2016-11-02T14:05:15"/>
    <n v="31.04166666667151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s v="GB"/>
    <x v="1"/>
    <n v="1470423668"/>
    <n v="1467831668"/>
    <b v="1"/>
    <n v="1887"/>
    <b v="1"/>
    <s v="technology/hardware"/>
    <n v="5.7907999999999999"/>
    <n v="61.375728669846318"/>
    <s v="technology"/>
    <s v="hardware"/>
    <d v="2016-08-05T19:01:08"/>
    <d v="2016-07-06T19:01:08"/>
    <n v="30"/>
  </r>
  <r>
    <n v="1970"/>
    <s v="APOC: Mini Radiation Detector"/>
    <s v="The APOC is a gamma particle detector that will help you learn about radiation and find radioactive things!"/>
    <n v="5000"/>
    <n v="56590"/>
    <s v="successful"/>
    <s v="US"/>
    <x v="0"/>
    <n v="1366429101"/>
    <n v="1361248701"/>
    <b v="1"/>
    <n v="701"/>
    <b v="1"/>
    <s v="technology/hardware"/>
    <n v="11.318"/>
    <n v="80.727532097004286"/>
    <s v="technology"/>
    <s v="hardware"/>
    <d v="2013-04-20T03:38:21"/>
    <d v="2013-02-19T04:38:21"/>
    <n v="59.95833333332848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s v="US"/>
    <x v="0"/>
    <n v="1384488000"/>
    <n v="1381752061"/>
    <b v="1"/>
    <n v="3863"/>
    <b v="1"/>
    <s v="technology/hardware"/>
    <n v="2.6302771750000002"/>
    <n v="272.35590732591254"/>
    <s v="technology"/>
    <s v="hardware"/>
    <d v="2013-11-15T04:00:00"/>
    <d v="2013-10-14T12:01:01"/>
    <n v="31.6659606481480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s v="US"/>
    <x v="0"/>
    <n v="1353201444"/>
    <n v="1350605844"/>
    <b v="1"/>
    <n v="238"/>
    <b v="1"/>
    <s v="technology/hardware"/>
    <n v="6.7447999999999997"/>
    <n v="70.848739495798313"/>
    <s v="technology"/>
    <s v="hardware"/>
    <d v="2012-11-18T01:17:24"/>
    <d v="2012-10-19T00:17:24"/>
    <n v="30.04166666666424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s v="US"/>
    <x v="0"/>
    <n v="1470466800"/>
    <n v="1467134464"/>
    <b v="1"/>
    <n v="2051"/>
    <b v="1"/>
    <s v="technology/hardware"/>
    <n v="2.5683081313131315"/>
    <n v="247.94003412969283"/>
    <s v="technology"/>
    <s v="hardware"/>
    <d v="2016-08-06T07:00:00"/>
    <d v="2016-06-28T17:21:04"/>
    <n v="38.56870370371325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s v="GB"/>
    <x v="1"/>
    <n v="1376899269"/>
    <n v="1371715269"/>
    <b v="1"/>
    <n v="402"/>
    <b v="1"/>
    <s v="technology/hardware"/>
    <n v="3.7549600000000001"/>
    <n v="186.81393034825871"/>
    <s v="technology"/>
    <s v="hardware"/>
    <d v="2013-08-19T08:01:09"/>
    <d v="2013-06-20T08:01:09"/>
    <n v="60"/>
  </r>
  <r>
    <n v="1975"/>
    <s v="Bugle2: A DIY Phono Preamp"/>
    <s v="The Bugle2 is a second generation DIY kit phono preamplifier for vinyl playback."/>
    <n v="16000"/>
    <n v="33393.339999999997"/>
    <s v="successful"/>
    <s v="US"/>
    <x v="0"/>
    <n v="1362938851"/>
    <n v="1360346851"/>
    <b v="1"/>
    <n v="253"/>
    <b v="1"/>
    <s v="technology/hardware"/>
    <n v="2.0870837499999997"/>
    <n v="131.98948616600788"/>
    <s v="technology"/>
    <s v="hardware"/>
    <d v="2013-03-10T18:07:31"/>
    <d v="2013-02-08T18:07:31"/>
    <n v="30"/>
  </r>
  <r>
    <n v="1976"/>
    <s v="Pi Lite white - Bright white LED display for Raspberry Pi"/>
    <s v="Can you help us make an ultra bright white one a reality?"/>
    <n v="4000"/>
    <n v="13864"/>
    <s v="successful"/>
    <s v="GB"/>
    <x v="1"/>
    <n v="1373751325"/>
    <n v="1371159325"/>
    <b v="1"/>
    <n v="473"/>
    <b v="1"/>
    <s v="technology/hardware"/>
    <n v="3.4660000000000002"/>
    <n v="29.310782241014799"/>
    <s v="technology"/>
    <s v="hardware"/>
    <d v="2013-07-13T21:35:25"/>
    <d v="2013-06-13T21:35:25"/>
    <n v="30"/>
  </r>
  <r>
    <n v="1977"/>
    <s v="Ario: Smart Lighting. Better Health."/>
    <s v="Ario learns about you, syncs your body clock, and keeps you healthy through natural lighting patterns."/>
    <n v="50000"/>
    <n v="201165"/>
    <s v="successful"/>
    <s v="US"/>
    <x v="0"/>
    <n v="1450511940"/>
    <n v="1446527540"/>
    <b v="1"/>
    <n v="821"/>
    <b v="1"/>
    <s v="technology/hardware"/>
    <n v="4.0232999999999999"/>
    <n v="245.02436053593178"/>
    <s v="technology"/>
    <s v="hardware"/>
    <d v="2015-12-19T07:59:00"/>
    <d v="2015-11-03T05:12:20"/>
    <n v="46.1157407407372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s v="US"/>
    <x v="0"/>
    <n v="1339484400"/>
    <n v="1336627492"/>
    <b v="1"/>
    <n v="388"/>
    <b v="1"/>
    <s v="technology/hardware"/>
    <n v="10.2684514"/>
    <n v="1323.2540463917526"/>
    <s v="technology"/>
    <s v="hardware"/>
    <d v="2012-06-12T07:00:00"/>
    <d v="2012-05-10T05:24:52"/>
    <n v="33.066064814811398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s v="US"/>
    <x v="0"/>
    <n v="1447909140"/>
    <n v="1444734146"/>
    <b v="1"/>
    <n v="813"/>
    <b v="1"/>
    <s v="technology/hardware"/>
    <n v="1.14901155"/>
    <n v="282.65966789667897"/>
    <s v="technology"/>
    <s v="hardware"/>
    <d v="2015-11-19T04:59:00"/>
    <d v="2015-10-13T11:02:26"/>
    <n v="36.74761574074364"/>
  </r>
  <r>
    <n v="1980"/>
    <s v="YOUMO - Your Smart Modular Power Strip"/>
    <s v="Multi-power charging that is smarter, stylish and designed for you."/>
    <n v="50000"/>
    <n v="177412.01"/>
    <s v="successful"/>
    <s v="DE"/>
    <x v="3"/>
    <n v="1459684862"/>
    <n v="1456232462"/>
    <b v="1"/>
    <n v="1945"/>
    <b v="1"/>
    <s v="technology/hardware"/>
    <n v="3.5482402000000004"/>
    <n v="91.214401028277635"/>
    <s v="technology"/>
    <s v="hardware"/>
    <d v="2016-04-03T12:01:02"/>
    <d v="2016-02-23T13:01:02"/>
    <n v="39.958333333335759"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s v="CA"/>
    <x v="5"/>
    <n v="1404926665"/>
    <n v="1402334665"/>
    <b v="0"/>
    <n v="12"/>
    <b v="0"/>
    <s v="photography/people"/>
    <n v="5.0799999999999998E-2"/>
    <n v="31.75"/>
    <s v="photography"/>
    <s v="hy/people"/>
    <d v="2014-07-09T17:24:25"/>
    <d v="2014-06-09T17:24:25"/>
    <n v="30"/>
  </r>
  <r>
    <n v="1982"/>
    <s v="Lonely Boy: 55 male models 200s sensual expression"/>
    <s v="Express a very dark place in my childhood. Release my emotions through photography in a form of Art."/>
    <n v="180000"/>
    <n v="0"/>
    <s v="failed"/>
    <s v="HK"/>
    <x v="6"/>
    <n v="1480863887"/>
    <n v="1478268287"/>
    <b v="0"/>
    <n v="0"/>
    <b v="0"/>
    <s v="photography/people"/>
    <n v="0"/>
    <n v="0"/>
    <s v="photography"/>
    <s v="hy/people"/>
    <d v="2016-12-04T15:04:47"/>
    <d v="2016-11-04T14:04:47"/>
    <n v="30.041666666664241"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s v="US"/>
    <x v="0"/>
    <n v="1472799600"/>
    <n v="1470874618"/>
    <b v="0"/>
    <n v="16"/>
    <b v="0"/>
    <s v="photography/people"/>
    <n v="4.2999999999999997E-2"/>
    <n v="88.6875"/>
    <s v="photography"/>
    <s v="hy/people"/>
    <d v="2016-09-02T07:00:00"/>
    <d v="2016-08-11T00:16:58"/>
    <n v="22.279884259260143"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s v="US"/>
    <x v="0"/>
    <n v="1417377481"/>
    <n v="1412189881"/>
    <b v="0"/>
    <n v="7"/>
    <b v="0"/>
    <s v="photography/people"/>
    <n v="0.21146666666666666"/>
    <n v="453.14285714285717"/>
    <s v="photography"/>
    <s v="hy/people"/>
    <d v="2014-11-30T19:58:01"/>
    <d v="2014-10-01T18:58:01"/>
    <n v="60.041666666671517"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s v="GB"/>
    <x v="1"/>
    <n v="1470178800"/>
    <n v="1467650771"/>
    <b v="0"/>
    <n v="4"/>
    <b v="0"/>
    <s v="photography/people"/>
    <n v="3.1875000000000001E-2"/>
    <n v="12.75"/>
    <s v="photography"/>
    <s v="hy/people"/>
    <d v="2016-08-02T23:00:00"/>
    <d v="2016-07-04T16:46:11"/>
    <n v="29.259594907402061"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s v="GB"/>
    <x v="1"/>
    <n v="1457947483"/>
    <n v="1455359083"/>
    <b v="0"/>
    <n v="1"/>
    <b v="0"/>
    <s v="photography/people"/>
    <n v="5.0000000000000001E-4"/>
    <n v="1"/>
    <s v="photography"/>
    <s v="hy/people"/>
    <d v="2016-03-14T09:24:43"/>
    <d v="2016-02-13T10:24:43"/>
    <n v="29.958333333335759"/>
  </r>
  <r>
    <n v="1987"/>
    <s v="Ethiopia: Beheld"/>
    <s v="A collection of images that depicts the beauty and diversity within Ethiopia"/>
    <n v="5500"/>
    <n v="2336"/>
    <s v="failed"/>
    <s v="GB"/>
    <x v="1"/>
    <n v="1425223276"/>
    <n v="1422631276"/>
    <b v="0"/>
    <n v="28"/>
    <b v="0"/>
    <s v="photography/people"/>
    <n v="0.42472727272727273"/>
    <n v="83.428571428571431"/>
    <s v="photography"/>
    <s v="hy/people"/>
    <d v="2015-03-01T15:21:16"/>
    <d v="2015-01-30T15:21:16"/>
    <n v="30"/>
  </r>
  <r>
    <n v="1988"/>
    <s v="Phillip Michael Photography"/>
    <s v="Expressing art in an image!"/>
    <n v="6000"/>
    <n v="25"/>
    <s v="failed"/>
    <s v="US"/>
    <x v="0"/>
    <n v="1440094742"/>
    <n v="1437502742"/>
    <b v="0"/>
    <n v="1"/>
    <b v="0"/>
    <s v="photography/people"/>
    <n v="4.1666666666666666E-3"/>
    <n v="25"/>
    <s v="photography"/>
    <s v="hy/people"/>
    <d v="2015-08-20T18:19:02"/>
    <d v="2015-07-21T18:19:02"/>
    <n v="30"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s v="US"/>
    <x v="0"/>
    <n v="1481473208"/>
    <n v="1478881208"/>
    <b v="0"/>
    <n v="1"/>
    <b v="0"/>
    <s v="photography/people"/>
    <n v="0.01"/>
    <n v="50"/>
    <s v="photography"/>
    <s v="hy/people"/>
    <d v="2016-12-11T16:20:08"/>
    <d v="2016-11-11T16:20:08"/>
    <n v="30"/>
  </r>
  <r>
    <n v="1990"/>
    <s v="The Virgin of the Path"/>
    <s v="An art nude photography book that includes traditional black and white sepia nudes as well as experimiental color nudes."/>
    <n v="3000"/>
    <n v="509"/>
    <s v="failed"/>
    <s v="US"/>
    <x v="0"/>
    <n v="1455338532"/>
    <n v="1454042532"/>
    <b v="0"/>
    <n v="5"/>
    <b v="0"/>
    <s v="photography/people"/>
    <n v="0.16966666666666666"/>
    <n v="101.8"/>
    <s v="photography"/>
    <s v="hy/people"/>
    <d v="2016-02-13T04:42:12"/>
    <d v="2016-01-29T04:42:12"/>
    <n v="15"/>
  </r>
  <r>
    <n v="1991"/>
    <s v="Portraits of Resilience"/>
    <s v="Taking (and giving) professional portraits of survivors of human trafficking in Myanmar."/>
    <n v="2000"/>
    <n v="140"/>
    <s v="failed"/>
    <s v="US"/>
    <x v="0"/>
    <n v="1435958786"/>
    <n v="1434144386"/>
    <b v="0"/>
    <n v="3"/>
    <b v="0"/>
    <s v="photography/people"/>
    <n v="7.0000000000000007E-2"/>
    <n v="46.666666666666664"/>
    <s v="photography"/>
    <s v="hy/people"/>
    <d v="2015-07-03T21:26:26"/>
    <d v="2015-06-12T21:26:26"/>
    <n v="21"/>
  </r>
  <r>
    <n v="1992"/>
    <s v="The Wonderful World of Princes &amp; Princesses"/>
    <s v="A complete revamp of all the Disney Princes &amp; Princesses!"/>
    <n v="1500"/>
    <n v="2"/>
    <s v="failed"/>
    <s v="US"/>
    <x v="0"/>
    <n v="1424229991"/>
    <n v="1421637991"/>
    <b v="0"/>
    <n v="2"/>
    <b v="0"/>
    <s v="photography/people"/>
    <n v="1.3333333333333333E-3"/>
    <n v="1"/>
    <s v="photography"/>
    <s v="hy/people"/>
    <d v="2015-02-18T03:26:31"/>
    <d v="2015-01-19T03:26:31"/>
    <n v="30"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s v="GB"/>
    <x v="1"/>
    <n v="1450706837"/>
    <n v="1448114837"/>
    <b v="0"/>
    <n v="0"/>
    <b v="0"/>
    <s v="photography/people"/>
    <n v="0"/>
    <n v="0"/>
    <s v="photography"/>
    <s v="hy/people"/>
    <d v="2015-12-21T14:07:17"/>
    <d v="2015-11-21T14:07:17"/>
    <n v="30"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s v="US"/>
    <x v="0"/>
    <n v="1481072942"/>
    <n v="1475885342"/>
    <b v="0"/>
    <n v="0"/>
    <b v="0"/>
    <s v="photography/people"/>
    <n v="0"/>
    <n v="0"/>
    <s v="photography"/>
    <s v="hy/people"/>
    <d v="2016-12-07T01:09:02"/>
    <d v="2016-10-08T00:09:02"/>
    <n v="60.041666666671517"/>
  </r>
  <r>
    <n v="1995"/>
    <s v="The Girl With(out) The Camera"/>
    <s v="I'm looking to pursue my dream of becoming a full time photographer, using my current creative experience as a graphic designer."/>
    <n v="1000"/>
    <n v="78"/>
    <s v="failed"/>
    <s v="CA"/>
    <x v="5"/>
    <n v="1437082736"/>
    <n v="1435354736"/>
    <b v="0"/>
    <n v="3"/>
    <b v="0"/>
    <s v="photography/people"/>
    <n v="7.8E-2"/>
    <n v="26"/>
    <s v="photography"/>
    <s v="hy/people"/>
    <d v="2015-07-16T21:38:56"/>
    <d v="2015-06-26T21:38:56"/>
    <n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s v="US"/>
    <x v="0"/>
    <n v="1405021211"/>
    <n v="1402429211"/>
    <b v="0"/>
    <n v="0"/>
    <b v="0"/>
    <s v="photography/people"/>
    <n v="0"/>
    <n v="0"/>
    <s v="photography"/>
    <s v="hy/people"/>
    <d v="2014-07-10T19:40:11"/>
    <d v="2014-06-10T19:40:11"/>
    <n v="30"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s v="US"/>
    <x v="0"/>
    <n v="1409091612"/>
    <n v="1406499612"/>
    <b v="0"/>
    <n v="0"/>
    <b v="0"/>
    <s v="photography/people"/>
    <n v="0"/>
    <n v="0"/>
    <s v="photography"/>
    <s v="hy/people"/>
    <d v="2014-08-26T22:20:12"/>
    <d v="2014-07-27T22:20:12"/>
    <n v="30"/>
  </r>
  <r>
    <n v="1998"/>
    <s v="Photography from Below"/>
    <s v="I am moving to Guatemala to document and report on the growing community resistance movements across Central America and Mexico"/>
    <n v="2500"/>
    <n v="655"/>
    <s v="failed"/>
    <s v="US"/>
    <x v="0"/>
    <n v="1406861438"/>
    <n v="1402973438"/>
    <b v="0"/>
    <n v="3"/>
    <b v="0"/>
    <s v="photography/people"/>
    <n v="0.26200000000000001"/>
    <n v="218.33333333333334"/>
    <s v="photography"/>
    <s v="hy/people"/>
    <d v="2014-08-01T02:50:38"/>
    <d v="2014-06-17T02:50:38"/>
    <n v="45"/>
  </r>
  <r>
    <n v="1999"/>
    <s v="Planet Venus"/>
    <s v="This is a portrait photo project aiming to inspire women to explore themselves and live their passion"/>
    <n v="31000"/>
    <n v="236"/>
    <s v="failed"/>
    <s v="GB"/>
    <x v="1"/>
    <n v="1415882108"/>
    <n v="1413286508"/>
    <b v="0"/>
    <n v="7"/>
    <b v="0"/>
    <s v="photography/people"/>
    <n v="7.6129032258064515E-3"/>
    <n v="33.714285714285715"/>
    <s v="photography"/>
    <s v="hy/people"/>
    <d v="2014-11-13T12:35:08"/>
    <d v="2014-10-14T11:35:08"/>
    <n v="30.041666666664241"/>
  </r>
  <r>
    <n v="2000"/>
    <s v="Jacs+Cam 2016 calendar"/>
    <s v="What do you get when you combine 2 of the hottest alt-models in North America with one Canadian photographer? Make a CALENDAR!!!"/>
    <n v="5000"/>
    <n v="625"/>
    <s v="failed"/>
    <s v="CA"/>
    <x v="5"/>
    <n v="1452120613"/>
    <n v="1449528613"/>
    <b v="0"/>
    <n v="25"/>
    <b v="0"/>
    <s v="photography/people"/>
    <n v="0.125"/>
    <n v="25"/>
    <s v="photography"/>
    <s v="hy/people"/>
    <d v="2016-01-06T22:50:13"/>
    <d v="2015-12-07T22:50:13"/>
    <n v="30"/>
  </r>
  <r>
    <n v="2001"/>
    <s v="Nuimo: Seamless Smart Home Interface"/>
    <s v="Nuimo is a universal controller for the internet of things. Control your music, lights, locks and more."/>
    <n v="55000"/>
    <n v="210171"/>
    <s v="successful"/>
    <s v="DE"/>
    <x v="3"/>
    <n v="1434139200"/>
    <n v="1431406916"/>
    <b v="1"/>
    <n v="1637"/>
    <b v="1"/>
    <s v="technology/hardware"/>
    <n v="3.8212909090909091"/>
    <n v="128.38790470372632"/>
    <s v="technology"/>
    <s v="hardware"/>
    <d v="2015-06-12T20:00:00"/>
    <d v="2015-05-12T05:01:56"/>
    <n v="31.62365740739915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s v="US"/>
    <x v="0"/>
    <n v="1485191143"/>
    <n v="1482599143"/>
    <b v="1"/>
    <n v="1375"/>
    <b v="1"/>
    <s v="technology/hardware"/>
    <n v="2.1679422000000002"/>
    <n v="78.834261818181815"/>
    <s v="technology"/>
    <s v="hardware"/>
    <d v="2017-01-23T17:05:43"/>
    <d v="2016-12-24T17:05:43"/>
    <n v="30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s v="US"/>
    <x v="0"/>
    <n v="1278111600"/>
    <n v="1276830052"/>
    <b v="1"/>
    <n v="17"/>
    <b v="1"/>
    <s v="technology/hardware"/>
    <n v="3.12"/>
    <n v="91.764705882352942"/>
    <s v="technology"/>
    <s v="hardware"/>
    <d v="2010-07-02T23:00:00"/>
    <d v="2010-06-18T03:00:52"/>
    <n v="14.8327314814814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s v="US"/>
    <x v="0"/>
    <n v="1405002663"/>
    <n v="1402410663"/>
    <b v="1"/>
    <n v="354"/>
    <b v="1"/>
    <s v="technology/hardware"/>
    <n v="2.3442048"/>
    <n v="331.10237288135596"/>
    <s v="technology"/>
    <s v="hardware"/>
    <d v="2014-07-10T14:31:03"/>
    <d v="2014-06-10T14:31:03"/>
    <n v="30"/>
  </r>
  <r>
    <n v="2005"/>
    <s v="bassAware Holster"/>
    <s v="The bassAware Holster is a new type of wearable audio technology that uses vibration to create a massive bass experience."/>
    <n v="30000"/>
    <n v="37104.03"/>
    <s v="successful"/>
    <s v="US"/>
    <x v="0"/>
    <n v="1381895940"/>
    <n v="1379532618"/>
    <b v="1"/>
    <n v="191"/>
    <b v="1"/>
    <s v="technology/hardware"/>
    <n v="1.236801"/>
    <n v="194.26193717277485"/>
    <s v="technology"/>
    <s v="hardware"/>
    <d v="2013-10-16T03:59:00"/>
    <d v="2013-09-18T19:30:18"/>
    <n v="27.35326388889370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s v="US"/>
    <x v="0"/>
    <n v="1417611645"/>
    <n v="1414584045"/>
    <b v="1"/>
    <n v="303"/>
    <b v="1"/>
    <s v="technology/hardware"/>
    <n v="2.4784000000000002"/>
    <n v="408.97689768976898"/>
    <s v="technology"/>
    <s v="hardware"/>
    <d v="2014-12-03T13:00:45"/>
    <d v="2014-10-29T12:00:45"/>
    <n v="35.04166666667151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s v="US"/>
    <x v="0"/>
    <n v="1282622400"/>
    <n v="1276891586"/>
    <b v="1"/>
    <n v="137"/>
    <b v="1"/>
    <s v="technology/hardware"/>
    <n v="1.157092"/>
    <n v="84.459270072992695"/>
    <s v="technology"/>
    <s v="hardware"/>
    <d v="2010-08-24T04:00:00"/>
    <d v="2010-06-18T20:06:26"/>
    <n v="66.32886574073927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s v="US"/>
    <x v="0"/>
    <n v="1316442622"/>
    <n v="1312641022"/>
    <b v="1"/>
    <n v="41"/>
    <b v="1"/>
    <s v="technology/hardware"/>
    <n v="1.1707484768810599"/>
    <n v="44.853658536585364"/>
    <s v="technology"/>
    <s v="hardware"/>
    <d v="2011-09-19T14:30:22"/>
    <d v="2011-08-06T14:30:22"/>
    <n v="4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s v="DE"/>
    <x v="3"/>
    <n v="1479890743"/>
    <n v="1476776743"/>
    <b v="1"/>
    <n v="398"/>
    <b v="1"/>
    <s v="technology/hardware"/>
    <n v="3.05158"/>
    <n v="383.3643216080402"/>
    <s v="technology"/>
    <s v="hardware"/>
    <d v="2016-11-23T08:45:43"/>
    <d v="2016-10-18T07:45:43"/>
    <n v="36.041666666671517"/>
  </r>
  <r>
    <n v="2010"/>
    <s v="Weighitz: Weigh Smarter"/>
    <s v="Weighitz are miniature smart scales designed to weigh anything in the home."/>
    <n v="30000"/>
    <n v="96015.9"/>
    <s v="successful"/>
    <s v="US"/>
    <x v="0"/>
    <n v="1471564491"/>
    <n v="1468972491"/>
    <b v="1"/>
    <n v="1737"/>
    <b v="1"/>
    <s v="technology/hardware"/>
    <n v="3.2005299999999997"/>
    <n v="55.276856649395505"/>
    <s v="technology"/>
    <s v="hardware"/>
    <d v="2016-08-18T23:54:51"/>
    <d v="2016-07-19T23:54:51"/>
    <n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s v="AT"/>
    <x v="3"/>
    <n v="1452553200"/>
    <n v="1449650173"/>
    <b v="1"/>
    <n v="971"/>
    <b v="1"/>
    <s v="technology/hardware"/>
    <n v="8.1956399999999991"/>
    <n v="422.02059732234807"/>
    <s v="technology"/>
    <s v="hardware"/>
    <d v="2016-01-11T23:00:00"/>
    <d v="2015-12-09T08:36:13"/>
    <n v="33.5998495370295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s v="US"/>
    <x v="0"/>
    <n v="1423165441"/>
    <n v="1420573441"/>
    <b v="1"/>
    <n v="183"/>
    <b v="1"/>
    <s v="technology/hardware"/>
    <n v="2.3490000000000002"/>
    <n v="64.180327868852459"/>
    <s v="technology"/>
    <s v="hardware"/>
    <d v="2015-02-05T19:44:01"/>
    <d v="2015-01-06T19:44:01"/>
    <n v="30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s v="US"/>
    <x v="0"/>
    <n v="1468019014"/>
    <n v="1462835014"/>
    <b v="1"/>
    <n v="4562"/>
    <b v="1"/>
    <s v="technology/hardware"/>
    <n v="4.9491375"/>
    <n v="173.57781674704077"/>
    <s v="technology"/>
    <s v="hardware"/>
    <d v="2016-07-08T23:03:34"/>
    <d v="2016-05-09T23:03:34"/>
    <n v="6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s v="US"/>
    <x v="0"/>
    <n v="1364184539"/>
    <n v="1361250539"/>
    <b v="1"/>
    <n v="26457"/>
    <b v="1"/>
    <s v="technology/hardware"/>
    <n v="78.137822333333332"/>
    <n v="88.601680840609291"/>
    <s v="technology"/>
    <s v="hardware"/>
    <d v="2013-03-25T04:08:59"/>
    <d v="2013-02-19T05:08:59"/>
    <n v="33.958333333335759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s v="US"/>
    <x v="0"/>
    <n v="1315602163"/>
    <n v="1313010163"/>
    <b v="1"/>
    <n v="162"/>
    <b v="1"/>
    <s v="technology/hardware"/>
    <n v="1.1300013888888889"/>
    <n v="50.222283950617282"/>
    <s v="technology"/>
    <s v="hardware"/>
    <d v="2011-09-09T21:02:43"/>
    <d v="2011-08-10T21:02:43"/>
    <n v="30"/>
  </r>
  <r>
    <n v="2016"/>
    <s v="Hydra: a triple-output power supply for electronics projects"/>
    <s v="A smart, compact power supply designed to power anything, anywhere"/>
    <n v="10000"/>
    <n v="92154.22"/>
    <s v="successful"/>
    <s v="US"/>
    <x v="0"/>
    <n v="1362863299"/>
    <n v="1360271299"/>
    <b v="1"/>
    <n v="479"/>
    <b v="1"/>
    <s v="technology/hardware"/>
    <n v="9.2154220000000002"/>
    <n v="192.38876826722338"/>
    <s v="technology"/>
    <s v="hardware"/>
    <d v="2013-03-09T21:08:19"/>
    <d v="2013-02-07T21:08:19"/>
    <n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s v="US"/>
    <x v="0"/>
    <n v="1332561600"/>
    <n v="1329873755"/>
    <b v="1"/>
    <n v="426"/>
    <b v="1"/>
    <s v="technology/hardware"/>
    <n v="1.2510239999999999"/>
    <n v="73.416901408450698"/>
    <s v="technology"/>
    <s v="hardware"/>
    <d v="2012-03-24T04:00:00"/>
    <d v="2012-02-22T01:22:35"/>
    <n v="31.109317129630654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s v="IE"/>
    <x v="3"/>
    <n v="1439455609"/>
    <n v="1436863609"/>
    <b v="1"/>
    <n v="450"/>
    <b v="1"/>
    <s v="technology/hardware"/>
    <n v="1.0224343076923077"/>
    <n v="147.68495555555555"/>
    <s v="technology"/>
    <s v="hardware"/>
    <d v="2015-08-13T08:46:49"/>
    <d v="2015-07-14T08:46:49"/>
    <n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s v="US"/>
    <x v="0"/>
    <n v="1474563621"/>
    <n v="1471971621"/>
    <b v="1"/>
    <n v="1780"/>
    <b v="1"/>
    <s v="technology/hardware"/>
    <n v="4.8490975000000001"/>
    <n v="108.96848314606741"/>
    <s v="technology"/>
    <s v="hardware"/>
    <d v="2016-09-22T17:00:21"/>
    <d v="2016-08-23T17:00:21"/>
    <n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s v="US"/>
    <x v="0"/>
    <n v="1400108640"/>
    <n v="1396923624"/>
    <b v="1"/>
    <n v="122"/>
    <b v="1"/>
    <s v="technology/hardware"/>
    <n v="1.9233333333333333"/>
    <n v="23.647540983606557"/>
    <s v="technology"/>
    <s v="hardware"/>
    <d v="2014-05-14T23:04:00"/>
    <d v="2014-04-08T02:20:24"/>
    <n v="36.86361111111182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s v="US"/>
    <x v="0"/>
    <n v="1411522897"/>
    <n v="1407634897"/>
    <b v="1"/>
    <n v="95"/>
    <b v="1"/>
    <s v="technology/hardware"/>
    <n v="2.8109999999999999"/>
    <n v="147.94736842105263"/>
    <s v="technology"/>
    <s v="hardware"/>
    <d v="2014-09-24T01:41:37"/>
    <d v="2014-08-10T01:41:37"/>
    <n v="4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s v="US"/>
    <x v="0"/>
    <n v="1465652372"/>
    <n v="1463060372"/>
    <b v="1"/>
    <n v="325"/>
    <b v="1"/>
    <s v="technology/hardware"/>
    <n v="1.2513700000000001"/>
    <n v="385.03692307692307"/>
    <s v="technology"/>
    <s v="hardware"/>
    <d v="2016-06-11T13:39:32"/>
    <d v="2016-05-12T13:39:32"/>
    <n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s v="US"/>
    <x v="0"/>
    <n v="1434017153"/>
    <n v="1431425153"/>
    <b v="1"/>
    <n v="353"/>
    <b v="1"/>
    <s v="technology/hardware"/>
    <n v="1.61459"/>
    <n v="457.39093484419266"/>
    <s v="technology"/>
    <s v="hardware"/>
    <d v="2015-06-11T10:05:53"/>
    <d v="2015-05-12T10:05:53"/>
    <n v="30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s v="US"/>
    <x v="0"/>
    <n v="1344826800"/>
    <n v="1341875544"/>
    <b v="1"/>
    <n v="105"/>
    <b v="1"/>
    <s v="technology/hardware"/>
    <n v="5.8535000000000004"/>
    <n v="222.99047619047619"/>
    <s v="technology"/>
    <s v="hardware"/>
    <d v="2012-08-13T03:00:00"/>
    <d v="2012-07-09T23:12:24"/>
    <n v="34.1580555555556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s v="DE"/>
    <x v="3"/>
    <n v="1433996746"/>
    <n v="1431404746"/>
    <b v="1"/>
    <n v="729"/>
    <b v="1"/>
    <s v="technology/hardware"/>
    <n v="2.0114999999999998"/>
    <n v="220.74074074074073"/>
    <s v="technology"/>
    <s v="hardware"/>
    <d v="2015-06-11T04:25:46"/>
    <d v="2015-05-12T04:25:46"/>
    <n v="30"/>
  </r>
  <r>
    <n v="2026"/>
    <s v="MIDI Sprout - Biodata Sonification Device"/>
    <s v="MIDI Sprout enables plants to play synthesizers in real time."/>
    <n v="25000"/>
    <n v="33370.769999999997"/>
    <s v="successful"/>
    <s v="US"/>
    <x v="0"/>
    <n v="1398052740"/>
    <n v="1394127585"/>
    <b v="1"/>
    <n v="454"/>
    <b v="1"/>
    <s v="technology/hardware"/>
    <n v="1.3348307999999998"/>
    <n v="73.503898678414089"/>
    <s v="technology"/>
    <s v="hardware"/>
    <d v="2014-04-21T03:59:00"/>
    <d v="2014-03-06T17:39:45"/>
    <n v="45.43003472222335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s v="US"/>
    <x v="0"/>
    <n v="1427740319"/>
    <n v="1423855919"/>
    <b v="1"/>
    <n v="539"/>
    <b v="1"/>
    <s v="technology/hardware"/>
    <n v="1.2024900000000001"/>
    <n v="223.09647495361781"/>
    <s v="technology"/>
    <s v="hardware"/>
    <d v="2015-03-30T18:31:59"/>
    <d v="2015-02-13T19:31:59"/>
    <n v="44.958333333343035"/>
  </r>
  <r>
    <n v="2028"/>
    <s v="Building the Open Source Bussard Fusion Reactor "/>
    <s v="Building an open source Bussard fusion reactor, aka the Polywell."/>
    <n v="3000"/>
    <n v="3785"/>
    <s v="successful"/>
    <s v="US"/>
    <x v="0"/>
    <n v="1268690100"/>
    <n v="1265493806"/>
    <b v="1"/>
    <n v="79"/>
    <b v="1"/>
    <s v="technology/hardware"/>
    <n v="1.2616666666666667"/>
    <n v="47.911392405063289"/>
    <s v="technology"/>
    <s v="hardware"/>
    <d v="2010-03-15T21:55:00"/>
    <d v="2010-02-06T22:03:26"/>
    <n v="36.994143518517376"/>
  </r>
  <r>
    <n v="2029"/>
    <s v="Lumin8 Pro"/>
    <s v="Lumin8 Pro is a fun and easy to use light controller that makes light dance to your favorite music."/>
    <n v="2500"/>
    <n v="9030"/>
    <s v="successful"/>
    <s v="US"/>
    <x v="0"/>
    <n v="1409099481"/>
    <n v="1406507481"/>
    <b v="1"/>
    <n v="94"/>
    <b v="1"/>
    <s v="technology/hardware"/>
    <n v="3.6120000000000001"/>
    <n v="96.063829787234042"/>
    <s v="technology"/>
    <s v="hardware"/>
    <d v="2014-08-27T00:31:21"/>
    <d v="2014-07-28T00:31:21"/>
    <n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s v="GB"/>
    <x v="1"/>
    <n v="1354233296"/>
    <n v="1351641296"/>
    <b v="1"/>
    <n v="625"/>
    <b v="1"/>
    <s v="technology/hardware"/>
    <n v="2.26239013671875"/>
    <n v="118.6144"/>
    <s v="technology"/>
    <s v="hardware"/>
    <d v="2012-11-29T23:54:56"/>
    <d v="2012-10-30T23:54:56"/>
    <n v="30"/>
  </r>
  <r>
    <n v="2031"/>
    <s v="Linkio: the $100 Smart Home Devices Solution"/>
    <s v="With Linkio you can use your smartphone to control every electronic you own- for only $100!"/>
    <n v="50000"/>
    <n v="60175"/>
    <s v="successful"/>
    <s v="NL"/>
    <x v="3"/>
    <n v="1420765200"/>
    <n v="1417506853"/>
    <b v="1"/>
    <n v="508"/>
    <b v="1"/>
    <s v="technology/hardware"/>
    <n v="1.2035"/>
    <n v="118.45472440944881"/>
    <s v="technology"/>
    <s v="hardware"/>
    <d v="2015-01-09T01:00:00"/>
    <d v="2014-12-02T07:54:13"/>
    <n v="37.712349537046975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s v="US"/>
    <x v="0"/>
    <n v="1481778000"/>
    <n v="1479216874"/>
    <b v="1"/>
    <n v="531"/>
    <b v="1"/>
    <s v="technology/hardware"/>
    <n v="3.0418799999999999"/>
    <n v="143.21468926553672"/>
    <s v="technology"/>
    <s v="hardware"/>
    <d v="2016-12-15T05:00:00"/>
    <d v="2016-11-15T13:34:34"/>
    <n v="29.642662037033006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s v="US"/>
    <x v="0"/>
    <n v="1398477518"/>
    <n v="1395885518"/>
    <b v="1"/>
    <n v="158"/>
    <b v="1"/>
    <s v="technology/hardware"/>
    <n v="1.7867599999999999"/>
    <n v="282.71518987341773"/>
    <s v="technology"/>
    <s v="hardware"/>
    <d v="2014-04-26T01:58:38"/>
    <d v="2014-03-27T01:58:38"/>
    <n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s v="US"/>
    <x v="0"/>
    <n v="1430981880"/>
    <n v="1426216033"/>
    <b v="1"/>
    <n v="508"/>
    <b v="1"/>
    <s v="technology/hardware"/>
    <n v="3.868199871794872"/>
    <n v="593.93620078740162"/>
    <s v="technology"/>
    <s v="hardware"/>
    <d v="2015-05-07T06:58:00"/>
    <d v="2015-03-13T03:07:13"/>
    <n v="55.160266203703941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s v="US"/>
    <x v="0"/>
    <n v="1450486800"/>
    <n v="1446562807"/>
    <b v="1"/>
    <n v="644"/>
    <b v="1"/>
    <s v="technology/hardware"/>
    <n v="2.1103642500000004"/>
    <n v="262.15704968944101"/>
    <s v="technology"/>
    <s v="hardware"/>
    <d v="2015-12-19T01:00:00"/>
    <d v="2015-11-03T15:00:07"/>
    <n v="45.416585648155888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s v="US"/>
    <x v="0"/>
    <n v="1399668319"/>
    <n v="1397076319"/>
    <b v="1"/>
    <n v="848"/>
    <b v="1"/>
    <s v="technology/hardware"/>
    <n v="1.3166833333333334"/>
    <n v="46.580778301886795"/>
    <s v="technology"/>
    <s v="hardware"/>
    <d v="2014-05-09T20:45:19"/>
    <d v="2014-04-09T20:45:19"/>
    <n v="30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s v="US"/>
    <x v="0"/>
    <n v="1388383353"/>
    <n v="1383195753"/>
    <b v="1"/>
    <n v="429"/>
    <b v="1"/>
    <s v="technology/hardware"/>
    <n v="3.0047639999999998"/>
    <n v="70.041118881118877"/>
    <s v="technology"/>
    <s v="hardware"/>
    <d v="2013-12-30T06:02:33"/>
    <d v="2013-10-31T05:02:33"/>
    <n v="60.041666666664241"/>
  </r>
  <r>
    <n v="2038"/>
    <s v="OWL Programmable Effects Pedal"/>
    <s v="The OWL is an open source, open hardware, reprogrammable effects pedal designed for musicians, coders, and hackers."/>
    <n v="8000"/>
    <n v="33641"/>
    <s v="successful"/>
    <s v="GB"/>
    <x v="1"/>
    <n v="1372701600"/>
    <n v="1369895421"/>
    <b v="1"/>
    <n v="204"/>
    <b v="1"/>
    <s v="technology/hardware"/>
    <n v="4.2051249999999998"/>
    <n v="164.90686274509804"/>
    <s v="technology"/>
    <s v="hardware"/>
    <d v="2013-07-01T18:00:00"/>
    <d v="2013-05-30T06:30:21"/>
    <n v="32.478923611110076"/>
  </r>
  <r>
    <n v="2039"/>
    <s v="ODIN2: Smart Projector for movies, video calls, and apps"/>
    <s v="Open up your digital worlds with the most sophisticated, intuitive android smart projector."/>
    <n v="125000"/>
    <n v="170271"/>
    <s v="successful"/>
    <s v="US"/>
    <x v="0"/>
    <n v="1480568340"/>
    <n v="1477996325"/>
    <b v="1"/>
    <n v="379"/>
    <b v="1"/>
    <s v="technology/hardware"/>
    <n v="1.362168"/>
    <n v="449.26385224274406"/>
    <s v="technology"/>
    <s v="hardware"/>
    <d v="2016-12-01T04:59:00"/>
    <d v="2016-11-01T10:32:05"/>
    <n v="29.768692129633564"/>
  </r>
  <r>
    <n v="2040"/>
    <s v="Programmable Capacitor"/>
    <s v="4.29 Billion+ Capacitor Combinations._x000a_No Coding Required."/>
    <n v="3000"/>
    <n v="7445.14"/>
    <s v="successful"/>
    <s v="US"/>
    <x v="0"/>
    <n v="1384557303"/>
    <n v="1383257703"/>
    <b v="1"/>
    <n v="271"/>
    <b v="1"/>
    <s v="technology/hardware"/>
    <n v="2.4817133333333334"/>
    <n v="27.472841328413285"/>
    <s v="technology"/>
    <s v="hardware"/>
    <d v="2013-11-15T23:15:03"/>
    <d v="2013-10-31T22:15:03"/>
    <n v="15.04166666667151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s v="US"/>
    <x v="0"/>
    <n v="1478785027"/>
    <n v="1476189427"/>
    <b v="0"/>
    <n v="120"/>
    <b v="1"/>
    <s v="technology/hardware"/>
    <n v="1.8186315789473684"/>
    <n v="143.97499999999999"/>
    <s v="technology"/>
    <s v="hardware"/>
    <d v="2016-11-10T13:37:07"/>
    <d v="2016-10-11T12:37:07"/>
    <n v="30.041666666664241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s v="US"/>
    <x v="0"/>
    <n v="1453481974"/>
    <n v="1448297974"/>
    <b v="0"/>
    <n v="140"/>
    <b v="1"/>
    <s v="technology/hardware"/>
    <n v="1.2353000000000001"/>
    <n v="88.23571428571428"/>
    <s v="technology"/>
    <s v="hardware"/>
    <d v="2016-01-22T16:59:34"/>
    <d v="2015-11-23T16:59:34"/>
    <n v="6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s v="US"/>
    <x v="0"/>
    <n v="1481432340"/>
    <n v="1476764077"/>
    <b v="0"/>
    <n v="193"/>
    <b v="1"/>
    <s v="technology/hardware"/>
    <n v="5.0620938628158845"/>
    <n v="36.326424870466319"/>
    <s v="technology"/>
    <s v="hardware"/>
    <d v="2016-12-11T04:59:00"/>
    <d v="2016-10-18T04:14:37"/>
    <n v="54.030821759261016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s v="US"/>
    <x v="0"/>
    <n v="1434212714"/>
    <n v="1431620714"/>
    <b v="0"/>
    <n v="180"/>
    <b v="1"/>
    <s v="technology/hardware"/>
    <n v="1.0821333333333334"/>
    <n v="90.177777777777777"/>
    <s v="technology"/>
    <s v="hardware"/>
    <d v="2015-06-13T16:25:14"/>
    <d v="2015-05-14T16:25:14"/>
    <n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s v="US"/>
    <x v="0"/>
    <n v="1341799647"/>
    <n v="1339207647"/>
    <b v="0"/>
    <n v="263"/>
    <b v="1"/>
    <s v="technology/hardware"/>
    <n v="8.1918387755102042"/>
    <n v="152.62361216730039"/>
    <s v="technology"/>
    <s v="hardware"/>
    <d v="2012-07-09T02:07:27"/>
    <d v="2012-06-09T02:07:27"/>
    <n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s v="US"/>
    <x v="0"/>
    <n v="1369282044"/>
    <n v="1366690044"/>
    <b v="0"/>
    <n v="217"/>
    <b v="1"/>
    <s v="technology/hardware"/>
    <n v="1.2110000000000001"/>
    <n v="55.806451612903224"/>
    <s v="technology"/>
    <s v="hardware"/>
    <d v="2013-05-23T04:07:24"/>
    <d v="2013-04-23T04:07:24"/>
    <n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s v="AU"/>
    <x v="2"/>
    <n v="1429228800"/>
    <n v="1426714870"/>
    <b v="0"/>
    <n v="443"/>
    <b v="1"/>
    <s v="technology/hardware"/>
    <n v="1.0299897959183673"/>
    <n v="227.85327313769753"/>
    <s v="technology"/>
    <s v="hardware"/>
    <d v="2015-04-17T00:00:00"/>
    <d v="2015-03-18T21:41:10"/>
    <n v="29.09641203703358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s v="US"/>
    <x v="0"/>
    <n v="1369323491"/>
    <n v="1366731491"/>
    <b v="0"/>
    <n v="1373"/>
    <b v="1"/>
    <s v="technology/hardware"/>
    <n v="1.4833229411764706"/>
    <n v="91.82989803350327"/>
    <s v="technology"/>
    <s v="hardware"/>
    <d v="2013-05-23T15:38:11"/>
    <d v="2013-04-23T15:38:11"/>
    <n v="30"/>
  </r>
  <r>
    <n v="2049"/>
    <s v="LOCK8 - the World's First Smart Bike Lock"/>
    <s v="Keyless. Alarm secured. GPS tracking."/>
    <n v="50000"/>
    <n v="60095.35"/>
    <s v="successful"/>
    <s v="GB"/>
    <x v="1"/>
    <n v="1386025140"/>
    <n v="1382963963"/>
    <b v="0"/>
    <n v="742"/>
    <b v="1"/>
    <s v="technology/hardware"/>
    <n v="1.2019070000000001"/>
    <n v="80.991037735849048"/>
    <s v="technology"/>
    <s v="hardware"/>
    <d v="2013-12-02T22:59:00"/>
    <d v="2013-10-28T12:39:23"/>
    <n v="35.43028935185429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s v="US"/>
    <x v="0"/>
    <n v="1433036578"/>
    <n v="1429580578"/>
    <b v="0"/>
    <n v="170"/>
    <b v="1"/>
    <s v="technology/hardware"/>
    <n v="4.7327000000000004"/>
    <n v="278.39411764705881"/>
    <s v="technology"/>
    <s v="hardware"/>
    <d v="2015-05-31T01:42:58"/>
    <d v="2015-04-21T01:42:58"/>
    <n v="40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s v="US"/>
    <x v="0"/>
    <n v="1388017937"/>
    <n v="1385425937"/>
    <b v="0"/>
    <n v="242"/>
    <b v="1"/>
    <s v="technology/hardware"/>
    <n v="1.303625"/>
    <n v="43.095041322314053"/>
    <s v="technology"/>
    <s v="hardware"/>
    <d v="2013-12-26T00:32:17"/>
    <d v="2013-11-26T00:32:17"/>
    <n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s v="US"/>
    <x v="0"/>
    <n v="1455933653"/>
    <n v="1452045653"/>
    <b v="0"/>
    <n v="541"/>
    <b v="1"/>
    <s v="technology/hardware"/>
    <n v="3.5304799999999998"/>
    <n v="326.29205175600737"/>
    <s v="technology"/>
    <s v="hardware"/>
    <d v="2016-02-20T02:00:53"/>
    <d v="2016-01-06T02:00:53"/>
    <n v="4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s v="US"/>
    <x v="0"/>
    <n v="1448466551"/>
    <n v="1445870951"/>
    <b v="0"/>
    <n v="121"/>
    <b v="1"/>
    <s v="technology/hardware"/>
    <n v="1.0102"/>
    <n v="41.743801652892564"/>
    <s v="technology"/>
    <s v="hardware"/>
    <d v="2015-11-25T15:49:11"/>
    <d v="2015-10-26T14:49:11"/>
    <n v="30.04166666667151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s v="GB"/>
    <x v="1"/>
    <n v="1399033810"/>
    <n v="1396441810"/>
    <b v="0"/>
    <n v="621"/>
    <b v="1"/>
    <s v="technology/hardware"/>
    <n v="1.1359142857142857"/>
    <n v="64.020933977455712"/>
    <s v="technology"/>
    <s v="hardware"/>
    <d v="2014-05-02T12:30:10"/>
    <d v="2014-04-02T12:30:10"/>
    <n v="30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s v="US"/>
    <x v="0"/>
    <n v="1417579200"/>
    <n v="1415031043"/>
    <b v="0"/>
    <n v="101"/>
    <b v="1"/>
    <s v="technology/hardware"/>
    <n v="1.6741666666666666"/>
    <n v="99.455445544554451"/>
    <s v="technology"/>
    <s v="hardware"/>
    <d v="2014-12-03T04:00:00"/>
    <d v="2014-11-03T16:10:43"/>
    <n v="29.4925578703769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s v="US"/>
    <x v="0"/>
    <n v="1366222542"/>
    <n v="1363630542"/>
    <b v="0"/>
    <n v="554"/>
    <b v="1"/>
    <s v="technology/hardware"/>
    <n v="1.5345200000000001"/>
    <n v="138.49458483754512"/>
    <s v="technology"/>
    <s v="hardware"/>
    <d v="2013-04-17T18:15:42"/>
    <d v="2013-03-18T18:15:42"/>
    <n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s v="GB"/>
    <x v="1"/>
    <n v="1456487532"/>
    <n v="1453895532"/>
    <b v="0"/>
    <n v="666"/>
    <b v="1"/>
    <s v="technology/hardware"/>
    <n v="2.022322"/>
    <n v="45.547792792792798"/>
    <s v="technology"/>
    <s v="hardware"/>
    <d v="2016-02-26T11:52:12"/>
    <d v="2016-01-27T11:52:12"/>
    <n v="30"/>
  </r>
  <r>
    <n v="2058"/>
    <s v="Raspberry Pi Debug Clip"/>
    <s v="Making using the serial terminal on the Raspberry Pi as easy as Pi!"/>
    <n v="2560"/>
    <n v="4308"/>
    <s v="successful"/>
    <s v="GB"/>
    <x v="1"/>
    <n v="1425326400"/>
    <n v="1421916830"/>
    <b v="0"/>
    <n v="410"/>
    <b v="1"/>
    <s v="technology/hardware"/>
    <n v="1.6828125"/>
    <n v="10.507317073170732"/>
    <s v="technology"/>
    <s v="hardware"/>
    <d v="2015-03-02T20:00:00"/>
    <d v="2015-01-22T08:53:50"/>
    <n v="39.46261574073287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s v="US"/>
    <x v="0"/>
    <n v="1454277540"/>
    <n v="1450880854"/>
    <b v="0"/>
    <n v="375"/>
    <b v="1"/>
    <s v="technology/hardware"/>
    <n v="1.4345666666666668"/>
    <n v="114.76533333333333"/>
    <s v="technology"/>
    <s v="hardware"/>
    <d v="2016-01-31T21:59:00"/>
    <d v="2015-12-23T14:27:34"/>
    <n v="39.31349537037021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s v="US"/>
    <x v="0"/>
    <n v="1406129150"/>
    <n v="1400945150"/>
    <b v="0"/>
    <n v="1364"/>
    <b v="1"/>
    <s v="technology/hardware"/>
    <n v="1.964"/>
    <n v="35.997067448680355"/>
    <s v="technology"/>
    <s v="hardware"/>
    <d v="2014-07-23T15:25:50"/>
    <d v="2014-05-24T15:25:50"/>
    <n v="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s v="US"/>
    <x v="0"/>
    <n v="1483208454"/>
    <n v="1480616454"/>
    <b v="0"/>
    <n v="35"/>
    <b v="1"/>
    <s v="technology/hardware"/>
    <n v="1.0791999999999999"/>
    <n v="154.17142857142858"/>
    <s v="technology"/>
    <s v="hardware"/>
    <d v="2016-12-31T18:20:54"/>
    <d v="2016-12-01T18:20:54"/>
    <n v="30"/>
  </r>
  <r>
    <n v="2062"/>
    <s v="Rho Board"/>
    <s v="4K HEVC Android TV Media Player with optional DIY electronics, ideal for app development, home control, software developement, learning"/>
    <n v="100000"/>
    <n v="114977"/>
    <s v="successful"/>
    <s v="DK"/>
    <x v="7"/>
    <n v="1458807098"/>
    <n v="1456218698"/>
    <b v="0"/>
    <n v="203"/>
    <b v="1"/>
    <s v="technology/hardware"/>
    <n v="1.14977"/>
    <n v="566.38916256157631"/>
    <s v="technology"/>
    <s v="hardware"/>
    <d v="2016-03-24T08:11:38"/>
    <d v="2016-02-23T09:11:38"/>
    <n v="29.958333333335759"/>
  </r>
  <r>
    <n v="2063"/>
    <s v="Up to 4 axis Beaglebone black based CNC control"/>
    <s v="Build a professional grade Linux CNC control with Beaglebone black and our CNC cape."/>
    <n v="4000"/>
    <n v="5922"/>
    <s v="successful"/>
    <s v="DE"/>
    <x v="3"/>
    <n v="1463333701"/>
    <n v="1460482501"/>
    <b v="0"/>
    <n v="49"/>
    <b v="1"/>
    <s v="technology/hardware"/>
    <n v="1.4804999999999999"/>
    <n v="120.85714285714286"/>
    <s v="technology"/>
    <s v="hardware"/>
    <d v="2016-05-15T17:35:01"/>
    <d v="2016-04-12T17:35:01"/>
    <n v="3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s v="US"/>
    <x v="0"/>
    <n v="1370001600"/>
    <n v="1366879523"/>
    <b v="0"/>
    <n v="5812"/>
    <b v="1"/>
    <s v="technology/hardware"/>
    <n v="1.9116676082790633"/>
    <n v="86.163845492085343"/>
    <s v="technology"/>
    <s v="hardware"/>
    <d v="2013-05-31T12:00:00"/>
    <d v="2013-04-25T08:45:23"/>
    <n v="36.13515046296379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s v="GB"/>
    <x v="1"/>
    <n v="1387958429"/>
    <n v="1385366429"/>
    <b v="0"/>
    <n v="1556"/>
    <b v="1"/>
    <s v="technology/hardware"/>
    <n v="1.99215125"/>
    <n v="51.212114395886893"/>
    <s v="technology"/>
    <s v="hardware"/>
    <d v="2013-12-25T08:00:29"/>
    <d v="2013-11-25T08:00:29"/>
    <n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s v="US"/>
    <x v="0"/>
    <n v="1408818683"/>
    <n v="1406226683"/>
    <b v="0"/>
    <n v="65"/>
    <b v="1"/>
    <s v="technology/hardware"/>
    <n v="2.1859999999999999"/>
    <n v="67.261538461538464"/>
    <s v="technology"/>
    <s v="hardware"/>
    <d v="2014-08-23T18:31:23"/>
    <d v="2014-07-24T18:31:23"/>
    <n v="30"/>
  </r>
  <r>
    <n v="2067"/>
    <s v="Luminite (LED lighting)"/>
    <s v="The next generation of premium quality LED lighting. Extreme power efficiency in a small package."/>
    <n v="495"/>
    <n v="628"/>
    <s v="successful"/>
    <s v="GB"/>
    <x v="1"/>
    <n v="1432499376"/>
    <n v="1429648176"/>
    <b v="0"/>
    <n v="10"/>
    <b v="1"/>
    <s v="technology/hardware"/>
    <n v="1.2686868686868686"/>
    <n v="62.8"/>
    <s v="technology"/>
    <s v="hardware"/>
    <d v="2015-05-24T20:29:36"/>
    <d v="2015-04-21T20:29:36"/>
    <n v="3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s v="US"/>
    <x v="0"/>
    <n v="1476994315"/>
    <n v="1474402315"/>
    <b v="0"/>
    <n v="76"/>
    <b v="1"/>
    <s v="technology/hardware"/>
    <n v="1.0522388"/>
    <n v="346.13118421052633"/>
    <s v="technology"/>
    <s v="hardware"/>
    <d v="2016-10-20T20:11:55"/>
    <d v="2016-09-20T20:11:55"/>
    <n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s v="US"/>
    <x v="0"/>
    <n v="1451776791"/>
    <n v="1449098391"/>
    <b v="0"/>
    <n v="263"/>
    <b v="1"/>
    <s v="technology/hardware"/>
    <n v="1.2840666000000001"/>
    <n v="244.11912547528519"/>
    <s v="technology"/>
    <s v="hardware"/>
    <d v="2016-01-02T23:19:51"/>
    <d v="2015-12-02T23:19:51"/>
    <n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s v="DE"/>
    <x v="3"/>
    <n v="1467128723"/>
    <n v="1464536723"/>
    <b v="0"/>
    <n v="1530"/>
    <b v="1"/>
    <s v="technology/hardware"/>
    <n v="3.1732719999999999"/>
    <n v="259.25424836601309"/>
    <s v="technology"/>
    <s v="hardware"/>
    <d v="2016-06-28T15:45:23"/>
    <d v="2016-05-29T15:45:23"/>
    <n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s v="US"/>
    <x v="0"/>
    <n v="1475390484"/>
    <n v="1471502484"/>
    <b v="0"/>
    <n v="278"/>
    <b v="1"/>
    <s v="technology/hardware"/>
    <n v="2.8073000000000001"/>
    <n v="201.96402877697841"/>
    <s v="technology"/>
    <s v="hardware"/>
    <d v="2016-10-02T06:41:24"/>
    <d v="2016-08-18T06:41:24"/>
    <n v="4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s v="US"/>
    <x v="0"/>
    <n v="1462629432"/>
    <n v="1460037432"/>
    <b v="0"/>
    <n v="350"/>
    <b v="1"/>
    <s v="technology/hardware"/>
    <n v="1.1073146853146854"/>
    <n v="226.20857142857142"/>
    <s v="technology"/>
    <s v="hardware"/>
    <d v="2016-05-07T13:57:12"/>
    <d v="2016-04-07T13:57:12"/>
    <n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s v="US"/>
    <x v="0"/>
    <n v="1431100918"/>
    <n v="1427212918"/>
    <b v="0"/>
    <n v="470"/>
    <b v="1"/>
    <s v="technology/hardware"/>
    <n v="1.5260429999999998"/>
    <n v="324.69"/>
    <s v="technology"/>
    <s v="hardware"/>
    <d v="2015-05-08T16:01:58"/>
    <d v="2015-03-24T16:01:58"/>
    <n v="45"/>
  </r>
  <r>
    <n v="2074"/>
    <s v="Advanced Simulation Products - PC Gaming Controllers"/>
    <s v="Creating PC gaming controllers to bring your gaming experience to a new level."/>
    <n v="600"/>
    <n v="615"/>
    <s v="successful"/>
    <s v="US"/>
    <x v="0"/>
    <n v="1462564182"/>
    <n v="1459972182"/>
    <b v="0"/>
    <n v="3"/>
    <b v="1"/>
    <s v="technology/hardware"/>
    <n v="1.0249999999999999"/>
    <n v="205"/>
    <s v="technology"/>
    <s v="hardware"/>
    <d v="2016-05-06T19:49:42"/>
    <d v="2016-04-06T19:49:42"/>
    <n v="30"/>
  </r>
  <r>
    <n v="2075"/>
    <s v="The Practical Meter: Know your power!"/>
    <s v="The Practical Meter helps you charge your phone faster by solving a problem millions of people experience."/>
    <n v="9999"/>
    <n v="167820.6"/>
    <s v="successful"/>
    <s v="US"/>
    <x v="0"/>
    <n v="1374769288"/>
    <n v="1372177288"/>
    <b v="0"/>
    <n v="8200"/>
    <b v="1"/>
    <s v="technology/hardware"/>
    <n v="16.783738373837384"/>
    <n v="20.465926829268295"/>
    <s v="technology"/>
    <s v="hardware"/>
    <d v="2013-07-25T16:21:28"/>
    <d v="2013-06-25T16:21:28"/>
    <n v="30"/>
  </r>
  <r>
    <n v="2076"/>
    <s v="Earin - The Worlds Smallest Wireless Earbuds"/>
    <s v="Wireless earbuds filled with sound, yet so small they are almost invisible!"/>
    <n v="179000"/>
    <n v="972594.99"/>
    <s v="successful"/>
    <s v="GB"/>
    <x v="1"/>
    <n v="1406149689"/>
    <n v="1402693689"/>
    <b v="0"/>
    <n v="8359"/>
    <b v="1"/>
    <s v="technology/hardware"/>
    <n v="5.4334915642458101"/>
    <n v="116.35303146309367"/>
    <s v="technology"/>
    <s v="hardware"/>
    <d v="2014-07-23T21:08:09"/>
    <d v="2014-06-13T21:08:09"/>
    <n v="40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s v="US"/>
    <x v="0"/>
    <n v="1433538000"/>
    <n v="1428541276"/>
    <b v="0"/>
    <n v="188"/>
    <b v="1"/>
    <s v="technology/hardware"/>
    <n v="1.1550800000000001"/>
    <n v="307.20212765957444"/>
    <s v="technology"/>
    <s v="hardware"/>
    <d v="2015-06-05T21:00:00"/>
    <d v="2015-04-09T01:01:16"/>
    <n v="57.832453703704232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s v="ES"/>
    <x v="3"/>
    <n v="1482085857"/>
    <n v="1479493857"/>
    <b v="0"/>
    <n v="48"/>
    <b v="1"/>
    <s v="technology/hardware"/>
    <n v="1.3120499999999999"/>
    <n v="546.6875"/>
    <s v="technology"/>
    <s v="hardware"/>
    <d v="2016-12-18T18:30:57"/>
    <d v="2016-11-18T18:30:57"/>
    <n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s v="GB"/>
    <x v="1"/>
    <n v="1435258800"/>
    <n v="1432659793"/>
    <b v="0"/>
    <n v="607"/>
    <b v="1"/>
    <s v="technology/hardware"/>
    <n v="2.8816999999999999"/>
    <n v="47.474464579901152"/>
    <s v="technology"/>
    <s v="hardware"/>
    <d v="2015-06-25T19:00:00"/>
    <d v="2015-05-26T17:03:13"/>
    <n v="30.081099537041155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s v="US"/>
    <x v="0"/>
    <n v="1447286300"/>
    <n v="1444690700"/>
    <b v="0"/>
    <n v="50"/>
    <b v="1"/>
    <s v="technology/hardware"/>
    <n v="5.0780000000000003"/>
    <n v="101.56"/>
    <s v="technology"/>
    <s v="hardware"/>
    <d v="2015-11-11T23:58:20"/>
    <d v="2015-10-12T22:58:20"/>
    <n v="30.041666666664241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s v="US"/>
    <x v="0"/>
    <n v="1337144340"/>
    <n v="1333597555"/>
    <b v="0"/>
    <n v="55"/>
    <b v="1"/>
    <s v="music/indie rock"/>
    <n v="1.1457142857142857"/>
    <n v="72.909090909090907"/>
    <s v="music"/>
    <s v="ock"/>
    <d v="2012-05-16T04:59:00"/>
    <d v="2012-04-05T03:45:55"/>
    <n v="41.050752314818965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s v="US"/>
    <x v="0"/>
    <n v="1322106796"/>
    <n v="1316919196"/>
    <b v="0"/>
    <n v="38"/>
    <b v="1"/>
    <s v="music/indie rock"/>
    <n v="1.1073333333333333"/>
    <n v="43.710526315789473"/>
    <s v="music"/>
    <s v="ock"/>
    <d v="2011-11-24T03:53:16"/>
    <d v="2011-09-25T02:53:16"/>
    <n v="60.041666666671517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s v="US"/>
    <x v="0"/>
    <n v="1338830395"/>
    <n v="1336238395"/>
    <b v="0"/>
    <n v="25"/>
    <b v="1"/>
    <s v="music/indie rock"/>
    <n v="1.1333333333333333"/>
    <n v="34"/>
    <s v="music"/>
    <s v="ock"/>
    <d v="2012-06-04T17:19:55"/>
    <d v="2012-05-05T17:19:55"/>
    <n v="30"/>
  </r>
  <r>
    <n v="2084"/>
    <s v="Project: Ballerina Black UK Tour"/>
    <s v="Los Angeles based Ballerina Black are on their way to tour the UK in May. Join our club &amp; help make it happen."/>
    <n v="3000"/>
    <n v="3250"/>
    <s v="successful"/>
    <s v="US"/>
    <x v="0"/>
    <n v="1399186740"/>
    <n v="1396468782"/>
    <b v="0"/>
    <n v="46"/>
    <b v="1"/>
    <s v="music/indie rock"/>
    <n v="1.0833333333333333"/>
    <n v="70.652173913043484"/>
    <s v="music"/>
    <s v="ock"/>
    <d v="2014-05-04T06:59:00"/>
    <d v="2014-04-02T19:59:42"/>
    <n v="31.45784722222742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s v="US"/>
    <x v="0"/>
    <n v="1342382587"/>
    <n v="1339790587"/>
    <b v="0"/>
    <n v="83"/>
    <b v="1"/>
    <s v="music/indie rock"/>
    <n v="1.2353333333333334"/>
    <n v="89.301204819277103"/>
    <s v="music"/>
    <s v="ock"/>
    <d v="2012-07-15T20:03:07"/>
    <d v="2012-06-15T20:03:07"/>
    <n v="30"/>
  </r>
  <r>
    <n v="2086"/>
    <s v="Adam Sullivan - Recording 4 New EPs for 2012!"/>
    <s v="I am in the process of completing 4 new EPs to be released in Winter, Spring, Summer, and Fall of 2012."/>
    <n v="4000"/>
    <n v="4028"/>
    <s v="successful"/>
    <s v="US"/>
    <x v="0"/>
    <n v="1323838740"/>
    <n v="1321200332"/>
    <b v="0"/>
    <n v="35"/>
    <b v="1"/>
    <s v="music/indie rock"/>
    <n v="1.0069999999999999"/>
    <n v="115.08571428571429"/>
    <s v="music"/>
    <s v="ock"/>
    <d v="2011-12-14T04:59:00"/>
    <d v="2011-11-13T16:05:32"/>
    <n v="30.53712962962890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s v="US"/>
    <x v="0"/>
    <n v="1315457658"/>
    <n v="1312865658"/>
    <b v="0"/>
    <n v="25"/>
    <b v="1"/>
    <s v="music/indie rock"/>
    <n v="1.0353333333333334"/>
    <n v="62.12"/>
    <s v="music"/>
    <s v="ock"/>
    <d v="2011-09-08T04:54:18"/>
    <d v="2011-08-09T04:54:18"/>
    <n v="30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s v="US"/>
    <x v="0"/>
    <n v="1284177540"/>
    <n v="1281028152"/>
    <b v="0"/>
    <n v="75"/>
    <b v="1"/>
    <s v="music/indie rock"/>
    <n v="1.1551066666666667"/>
    <n v="46.204266666666669"/>
    <s v="music"/>
    <s v="ock"/>
    <d v="2010-09-11T03:59:00"/>
    <d v="2010-08-05T17:09:12"/>
    <n v="36.451249999998254"/>
  </r>
  <r>
    <n v="2089"/>
    <s v="Little Moses EP"/>
    <s v="Little Moses is trying to record their first EP, and we can't do it without your help!"/>
    <n v="2500"/>
    <n v="3010.01"/>
    <s v="successful"/>
    <s v="US"/>
    <x v="0"/>
    <n v="1375408194"/>
    <n v="1372384194"/>
    <b v="0"/>
    <n v="62"/>
    <b v="1"/>
    <s v="music/indie rock"/>
    <n v="1.2040040000000001"/>
    <n v="48.54854838709678"/>
    <s v="music"/>
    <s v="ock"/>
    <d v="2013-08-02T01:49:54"/>
    <d v="2013-06-28T01:49:54"/>
    <n v="35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s v="US"/>
    <x v="0"/>
    <n v="1361696955"/>
    <n v="1359104955"/>
    <b v="0"/>
    <n v="160"/>
    <b v="1"/>
    <s v="music/indie rock"/>
    <n v="1.1504037499999999"/>
    <n v="57.520187499999999"/>
    <s v="music"/>
    <s v="ock"/>
    <d v="2013-02-24T09:09:15"/>
    <d v="2013-01-25T09:09:15"/>
    <n v="3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s v="US"/>
    <x v="0"/>
    <n v="1299009600"/>
    <n v="1294818278"/>
    <b v="0"/>
    <n v="246"/>
    <b v="1"/>
    <s v="music/indie rock"/>
    <n v="1.2046777777777777"/>
    <n v="88.147154471544724"/>
    <s v="music"/>
    <s v="ock"/>
    <d v="2011-03-01T20:00:00"/>
    <d v="2011-01-12T07:44:38"/>
    <n v="48.51067129629518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s v="US"/>
    <x v="0"/>
    <n v="1318006732"/>
    <n v="1312822732"/>
    <b v="0"/>
    <n v="55"/>
    <b v="1"/>
    <s v="music/indie rock"/>
    <n v="1.0128333333333333"/>
    <n v="110.49090909090908"/>
    <s v="music"/>
    <s v="ock"/>
    <d v="2011-10-07T16:58:52"/>
    <d v="2011-08-08T16:58:52"/>
    <n v="60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s v="US"/>
    <x v="0"/>
    <n v="1356211832"/>
    <n v="1351024232"/>
    <b v="0"/>
    <n v="23"/>
    <b v="1"/>
    <s v="music/indie rock"/>
    <n v="1.0246666666666666"/>
    <n v="66.826086956521735"/>
    <s v="music"/>
    <s v="ock"/>
    <d v="2012-12-22T21:30:32"/>
    <d v="2012-10-23T20:30:32"/>
    <n v="60.04166666666424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s v="US"/>
    <x v="0"/>
    <n v="1330916400"/>
    <n v="1327969730"/>
    <b v="0"/>
    <n v="72"/>
    <b v="1"/>
    <s v="music/indie rock"/>
    <n v="1.2054285714285715"/>
    <n v="58.597222222222221"/>
    <s v="music"/>
    <s v="ock"/>
    <d v="2012-03-05T03:00:00"/>
    <d v="2012-01-31T00:28:50"/>
    <n v="34.104976851849642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s v="US"/>
    <x v="0"/>
    <n v="1317576973"/>
    <n v="1312392973"/>
    <b v="0"/>
    <n v="22"/>
    <b v="1"/>
    <s v="music/indie rock"/>
    <n v="1"/>
    <n v="113.63636363636364"/>
    <s v="music"/>
    <s v="ock"/>
    <d v="2011-10-02T17:36:13"/>
    <d v="2011-08-03T17:36:13"/>
    <n v="60"/>
  </r>
  <r>
    <n v="2096"/>
    <s v="GBS Detroit Presents Shone Nuisance"/>
    <s v="Shone Nuisance is heading to GBS Detroit on Friday, October 26th to record and film their GBS Detroit EP and video."/>
    <n v="600"/>
    <n v="610"/>
    <s v="successful"/>
    <s v="US"/>
    <x v="0"/>
    <n v="1351223940"/>
    <n v="1349892735"/>
    <b v="0"/>
    <n v="14"/>
    <b v="1"/>
    <s v="music/indie rock"/>
    <n v="1.0166666666666666"/>
    <n v="43.571428571428569"/>
    <s v="music"/>
    <s v="ock"/>
    <d v="2012-10-26T03:59:00"/>
    <d v="2012-10-10T18:12:15"/>
    <n v="15.407465277778101"/>
  </r>
  <r>
    <n v="2097"/>
    <s v="Caverns of Sonora"/>
    <s v="Engine is ready to record our sophomore release. The songs are written, the musicians are ready. Help us bring this into existence!"/>
    <n v="3000"/>
    <n v="3000"/>
    <s v="successful"/>
    <s v="US"/>
    <x v="0"/>
    <n v="1322751735"/>
    <n v="1317564135"/>
    <b v="0"/>
    <n v="38"/>
    <b v="1"/>
    <s v="music/indie rock"/>
    <n v="1"/>
    <n v="78.94736842105263"/>
    <s v="music"/>
    <s v="ock"/>
    <d v="2011-12-01T15:02:15"/>
    <d v="2011-10-02T14:02:15"/>
    <n v="60.041666666664241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s v="US"/>
    <x v="0"/>
    <n v="1331174635"/>
    <n v="1328582635"/>
    <b v="0"/>
    <n v="32"/>
    <b v="1"/>
    <s v="music/indie rock"/>
    <n v="1.0033333333333334"/>
    <n v="188.125"/>
    <s v="music"/>
    <s v="ock"/>
    <d v="2012-03-08T02:43:55"/>
    <d v="2012-02-07T02:43:55"/>
    <n v="30"/>
  </r>
  <r>
    <n v="2099"/>
    <s v="Roosevelt Died."/>
    <s v="Our tour van died, we need help!"/>
    <n v="3000"/>
    <n v="3971"/>
    <s v="successful"/>
    <s v="US"/>
    <x v="0"/>
    <n v="1435808400"/>
    <n v="1434650084"/>
    <b v="0"/>
    <n v="63"/>
    <b v="1"/>
    <s v="music/indie rock"/>
    <n v="1.3236666666666668"/>
    <n v="63.031746031746032"/>
    <s v="music"/>
    <s v="ock"/>
    <d v="2015-07-02T03:40:00"/>
    <d v="2015-06-18T17:54:44"/>
    <n v="13.406435185184819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s v="US"/>
    <x v="0"/>
    <n v="1341028740"/>
    <n v="1339704141"/>
    <b v="0"/>
    <n v="27"/>
    <b v="1"/>
    <s v="music/indie rock"/>
    <n v="1.3666666666666667"/>
    <n v="30.37037037037037"/>
    <s v="music"/>
    <s v="ock"/>
    <d v="2012-06-30T03:59:00"/>
    <d v="2012-06-14T20:02:21"/>
    <n v="15.33100694444874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s v="US"/>
    <x v="0"/>
    <n v="1329104114"/>
    <n v="1323920114"/>
    <b v="0"/>
    <n v="44"/>
    <b v="1"/>
    <s v="music/indie rock"/>
    <n v="1.1325000000000001"/>
    <n v="51.477272727272727"/>
    <s v="music"/>
    <s v="ock"/>
    <d v="2012-02-13T03:35:14"/>
    <d v="2011-12-15T03:35:14"/>
    <n v="60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s v="US"/>
    <x v="0"/>
    <n v="1304628648"/>
    <n v="1302036648"/>
    <b v="0"/>
    <n v="38"/>
    <b v="1"/>
    <s v="music/indie rock"/>
    <n v="1.36"/>
    <n v="35.789473684210527"/>
    <s v="music"/>
    <s v="ock"/>
    <d v="2011-05-05T20:50:48"/>
    <d v="2011-04-05T20:50:48"/>
    <n v="30"/>
  </r>
  <r>
    <n v="2103"/>
    <s v="Matthew Moon's New Album"/>
    <s v="Indie rocker, Matthew Moon, has something to share with you..."/>
    <n v="7777"/>
    <n v="11364"/>
    <s v="successful"/>
    <s v="US"/>
    <x v="0"/>
    <n v="1352488027"/>
    <n v="1349892427"/>
    <b v="0"/>
    <n v="115"/>
    <b v="1"/>
    <s v="music/indie rock"/>
    <n v="1.4612318374694613"/>
    <n v="98.817391304347822"/>
    <s v="music"/>
    <s v="ock"/>
    <d v="2012-11-09T19:07:07"/>
    <d v="2012-10-10T18:07:07"/>
    <n v="30.041666666671517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s v="US"/>
    <x v="0"/>
    <n v="1369958400"/>
    <n v="1367286434"/>
    <b v="0"/>
    <n v="37"/>
    <b v="1"/>
    <s v="music/indie rock"/>
    <n v="1.2949999999999999"/>
    <n v="28"/>
    <s v="music"/>
    <s v="ock"/>
    <d v="2013-05-31T00:00:00"/>
    <d v="2013-04-30T01:47:14"/>
    <n v="30.925532407403807"/>
  </r>
  <r>
    <n v="2105"/>
    <s v="Layla The Wolf Debut E.P. &quot;Sugar&quot;"/>
    <s v="Help Layla the Wolf fund the printing and releasing of our first E.P. Release called &quot;Sugar&quot;."/>
    <n v="2000"/>
    <n v="5080"/>
    <s v="successful"/>
    <s v="US"/>
    <x v="0"/>
    <n v="1416542400"/>
    <n v="1415472953"/>
    <b v="0"/>
    <n v="99"/>
    <b v="1"/>
    <s v="music/indie rock"/>
    <n v="2.54"/>
    <n v="51.313131313131315"/>
    <s v="music"/>
    <s v="ock"/>
    <d v="2014-11-21T04:00:00"/>
    <d v="2014-11-08T18:55:53"/>
    <n v="12.37785879630246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s v="US"/>
    <x v="0"/>
    <n v="1359176974"/>
    <n v="1356584974"/>
    <b v="0"/>
    <n v="44"/>
    <b v="1"/>
    <s v="music/indie rock"/>
    <n v="1.0704545454545455"/>
    <n v="53.522727272727273"/>
    <s v="music"/>
    <s v="ock"/>
    <d v="2013-01-26T05:09:34"/>
    <d v="2012-12-27T05:09:34"/>
    <n v="30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s v="US"/>
    <x v="0"/>
    <n v="1415815393"/>
    <n v="1413997393"/>
    <b v="0"/>
    <n v="58"/>
    <b v="1"/>
    <s v="music/indie rock"/>
    <n v="1.0773299999999999"/>
    <n v="37.149310344827583"/>
    <s v="music"/>
    <s v="ock"/>
    <d v="2014-11-12T18:03:13"/>
    <d v="2014-10-22T17:03:13"/>
    <n v="21.04166666666424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s v="US"/>
    <x v="0"/>
    <n v="1347249300"/>
    <n v="1344917580"/>
    <b v="0"/>
    <n v="191"/>
    <b v="1"/>
    <s v="music/indie rock"/>
    <n v="1.0731250000000001"/>
    <n v="89.895287958115176"/>
    <s v="music"/>
    <s v="ock"/>
    <d v="2012-09-10T03:55:00"/>
    <d v="2012-08-14T04:13:00"/>
    <n v="26.98750000000291"/>
  </r>
  <r>
    <n v="2109"/>
    <s v="Skyline Sounds - First Studio Album (and Merch!)"/>
    <s v="We are ready to make our first full-length album, and with your help, we can make it happen!"/>
    <n v="4000"/>
    <n v="4261"/>
    <s v="successful"/>
    <s v="US"/>
    <x v="0"/>
    <n v="1436115617"/>
    <n v="1433523617"/>
    <b v="0"/>
    <n v="40"/>
    <b v="1"/>
    <s v="music/indie rock"/>
    <n v="1.06525"/>
    <n v="106.52500000000001"/>
    <s v="music"/>
    <s v="ock"/>
    <d v="2015-07-05T17:00:17"/>
    <d v="2015-06-05T17:00:17"/>
    <n v="30"/>
  </r>
  <r>
    <n v="2110"/>
    <s v="&quot;Vision&quot; - New Album - Brent Brown"/>
    <s v="Brent Brown's breakout new album! Requires help from the record label... You!"/>
    <n v="2000"/>
    <n v="2007"/>
    <s v="successful"/>
    <s v="US"/>
    <x v="0"/>
    <n v="1401253140"/>
    <n v="1398873969"/>
    <b v="0"/>
    <n v="38"/>
    <b v="1"/>
    <s v="music/indie rock"/>
    <n v="1.0035000000000001"/>
    <n v="52.815789473684212"/>
    <s v="music"/>
    <s v="ock"/>
    <d v="2014-05-28T04:59:00"/>
    <d v="2014-04-30T16:06:09"/>
    <n v="27.53670138888992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s v="US"/>
    <x v="0"/>
    <n v="1313370000"/>
    <n v="1307594625"/>
    <b v="0"/>
    <n v="39"/>
    <b v="1"/>
    <s v="music/indie rock"/>
    <n v="1.0649999999999999"/>
    <n v="54.615384615384613"/>
    <s v="music"/>
    <s v="ock"/>
    <d v="2011-08-15T01:00:00"/>
    <d v="2011-06-09T04:43:45"/>
    <n v="66.844618055554747"/>
  </r>
  <r>
    <n v="2112"/>
    <s v="BBB Kickstarter Two"/>
    <s v="BBB is going back into the studio to record and release &quot;Felix From Canada&quot; by popular demand.  We need your help!"/>
    <n v="300"/>
    <n v="300"/>
    <s v="successful"/>
    <s v="US"/>
    <x v="0"/>
    <n v="1366064193"/>
    <n v="1364854593"/>
    <b v="0"/>
    <n v="11"/>
    <b v="1"/>
    <s v="music/indie rock"/>
    <n v="1"/>
    <n v="27.272727272727273"/>
    <s v="music"/>
    <s v="ock"/>
    <d v="2013-04-15T22:16:33"/>
    <d v="2013-04-01T22:16:33"/>
    <n v="14"/>
  </r>
  <r>
    <n v="2113"/>
    <s v="Summer Underground // Honeycomb LP"/>
    <s v="Help us fund our second full-length album Honeycomb!"/>
    <n v="7000"/>
    <n v="7340"/>
    <s v="successful"/>
    <s v="US"/>
    <x v="0"/>
    <n v="1411505176"/>
    <n v="1408481176"/>
    <b v="0"/>
    <n v="107"/>
    <b v="1"/>
    <s v="music/indie rock"/>
    <n v="1.0485714285714285"/>
    <n v="68.598130841121488"/>
    <s v="music"/>
    <s v="ock"/>
    <d v="2014-09-23T20:46:16"/>
    <d v="2014-08-19T20:46:16"/>
    <n v="3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s v="US"/>
    <x v="0"/>
    <n v="1291870740"/>
    <n v="1286480070"/>
    <b v="0"/>
    <n v="147"/>
    <b v="1"/>
    <s v="music/indie rock"/>
    <n v="1.0469999999999999"/>
    <n v="35.612244897959187"/>
    <s v="music"/>
    <s v="ock"/>
    <d v="2010-12-09T04:59:00"/>
    <d v="2010-10-07T19:34:30"/>
    <n v="62.39201388888614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s v="US"/>
    <x v="0"/>
    <n v="1298167001"/>
    <n v="1295575001"/>
    <b v="0"/>
    <n v="36"/>
    <b v="1"/>
    <s v="music/indie rock"/>
    <n v="2.2566666666666668"/>
    <n v="94.027777777777771"/>
    <s v="music"/>
    <s v="ock"/>
    <d v="2011-02-20T01:56:41"/>
    <d v="2011-01-21T01:56:41"/>
    <n v="3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s v="US"/>
    <x v="0"/>
    <n v="1349203203"/>
    <n v="1345056003"/>
    <b v="0"/>
    <n v="92"/>
    <b v="1"/>
    <s v="music/indie rock"/>
    <n v="1.0090416666666666"/>
    <n v="526.45652173913038"/>
    <s v="music"/>
    <s v="ock"/>
    <d v="2012-10-02T18:40:03"/>
    <d v="2012-08-15T18:40:03"/>
    <n v="48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s v="US"/>
    <x v="0"/>
    <n v="1445921940"/>
    <n v="1444699549"/>
    <b v="0"/>
    <n v="35"/>
    <b v="1"/>
    <s v="music/indie rock"/>
    <n v="1.4775"/>
    <n v="50.657142857142858"/>
    <s v="music"/>
    <s v="ock"/>
    <d v="2015-10-27T04:59:00"/>
    <d v="2015-10-13T01:25:49"/>
    <n v="14.148043981484079"/>
  </r>
  <r>
    <n v="2118"/>
    <s v="PORCHES. vs. THE U.S.A."/>
    <s v="PORCHES.  and Documentarians tour from New York to San Francisco and back."/>
    <n v="1000"/>
    <n v="1346.11"/>
    <s v="successful"/>
    <s v="US"/>
    <x v="0"/>
    <n v="1311538136"/>
    <n v="1308946136"/>
    <b v="0"/>
    <n v="17"/>
    <b v="1"/>
    <s v="music/indie rock"/>
    <n v="1.3461099999999999"/>
    <n v="79.182941176470578"/>
    <s v="music"/>
    <s v="ock"/>
    <d v="2011-07-24T20:08:56"/>
    <d v="2011-06-24T20:08:56"/>
    <n v="30"/>
  </r>
  <r>
    <n v="2119"/>
    <s v="Big Long Now's Debut Album"/>
    <s v="big long now is recording our debut album and we are looking for help mastering and pressing it to vinyl"/>
    <n v="2000"/>
    <n v="2015"/>
    <s v="successful"/>
    <s v="US"/>
    <x v="0"/>
    <n v="1345086445"/>
    <n v="1342494445"/>
    <b v="0"/>
    <n v="22"/>
    <b v="1"/>
    <s v="music/indie rock"/>
    <n v="1.0075000000000001"/>
    <n v="91.590909090909093"/>
    <s v="music"/>
    <s v="ock"/>
    <d v="2012-08-16T03:07:25"/>
    <d v="2012-07-17T03:07:25"/>
    <n v="30"/>
  </r>
  <r>
    <n v="2120"/>
    <s v="Hearty Har Full Length Album"/>
    <s v="&lt;3_x000a_Coming in from outer space. Help Hearty Har record their 1st album!!"/>
    <n v="8000"/>
    <n v="8070.43"/>
    <s v="successful"/>
    <s v="US"/>
    <x v="0"/>
    <n v="1388617736"/>
    <n v="1384384136"/>
    <b v="0"/>
    <n v="69"/>
    <b v="1"/>
    <s v="music/indie rock"/>
    <n v="1.00880375"/>
    <n v="116.96275362318841"/>
    <s v="music"/>
    <s v="ock"/>
    <d v="2014-01-01T23:08:56"/>
    <d v="2013-11-13T23:08:56"/>
    <n v="49"/>
  </r>
  <r>
    <n v="2121"/>
    <s v="Legend of Decay"/>
    <s v="Join us on an epic journey to discover a millennia old secret which will change the world forever."/>
    <n v="50000"/>
    <n v="284"/>
    <s v="failed"/>
    <s v="CH"/>
    <x v="11"/>
    <n v="1484156948"/>
    <n v="1481564948"/>
    <b v="0"/>
    <n v="10"/>
    <b v="0"/>
    <s v="games/video games"/>
    <n v="5.6800000000000002E-3"/>
    <n v="28.4"/>
    <s v="games"/>
    <s v="mes"/>
    <d v="2017-01-11T17:49:08"/>
    <d v="2016-12-12T17:49:08"/>
    <n v="30"/>
  </r>
  <r>
    <n v="2122"/>
    <s v="CapitÃ¡n Kalani y el sindicato robÃ³tico"/>
    <s v="Captain Kalani it's a retro game full of nostalgia for the old gamers but interesting for the new ones"/>
    <n v="80000"/>
    <n v="310"/>
    <s v="failed"/>
    <s v="MX"/>
    <x v="10"/>
    <n v="1483773169"/>
    <n v="1481181169"/>
    <b v="0"/>
    <n v="3"/>
    <b v="0"/>
    <s v="games/video games"/>
    <n v="3.875E-3"/>
    <n v="103.33333333333333"/>
    <s v="games"/>
    <s v="mes"/>
    <d v="2017-01-07T07:12:49"/>
    <d v="2016-12-08T07:12:49"/>
    <n v="3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s v="US"/>
    <x v="0"/>
    <n v="1268636340"/>
    <n v="1263982307"/>
    <b v="0"/>
    <n v="5"/>
    <b v="0"/>
    <s v="games/video games"/>
    <n v="0.1"/>
    <n v="10"/>
    <s v="games"/>
    <s v="mes"/>
    <d v="2010-03-15T06:59:00"/>
    <d v="2010-01-20T10:11:47"/>
    <n v="53.866122685183655"/>
  </r>
  <r>
    <n v="2124"/>
    <s v="AZAMAR"/>
    <s v="AZAMAR is a Role Playing Game world involving fantasy and high magic, based on the popular OpenD6 OGL using the Cinema6 RPG Framework."/>
    <n v="1100"/>
    <n v="115"/>
    <s v="failed"/>
    <s v="US"/>
    <x v="0"/>
    <n v="1291093200"/>
    <n v="1286930435"/>
    <b v="0"/>
    <n v="5"/>
    <b v="0"/>
    <s v="games/video games"/>
    <n v="0.10454545454545454"/>
    <n v="23"/>
    <s v="games"/>
    <s v="mes"/>
    <d v="2010-11-30T05:00:00"/>
    <d v="2010-10-13T00:40:35"/>
    <n v="48.180150462962047"/>
  </r>
  <r>
    <n v="2125"/>
    <s v="Becoming - A Metaphysical Game About Mental Illness"/>
    <s v="Becoming is a video game that aims to portray mental illness through a metaphysical and emotional story."/>
    <n v="60000"/>
    <n v="852"/>
    <s v="failed"/>
    <s v="US"/>
    <x v="0"/>
    <n v="1438734833"/>
    <n v="1436142833"/>
    <b v="0"/>
    <n v="27"/>
    <b v="0"/>
    <s v="games/video games"/>
    <n v="1.4200000000000001E-2"/>
    <n v="31.555555555555557"/>
    <s v="games"/>
    <s v="mes"/>
    <d v="2015-08-05T00:33:53"/>
    <d v="2015-07-06T00:33:53"/>
    <n v="30"/>
  </r>
  <r>
    <n v="2126"/>
    <s v="DodgeBall Blitz"/>
    <s v="Lead your team to victory in this fast-paced, action, sports game! Use Power-ups and avoid attacks as you fight for victory!"/>
    <n v="20000"/>
    <n v="10"/>
    <s v="failed"/>
    <s v="US"/>
    <x v="0"/>
    <n v="1418080887"/>
    <n v="1415488887"/>
    <b v="0"/>
    <n v="2"/>
    <b v="0"/>
    <s v="games/video games"/>
    <n v="5.0000000000000001E-4"/>
    <n v="5"/>
    <s v="games"/>
    <s v="mes"/>
    <d v="2014-12-08T23:21:27"/>
    <d v="2014-11-08T23:21:27"/>
    <n v="30"/>
  </r>
  <r>
    <n v="2127"/>
    <s v="Three Monkeys - Part 1: Into the Abyss"/>
    <s v="Three Monkeys is an audio adventure game for PC."/>
    <n v="28000"/>
    <n v="8076"/>
    <s v="failed"/>
    <s v="GB"/>
    <x v="1"/>
    <n v="1426158463"/>
    <n v="1423570063"/>
    <b v="0"/>
    <n v="236"/>
    <b v="0"/>
    <s v="games/video games"/>
    <n v="0.28842857142857142"/>
    <n v="34.220338983050844"/>
    <s v="games"/>
    <s v="mes"/>
    <d v="2015-03-12T11:07:43"/>
    <d v="2015-02-10T12:07:43"/>
    <n v="29.958333333335759"/>
  </r>
  <r>
    <n v="2128"/>
    <s v="Makayla's Quest"/>
    <s v="The Royal Snail has misdelivered all the invitations to the Royal Ball.  It's up to Makayla to set things right in the Fairy Forest"/>
    <n v="15000"/>
    <n v="25"/>
    <s v="failed"/>
    <s v="CA"/>
    <x v="5"/>
    <n v="1411324369"/>
    <n v="1406140369"/>
    <b v="0"/>
    <n v="1"/>
    <b v="0"/>
    <s v="games/video games"/>
    <n v="1.6666666666666668E-3"/>
    <n v="25"/>
    <s v="games"/>
    <s v="mes"/>
    <d v="2014-09-21T18:32:49"/>
    <d v="2014-07-23T18:32:49"/>
    <n v="60"/>
  </r>
  <r>
    <n v="2129"/>
    <s v="Pretty Kitty Fuzzy"/>
    <s v="PKF is a Cat-Tastic 2D side-scrolling shooter! Stand up to all the big meanies with the power of positivity and save the universe!"/>
    <n v="2000"/>
    <n v="236"/>
    <s v="failed"/>
    <s v="US"/>
    <x v="0"/>
    <n v="1457570100"/>
    <n v="1454978100"/>
    <b v="0"/>
    <n v="12"/>
    <b v="0"/>
    <s v="games/video games"/>
    <n v="0.11799999999999999"/>
    <n v="19.666666666666668"/>
    <s v="games"/>
    <s v="mes"/>
    <d v="2016-03-10T00:35:00"/>
    <d v="2016-02-09T00:35:00"/>
    <n v="30"/>
  </r>
  <r>
    <n v="2130"/>
    <s v="Wondrous Adventures: A Kid's Game"/>
    <s v="You are the hero tasked to save your home from the villainous Sanword."/>
    <n v="42000"/>
    <n v="85"/>
    <s v="failed"/>
    <s v="US"/>
    <x v="0"/>
    <n v="1408154663"/>
    <n v="1405130663"/>
    <b v="0"/>
    <n v="4"/>
    <b v="0"/>
    <s v="games/video games"/>
    <n v="2.0238095238095236E-3"/>
    <n v="21.25"/>
    <s v="games"/>
    <s v="mes"/>
    <d v="2014-08-16T02:04:23"/>
    <d v="2014-07-12T02:04:23"/>
    <n v="35"/>
  </r>
  <r>
    <n v="2131"/>
    <s v="Scout's Honor"/>
    <s v="From frightened girl to empowered woman, Scout's Honor is a tale about facing your fears and overcoming odds."/>
    <n v="500"/>
    <n v="25"/>
    <s v="failed"/>
    <s v="US"/>
    <x v="0"/>
    <n v="1436677091"/>
    <n v="1434085091"/>
    <b v="0"/>
    <n v="3"/>
    <b v="0"/>
    <s v="games/video games"/>
    <n v="0.05"/>
    <n v="8.3333333333333339"/>
    <s v="games"/>
    <s v="mes"/>
    <d v="2015-07-12T04:58:11"/>
    <d v="2015-06-12T04:58:11"/>
    <n v="30"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s v="US"/>
    <x v="0"/>
    <n v="1391427692"/>
    <n v="1388835692"/>
    <b v="0"/>
    <n v="99"/>
    <b v="0"/>
    <s v="games/video games"/>
    <n v="2.1129899999999997E-2"/>
    <n v="21.34333333333333"/>
    <s v="games"/>
    <s v="mes"/>
    <d v="2014-02-03T11:41:32"/>
    <d v="2014-01-04T11:41:32"/>
    <n v="3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s v="US"/>
    <x v="0"/>
    <n v="1303628340"/>
    <n v="1300328399"/>
    <b v="0"/>
    <n v="3"/>
    <b v="0"/>
    <s v="games/video games"/>
    <n v="1.6E-2"/>
    <n v="5.333333333333333"/>
    <s v="games"/>
    <s v="mes"/>
    <d v="2011-04-24T06:59:00"/>
    <d v="2011-03-17T02:19:59"/>
    <n v="38.193761574075324"/>
  </r>
  <r>
    <n v="2134"/>
    <s v="Prehistoric Landing"/>
    <s v="1st person Action Survivalist Rpg game. You get sent to a deadly Island to die not knowing that your not alone on the island."/>
    <n v="6000"/>
    <n v="104"/>
    <s v="failed"/>
    <s v="US"/>
    <x v="0"/>
    <n v="1367097391"/>
    <n v="1364505391"/>
    <b v="0"/>
    <n v="3"/>
    <b v="0"/>
    <s v="games/video games"/>
    <n v="1.7333333333333333E-2"/>
    <n v="34.666666666666664"/>
    <s v="games"/>
    <s v="mes"/>
    <d v="2013-04-27T21:16:31"/>
    <d v="2013-03-28T21:16:31"/>
    <n v="30"/>
  </r>
  <r>
    <n v="2135"/>
    <s v="Tesla's Electric Mist"/>
    <s v="Point-and-click adventure: The mysterious Nikola Tesla, a time traveling device, and an experiment gone wrong in Colorado Springs"/>
    <n v="5000"/>
    <n v="478"/>
    <s v="failed"/>
    <s v="US"/>
    <x v="0"/>
    <n v="1349392033"/>
    <n v="1346800033"/>
    <b v="0"/>
    <n v="22"/>
    <b v="0"/>
    <s v="games/video games"/>
    <n v="9.5600000000000004E-2"/>
    <n v="21.727272727272727"/>
    <s v="games"/>
    <s v="mes"/>
    <d v="2012-10-04T23:07:13"/>
    <d v="2012-09-04T23:07:13"/>
    <n v="30"/>
  </r>
  <r>
    <n v="2136"/>
    <s v="Dark Paradise"/>
    <s v="A dark and twisted game with physiological madness and corruption as a man becomes the ultimate bio weapon."/>
    <n v="80000"/>
    <n v="47.69"/>
    <s v="failed"/>
    <s v="US"/>
    <x v="0"/>
    <n v="1382184786"/>
    <n v="1379592786"/>
    <b v="0"/>
    <n v="4"/>
    <b v="0"/>
    <s v="games/video games"/>
    <n v="5.9612499999999998E-4"/>
    <n v="11.922499999999999"/>
    <s v="games"/>
    <s v="mes"/>
    <d v="2013-10-19T12:13:06"/>
    <d v="2013-09-19T12:13:06"/>
    <n v="30"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s v="CA"/>
    <x v="5"/>
    <n v="1417804229"/>
    <n v="1415212229"/>
    <b v="0"/>
    <n v="534"/>
    <b v="0"/>
    <s v="games/video games"/>
    <n v="0.28405999999999998"/>
    <n v="26.59737827715356"/>
    <s v="games"/>
    <s v="mes"/>
    <d v="2014-12-05T18:30:29"/>
    <d v="2014-11-05T18:30:29"/>
    <n v="30"/>
  </r>
  <r>
    <n v="2138"/>
    <s v="Tales Of Tameria - Dawning Light"/>
    <s v="A game with a mixture of a few genres from RPG, Simulation and to adventure elements."/>
    <n v="1000"/>
    <n v="128"/>
    <s v="failed"/>
    <s v="GB"/>
    <x v="1"/>
    <n v="1383959939"/>
    <n v="1381364339"/>
    <b v="0"/>
    <n v="12"/>
    <b v="0"/>
    <s v="games/video games"/>
    <n v="0.128"/>
    <n v="10.666666666666666"/>
    <s v="games"/>
    <s v="mes"/>
    <d v="2013-11-09T01:18:59"/>
    <d v="2013-10-10T00:18:59"/>
    <n v="30.041666666664241"/>
  </r>
  <r>
    <n v="2139"/>
    <s v="Manorkept"/>
    <s v="An adventuring RPG with ghosts, mysteries, and flexible gameplay paths, Manorkept is a game that promises an unforgettable experience."/>
    <n v="30000"/>
    <n v="1626"/>
    <s v="failed"/>
    <s v="US"/>
    <x v="0"/>
    <n v="1478196008"/>
    <n v="1475604008"/>
    <b v="0"/>
    <n v="56"/>
    <b v="0"/>
    <s v="games/video games"/>
    <n v="5.4199999999999998E-2"/>
    <n v="29.035714285714285"/>
    <s v="games"/>
    <s v="mes"/>
    <d v="2016-11-03T18:00:08"/>
    <d v="2016-10-04T18:00:08"/>
    <n v="3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s v="US"/>
    <x v="0"/>
    <n v="1357934424"/>
    <n v="1355342424"/>
    <b v="0"/>
    <n v="11"/>
    <b v="0"/>
    <s v="games/video games"/>
    <n v="1.1199999999999999E-3"/>
    <n v="50.909090909090907"/>
    <s v="games"/>
    <s v="mes"/>
    <d v="2013-01-11T20:00:24"/>
    <d v="2012-12-12T20:00:24"/>
    <n v="30"/>
  </r>
  <r>
    <n v="2141"/>
    <s v="King of Consoles"/>
    <s v="A place where people can test out the latest video games, for an hourly fee. It's cheaper than wasting money on a $60 game that sucked"/>
    <n v="15000"/>
    <n v="0"/>
    <s v="failed"/>
    <s v="US"/>
    <x v="0"/>
    <n v="1415947159"/>
    <n v="1413351559"/>
    <b v="0"/>
    <n v="0"/>
    <b v="0"/>
    <s v="games/video games"/>
    <n v="0"/>
    <n v="0"/>
    <s v="games"/>
    <s v="mes"/>
    <d v="2014-11-14T06:39:19"/>
    <d v="2014-10-15T05:39:19"/>
    <n v="30.0416666666715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s v="DE"/>
    <x v="3"/>
    <n v="1451494210"/>
    <n v="1449075010"/>
    <b v="0"/>
    <n v="12"/>
    <b v="0"/>
    <s v="games/video games"/>
    <n v="5.7238095238095241E-2"/>
    <n v="50.083333333333336"/>
    <s v="games"/>
    <s v="mes"/>
    <d v="2015-12-30T16:50:10"/>
    <d v="2015-12-02T16:50:10"/>
    <n v="2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s v="US"/>
    <x v="0"/>
    <n v="1279738800"/>
    <n v="1275599812"/>
    <b v="0"/>
    <n v="5"/>
    <b v="0"/>
    <s v="games/video games"/>
    <n v="0.1125"/>
    <n v="45"/>
    <s v="games"/>
    <s v="mes"/>
    <d v="2010-07-21T19:00:00"/>
    <d v="2010-06-03T21:16:52"/>
    <n v="47.904953703698993"/>
  </r>
  <r>
    <n v="2144"/>
    <s v="Project Starborn"/>
    <s v="A thousand community-built sandbox games (and more!) with a fully-customizable game engine."/>
    <n v="35500"/>
    <n v="607"/>
    <s v="failed"/>
    <s v="US"/>
    <x v="0"/>
    <n v="1379164040"/>
    <n v="1376399240"/>
    <b v="0"/>
    <n v="24"/>
    <b v="0"/>
    <s v="games/video games"/>
    <n v="1.7098591549295775E-2"/>
    <n v="25.291666666666668"/>
    <s v="games"/>
    <s v="mes"/>
    <d v="2013-09-14T13:07:20"/>
    <d v="2013-08-13T13:07:20"/>
    <n v="3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s v="US"/>
    <x v="0"/>
    <n v="1385534514"/>
    <n v="1382938914"/>
    <b v="0"/>
    <n v="89"/>
    <b v="0"/>
    <s v="games/video games"/>
    <n v="0.30433333333333334"/>
    <n v="51.292134831460672"/>
    <s v="games"/>
    <s v="mes"/>
    <d v="2013-11-27T06:41:54"/>
    <d v="2013-10-28T05:41:54"/>
    <n v="30.041666666664241"/>
  </r>
  <r>
    <n v="2146"/>
    <s v="Nanaue eSports"/>
    <s v="New professional gaming organization with a tournament winning Dota 2 team, &amp; divisions in all eSports games looking to re brand/expand"/>
    <n v="5000"/>
    <n v="1"/>
    <s v="failed"/>
    <s v="US"/>
    <x v="0"/>
    <n v="1455207510"/>
    <n v="1453997910"/>
    <b v="0"/>
    <n v="1"/>
    <b v="0"/>
    <s v="games/video games"/>
    <n v="2.0000000000000001E-4"/>
    <n v="1"/>
    <s v="games"/>
    <s v="mes"/>
    <d v="2016-02-11T16:18:30"/>
    <d v="2016-01-28T16:18:30"/>
    <n v="14"/>
  </r>
  <r>
    <n v="2147"/>
    <s v="Johnny Rocketfingers 3"/>
    <s v="A Point and Click Adventure on Steroids."/>
    <n v="390000"/>
    <n v="2716"/>
    <s v="failed"/>
    <s v="US"/>
    <x v="0"/>
    <n v="1416125148"/>
    <n v="1413356748"/>
    <b v="0"/>
    <n v="55"/>
    <b v="0"/>
    <s v="games/video games"/>
    <n v="6.9641025641025639E-3"/>
    <n v="49.381818181818183"/>
    <s v="games"/>
    <s v="mes"/>
    <d v="2014-11-16T08:05:48"/>
    <d v="2014-10-15T07:05:48"/>
    <n v="32.041666666671517"/>
  </r>
  <r>
    <n v="2148"/>
    <s v="ZomBlock's"/>
    <s v="zomblock's is a online zombie survival game where you can craft new weapons,find food and water to keep yourself alive."/>
    <n v="100"/>
    <n v="2"/>
    <s v="failed"/>
    <s v="GB"/>
    <x v="1"/>
    <n v="1427992582"/>
    <n v="1425404182"/>
    <b v="0"/>
    <n v="2"/>
    <b v="0"/>
    <s v="games/video games"/>
    <n v="0.02"/>
    <n v="1"/>
    <s v="games"/>
    <s v="mes"/>
    <d v="2015-04-02T16:36:22"/>
    <d v="2015-03-03T17:36:22"/>
    <n v="29.958333333328483"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s v="US"/>
    <x v="0"/>
    <n v="1280534400"/>
    <n v="1277512556"/>
    <b v="0"/>
    <n v="0"/>
    <b v="0"/>
    <s v="games/video games"/>
    <n v="0"/>
    <n v="0"/>
    <s v="games"/>
    <s v="mes"/>
    <d v="2010-07-31T00:00:00"/>
    <d v="2010-06-26T00:35:56"/>
    <n v="34.975046296298387"/>
  </r>
  <r>
    <n v="2150"/>
    <s v="The Unknown Door"/>
    <s v="A pixel styled open world detective game."/>
    <n v="50000"/>
    <n v="405"/>
    <s v="failed"/>
    <s v="NO"/>
    <x v="8"/>
    <n v="1468392599"/>
    <n v="1465800599"/>
    <b v="0"/>
    <n v="4"/>
    <b v="0"/>
    <s v="games/video games"/>
    <n v="8.0999999999999996E-3"/>
    <n v="101.25"/>
    <s v="games"/>
    <s v="mes"/>
    <d v="2016-07-13T06:49:59"/>
    <d v="2016-06-13T06:49:59"/>
    <n v="30"/>
  </r>
  <r>
    <n v="2151"/>
    <s v="Handee Job for PS4 Gets on Shark Tank"/>
    <s v="Crazy Artist makes gaming more comfortable and fun for Playstation 4 users. I really want to give you a Handee Job!"/>
    <n v="45000"/>
    <n v="118"/>
    <s v="failed"/>
    <s v="US"/>
    <x v="0"/>
    <n v="1467231614"/>
    <n v="1464639614"/>
    <b v="0"/>
    <n v="6"/>
    <b v="0"/>
    <s v="games/video games"/>
    <n v="2.6222222222222224E-3"/>
    <n v="19.666666666666668"/>
    <s v="games"/>
    <s v="mes"/>
    <d v="2016-06-29T20:20:14"/>
    <d v="2016-05-30T20:20:14"/>
    <n v="30"/>
  </r>
  <r>
    <n v="2152"/>
    <s v="Space Shooter RPG+"/>
    <s v="Our game is going to be a space shooter that has RPG elements with New Game+! It will be unlike any space shooter ever played."/>
    <n v="30000"/>
    <n v="50"/>
    <s v="failed"/>
    <s v="US"/>
    <x v="0"/>
    <n v="1394909909"/>
    <n v="1392321509"/>
    <b v="0"/>
    <n v="4"/>
    <b v="0"/>
    <s v="games/video games"/>
    <n v="1.6666666666666668E-3"/>
    <n v="12.5"/>
    <s v="games"/>
    <s v="mes"/>
    <d v="2014-03-15T18:58:29"/>
    <d v="2014-02-13T19:58:29"/>
    <n v="29.958333333328483"/>
  </r>
  <r>
    <n v="2153"/>
    <s v="It's The GOD Complex"/>
    <s v="Crowdfunding the Gamers Way. An online game with real world consequences.Do you dare to play? Can you turn the world around?"/>
    <n v="372625"/>
    <n v="34"/>
    <s v="failed"/>
    <s v="US"/>
    <x v="0"/>
    <n v="1420876740"/>
    <n v="1417470718"/>
    <b v="0"/>
    <n v="4"/>
    <b v="0"/>
    <s v="games/video games"/>
    <n v="9.1244548809124457E-5"/>
    <n v="8.5"/>
    <s v="games"/>
    <s v="mes"/>
    <d v="2015-01-10T07:59:00"/>
    <d v="2014-12-01T21:51:58"/>
    <n v="39.421550925930205"/>
  </r>
  <r>
    <n v="2154"/>
    <s v="Demigods - Rise of the Children - Part 1 (Design)"/>
    <s v="A Real Time Strategy game based on Greek mythology in a fictional world."/>
    <n v="250"/>
    <n v="2"/>
    <s v="failed"/>
    <s v="US"/>
    <x v="0"/>
    <n v="1390921827"/>
    <n v="1389193827"/>
    <b v="0"/>
    <n v="2"/>
    <b v="0"/>
    <s v="games/video games"/>
    <n v="8.0000000000000002E-3"/>
    <n v="1"/>
    <s v="games"/>
    <s v="mes"/>
    <d v="2014-01-28T15:10:27"/>
    <d v="2014-01-08T15:10:27"/>
    <n v="20"/>
  </r>
  <r>
    <n v="2155"/>
    <s v="VoxelMaze"/>
    <s v="A Level Editor, Turned up to eleven. Infinite creativity in one package, solo or with up to 16 of your friends."/>
    <n v="5000"/>
    <n v="115"/>
    <s v="failed"/>
    <s v="GB"/>
    <x v="1"/>
    <n v="1459443385"/>
    <n v="1456854985"/>
    <b v="0"/>
    <n v="5"/>
    <b v="0"/>
    <s v="games/video games"/>
    <n v="2.3E-2"/>
    <n v="23"/>
    <s v="games"/>
    <s v="mes"/>
    <d v="2016-03-31T16:56:25"/>
    <d v="2016-03-01T17:56:25"/>
    <n v="29.958333333335759"/>
  </r>
  <r>
    <n v="2156"/>
    <s v="Beyond Black Space"/>
    <s v="Captain and manage your ship along with your crew in this deep space adventure! (PC/Linux/Mac)"/>
    <n v="56000"/>
    <n v="1493"/>
    <s v="failed"/>
    <s v="US"/>
    <x v="0"/>
    <n v="1379363406"/>
    <n v="1375475406"/>
    <b v="0"/>
    <n v="83"/>
    <b v="0"/>
    <s v="games/video games"/>
    <n v="2.6660714285714284E-2"/>
    <n v="17.987951807228917"/>
    <s v="games"/>
    <s v="mes"/>
    <d v="2013-09-16T20:30:06"/>
    <d v="2013-08-02T20:30:06"/>
    <n v="45"/>
  </r>
  <r>
    <n v="2157"/>
    <s v="Nin"/>
    <s v="Gamers and 90's fans unite in this small tale of epic proportions!"/>
    <n v="75000"/>
    <n v="21144"/>
    <s v="failed"/>
    <s v="US"/>
    <x v="0"/>
    <n v="1482479940"/>
    <n v="1479684783"/>
    <b v="0"/>
    <n v="57"/>
    <b v="0"/>
    <s v="games/video games"/>
    <n v="0.28192"/>
    <n v="370.94736842105266"/>
    <s v="games"/>
    <s v="mes"/>
    <d v="2016-12-23T07:59:00"/>
    <d v="2016-11-20T23:33:03"/>
    <n v="32.351354166668898"/>
  </r>
  <r>
    <n v="2158"/>
    <s v="PerfectGolf"/>
    <s v="A next generation golf game with a course designer and a massively multiplayer online tour. Join the fun and help us create it"/>
    <n v="300000"/>
    <n v="19770.11"/>
    <s v="failed"/>
    <s v="US"/>
    <x v="0"/>
    <n v="1360009774"/>
    <n v="1356121774"/>
    <b v="0"/>
    <n v="311"/>
    <b v="0"/>
    <s v="games/video games"/>
    <n v="6.5900366666666668E-2"/>
    <n v="63.569485530546629"/>
    <s v="games"/>
    <s v="mes"/>
    <d v="2013-02-04T20:29:34"/>
    <d v="2012-12-21T20:29:34"/>
    <n v="4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s v="US"/>
    <x v="0"/>
    <n v="1310837574"/>
    <n v="1308245574"/>
    <b v="0"/>
    <n v="2"/>
    <b v="0"/>
    <s v="games/video games"/>
    <n v="7.2222222222222219E-3"/>
    <n v="13"/>
    <s v="games"/>
    <s v="mes"/>
    <d v="2011-07-16T17:32:54"/>
    <d v="2011-06-16T17:32:54"/>
    <n v="30"/>
  </r>
  <r>
    <n v="2160"/>
    <s v="Army vs Aliens - Currently in Alpha"/>
    <s v="An awesome side-scroller tower defense game.  Think &quot;Plants vs Zombies&quot; but from a side-on perspective."/>
    <n v="10000"/>
    <n v="85"/>
    <s v="failed"/>
    <s v="US"/>
    <x v="0"/>
    <n v="1337447105"/>
    <n v="1334855105"/>
    <b v="0"/>
    <n v="16"/>
    <b v="0"/>
    <s v="games/video games"/>
    <n v="8.5000000000000006E-3"/>
    <n v="5.3125"/>
    <s v="games"/>
    <s v="mes"/>
    <d v="2012-05-19T17:05:05"/>
    <d v="2012-04-19T17:05:05"/>
    <n v="30"/>
  </r>
  <r>
    <n v="2161"/>
    <s v="CallMeGhost DEBUT ALBUM preorder!"/>
    <s v="We're trying to fund hard copies of our debut album!"/>
    <n v="400"/>
    <n v="463"/>
    <s v="successful"/>
    <s v="US"/>
    <x v="0"/>
    <n v="1443040059"/>
    <n v="1440448059"/>
    <b v="0"/>
    <n v="13"/>
    <b v="1"/>
    <s v="music/rock"/>
    <n v="1.1575"/>
    <n v="35.615384615384613"/>
    <s v="music"/>
    <s v="ock"/>
    <d v="2015-09-23T20:27:39"/>
    <d v="2015-08-24T20:27:39"/>
    <n v="30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s v="US"/>
    <x v="0"/>
    <n v="1406226191"/>
    <n v="1403547791"/>
    <b v="0"/>
    <n v="58"/>
    <b v="1"/>
    <s v="music/rock"/>
    <n v="1.1226666666666667"/>
    <n v="87.103448275862064"/>
    <s v="music"/>
    <s v="ock"/>
    <d v="2014-07-24T18:23:11"/>
    <d v="2014-06-23T18:23:11"/>
    <n v="31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s v="US"/>
    <x v="0"/>
    <n v="1433735400"/>
    <n v="1429306520"/>
    <b v="0"/>
    <n v="44"/>
    <b v="1"/>
    <s v="music/rock"/>
    <n v="1.3220000000000001"/>
    <n v="75.11363636363636"/>
    <s v="music"/>
    <s v="ock"/>
    <d v="2015-06-08T03:50:00"/>
    <d v="2015-04-17T21:35:20"/>
    <n v="51.26018518517958"/>
  </r>
  <r>
    <n v="2164"/>
    <s v="Rosaline debut record"/>
    <s v="South Florida roots country/rock outfit's long awaited debut record"/>
    <n v="5500"/>
    <n v="5645"/>
    <s v="successful"/>
    <s v="US"/>
    <x v="0"/>
    <n v="1466827140"/>
    <n v="1464196414"/>
    <b v="0"/>
    <n v="83"/>
    <b v="1"/>
    <s v="music/rock"/>
    <n v="1.0263636363636364"/>
    <n v="68.01204819277109"/>
    <s v="music"/>
    <s v="ock"/>
    <d v="2016-06-25T03:59:00"/>
    <d v="2016-05-25T17:13:34"/>
    <n v="30.448217592595029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s v="FR"/>
    <x v="3"/>
    <n v="1460127635"/>
    <n v="1457539235"/>
    <b v="0"/>
    <n v="117"/>
    <b v="1"/>
    <s v="music/rock"/>
    <n v="1.3864000000000001"/>
    <n v="29.623931623931625"/>
    <s v="music"/>
    <s v="ock"/>
    <d v="2016-04-08T15:00:35"/>
    <d v="2016-03-09T16:00:35"/>
    <n v="29.95833333332848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s v="US"/>
    <x v="0"/>
    <n v="1417813618"/>
    <n v="1413922018"/>
    <b v="0"/>
    <n v="32"/>
    <b v="1"/>
    <s v="music/rock"/>
    <n v="1.466"/>
    <n v="91.625"/>
    <s v="music"/>
    <s v="ock"/>
    <d v="2014-12-05T21:06:58"/>
    <d v="2014-10-21T20:06:58"/>
    <n v="45.041666666664241"/>
  </r>
  <r>
    <n v="2167"/>
    <s v="Planes and Planets needs to get their EP finished!!"/>
    <s v="We need YOUR HELP to take one more step to this make release sound amazing!"/>
    <n v="150"/>
    <n v="180"/>
    <s v="successful"/>
    <s v="US"/>
    <x v="0"/>
    <n v="1347672937"/>
    <n v="1346463337"/>
    <b v="0"/>
    <n v="8"/>
    <b v="1"/>
    <s v="music/rock"/>
    <n v="1.2"/>
    <n v="22.5"/>
    <s v="music"/>
    <s v="ock"/>
    <d v="2012-09-15T01:35:37"/>
    <d v="2012-09-01T01:35:37"/>
    <n v="14"/>
  </r>
  <r>
    <n v="2168"/>
    <s v="PIZAZZ: Pigeons Playing Ping Pong's New Album"/>
    <s v="We're hitting the studio to record our next album, &quot;Pizazz&quot;!! Help us put the FUN in FUNK!!"/>
    <n v="18000"/>
    <n v="21884.69"/>
    <s v="successful"/>
    <s v="US"/>
    <x v="0"/>
    <n v="1486702800"/>
    <n v="1484058261"/>
    <b v="0"/>
    <n v="340"/>
    <b v="1"/>
    <s v="music/rock"/>
    <n v="1.215816111111111"/>
    <n v="64.366735294117646"/>
    <s v="music"/>
    <s v="ock"/>
    <d v="2017-02-10T05:00:00"/>
    <d v="2017-01-10T14:24:21"/>
    <n v="30.608090277775773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s v="US"/>
    <x v="0"/>
    <n v="1488473351"/>
    <n v="1488214151"/>
    <b v="0"/>
    <n v="7"/>
    <b v="1"/>
    <s v="music/rock"/>
    <n v="1"/>
    <n v="21.857142857142858"/>
    <s v="music"/>
    <s v="ock"/>
    <d v="2017-03-02T16:49:11"/>
    <d v="2017-02-27T16:49:11"/>
    <n v="3"/>
  </r>
  <r>
    <n v="2170"/>
    <s v="STETSON'S NEW EP"/>
    <s v="We are a hard rock band from Northern California trying to raise $350 for our next EP. Be a part of our journey!"/>
    <n v="350"/>
    <n v="633"/>
    <s v="successful"/>
    <s v="US"/>
    <x v="0"/>
    <n v="1440266422"/>
    <n v="1436810422"/>
    <b v="0"/>
    <n v="19"/>
    <b v="1"/>
    <s v="music/rock"/>
    <n v="1.8085714285714285"/>
    <n v="33.315789473684212"/>
    <s v="music"/>
    <s v="ock"/>
    <d v="2015-08-22T18:00:22"/>
    <d v="2015-07-13T18:00:22"/>
    <n v="40"/>
  </r>
  <r>
    <n v="2171"/>
    <s v="Brainspoonâ€™s New Record"/>
    <s v="Like records? We do, too! Help this Los Angeles based rock 'n' roll band get their new album out on vinyl!"/>
    <n v="4000"/>
    <n v="4243"/>
    <s v="successful"/>
    <s v="US"/>
    <x v="0"/>
    <n v="1434949200"/>
    <n v="1431903495"/>
    <b v="0"/>
    <n v="47"/>
    <b v="1"/>
    <s v="music/rock"/>
    <n v="1.0607500000000001"/>
    <n v="90.276595744680847"/>
    <s v="music"/>
    <s v="ock"/>
    <d v="2015-06-22T05:00:00"/>
    <d v="2015-05-17T22:58:15"/>
    <n v="35.251215277778101"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s v="US"/>
    <x v="0"/>
    <n v="1429365320"/>
    <n v="1426773320"/>
    <b v="0"/>
    <n v="13"/>
    <b v="1"/>
    <s v="music/rock"/>
    <n v="1"/>
    <n v="76.92307692307692"/>
    <s v="music"/>
    <s v="ock"/>
    <d v="2015-04-18T13:55:20"/>
    <d v="2015-03-19T13:55:20"/>
    <n v="3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s v="US"/>
    <x v="0"/>
    <n v="1378785540"/>
    <n v="1376066243"/>
    <b v="0"/>
    <n v="90"/>
    <b v="1"/>
    <s v="music/rock"/>
    <n v="1.2692857142857144"/>
    <n v="59.233333333333334"/>
    <s v="music"/>
    <s v="ock"/>
    <d v="2013-09-10T03:59:00"/>
    <d v="2013-08-09T16:37:23"/>
    <n v="31.473344907411956"/>
  </r>
  <r>
    <n v="2174"/>
    <s v="Chivo Funge and the Extensions"/>
    <s v="Chivo and his band of miscreants present their debut album _x000a_'Blind Energy' ...we think you are going to like it."/>
    <n v="4000"/>
    <n v="4119"/>
    <s v="successful"/>
    <s v="GB"/>
    <x v="1"/>
    <n v="1462453307"/>
    <n v="1459861307"/>
    <b v="0"/>
    <n v="63"/>
    <b v="1"/>
    <s v="music/rock"/>
    <n v="1.0297499999999999"/>
    <n v="65.38095238095238"/>
    <s v="music"/>
    <s v="ock"/>
    <d v="2016-05-05T13:01:47"/>
    <d v="2016-04-05T13:01:47"/>
    <n v="30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s v="US"/>
    <x v="0"/>
    <n v="1469059986"/>
    <n v="1468455186"/>
    <b v="0"/>
    <n v="26"/>
    <b v="1"/>
    <s v="music/rock"/>
    <n v="2.5"/>
    <n v="67.307692307692307"/>
    <s v="music"/>
    <s v="ock"/>
    <d v="2016-07-21T00:13:06"/>
    <d v="2016-07-14T00:13:06"/>
    <n v="7"/>
  </r>
  <r>
    <n v="2176"/>
    <s v="Mike Farley Band - New Album!"/>
    <s v="The Mike Farley Band has re-assembled its original line up and needs your help to make a new full-length album!"/>
    <n v="5000"/>
    <n v="6301"/>
    <s v="successful"/>
    <s v="US"/>
    <x v="0"/>
    <n v="1430579509"/>
    <n v="1427987509"/>
    <b v="0"/>
    <n v="71"/>
    <b v="1"/>
    <s v="music/rock"/>
    <n v="1.2602"/>
    <n v="88.74647887323944"/>
    <s v="music"/>
    <s v="ock"/>
    <d v="2015-05-02T15:11:49"/>
    <d v="2015-04-02T15:11:49"/>
    <n v="30"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s v="US"/>
    <x v="0"/>
    <n v="1465192867"/>
    <n v="1463032867"/>
    <b v="0"/>
    <n v="38"/>
    <b v="1"/>
    <s v="music/rock"/>
    <n v="1.0012000000000001"/>
    <n v="65.868421052631575"/>
    <s v="music"/>
    <s v="ock"/>
    <d v="2016-06-06T06:01:07"/>
    <d v="2016-05-12T06:01:07"/>
    <n v="25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s v="US"/>
    <x v="0"/>
    <n v="1484752597"/>
    <n v="1482160597"/>
    <b v="0"/>
    <n v="859"/>
    <b v="1"/>
    <s v="music/rock"/>
    <n v="1.3864000000000001"/>
    <n v="40.349243306169967"/>
    <s v="music"/>
    <s v="ock"/>
    <d v="2017-01-18T15:16:37"/>
    <d v="2016-12-19T15:16:37"/>
    <n v="30"/>
  </r>
  <r>
    <n v="2179"/>
    <s v="Woodhouse EP"/>
    <s v="Woodhouse is making an EP!  If you are a fan of whiskey and loud guitars, contribute to the cause!"/>
    <n v="1000"/>
    <n v="1614"/>
    <s v="successful"/>
    <s v="US"/>
    <x v="0"/>
    <n v="1428725192"/>
    <n v="1426133192"/>
    <b v="0"/>
    <n v="21"/>
    <b v="1"/>
    <s v="music/rock"/>
    <n v="1.6140000000000001"/>
    <n v="76.857142857142861"/>
    <s v="music"/>
    <s v="ock"/>
    <d v="2015-04-11T04:06:32"/>
    <d v="2015-03-12T04:06:32"/>
    <n v="30"/>
  </r>
  <r>
    <n v="2180"/>
    <s v="FOUR STAR MARY &quot;PIECES&quot;"/>
    <s v="Help fund the new record by independent alternative rockers FOUR STAR MARY &quot;PIECES&quot;"/>
    <n v="5000"/>
    <n v="5359.21"/>
    <s v="successful"/>
    <s v="US"/>
    <x v="0"/>
    <n v="1447434268"/>
    <n v="1443801868"/>
    <b v="0"/>
    <n v="78"/>
    <b v="1"/>
    <s v="music/rock"/>
    <n v="1.071842"/>
    <n v="68.707820512820518"/>
    <s v="music"/>
    <s v="ock"/>
    <d v="2015-11-13T17:04:28"/>
    <d v="2015-10-02T16:04:28"/>
    <n v="42.041666666664241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s v="US"/>
    <x v="0"/>
    <n v="1487635653"/>
    <n v="1486426053"/>
    <b v="0"/>
    <n v="53"/>
    <b v="1"/>
    <s v="games/tabletop games"/>
    <n v="1.5309999999999999"/>
    <n v="57.773584905660378"/>
    <s v="games"/>
    <s v="mes"/>
    <d v="2017-02-21T00:07:33"/>
    <d v="2017-02-07T00:07:33"/>
    <n v="14"/>
  </r>
  <r>
    <n v="2182"/>
    <s v="Broken World - A Post-Apocalypse Tabletop RPG"/>
    <s v="An incredibly comprehensive tabletop rpg book for the post apocalypse, inspired by Dungeon World."/>
    <n v="3000"/>
    <n v="15725"/>
    <s v="successful"/>
    <s v="CA"/>
    <x v="5"/>
    <n v="1412285825"/>
    <n v="1409261825"/>
    <b v="0"/>
    <n v="356"/>
    <b v="1"/>
    <s v="games/tabletop games"/>
    <n v="5.2416666666666663"/>
    <n v="44.171348314606739"/>
    <s v="games"/>
    <s v="mes"/>
    <d v="2014-10-02T21:37:05"/>
    <d v="2014-08-28T21:37:05"/>
    <n v="35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s v="US"/>
    <x v="0"/>
    <n v="1486616400"/>
    <n v="1484037977"/>
    <b v="0"/>
    <n v="279"/>
    <b v="1"/>
    <s v="games/tabletop games"/>
    <n v="4.8927777777777779"/>
    <n v="31.566308243727597"/>
    <s v="games"/>
    <s v="mes"/>
    <d v="2017-02-09T05:00:00"/>
    <d v="2017-01-10T08:46:17"/>
    <n v="29.842858796291694"/>
  </r>
  <r>
    <n v="2184"/>
    <s v="Liguria"/>
    <s v="Trading beautiful colors on behalf of the bishop! Become the best merchant of the Fresco World in this innovative game by Queen Games."/>
    <n v="10000"/>
    <n v="28474"/>
    <s v="successful"/>
    <s v="US"/>
    <x v="0"/>
    <n v="1453737600"/>
    <n v="1452530041"/>
    <b v="1"/>
    <n v="266"/>
    <b v="1"/>
    <s v="games/tabletop games"/>
    <n v="2.8473999999999999"/>
    <n v="107.04511278195488"/>
    <s v="games"/>
    <s v="mes"/>
    <d v="2016-01-25T16:00:00"/>
    <d v="2016-01-11T16:34:01"/>
    <n v="13.976377314815181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s v="GB"/>
    <x v="1"/>
    <n v="1364286239"/>
    <n v="1360830239"/>
    <b v="0"/>
    <n v="623"/>
    <b v="1"/>
    <s v="games/tabletop games"/>
    <n v="18.569700000000001"/>
    <n v="149.03451043338683"/>
    <s v="games"/>
    <s v="mes"/>
    <d v="2013-03-26T08:23:59"/>
    <d v="2013-02-14T08:23:59"/>
    <n v="40"/>
  </r>
  <r>
    <n v="2186"/>
    <s v="Latitude 90Â° : The Origin"/>
    <s v="The real-time digital social deduction game where there's no moderator, no sleeping, and no dying."/>
    <n v="20000"/>
    <n v="21935"/>
    <s v="successful"/>
    <s v="US"/>
    <x v="0"/>
    <n v="1473213600"/>
    <n v="1470062743"/>
    <b v="0"/>
    <n v="392"/>
    <b v="1"/>
    <s v="games/tabletop games"/>
    <n v="1.0967499999999999"/>
    <n v="55.956632653061227"/>
    <s v="games"/>
    <s v="mes"/>
    <d v="2016-09-07T02:00:00"/>
    <d v="2016-08-01T14:45:43"/>
    <n v="36.468252314807614"/>
  </r>
  <r>
    <n v="2187"/>
    <s v="Tesla vs. Edison"/>
    <s v="The War of Currents! 2-5 electricity innovators build routes, grow tech trees, and play the stock market in 20 minutes per player."/>
    <n v="20000"/>
    <n v="202928.5"/>
    <s v="successful"/>
    <s v="US"/>
    <x v="0"/>
    <n v="1428033540"/>
    <n v="1425531666"/>
    <b v="1"/>
    <n v="3562"/>
    <b v="1"/>
    <s v="games/tabletop games"/>
    <n v="10.146425000000001"/>
    <n v="56.970381807973048"/>
    <s v="games"/>
    <s v="mes"/>
    <d v="2015-04-03T03:59:00"/>
    <d v="2015-03-05T05:01:06"/>
    <n v="28.956875000003492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s v="AU"/>
    <x v="2"/>
    <n v="1477414800"/>
    <n v="1474380241"/>
    <b v="0"/>
    <n v="514"/>
    <b v="1"/>
    <s v="games/tabletop games"/>
    <n v="4.1217692027666546"/>
    <n v="44.056420233463037"/>
    <s v="games"/>
    <s v="mes"/>
    <d v="2016-10-25T17:00:00"/>
    <d v="2016-09-20T14:04:01"/>
    <n v="35.122210648143664"/>
  </r>
  <r>
    <n v="2189"/>
    <s v="Odyssey: ARGONAUTS"/>
    <s v="Help me fund the Argonauts! Sculpted by Dave Kidd, based on concept art from Roberto Cirillo, created by Fet Milner and myself!"/>
    <n v="1200"/>
    <n v="6039"/>
    <s v="successful"/>
    <s v="GB"/>
    <x v="1"/>
    <n v="1461276000"/>
    <n v="1460055300"/>
    <b v="0"/>
    <n v="88"/>
    <b v="1"/>
    <s v="games/tabletop games"/>
    <n v="5.0324999999999998"/>
    <n v="68.625"/>
    <s v="games"/>
    <s v="mes"/>
    <d v="2016-04-21T22:00:00"/>
    <d v="2016-04-07T18:55:00"/>
    <n v="14.12847222222626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s v="US"/>
    <x v="0"/>
    <n v="1458716340"/>
    <n v="1455721204"/>
    <b v="0"/>
    <n v="537"/>
    <b v="1"/>
    <s v="games/tabletop games"/>
    <n v="1.8461052631578947"/>
    <n v="65.318435754189949"/>
    <s v="games"/>
    <s v="mes"/>
    <d v="2016-03-23T06:59:00"/>
    <d v="2016-02-17T15:00:04"/>
    <n v="34.665925925932243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s v="GB"/>
    <x v="1"/>
    <n v="1487102427"/>
    <n v="1486065627"/>
    <b v="0"/>
    <n v="25"/>
    <b v="1"/>
    <s v="games/tabletop games"/>
    <n v="1.1973333333333334"/>
    <n v="35.92"/>
    <s v="games"/>
    <s v="mes"/>
    <d v="2017-02-14T20:00:27"/>
    <d v="2017-02-02T20:00:27"/>
    <n v="1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s v="GB"/>
    <x v="1"/>
    <n v="1481842800"/>
    <n v="1479414344"/>
    <b v="0"/>
    <n v="3238"/>
    <b v="1"/>
    <s v="games/tabletop games"/>
    <n v="10.812401666666668"/>
    <n v="40.070667078443485"/>
    <s v="games"/>
    <s v="mes"/>
    <d v="2016-12-15T23:00:00"/>
    <d v="2016-11-17T20:25:44"/>
    <n v="28.1071296296286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s v="US"/>
    <x v="0"/>
    <n v="1479704340"/>
    <n v="1477043072"/>
    <b v="0"/>
    <n v="897"/>
    <b v="1"/>
    <s v="games/tabletop games"/>
    <n v="4.5237333333333334"/>
    <n v="75.647714604236342"/>
    <s v="games"/>
    <s v="mes"/>
    <d v="2016-11-21T04:59:00"/>
    <d v="2016-10-21T09:44:32"/>
    <n v="30.801712962966121"/>
  </r>
  <r>
    <n v="2194"/>
    <s v="Monster Lab"/>
    <s v="LAST CHANCE! A fast paced card game for people who like to play god, build hybrid cat monsters and add flamethrowers to space dragons."/>
    <n v="10000"/>
    <n v="53737"/>
    <s v="successful"/>
    <s v="US"/>
    <x v="0"/>
    <n v="1459012290"/>
    <n v="1456423890"/>
    <b v="0"/>
    <n v="878"/>
    <b v="1"/>
    <s v="games/tabletop games"/>
    <n v="5.3737000000000004"/>
    <n v="61.203872437357631"/>
    <s v="games"/>
    <s v="mes"/>
    <d v="2016-03-26T17:11:30"/>
    <d v="2016-02-25T18:11:30"/>
    <n v="29.958333333328483"/>
  </r>
  <r>
    <n v="2195"/>
    <s v="Purgatoria: City of Angels"/>
    <s v="A gritty, noir tabletop RPG with a fast-paced combo-based battle system."/>
    <n v="4600"/>
    <n v="5535"/>
    <s v="successful"/>
    <s v="US"/>
    <x v="0"/>
    <n v="1439317900"/>
    <n v="1436725900"/>
    <b v="0"/>
    <n v="115"/>
    <b v="1"/>
    <s v="games/tabletop games"/>
    <n v="1.2032608695652174"/>
    <n v="48.130434782608695"/>
    <s v="games"/>
    <s v="mes"/>
    <d v="2015-08-11T18:31:40"/>
    <d v="2015-07-12T18:31:40"/>
    <n v="30"/>
  </r>
  <r>
    <n v="2196"/>
    <s v="LACORSA Grand Prix Game (relaunch)"/>
    <s v="Race your friends in style with this classic Grand Prix game."/>
    <n v="14000"/>
    <n v="15937"/>
    <s v="successful"/>
    <s v="US"/>
    <x v="0"/>
    <n v="1480662000"/>
    <n v="1478000502"/>
    <b v="0"/>
    <n v="234"/>
    <b v="1"/>
    <s v="games/tabletop games"/>
    <n v="1.1383571428571428"/>
    <n v="68.106837606837601"/>
    <s v="games"/>
    <s v="mes"/>
    <d v="2016-12-02T07:00:00"/>
    <d v="2016-11-01T11:41:42"/>
    <n v="30.804375000006985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s v="US"/>
    <x v="0"/>
    <n v="1425132059"/>
    <n v="1422540059"/>
    <b v="0"/>
    <n v="4330"/>
    <b v="1"/>
    <s v="games/tabletop games"/>
    <n v="9.5103109999999997"/>
    <n v="65.891300230946882"/>
    <s v="games"/>
    <s v="mes"/>
    <d v="2015-02-28T14:00:59"/>
    <d v="2015-01-29T14:00:59"/>
    <n v="30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s v="US"/>
    <x v="0"/>
    <n v="1447507200"/>
    <n v="1444911600"/>
    <b v="0"/>
    <n v="651"/>
    <b v="1"/>
    <s v="games/tabletop games"/>
    <n v="1.3289249999999999"/>
    <n v="81.654377880184327"/>
    <s v="games"/>
    <s v="mes"/>
    <d v="2015-11-14T13:20:00"/>
    <d v="2015-10-15T12:20:00"/>
    <n v="30.041666666664241"/>
  </r>
  <r>
    <n v="2199"/>
    <s v="Decadolo. Flip it!"/>
    <s v="A new strategic board game designed to flip out your opponent."/>
    <n v="9000"/>
    <n v="13228"/>
    <s v="successful"/>
    <s v="IE"/>
    <x v="3"/>
    <n v="1444903198"/>
    <n v="1442311198"/>
    <b v="1"/>
    <n v="251"/>
    <b v="1"/>
    <s v="games/tabletop games"/>
    <n v="1.4697777777777778"/>
    <n v="52.701195219123505"/>
    <s v="games"/>
    <s v="mes"/>
    <d v="2015-10-15T09:59:58"/>
    <d v="2015-09-15T09:59:58"/>
    <n v="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s v="GB"/>
    <x v="1"/>
    <n v="1436151600"/>
    <n v="1433775668"/>
    <b v="0"/>
    <n v="263"/>
    <b v="1"/>
    <s v="games/tabletop games"/>
    <n v="5.4215"/>
    <n v="41.228136882129277"/>
    <s v="games"/>
    <s v="mes"/>
    <d v="2015-07-06T03:00:00"/>
    <d v="2015-06-08T15:01:08"/>
    <n v="27.499212962968159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s v="GB"/>
    <x v="1"/>
    <n v="1358367565"/>
    <n v="1357157965"/>
    <b v="0"/>
    <n v="28"/>
    <b v="1"/>
    <s v="music/electronic music"/>
    <n v="3.8271818181818182"/>
    <n v="15.035357142857142"/>
    <s v="music"/>
    <s v="sic"/>
    <d v="2013-01-16T20:19:25"/>
    <d v="2013-01-02T20:19:25"/>
    <n v="14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s v="US"/>
    <x v="0"/>
    <n v="1351801368"/>
    <n v="1349209368"/>
    <b v="0"/>
    <n v="721"/>
    <b v="1"/>
    <s v="music/electronic music"/>
    <n v="7.0418124999999998"/>
    <n v="39.066920943134534"/>
    <s v="music"/>
    <s v="sic"/>
    <d v="2012-11-01T20:22:48"/>
    <d v="2012-10-02T20:22:48"/>
    <n v="30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s v="CA"/>
    <x v="5"/>
    <n v="1443127082"/>
    <n v="1440535082"/>
    <b v="0"/>
    <n v="50"/>
    <b v="1"/>
    <s v="music/electronic music"/>
    <n v="1.0954999999999999"/>
    <n v="43.82"/>
    <s v="music"/>
    <s v="sic"/>
    <d v="2015-09-24T20:38:02"/>
    <d v="2015-08-25T20:38:02"/>
    <n v="3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s v="US"/>
    <x v="0"/>
    <n v="1362814119"/>
    <n v="1360222119"/>
    <b v="0"/>
    <n v="73"/>
    <b v="1"/>
    <s v="music/electronic music"/>
    <n v="1.3286666666666667"/>
    <n v="27.301369863013697"/>
    <s v="music"/>
    <s v="sic"/>
    <d v="2013-03-09T07:28:39"/>
    <d v="2013-02-07T07:28:39"/>
    <n v="30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s v="US"/>
    <x v="0"/>
    <n v="1338579789"/>
    <n v="1335987789"/>
    <b v="0"/>
    <n v="27"/>
    <b v="1"/>
    <s v="music/electronic music"/>
    <n v="1.52"/>
    <n v="42.222222222222221"/>
    <s v="music"/>
    <s v="sic"/>
    <d v="2012-06-01T19:43:09"/>
    <d v="2012-05-02T19:43:09"/>
    <n v="30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s v="US"/>
    <x v="0"/>
    <n v="1334556624"/>
    <n v="1333001424"/>
    <b v="0"/>
    <n v="34"/>
    <b v="1"/>
    <s v="music/electronic music"/>
    <n v="1.0272727272727273"/>
    <n v="33.235294117647058"/>
    <s v="music"/>
    <s v="sic"/>
    <d v="2012-04-16T06:10:24"/>
    <d v="2012-03-29T06:10:24"/>
    <n v="18"/>
  </r>
  <r>
    <n v="2207"/>
    <s v="Piece of Happy"/>
    <s v="Each piece has a story behind it. Not of some life drama but of an experience you live whilst listening; Happiness evoking"/>
    <n v="2000"/>
    <n v="2000"/>
    <s v="successful"/>
    <s v="US"/>
    <x v="0"/>
    <n v="1384580373"/>
    <n v="1381984773"/>
    <b v="0"/>
    <n v="7"/>
    <b v="1"/>
    <s v="music/electronic music"/>
    <n v="1"/>
    <n v="285.71428571428572"/>
    <s v="music"/>
    <s v="sic"/>
    <d v="2013-11-16T05:39:33"/>
    <d v="2013-10-17T04:39:33"/>
    <n v="30.04166666666424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s v="US"/>
    <x v="0"/>
    <n v="1333771200"/>
    <n v="1328649026"/>
    <b v="0"/>
    <n v="24"/>
    <b v="1"/>
    <s v="music/electronic music"/>
    <n v="1.016"/>
    <n v="42.333333333333336"/>
    <s v="music"/>
    <s v="sic"/>
    <d v="2012-04-07T04:00:00"/>
    <d v="2012-02-07T21:10:26"/>
    <n v="59.284421296295477"/>
  </r>
  <r>
    <n v="2209"/>
    <s v="NYPC's North American (+ Colombia!) Tour May 2014 - Part 2"/>
    <s v="Support us and pledge for rewards on our new bigger Tour of the US, Canada and Colombia!"/>
    <n v="500"/>
    <n v="754"/>
    <s v="successful"/>
    <s v="GB"/>
    <x v="1"/>
    <n v="1397516400"/>
    <n v="1396524644"/>
    <b v="0"/>
    <n v="15"/>
    <b v="1"/>
    <s v="music/electronic music"/>
    <n v="1.508"/>
    <n v="50.266666666666666"/>
    <s v="music"/>
    <s v="sic"/>
    <d v="2014-04-14T23:00:00"/>
    <d v="2014-04-03T11:30:44"/>
    <n v="11.478657407409628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s v="US"/>
    <x v="0"/>
    <n v="1334424960"/>
    <n v="1329442510"/>
    <b v="0"/>
    <n v="72"/>
    <b v="1"/>
    <s v="music/electronic music"/>
    <n v="1.11425"/>
    <n v="61.902777777777779"/>
    <s v="music"/>
    <s v="sic"/>
    <d v="2012-04-14T17:36:00"/>
    <d v="2012-02-17T01:35:10"/>
    <n v="57.667245370372257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s v="US"/>
    <x v="0"/>
    <n v="1397113140"/>
    <n v="1395168625"/>
    <b v="0"/>
    <n v="120"/>
    <b v="1"/>
    <s v="music/electronic music"/>
    <n v="1.956"/>
    <n v="40.75"/>
    <s v="music"/>
    <s v="sic"/>
    <d v="2014-04-10T06:59:00"/>
    <d v="2014-03-18T18:50:25"/>
    <n v="22.505960648151813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s v="US"/>
    <x v="0"/>
    <n v="1383526800"/>
    <n v="1380650177"/>
    <b v="0"/>
    <n v="123"/>
    <b v="1"/>
    <s v="music/electronic music"/>
    <n v="1.1438333333333333"/>
    <n v="55.796747967479675"/>
    <s v="music"/>
    <s v="sic"/>
    <d v="2013-11-04T01:00:00"/>
    <d v="2013-10-01T17:56:17"/>
    <n v="33.29424768518219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s v="US"/>
    <x v="0"/>
    <n v="1431719379"/>
    <n v="1429127379"/>
    <b v="0"/>
    <n v="1"/>
    <b v="1"/>
    <s v="music/electronic music"/>
    <n v="2"/>
    <n v="10"/>
    <s v="music"/>
    <s v="sic"/>
    <d v="2015-05-15T19:49:39"/>
    <d v="2015-04-15T19:49:39"/>
    <n v="30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s v="US"/>
    <x v="0"/>
    <n v="1391713248"/>
    <n v="1389121248"/>
    <b v="0"/>
    <n v="24"/>
    <b v="1"/>
    <s v="music/electronic music"/>
    <n v="2.9250166666666666"/>
    <n v="73.125416666666666"/>
    <s v="music"/>
    <s v="sic"/>
    <d v="2014-02-06T19:00:48"/>
    <d v="2014-01-07T19:00:48"/>
    <n v="30"/>
  </r>
  <r>
    <n v="2215"/>
    <s v="&quot;Something to See, Not to Say&quot; - Anemometer's First EP Album"/>
    <s v="Ambient Electro Grind-fest!"/>
    <n v="550"/>
    <n v="860"/>
    <s v="successful"/>
    <s v="US"/>
    <x v="0"/>
    <n v="1331621940"/>
    <n v="1329671572"/>
    <b v="0"/>
    <n v="33"/>
    <b v="1"/>
    <s v="music/electronic music"/>
    <n v="1.5636363636363637"/>
    <n v="26.060606060606062"/>
    <s v="music"/>
    <s v="sic"/>
    <d v="2012-03-13T06:59:00"/>
    <d v="2012-02-19T17:12:52"/>
    <n v="22.57370370370335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s v="US"/>
    <x v="0"/>
    <n v="1437674545"/>
    <n v="1436464945"/>
    <b v="0"/>
    <n v="14"/>
    <b v="1"/>
    <s v="music/electronic music"/>
    <n v="1.0566666666666666"/>
    <n v="22.642857142857142"/>
    <s v="music"/>
    <s v="sic"/>
    <d v="2015-07-23T18:02:25"/>
    <d v="2015-07-09T18:02:25"/>
    <n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s v="US"/>
    <x v="0"/>
    <n v="1446451200"/>
    <n v="1445539113"/>
    <b v="0"/>
    <n v="9"/>
    <b v="1"/>
    <s v="music/electronic music"/>
    <n v="1.0119047619047619"/>
    <n v="47.222222222222221"/>
    <s v="music"/>
    <s v="sic"/>
    <d v="2015-11-02T08:00:00"/>
    <d v="2015-10-22T18:38:33"/>
    <n v="10.55656249999447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s v="US"/>
    <x v="0"/>
    <n v="1346198400"/>
    <n v="1344281383"/>
    <b v="0"/>
    <n v="76"/>
    <b v="1"/>
    <s v="music/electronic music"/>
    <n v="1.2283299999999999"/>
    <n v="32.324473684210524"/>
    <s v="music"/>
    <s v="sic"/>
    <d v="2012-08-29T00:00:00"/>
    <d v="2012-08-06T19:29:43"/>
    <n v="22.187696759261598"/>
  </r>
  <r>
    <n v="2219"/>
    <s v="Moments by eBurner"/>
    <s v="An album that illustrates events in our lives, whether trivial or significant, through the tones of electronic music."/>
    <n v="1000"/>
    <n v="1015"/>
    <s v="successful"/>
    <s v="US"/>
    <x v="0"/>
    <n v="1440004512"/>
    <n v="1437412512"/>
    <b v="0"/>
    <n v="19"/>
    <b v="1"/>
    <s v="music/electronic music"/>
    <n v="1.0149999999999999"/>
    <n v="53.421052631578945"/>
    <s v="music"/>
    <s v="sic"/>
    <d v="2015-08-19T17:15:12"/>
    <d v="2015-07-20T17:15:12"/>
    <n v="30"/>
  </r>
  <r>
    <n v="2220"/>
    <s v="Be Part of Darkpine's Debut EP"/>
    <s v="Darkpine is recording and releasing a 5-track EP within the coming months this summer and hopes for your support."/>
    <n v="3500"/>
    <n v="3540"/>
    <s v="successful"/>
    <s v="US"/>
    <x v="0"/>
    <n v="1374888436"/>
    <n v="1372296436"/>
    <b v="0"/>
    <n v="69"/>
    <b v="1"/>
    <s v="music/electronic music"/>
    <n v="1.0114285714285713"/>
    <n v="51.304347826086953"/>
    <s v="music"/>
    <s v="sic"/>
    <d v="2013-07-27T01:27:16"/>
    <d v="2013-06-27T01:27:16"/>
    <n v="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s v="US"/>
    <x v="0"/>
    <n v="1461369600"/>
    <n v="1458748809"/>
    <b v="0"/>
    <n v="218"/>
    <b v="1"/>
    <s v="games/tabletop games"/>
    <n v="1.0811999999999999"/>
    <n v="37.197247706422019"/>
    <s v="games"/>
    <s v="mes"/>
    <d v="2016-04-23T00:00:00"/>
    <d v="2016-03-23T16:00:09"/>
    <n v="30.33322916666657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s v="US"/>
    <x v="0"/>
    <n v="1327776847"/>
    <n v="1325184847"/>
    <b v="0"/>
    <n v="30"/>
    <b v="1"/>
    <s v="games/tabletop games"/>
    <n v="1.6259999999999999"/>
    <n v="27.1"/>
    <s v="games"/>
    <s v="mes"/>
    <d v="2012-01-28T18:54:07"/>
    <d v="2011-12-29T18:54:07"/>
    <n v="30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s v="CA"/>
    <x v="5"/>
    <n v="1435418568"/>
    <n v="1432826568"/>
    <b v="0"/>
    <n v="100"/>
    <b v="1"/>
    <s v="games/tabletop games"/>
    <n v="1.0580000000000001"/>
    <n v="206.31"/>
    <s v="games"/>
    <s v="mes"/>
    <d v="2015-06-27T15:22:48"/>
    <d v="2015-05-28T15:22:48"/>
    <n v="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s v="US"/>
    <x v="0"/>
    <n v="1477767600"/>
    <n v="1475337675"/>
    <b v="0"/>
    <n v="296"/>
    <b v="1"/>
    <s v="games/tabletop games"/>
    <n v="2.4315000000000002"/>
    <n v="82.145270270270274"/>
    <s v="games"/>
    <s v="mes"/>
    <d v="2016-10-29T19:00:00"/>
    <d v="2016-10-01T16:01:15"/>
    <n v="28.1241319444525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s v="GB"/>
    <x v="1"/>
    <n v="1411326015"/>
    <n v="1408734015"/>
    <b v="0"/>
    <n v="1204"/>
    <b v="1"/>
    <s v="games/tabletop games"/>
    <n v="9.4483338095238096"/>
    <n v="164.79651993355483"/>
    <s v="games"/>
    <s v="mes"/>
    <d v="2014-09-21T19:00:15"/>
    <d v="2014-08-22T19:00:15"/>
    <n v="30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s v="US"/>
    <x v="0"/>
    <n v="1455253140"/>
    <n v="1452625822"/>
    <b v="0"/>
    <n v="321"/>
    <b v="1"/>
    <s v="games/tabletop games"/>
    <n v="1.0846283333333333"/>
    <n v="60.820280373831778"/>
    <s v="games"/>
    <s v="mes"/>
    <d v="2016-02-12T04:59:00"/>
    <d v="2016-01-12T19:10:22"/>
    <n v="30.40877314814861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s v="GB"/>
    <x v="1"/>
    <n v="1384374155"/>
    <n v="1381778555"/>
    <b v="0"/>
    <n v="301"/>
    <b v="1"/>
    <s v="games/tabletop games"/>
    <n v="1.5737692307692308"/>
    <n v="67.970099667774093"/>
    <s v="games"/>
    <s v="mes"/>
    <d v="2013-11-13T20:22:35"/>
    <d v="2013-10-14T19:22:35"/>
    <n v="30.0416666666715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s v="DE"/>
    <x v="3"/>
    <n v="1439707236"/>
    <n v="1437115236"/>
    <b v="0"/>
    <n v="144"/>
    <b v="1"/>
    <s v="games/tabletop games"/>
    <n v="11.744899999999999"/>
    <n v="81.561805555555551"/>
    <s v="games"/>
    <s v="mes"/>
    <d v="2015-08-16T06:40:36"/>
    <d v="2015-07-17T06:40:36"/>
    <n v="3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s v="US"/>
    <x v="0"/>
    <n v="1378180800"/>
    <n v="1375113391"/>
    <b v="0"/>
    <n v="539"/>
    <b v="1"/>
    <s v="games/tabletop games"/>
    <n v="1.7104755366949576"/>
    <n v="25.42547309833024"/>
    <s v="games"/>
    <s v="mes"/>
    <d v="2013-09-03T04:00:00"/>
    <d v="2013-07-29T15:56:31"/>
    <n v="35.502418981479423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s v="US"/>
    <x v="0"/>
    <n v="1398460127"/>
    <n v="1395868127"/>
    <b v="0"/>
    <n v="498"/>
    <b v="1"/>
    <s v="games/tabletop games"/>
    <n v="1.2595294117647058"/>
    <n v="21.497991967871485"/>
    <s v="games"/>
    <s v="mes"/>
    <d v="2014-04-25T21:08:47"/>
    <d v="2014-03-26T21:08:47"/>
    <n v="30"/>
  </r>
  <r>
    <n v="2231"/>
    <s v="Kingdom"/>
    <s v="A game about communities by Ben Robbins, creator of Microscope. Do you change the Kingdom or does the Kingdom change you?"/>
    <n v="2500"/>
    <n v="30303.24"/>
    <s v="successful"/>
    <s v="US"/>
    <x v="0"/>
    <n v="1372136400"/>
    <n v="1369864301"/>
    <b v="0"/>
    <n v="1113"/>
    <b v="1"/>
    <s v="games/tabletop games"/>
    <n v="12.121296000000001"/>
    <n v="27.226630727762803"/>
    <s v="games"/>
    <s v="mes"/>
    <d v="2013-06-25T05:00:00"/>
    <d v="2013-05-29T21:51:41"/>
    <n v="26.297442129631236"/>
  </r>
  <r>
    <n v="2232"/>
    <s v="Backstory Cards"/>
    <s v="Backstory Cards help you and your friends create vibrant backstories for roleplaying games, no matter the system or genre."/>
    <n v="5000"/>
    <n v="24790"/>
    <s v="successful"/>
    <s v="US"/>
    <x v="0"/>
    <n v="1405738800"/>
    <n v="1402945408"/>
    <b v="0"/>
    <n v="988"/>
    <b v="1"/>
    <s v="games/tabletop games"/>
    <n v="4.9580000000000002"/>
    <n v="25.091093117408906"/>
    <s v="games"/>
    <s v="mes"/>
    <d v="2014-07-19T03:00:00"/>
    <d v="2014-06-16T19:03:28"/>
    <n v="32.33092592592584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s v="GB"/>
    <x v="1"/>
    <n v="1450051200"/>
    <n v="1448269539"/>
    <b v="0"/>
    <n v="391"/>
    <b v="1"/>
    <s v="games/tabletop games"/>
    <n v="3.3203999999999998"/>
    <n v="21.230179028132991"/>
    <s v="games"/>
    <s v="mes"/>
    <d v="2015-12-14T00:00:00"/>
    <d v="2015-11-23T09:05:39"/>
    <n v="20.62107638888846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s v="US"/>
    <x v="0"/>
    <n v="1483645647"/>
    <n v="1481053647"/>
    <b v="0"/>
    <n v="28"/>
    <b v="1"/>
    <s v="games/tabletop games"/>
    <n v="11.65"/>
    <n v="41.607142857142854"/>
    <s v="games"/>
    <s v="mes"/>
    <d v="2017-01-05T19:47:27"/>
    <d v="2016-12-06T19:47:27"/>
    <n v="30"/>
  </r>
  <r>
    <n v="2235"/>
    <s v="Miniature Scenery Terrain for Tabletop gaming and Wargames"/>
    <s v="An amazing set of sceneries to create unique atmospheres for your tabletop gaming."/>
    <n v="13000"/>
    <n v="19931"/>
    <s v="successful"/>
    <s v="CA"/>
    <x v="5"/>
    <n v="1427585511"/>
    <n v="1424997111"/>
    <b v="0"/>
    <n v="147"/>
    <b v="1"/>
    <s v="games/tabletop games"/>
    <n v="1.5331538461538461"/>
    <n v="135.58503401360545"/>
    <s v="games"/>
    <s v="mes"/>
    <d v="2015-03-28T23:31:51"/>
    <d v="2015-02-27T00:31:51"/>
    <n v="29.958333333335759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s v="US"/>
    <x v="0"/>
    <n v="1454338123"/>
    <n v="1451746123"/>
    <b v="0"/>
    <n v="680"/>
    <b v="1"/>
    <s v="games/tabletop games"/>
    <n v="5.3710714285714287"/>
    <n v="22.116176470588236"/>
    <s v="games"/>
    <s v="mes"/>
    <d v="2016-02-01T14:48:43"/>
    <d v="2016-01-02T14:48:43"/>
    <n v="30"/>
  </r>
  <r>
    <n v="2237"/>
    <s v="Monster Mansion"/>
    <s v="A real-time cooperative adventure for 2-8 players. Defeat legendary monsters to earn gold and escape before the time RUNS OUT!"/>
    <n v="18000"/>
    <n v="63527"/>
    <s v="successful"/>
    <s v="US"/>
    <x v="0"/>
    <n v="1415779140"/>
    <n v="1412294683"/>
    <b v="0"/>
    <n v="983"/>
    <b v="1"/>
    <s v="games/tabletop games"/>
    <n v="3.5292777777777777"/>
    <n v="64.625635808748726"/>
    <s v="games"/>
    <s v="mes"/>
    <d v="2014-11-12T07:59:00"/>
    <d v="2014-10-03T00:04:43"/>
    <n v="40.329363425924385"/>
  </r>
  <r>
    <n v="2238"/>
    <s v="28mm Fantasy Miniature range Feral Orcs!"/>
    <s v="28mm Fantasy Miniature Range in leadfree white metal: Orcs, wolves and more."/>
    <n v="4000"/>
    <n v="5496"/>
    <s v="successful"/>
    <s v="DE"/>
    <x v="3"/>
    <n v="1489157716"/>
    <n v="1486565716"/>
    <b v="0"/>
    <n v="79"/>
    <b v="1"/>
    <s v="games/tabletop games"/>
    <n v="1.3740000000000001"/>
    <n v="69.569620253164558"/>
    <s v="games"/>
    <s v="mes"/>
    <d v="2017-03-10T14:55:16"/>
    <d v="2017-02-08T14:55:16"/>
    <n v="30"/>
  </r>
  <r>
    <n v="2239"/>
    <s v="Pro Tabletop Gaming Audio Collection"/>
    <s v="Next stretch goal unlocks at $33,000 and/or 500 backers unlocks 2 bonus stretch goals."/>
    <n v="25000"/>
    <n v="32006.67"/>
    <s v="successful"/>
    <s v="US"/>
    <x v="0"/>
    <n v="1385870520"/>
    <n v="1382742014"/>
    <b v="0"/>
    <n v="426"/>
    <b v="1"/>
    <s v="games/tabletop games"/>
    <n v="1.2802667999999999"/>
    <n v="75.133028169014082"/>
    <s v="games"/>
    <s v="mes"/>
    <d v="2013-12-01T04:02:00"/>
    <d v="2013-10-25T23:00:14"/>
    <n v="36.209560185183364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s v="US"/>
    <x v="0"/>
    <n v="1461354544"/>
    <n v="1458762544"/>
    <b v="0"/>
    <n v="96"/>
    <b v="1"/>
    <s v="games/tabletop games"/>
    <n v="2.7067999999999999"/>
    <n v="140.97916666666666"/>
    <s v="games"/>
    <s v="mes"/>
    <d v="2016-04-22T19:49:04"/>
    <d v="2016-03-23T19:49:04"/>
    <n v="30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s v="GB"/>
    <x v="1"/>
    <n v="1488484300"/>
    <n v="1485892300"/>
    <b v="0"/>
    <n v="163"/>
    <b v="1"/>
    <s v="games/tabletop games"/>
    <n v="8.0640000000000001"/>
    <n v="49.472392638036808"/>
    <s v="games"/>
    <s v="mes"/>
    <d v="2017-03-02T19:51:40"/>
    <d v="2017-01-31T19:51:40"/>
    <n v="30"/>
  </r>
  <r>
    <n v="2242"/>
    <s v="The Princess Bride Playing Cards from USPCC"/>
    <s v="Inconceivable! An amazing new illustrative deck based on The Princess Bride movie."/>
    <n v="10000"/>
    <n v="136009.76"/>
    <s v="successful"/>
    <s v="US"/>
    <x v="0"/>
    <n v="1385521320"/>
    <n v="1382449733"/>
    <b v="0"/>
    <n v="2525"/>
    <b v="1"/>
    <s v="games/tabletop games"/>
    <n v="13.600976000000001"/>
    <n v="53.865251485148519"/>
    <s v="games"/>
    <s v="mes"/>
    <d v="2013-11-27T03:02:00"/>
    <d v="2013-10-22T13:48:53"/>
    <n v="35.55077546296524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s v="US"/>
    <x v="0"/>
    <n v="1489374000"/>
    <n v="1488823290"/>
    <b v="0"/>
    <n v="2035"/>
    <b v="1"/>
    <s v="games/tabletop games"/>
    <n v="9302.5"/>
    <n v="4.5712530712530715"/>
    <s v="games"/>
    <s v="mes"/>
    <d v="2017-03-13T03:00:00"/>
    <d v="2017-03-06T18:01:30"/>
    <n v="6.3739583333372138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s v="US"/>
    <x v="0"/>
    <n v="1476649800"/>
    <n v="1475609946"/>
    <b v="0"/>
    <n v="290"/>
    <b v="1"/>
    <s v="games/tabletop games"/>
    <n v="3.7702"/>
    <n v="65.00344827586207"/>
    <s v="games"/>
    <s v="mes"/>
    <d v="2016-10-16T20:30:00"/>
    <d v="2016-10-04T19:39:06"/>
    <n v="12.035347222226846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s v="US"/>
    <x v="0"/>
    <n v="1393005600"/>
    <n v="1390323617"/>
    <b v="0"/>
    <n v="1980"/>
    <b v="1"/>
    <s v="games/tabletop games"/>
    <n v="26.47025"/>
    <n v="53.475252525252522"/>
    <s v="games"/>
    <s v="mes"/>
    <d v="2014-02-21T18:00:00"/>
    <d v="2014-01-21T17:00:17"/>
    <n v="31.041469907409919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s v="GB"/>
    <x v="1"/>
    <n v="1441393210"/>
    <n v="1438801210"/>
    <b v="0"/>
    <n v="57"/>
    <b v="1"/>
    <s v="games/tabletop games"/>
    <n v="1.0012000000000001"/>
    <n v="43.912280701754383"/>
    <s v="games"/>
    <s v="mes"/>
    <d v="2015-09-04T19:00:10"/>
    <d v="2015-08-05T19:00:10"/>
    <n v="30"/>
  </r>
  <r>
    <n v="2247"/>
    <s v="Foragers"/>
    <s v="Take on the role of an ancient forager in this fun strategy game from the designer of Biblios."/>
    <n v="18500"/>
    <n v="19324"/>
    <s v="successful"/>
    <s v="US"/>
    <x v="0"/>
    <n v="1438185565"/>
    <n v="1436975965"/>
    <b v="0"/>
    <n v="380"/>
    <b v="1"/>
    <s v="games/tabletop games"/>
    <n v="1.0445405405405406"/>
    <n v="50.852631578947367"/>
    <s v="games"/>
    <s v="mes"/>
    <d v="2015-07-29T15:59:25"/>
    <d v="2015-07-15T15:59:25"/>
    <n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s v="GB"/>
    <x v="1"/>
    <n v="1481749278"/>
    <n v="1479157278"/>
    <b v="0"/>
    <n v="128"/>
    <b v="1"/>
    <s v="games/tabletop games"/>
    <n v="1.0721428571428571"/>
    <n v="58.6328125"/>
    <s v="games"/>
    <s v="mes"/>
    <d v="2016-12-14T21:01:18"/>
    <d v="2016-11-14T21:01:18"/>
    <n v="30"/>
  </r>
  <r>
    <n v="2249"/>
    <s v="Centurion: Legionaries of Rome"/>
    <s v="March with the legions against the enemies of Rome in this role-playing game of military adventures."/>
    <n v="3500"/>
    <n v="5907"/>
    <s v="successful"/>
    <s v="US"/>
    <x v="0"/>
    <n v="1364917965"/>
    <n v="1362329565"/>
    <b v="0"/>
    <n v="180"/>
    <b v="1"/>
    <s v="games/tabletop games"/>
    <n v="1.6877142857142857"/>
    <n v="32.81666666666667"/>
    <s v="games"/>
    <s v="mes"/>
    <d v="2013-04-02T15:52:45"/>
    <d v="2013-03-03T16:52:45"/>
    <n v="29.958333333328483"/>
  </r>
  <r>
    <n v="2250"/>
    <s v="The Game Anywhere Table"/>
    <s v="A customizable gaming table, for the best gaming experience, portable, storable and lightweight, that can be taken anywhere"/>
    <n v="25000"/>
    <n v="243778"/>
    <s v="successful"/>
    <s v="US"/>
    <x v="0"/>
    <n v="1480727273"/>
    <n v="1478131673"/>
    <b v="0"/>
    <n v="571"/>
    <b v="1"/>
    <s v="games/tabletop games"/>
    <n v="9.7511200000000002"/>
    <n v="426.93169877408059"/>
    <s v="games"/>
    <s v="mes"/>
    <d v="2016-12-03T01:07:53"/>
    <d v="2016-11-03T00:07:53"/>
    <n v="30.041666666664241"/>
  </r>
  <r>
    <n v="2251"/>
    <s v="Werewolf: Full Moon Expansion"/>
    <s v="A great game full of lying, scheming, and werewolves.  Now with additional characters to add even more mayhem!"/>
    <n v="8500"/>
    <n v="11428.19"/>
    <s v="successful"/>
    <s v="US"/>
    <x v="0"/>
    <n v="1408177077"/>
    <n v="1406362677"/>
    <b v="0"/>
    <n v="480"/>
    <b v="1"/>
    <s v="games/tabletop games"/>
    <n v="1.3444929411764706"/>
    <n v="23.808729166666669"/>
    <s v="games"/>
    <s v="mes"/>
    <d v="2014-08-16T08:17:57"/>
    <d v="2014-07-26T08:17:57"/>
    <n v="21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s v="ES"/>
    <x v="3"/>
    <n v="1470469938"/>
    <n v="1469173938"/>
    <b v="0"/>
    <n v="249"/>
    <b v="1"/>
    <s v="games/tabletop games"/>
    <n v="2.722777777777778"/>
    <n v="98.413654618473899"/>
    <s v="games"/>
    <s v="mes"/>
    <d v="2016-08-06T07:52:18"/>
    <d v="2016-07-22T07:52:18"/>
    <n v="1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s v="US"/>
    <x v="0"/>
    <n v="1447862947"/>
    <n v="1445267347"/>
    <b v="0"/>
    <n v="84"/>
    <b v="1"/>
    <s v="games/tabletop games"/>
    <n v="1.1268750000000001"/>
    <n v="107.32142857142857"/>
    <s v="games"/>
    <s v="mes"/>
    <d v="2015-11-18T16:09:07"/>
    <d v="2015-10-19T15:09:07"/>
    <n v="30.041666666664241"/>
  </r>
  <r>
    <n v="2254"/>
    <s v="Green Couch Games Limited: FrogFlip!"/>
    <s v="A dexterity microgame by father/daughter team, Jason and Claire Kotarski. Make 100 project."/>
    <n v="500"/>
    <n v="2299"/>
    <s v="successful"/>
    <s v="US"/>
    <x v="0"/>
    <n v="1485271968"/>
    <n v="1484667168"/>
    <b v="0"/>
    <n v="197"/>
    <b v="1"/>
    <s v="games/tabletop games"/>
    <n v="4.5979999999999999"/>
    <n v="11.67005076142132"/>
    <s v="games"/>
    <s v="mes"/>
    <d v="2017-01-24T15:32:48"/>
    <d v="2017-01-17T15:32:48"/>
    <n v="7"/>
  </r>
  <r>
    <n v="2255"/>
    <s v="Jumbo Jets - Jet Set Expansion Set #2"/>
    <s v="This is the second set of 5 expansions for our route-building game, Jet Set!"/>
    <n v="3950"/>
    <n v="11323"/>
    <s v="successful"/>
    <s v="US"/>
    <x v="0"/>
    <n v="1462661451"/>
    <n v="1460069451"/>
    <b v="0"/>
    <n v="271"/>
    <b v="1"/>
    <s v="games/tabletop games"/>
    <n v="2.8665822784810127"/>
    <n v="41.782287822878232"/>
    <s v="games"/>
    <s v="mes"/>
    <d v="2016-05-07T22:50:51"/>
    <d v="2016-04-07T22:50:51"/>
    <n v="30"/>
  </r>
  <r>
    <n v="2256"/>
    <s v="Bitcoin Empire"/>
    <s v="Build your crypto-currency empire and sabotage your opponents. A deck building, card game. 2-4 players. 15 minutes."/>
    <n v="480"/>
    <n v="1069"/>
    <s v="successful"/>
    <s v="GB"/>
    <x v="1"/>
    <n v="1479811846"/>
    <n v="1478602246"/>
    <b v="0"/>
    <n v="50"/>
    <b v="1"/>
    <s v="games/tabletop games"/>
    <n v="2.2270833333333333"/>
    <n v="21.38"/>
    <s v="games"/>
    <s v="mes"/>
    <d v="2016-11-22T10:50:46"/>
    <d v="2016-11-08T10:50:46"/>
    <n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s v="GB"/>
    <x v="1"/>
    <n v="1466377200"/>
    <n v="1463351329"/>
    <b v="0"/>
    <n v="169"/>
    <b v="1"/>
    <s v="games/tabletop games"/>
    <n v="6.3613999999999997"/>
    <n v="94.103550295857985"/>
    <s v="games"/>
    <s v="mes"/>
    <d v="2016-06-19T23:00:00"/>
    <d v="2016-05-15T22:28:49"/>
    <n v="35.021655092583387"/>
  </r>
  <r>
    <n v="2258"/>
    <s v="A Sundered World"/>
    <s v="A Dungeon World campaign setting that takes place after the end of the worlds."/>
    <n v="2200"/>
    <n v="3223"/>
    <s v="successful"/>
    <s v="US"/>
    <x v="0"/>
    <n v="1434045687"/>
    <n v="1431453687"/>
    <b v="0"/>
    <n v="205"/>
    <b v="1"/>
    <s v="games/tabletop games"/>
    <n v="1.4650000000000001"/>
    <n v="15.721951219512196"/>
    <s v="games"/>
    <s v="mes"/>
    <d v="2015-06-11T18:01:27"/>
    <d v="2015-05-12T18:01:27"/>
    <n v="30"/>
  </r>
  <r>
    <n v="2259"/>
    <s v="The Second Breakfast"/>
    <s v="More Halfmen, more goats, more guns, and most of all some neat buildings and structures for the little fellas to hang out in!"/>
    <n v="1000"/>
    <n v="18671"/>
    <s v="successful"/>
    <s v="GB"/>
    <x v="1"/>
    <n v="1481224736"/>
    <n v="1480360736"/>
    <b v="0"/>
    <n v="206"/>
    <b v="1"/>
    <s v="games/tabletop games"/>
    <n v="18.670999999999999"/>
    <n v="90.635922330097088"/>
    <s v="games"/>
    <s v="mes"/>
    <d v="2016-12-08T19:18:56"/>
    <d v="2016-11-28T19:18:56"/>
    <n v="10"/>
  </r>
  <r>
    <n v="2260"/>
    <s v="Cryptex Dice Vault"/>
    <s v="A fine wood cryptex dice vault to store your favorite dice. Designed to hold a standard set of 7 polyhedrals for your favorite RPG."/>
    <n v="2500"/>
    <n v="8173"/>
    <s v="successful"/>
    <s v="US"/>
    <x v="0"/>
    <n v="1395876250"/>
    <n v="1393287850"/>
    <b v="0"/>
    <n v="84"/>
    <b v="1"/>
    <s v="games/tabletop games"/>
    <n v="3.2692000000000001"/>
    <n v="97.297619047619051"/>
    <s v="games"/>
    <s v="mes"/>
    <d v="2014-03-26T23:24:10"/>
    <d v="2014-02-25T00:24:10"/>
    <n v="29.9583333333357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s v="AU"/>
    <x v="2"/>
    <n v="1487093020"/>
    <n v="1485278620"/>
    <b v="0"/>
    <n v="210"/>
    <b v="1"/>
    <s v="games/tabletop games"/>
    <n v="7.7949999999999999"/>
    <n v="37.11904761904762"/>
    <s v="games"/>
    <s v="mes"/>
    <d v="2017-02-14T17:23:40"/>
    <d v="2017-01-24T17:23:40"/>
    <n v="21"/>
  </r>
  <r>
    <n v="2262"/>
    <s v="Riders: A Game About Cheating Doomsday"/>
    <s v="An RPG about mortal servants of the Horsemen of the Apocalypse deciding to not end the world."/>
    <n v="3300"/>
    <n v="5087"/>
    <s v="successful"/>
    <s v="US"/>
    <x v="0"/>
    <n v="1416268800"/>
    <n v="1413295358"/>
    <b v="0"/>
    <n v="181"/>
    <b v="1"/>
    <s v="games/tabletop games"/>
    <n v="1.5415151515151515"/>
    <n v="28.104972375690608"/>
    <s v="games"/>
    <s v="mes"/>
    <d v="2014-11-18T00:00:00"/>
    <d v="2014-10-14T14:02:38"/>
    <n v="34.414837962962338"/>
  </r>
  <r>
    <n v="2263"/>
    <s v="Corvus Corax Miniatures - Outcasts"/>
    <s v="These are degenerated men who have, since birth, suffered the effect of mutation and turned into something wicked!"/>
    <n v="7500"/>
    <n v="8666"/>
    <s v="successful"/>
    <s v="SE"/>
    <x v="9"/>
    <n v="1422734313"/>
    <n v="1420919913"/>
    <b v="0"/>
    <n v="60"/>
    <b v="1"/>
    <s v="games/tabletop games"/>
    <n v="1.1554666666666666"/>
    <n v="144.43333333333334"/>
    <s v="games"/>
    <s v="mes"/>
    <d v="2015-01-31T19:58:33"/>
    <d v="2015-01-10T19:58:33"/>
    <n v="2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s v="US"/>
    <x v="0"/>
    <n v="1463972400"/>
    <n v="1462543114"/>
    <b v="0"/>
    <n v="445"/>
    <b v="1"/>
    <s v="games/tabletop games"/>
    <n v="1.8003333333333333"/>
    <n v="24.274157303370785"/>
    <s v="games"/>
    <s v="mes"/>
    <d v="2016-05-23T03:00:00"/>
    <d v="2016-05-06T13:58:34"/>
    <n v="16.54266203704173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s v="GB"/>
    <x v="1"/>
    <n v="1479846507"/>
    <n v="1479241707"/>
    <b v="0"/>
    <n v="17"/>
    <b v="1"/>
    <s v="games/tabletop games"/>
    <n v="2.9849999999999999"/>
    <n v="35.117647058823529"/>
    <s v="games"/>
    <s v="mes"/>
    <d v="2016-11-22T20:28:27"/>
    <d v="2016-11-15T20:28:27"/>
    <n v="7"/>
  </r>
  <r>
    <n v="2266"/>
    <s v="GOAT LORDS."/>
    <s v="Want to be LORD OF THE GOATS? Start building your herd using thievery, magic, bombs and mostly goats."/>
    <n v="1500"/>
    <n v="4804"/>
    <s v="successful"/>
    <s v="US"/>
    <x v="0"/>
    <n v="1461722400"/>
    <n v="1460235592"/>
    <b v="0"/>
    <n v="194"/>
    <b v="1"/>
    <s v="games/tabletop games"/>
    <n v="3.2026666666666666"/>
    <n v="24.762886597938145"/>
    <s v="games"/>
    <s v="mes"/>
    <d v="2016-04-27T02:00:00"/>
    <d v="2016-04-09T20:59:52"/>
    <n v="17.208425925920892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s v="US"/>
    <x v="0"/>
    <n v="1419123600"/>
    <n v="1416945297"/>
    <b v="0"/>
    <n v="404"/>
    <b v="1"/>
    <s v="games/tabletop games"/>
    <n v="3.80525"/>
    <n v="188.37871287128712"/>
    <s v="games"/>
    <s v="mes"/>
    <d v="2014-12-21T01:00:00"/>
    <d v="2014-11-25T19:54:57"/>
    <n v="25.211840277785086"/>
  </r>
  <r>
    <n v="2268"/>
    <s v="Chardonnay Go"/>
    <s v="Chardonnay Go, the viral video with 23 million views, is now a hilarious board game for wine lovers, moms and other shameless people."/>
    <n v="28000"/>
    <n v="28728"/>
    <s v="successful"/>
    <s v="US"/>
    <x v="0"/>
    <n v="1489283915"/>
    <n v="1486691915"/>
    <b v="0"/>
    <n v="194"/>
    <b v="1"/>
    <s v="games/tabletop games"/>
    <n v="1.026"/>
    <n v="148.08247422680412"/>
    <s v="games"/>
    <s v="mes"/>
    <d v="2017-03-12T01:58:35"/>
    <d v="2017-02-10T01:58:35"/>
    <n v="30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s v="US"/>
    <x v="0"/>
    <n v="1488862800"/>
    <n v="1486745663"/>
    <b v="0"/>
    <n v="902"/>
    <b v="1"/>
    <s v="games/tabletop games"/>
    <n v="18.016400000000001"/>
    <n v="49.934589800443462"/>
    <s v="games"/>
    <s v="mes"/>
    <d v="2017-03-07T05:00:00"/>
    <d v="2017-02-10T16:54:23"/>
    <n v="24.503900462957972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s v="US"/>
    <x v="0"/>
    <n v="1484085540"/>
    <n v="1482353513"/>
    <b v="0"/>
    <n v="1670"/>
    <b v="1"/>
    <s v="games/tabletop games"/>
    <n v="7.2024800000000004"/>
    <n v="107.82155688622754"/>
    <s v="games"/>
    <s v="mes"/>
    <d v="2017-01-10T21:59:00"/>
    <d v="2016-12-21T20:51:53"/>
    <n v="20.046608796299552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s v="US"/>
    <x v="0"/>
    <n v="1481328004"/>
    <n v="1478736004"/>
    <b v="0"/>
    <n v="1328"/>
    <b v="1"/>
    <s v="games/tabletop games"/>
    <n v="2.8309000000000002"/>
    <n v="42.63403614457831"/>
    <s v="games"/>
    <s v="mes"/>
    <d v="2016-12-10T00:00:04"/>
    <d v="2016-11-10T00:00:04"/>
    <n v="30"/>
  </r>
  <r>
    <n v="2272"/>
    <s v="Pick the Lock"/>
    <s v="Pick the Lock is a game of chance and strategy. Attempt to obtain priceless treasures and outwit the other players."/>
    <n v="1000"/>
    <n v="13566"/>
    <s v="successful"/>
    <s v="US"/>
    <x v="0"/>
    <n v="1449506836"/>
    <n v="1446914836"/>
    <b v="0"/>
    <n v="944"/>
    <b v="1"/>
    <s v="games/tabletop games"/>
    <n v="13.566000000000001"/>
    <n v="14.370762711864407"/>
    <s v="games"/>
    <s v="mes"/>
    <d v="2015-12-07T16:47:16"/>
    <d v="2015-11-07T16:47:16"/>
    <n v="30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s v="CA"/>
    <x v="5"/>
    <n v="1489320642"/>
    <n v="1487164242"/>
    <b v="0"/>
    <n v="147"/>
    <b v="1"/>
    <s v="games/tabletop games"/>
    <n v="2.2035999999999998"/>
    <n v="37.476190476190474"/>
    <s v="games"/>
    <s v="mes"/>
    <d v="2017-03-12T12:10:42"/>
    <d v="2017-02-15T13:10:42"/>
    <n v="24.95833333334303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s v="US"/>
    <x v="0"/>
    <n v="1393156857"/>
    <n v="1390564857"/>
    <b v="0"/>
    <n v="99"/>
    <b v="1"/>
    <s v="games/tabletop games"/>
    <n v="1.196"/>
    <n v="30.202020202020201"/>
    <s v="games"/>
    <s v="mes"/>
    <d v="2014-02-23T12:00:57"/>
    <d v="2014-01-24T12:00:57"/>
    <n v="30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s v="GB"/>
    <x v="1"/>
    <n v="1419259679"/>
    <n v="1416667679"/>
    <b v="0"/>
    <n v="79"/>
    <b v="1"/>
    <s v="games/tabletop games"/>
    <n v="4.0776923076923079"/>
    <n v="33.550632911392405"/>
    <s v="games"/>
    <s v="mes"/>
    <d v="2014-12-22T14:47:59"/>
    <d v="2014-11-22T14:47:59"/>
    <n v="3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s v="US"/>
    <x v="0"/>
    <n v="1388936289"/>
    <n v="1386344289"/>
    <b v="0"/>
    <n v="75"/>
    <b v="1"/>
    <s v="games/tabletop games"/>
    <n v="1.0581826105905425"/>
    <n v="64.74666666666667"/>
    <s v="games"/>
    <s v="mes"/>
    <d v="2014-01-05T15:38:09"/>
    <d v="2013-12-06T15:38:09"/>
    <n v="30"/>
  </r>
  <r>
    <n v="2277"/>
    <s v="Police Precinct"/>
    <s v="Police Precinct is a cooperative game where the players take on the roles as police officers, with different areas of expertise."/>
    <n v="8500"/>
    <n v="11992"/>
    <s v="successful"/>
    <s v="US"/>
    <x v="0"/>
    <n v="1330359423"/>
    <n v="1327767423"/>
    <b v="0"/>
    <n v="207"/>
    <b v="1"/>
    <s v="games/tabletop games"/>
    <n v="1.4108235294117648"/>
    <n v="57.932367149758456"/>
    <s v="games"/>
    <s v="mes"/>
    <d v="2012-02-27T16:17:03"/>
    <d v="2012-01-28T16:17:03"/>
    <n v="30"/>
  </r>
  <r>
    <n v="2278"/>
    <s v="Eternity Dice - Regular and D6 Charms Edition"/>
    <s v="Dice forged from stone one by one entirely by hand for demanding Gamers and Collectors."/>
    <n v="2000"/>
    <n v="5414"/>
    <s v="successful"/>
    <s v="IT"/>
    <x v="3"/>
    <n v="1451861940"/>
    <n v="1448902867"/>
    <b v="0"/>
    <n v="102"/>
    <b v="1"/>
    <s v="games/tabletop games"/>
    <n v="2.7069999999999999"/>
    <n v="53.078431372549019"/>
    <s v="games"/>
    <s v="mes"/>
    <d v="2016-01-03T22:59:00"/>
    <d v="2015-11-30T17:01:07"/>
    <n v="34.248530092590954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s v="US"/>
    <x v="0"/>
    <n v="1423022400"/>
    <n v="1421436099"/>
    <b v="0"/>
    <n v="32"/>
    <b v="1"/>
    <s v="games/tabletop games"/>
    <n v="1.538"/>
    <n v="48.0625"/>
    <s v="games"/>
    <s v="mes"/>
    <d v="2015-02-04T04:00:00"/>
    <d v="2015-01-16T19:21:39"/>
    <n v="18.359965277777519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s v="US"/>
    <x v="0"/>
    <n v="1442501991"/>
    <n v="1439909991"/>
    <b v="0"/>
    <n v="480"/>
    <b v="1"/>
    <s v="games/tabletop games"/>
    <n v="4.0357653061224488"/>
    <n v="82.396874999999994"/>
    <s v="games"/>
    <s v="mes"/>
    <d v="2015-09-17T14:59:51"/>
    <d v="2015-08-18T14:59:51"/>
    <n v="30"/>
  </r>
  <r>
    <n v="2281"/>
    <s v="Lewis Robertson Band EP!"/>
    <s v="I am trying to get a new band off the ground, and in order to be taken seriously and get gigs, we need some killer recordings!"/>
    <n v="300"/>
    <n v="555"/>
    <s v="successful"/>
    <s v="US"/>
    <x v="0"/>
    <n v="1311576600"/>
    <n v="1306219897"/>
    <b v="0"/>
    <n v="11"/>
    <b v="1"/>
    <s v="music/rock"/>
    <n v="1.85"/>
    <n v="50.454545454545453"/>
    <s v="music"/>
    <s v="ock"/>
    <d v="2011-07-25T06:50:00"/>
    <d v="2011-05-24T06:51:37"/>
    <n v="61.998877314814308"/>
  </r>
  <r>
    <n v="2282"/>
    <s v="Sage King's Debut Album"/>
    <s v="Sage King is recording his debut album and wants YOU to be a part of the creation process"/>
    <n v="750"/>
    <n v="1390"/>
    <s v="successful"/>
    <s v="US"/>
    <x v="0"/>
    <n v="1452744686"/>
    <n v="1447560686"/>
    <b v="0"/>
    <n v="12"/>
    <b v="1"/>
    <s v="music/rock"/>
    <n v="1.8533333333333333"/>
    <n v="115.83333333333333"/>
    <s v="music"/>
    <s v="ock"/>
    <d v="2016-01-14T04:11:26"/>
    <d v="2015-11-15T04:11:26"/>
    <n v="6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s v="US"/>
    <x v="0"/>
    <n v="1336528804"/>
    <n v="1331348404"/>
    <b v="0"/>
    <n v="48"/>
    <b v="1"/>
    <s v="music/rock"/>
    <n v="1.0085533333333332"/>
    <n v="63.03458333333333"/>
    <s v="music"/>
    <s v="ock"/>
    <d v="2012-05-09T02:00:04"/>
    <d v="2012-03-10T03:00:04"/>
    <n v="59.958333333335759"/>
  </r>
  <r>
    <n v="2284"/>
    <s v="Make a record, write a song, take the Vinyl Skyway. "/>
    <s v="The Vinyl Skyway reunite to make a third album. "/>
    <n v="6000"/>
    <n v="6373.27"/>
    <s v="successful"/>
    <s v="US"/>
    <x v="0"/>
    <n v="1299902400"/>
    <n v="1297451245"/>
    <b v="0"/>
    <n v="59"/>
    <b v="1"/>
    <s v="music/rock"/>
    <n v="1.0622116666666668"/>
    <n v="108.02152542372882"/>
    <s v="music"/>
    <s v="ock"/>
    <d v="2011-03-12T04:00:00"/>
    <d v="2011-02-11T19:07:25"/>
    <n v="28.36984953703358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s v="US"/>
    <x v="0"/>
    <n v="1340944043"/>
    <n v="1338352043"/>
    <b v="0"/>
    <n v="79"/>
    <b v="1"/>
    <s v="music/rock"/>
    <n v="1.2136666666666667"/>
    <n v="46.088607594936711"/>
    <s v="music"/>
    <s v="ock"/>
    <d v="2012-06-29T04:27:23"/>
    <d v="2012-05-30T04:27:23"/>
    <n v="30"/>
  </r>
  <r>
    <n v="2286"/>
    <s v="Arson In The Suburbs"/>
    <s v="Arson In The Suburbs is ready to release its FIRST three song E.P. and looking to raise funds to get back in the studio! RnFnR!"/>
    <n v="1500"/>
    <n v="1501"/>
    <s v="successful"/>
    <s v="US"/>
    <x v="0"/>
    <n v="1378439940"/>
    <n v="1376003254"/>
    <b v="0"/>
    <n v="14"/>
    <b v="1"/>
    <s v="music/rock"/>
    <n v="1.0006666666666666"/>
    <n v="107.21428571428571"/>
    <s v="music"/>
    <s v="ock"/>
    <d v="2013-09-06T03:59:00"/>
    <d v="2013-08-08T23:07:34"/>
    <n v="28.20238425926072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s v="US"/>
    <x v="0"/>
    <n v="1403539260"/>
    <n v="1401724860"/>
    <b v="0"/>
    <n v="106"/>
    <b v="1"/>
    <s v="music/rock"/>
    <n v="1.1997755555555556"/>
    <n v="50.9338679245283"/>
    <s v="music"/>
    <s v="ock"/>
    <d v="2014-06-23T16:01:00"/>
    <d v="2014-06-02T16:01:00"/>
    <n v="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s v="US"/>
    <x v="0"/>
    <n v="1340733600"/>
    <n v="1339098689"/>
    <b v="0"/>
    <n v="25"/>
    <b v="1"/>
    <s v="music/rock"/>
    <n v="1.0009999999999999"/>
    <n v="40.04"/>
    <s v="music"/>
    <s v="ock"/>
    <d v="2012-06-26T18:00:00"/>
    <d v="2012-06-07T19:51:29"/>
    <n v="18.922581018516212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s v="US"/>
    <x v="0"/>
    <n v="1386372120"/>
    <n v="1382659060"/>
    <b v="0"/>
    <n v="25"/>
    <b v="1"/>
    <s v="music/rock"/>
    <n v="1.0740000000000001"/>
    <n v="64.44"/>
    <s v="music"/>
    <s v="ock"/>
    <d v="2013-12-06T23:22:00"/>
    <d v="2013-10-24T23:57:40"/>
    <n v="42.975231481483206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s v="US"/>
    <x v="0"/>
    <n v="1259686800"/>
    <n v="1252908330"/>
    <b v="0"/>
    <n v="29"/>
    <b v="1"/>
    <s v="music/rock"/>
    <n v="1.0406666666666666"/>
    <n v="53.827586206896555"/>
    <s v="music"/>
    <s v="ock"/>
    <d v="2009-12-01T17:00:00"/>
    <d v="2009-09-14T06:05:30"/>
    <n v="78.454513888893416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s v="US"/>
    <x v="0"/>
    <n v="1335153600"/>
    <n v="1332199618"/>
    <b v="0"/>
    <n v="43"/>
    <b v="1"/>
    <s v="music/rock"/>
    <n v="1.728"/>
    <n v="100.46511627906976"/>
    <s v="music"/>
    <s v="ock"/>
    <d v="2012-04-23T04:00:00"/>
    <d v="2012-03-19T23:26:58"/>
    <n v="34.189606481479132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s v="US"/>
    <x v="0"/>
    <n v="1334767476"/>
    <n v="1332175476"/>
    <b v="0"/>
    <n v="46"/>
    <b v="1"/>
    <s v="music/rock"/>
    <n v="1.072505"/>
    <n v="46.630652173913049"/>
    <s v="music"/>
    <s v="ock"/>
    <d v="2012-04-18T16:44:36"/>
    <d v="2012-03-19T16:44:36"/>
    <n v="30"/>
  </r>
  <r>
    <n v="2293"/>
    <s v="&quot;Hurt N' Wrong&quot; New Album Fundraiser!"/>
    <s v="Donate here to be a part of the upcoming album. Every little bit helps!"/>
    <n v="850"/>
    <n v="920"/>
    <s v="successful"/>
    <s v="US"/>
    <x v="0"/>
    <n v="1348545540"/>
    <n v="1346345999"/>
    <b v="0"/>
    <n v="27"/>
    <b v="1"/>
    <s v="music/rock"/>
    <n v="1.0823529411764705"/>
    <n v="34.074074074074076"/>
    <s v="music"/>
    <s v="ock"/>
    <d v="2012-09-25T03:59:00"/>
    <d v="2012-08-30T16:59:59"/>
    <n v="25.4576504629658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s v="US"/>
    <x v="0"/>
    <n v="1358702480"/>
    <n v="1356110480"/>
    <b v="0"/>
    <n v="112"/>
    <b v="1"/>
    <s v="music/rock"/>
    <n v="1.4608079999999999"/>
    <n v="65.214642857142863"/>
    <s v="music"/>
    <s v="ock"/>
    <d v="2013-01-20T17:21:20"/>
    <d v="2012-12-21T17:21:20"/>
    <n v="3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s v="US"/>
    <x v="0"/>
    <n v="1359240856"/>
    <n v="1356648856"/>
    <b v="0"/>
    <n v="34"/>
    <b v="1"/>
    <s v="music/rock"/>
    <n v="1.2524999999999999"/>
    <n v="44.205882352941174"/>
    <s v="music"/>
    <s v="ock"/>
    <d v="2013-01-26T22:54:16"/>
    <d v="2012-12-27T22:54:16"/>
    <n v="30"/>
  </r>
  <r>
    <n v="2296"/>
    <s v="HAMELL ON TRIAL IS RECORDING AN ALBUM"/>
    <s v="Ed Hamell AKA Hamell on Trial is recording an album titled The Happiest Man in the World. He needs your help."/>
    <n v="7000"/>
    <n v="10435"/>
    <s v="successful"/>
    <s v="US"/>
    <x v="0"/>
    <n v="1330018426"/>
    <n v="1326994426"/>
    <b v="0"/>
    <n v="145"/>
    <b v="1"/>
    <s v="music/rock"/>
    <n v="1.4907142857142857"/>
    <n v="71.965517241379317"/>
    <s v="music"/>
    <s v="ock"/>
    <d v="2012-02-23T17:33:46"/>
    <d v="2012-01-19T17:33:46"/>
    <n v="35"/>
  </r>
  <r>
    <n v="2297"/>
    <s v="Company Company: Debut EP"/>
    <s v="New Jersey Alternative Rock band COCO needs YOUR help self-releasing debut EP!"/>
    <n v="1000"/>
    <n v="1006"/>
    <s v="successful"/>
    <s v="US"/>
    <x v="0"/>
    <n v="1331697540"/>
    <n v="1328749249"/>
    <b v="0"/>
    <n v="19"/>
    <b v="1"/>
    <s v="music/rock"/>
    <n v="1.006"/>
    <n v="52.94736842105263"/>
    <s v="music"/>
    <s v="ock"/>
    <d v="2012-03-14T03:59:00"/>
    <d v="2012-02-09T01:00:49"/>
    <n v="34.123738425929332"/>
  </r>
  <r>
    <n v="2298"/>
    <s v="Jonny Gray: First Full Length Album"/>
    <s v="My name is Jonny Gray, and my friends and I are working together to raise funds for my debut album"/>
    <n v="30000"/>
    <n v="31522"/>
    <s v="successful"/>
    <s v="US"/>
    <x v="0"/>
    <n v="1395861033"/>
    <n v="1393272633"/>
    <b v="0"/>
    <n v="288"/>
    <b v="1"/>
    <s v="music/rock"/>
    <n v="1.0507333333333333"/>
    <n v="109.45138888888889"/>
    <s v="music"/>
    <s v="ock"/>
    <d v="2014-03-26T19:10:33"/>
    <d v="2014-02-24T20:10:33"/>
    <n v="29.958333333335759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s v="US"/>
    <x v="0"/>
    <n v="1296953209"/>
    <n v="1295657209"/>
    <b v="0"/>
    <n v="14"/>
    <b v="1"/>
    <s v="music/rock"/>
    <n v="3.5016666666666665"/>
    <n v="75.035714285714292"/>
    <s v="music"/>
    <s v="ock"/>
    <d v="2011-02-06T00:46:49"/>
    <d v="2011-01-22T00:46:49"/>
    <n v="15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s v="US"/>
    <x v="0"/>
    <n v="1340904416"/>
    <n v="1339694816"/>
    <b v="0"/>
    <n v="7"/>
    <b v="1"/>
    <s v="music/rock"/>
    <n v="1.0125"/>
    <n v="115.71428571428571"/>
    <s v="music"/>
    <s v="ock"/>
    <d v="2012-06-28T17:26:56"/>
    <d v="2012-06-14T17:26:56"/>
    <n v="14"/>
  </r>
  <r>
    <n v="2301"/>
    <s v="Time Crash"/>
    <s v="We are America's first trock band, and we're ready to bring you our first album!"/>
    <n v="5000"/>
    <n v="6680.22"/>
    <s v="successful"/>
    <s v="US"/>
    <x v="0"/>
    <n v="1371785496"/>
    <n v="1369193496"/>
    <b v="1"/>
    <n v="211"/>
    <b v="1"/>
    <s v="music/indie rock"/>
    <n v="1.336044"/>
    <n v="31.659810426540286"/>
    <s v="music"/>
    <s v="ock"/>
    <d v="2013-06-21T03:31:36"/>
    <d v="2013-05-22T03:31:36"/>
    <n v="3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s v="US"/>
    <x v="0"/>
    <n v="1388473200"/>
    <n v="1385585434"/>
    <b v="1"/>
    <n v="85"/>
    <b v="1"/>
    <s v="music/indie rock"/>
    <n v="1.7065217391304348"/>
    <n v="46.176470588235297"/>
    <s v="music"/>
    <s v="ock"/>
    <d v="2013-12-31T07:00:00"/>
    <d v="2013-11-27T20:50:34"/>
    <n v="33.42321759259357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s v="US"/>
    <x v="0"/>
    <n v="1323747596"/>
    <n v="1320287996"/>
    <b v="1"/>
    <n v="103"/>
    <b v="1"/>
    <s v="music/indie rock"/>
    <n v="1.0935829457364341"/>
    <n v="68.481650485436887"/>
    <s v="music"/>
    <s v="ock"/>
    <d v="2011-12-13T03:39:56"/>
    <d v="2011-11-03T02:39:56"/>
    <n v="40.04166666666424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s v="US"/>
    <x v="0"/>
    <n v="1293857940"/>
    <n v="1290281691"/>
    <b v="1"/>
    <n v="113"/>
    <b v="1"/>
    <s v="music/indie rock"/>
    <n v="1.0070033333333335"/>
    <n v="53.469203539823013"/>
    <s v="music"/>
    <s v="ock"/>
    <d v="2011-01-01T04:59:00"/>
    <d v="2010-11-20T19:34:51"/>
    <n v="41.39177083333197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s v="US"/>
    <x v="0"/>
    <n v="1407520800"/>
    <n v="1405356072"/>
    <b v="1"/>
    <n v="167"/>
    <b v="1"/>
    <s v="music/indie rock"/>
    <n v="1.0122777777777778"/>
    <n v="109.10778443113773"/>
    <s v="music"/>
    <s v="ock"/>
    <d v="2014-08-08T18:00:00"/>
    <d v="2014-07-14T16:41:12"/>
    <n v="25.054722222223063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s v="US"/>
    <x v="0"/>
    <n v="1331352129"/>
    <n v="1328760129"/>
    <b v="1"/>
    <n v="73"/>
    <b v="1"/>
    <s v="music/indie rock"/>
    <n v="1.0675857142857144"/>
    <n v="51.185616438356163"/>
    <s v="music"/>
    <s v="ock"/>
    <d v="2012-03-10T04:02:09"/>
    <d v="2012-02-09T04:02:09"/>
    <n v="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s v="US"/>
    <x v="0"/>
    <n v="1336245328"/>
    <n v="1333653333"/>
    <b v="1"/>
    <n v="75"/>
    <b v="1"/>
    <s v="music/indie rock"/>
    <n v="1.0665777537961894"/>
    <n v="27.936800000000002"/>
    <s v="music"/>
    <s v="ock"/>
    <d v="2012-05-05T19:15:28"/>
    <d v="2012-04-05T19:15:33"/>
    <n v="29.999942129623378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s v="US"/>
    <x v="0"/>
    <n v="1409274000"/>
    <n v="1406847996"/>
    <b v="1"/>
    <n v="614"/>
    <b v="1"/>
    <s v="music/indie rock"/>
    <n v="1.0130622"/>
    <n v="82.496921824104234"/>
    <s v="music"/>
    <s v="ock"/>
    <d v="2014-08-29T01:00:00"/>
    <d v="2014-07-31T23:06:36"/>
    <n v="28.078749999993306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s v="US"/>
    <x v="0"/>
    <n v="1362872537"/>
    <n v="1359848537"/>
    <b v="1"/>
    <n v="107"/>
    <b v="1"/>
    <s v="music/indie rock"/>
    <n v="1.0667450000000001"/>
    <n v="59.817476635514019"/>
    <s v="music"/>
    <s v="ock"/>
    <d v="2013-03-09T23:42:17"/>
    <d v="2013-02-02T23:42:17"/>
    <n v="3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s v="US"/>
    <x v="0"/>
    <n v="1363889015"/>
    <n v="1361300615"/>
    <b v="1"/>
    <n v="1224"/>
    <b v="1"/>
    <s v="music/indie rock"/>
    <n v="4.288397837837838"/>
    <n v="64.816470588235291"/>
    <s v="music"/>
    <s v="ock"/>
    <d v="2013-03-21T18:03:35"/>
    <d v="2013-02-19T19:03:35"/>
    <n v="29.958333333335759"/>
  </r>
  <r>
    <n v="2311"/>
    <s v="Mary Fagan's CD Project!"/>
    <s v="I'm heading back into the studio!  I'm planning to record a CD of original songs and one with some jazz standards."/>
    <n v="9000"/>
    <n v="9370"/>
    <s v="successful"/>
    <s v="US"/>
    <x v="0"/>
    <n v="1399421189"/>
    <n v="1396829189"/>
    <b v="1"/>
    <n v="104"/>
    <b v="1"/>
    <s v="music/indie rock"/>
    <n v="1.0411111111111111"/>
    <n v="90.09615384615384"/>
    <s v="music"/>
    <s v="ock"/>
    <d v="2014-05-07T00:06:29"/>
    <d v="2014-04-07T00:06:29"/>
    <n v="30"/>
  </r>
  <r>
    <n v="2312"/>
    <s v="DINOWALRUS: 3RD RECORD ON VINYL"/>
    <s v="Help Brooklyn psychedelic synth rockers DINOWALRUS release their 3rd Record, COMPLEXION, on vinyl!"/>
    <n v="3000"/>
    <n v="3236"/>
    <s v="successful"/>
    <s v="US"/>
    <x v="0"/>
    <n v="1397862000"/>
    <n v="1395155478"/>
    <b v="1"/>
    <n v="79"/>
    <b v="1"/>
    <s v="music/indie rock"/>
    <n v="1.0786666666666667"/>
    <n v="40.962025316455694"/>
    <s v="music"/>
    <s v="ock"/>
    <d v="2014-04-18T23:00:00"/>
    <d v="2014-03-18T15:11:18"/>
    <n v="31.325486111112696"/>
  </r>
  <r>
    <n v="2313"/>
    <s v="A SUNNY DAY IN GLASGOW"/>
    <s v="A Sunny Day in Glasgow are recording a new album and we need your help!"/>
    <n v="5000"/>
    <n v="8792.02"/>
    <s v="successful"/>
    <s v="US"/>
    <x v="0"/>
    <n v="1336086026"/>
    <n v="1333494026"/>
    <b v="1"/>
    <n v="157"/>
    <b v="1"/>
    <s v="music/indie rock"/>
    <n v="1.7584040000000001"/>
    <n v="56.000127388535034"/>
    <s v="music"/>
    <s v="ock"/>
    <d v="2012-05-03T23:00:26"/>
    <d v="2012-04-03T23:00:26"/>
    <n v="3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s v="US"/>
    <x v="0"/>
    <n v="1339074857"/>
    <n v="1336482857"/>
    <b v="1"/>
    <n v="50"/>
    <b v="1"/>
    <s v="music/indie rock"/>
    <n v="1.5697000000000001"/>
    <n v="37.672800000000002"/>
    <s v="music"/>
    <s v="ock"/>
    <d v="2012-06-07T13:14:17"/>
    <d v="2012-05-08T13:14:17"/>
    <n v="30"/>
  </r>
  <r>
    <n v="2315"/>
    <s v="RICE Presses Their Debut Album 'Keep Warm' On Vinyl"/>
    <s v="Rice invites you to be a part of the creation of their first album and spread their message of love."/>
    <n v="2500"/>
    <n v="2565"/>
    <s v="successful"/>
    <s v="US"/>
    <x v="0"/>
    <n v="1336238743"/>
    <n v="1333646743"/>
    <b v="1"/>
    <n v="64"/>
    <b v="1"/>
    <s v="music/indie rock"/>
    <n v="1.026"/>
    <n v="40.078125"/>
    <s v="music"/>
    <s v="ock"/>
    <d v="2012-05-05T17:25:43"/>
    <d v="2012-04-05T17:25:43"/>
    <n v="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s v="US"/>
    <x v="0"/>
    <n v="1260383040"/>
    <n v="1253726650"/>
    <b v="1"/>
    <n v="200"/>
    <b v="1"/>
    <s v="music/indie rock"/>
    <n v="1.0404266666666666"/>
    <n v="78.031999999999996"/>
    <s v="music"/>
    <s v="ock"/>
    <d v="2009-12-09T18:24:00"/>
    <d v="2009-09-23T17:24:10"/>
    <n v="77.041550925918273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s v="US"/>
    <x v="0"/>
    <n v="1266210000"/>
    <n v="1263474049"/>
    <b v="1"/>
    <n v="22"/>
    <b v="1"/>
    <s v="music/indie rock"/>
    <n v="1.04"/>
    <n v="18.90909090909091"/>
    <s v="music"/>
    <s v="ock"/>
    <d v="2010-02-15T05:00:00"/>
    <d v="2010-01-14T13:00:49"/>
    <n v="31.66609953704028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s v="US"/>
    <x v="0"/>
    <n v="1253937540"/>
    <n v="1251214014"/>
    <b v="1"/>
    <n v="163"/>
    <b v="1"/>
    <s v="music/indie rock"/>
    <n v="1.2105999999999999"/>
    <n v="37.134969325153371"/>
    <s v="music"/>
    <s v="ock"/>
    <d v="2009-09-26T03:59:00"/>
    <d v="2009-08-25T15:26:54"/>
    <n v="31.52229166666802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s v="US"/>
    <x v="0"/>
    <n v="1387072685"/>
    <n v="1384480685"/>
    <b v="1"/>
    <n v="77"/>
    <b v="1"/>
    <s v="music/indie rock"/>
    <n v="1.077"/>
    <n v="41.961038961038959"/>
    <s v="music"/>
    <s v="ock"/>
    <d v="2013-12-15T01:58:05"/>
    <d v="2013-11-15T01:58:05"/>
    <n v="30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s v="US"/>
    <x v="0"/>
    <n v="1396463800"/>
    <n v="1393443400"/>
    <b v="1"/>
    <n v="89"/>
    <b v="1"/>
    <s v="music/indie rock"/>
    <n v="1.0866"/>
    <n v="61.044943820224717"/>
    <s v="music"/>
    <s v="ock"/>
    <d v="2014-04-02T18:36:40"/>
    <d v="2014-02-26T19:36:40"/>
    <n v="34.958333333335759"/>
  </r>
  <r>
    <n v="2321"/>
    <s v="WienerWÃ¼rze"/>
    <s v="Universal organic liquid seasoning brewed all natural from lupine, oat, salt and water for soups, salads, stews and more"/>
    <n v="10557"/>
    <n v="4130"/>
    <s v="live"/>
    <s v="AT"/>
    <x v="3"/>
    <n v="1491282901"/>
    <n v="1488694501"/>
    <b v="0"/>
    <n v="64"/>
    <b v="0"/>
    <s v="food/small batch"/>
    <n v="0.39120962394619685"/>
    <n v="64.53125"/>
    <s v="food"/>
    <s v="ch"/>
    <d v="2017-04-04T05:15:01"/>
    <d v="2017-03-05T06:15:01"/>
    <n v="29.958333333328483"/>
  </r>
  <r>
    <n v="2322"/>
    <s v="Jen bakes shortbread needs a commercial kitchen!"/>
    <s v="Jen bakes shortbread is a small batch, all natural shortbread cookie business looking for smart funding to grow!"/>
    <n v="2700"/>
    <n v="85"/>
    <s v="live"/>
    <s v="US"/>
    <x v="0"/>
    <n v="1491769769"/>
    <n v="1489181369"/>
    <b v="0"/>
    <n v="4"/>
    <b v="0"/>
    <s v="food/small batch"/>
    <n v="3.1481481481481478E-2"/>
    <n v="21.25"/>
    <s v="food"/>
    <s v="ch"/>
    <d v="2017-04-09T20:29:29"/>
    <d v="2017-03-10T21:29:29"/>
    <n v="29.958333333335759"/>
  </r>
  <r>
    <n v="2323"/>
    <s v="Beef Sticks, the Ultimate Protein Snack"/>
    <s v="You can never go wrong with a Beef Stick, great taste with no fillers and can easily goes with you everywhere."/>
    <n v="250"/>
    <n v="120"/>
    <s v="live"/>
    <s v="US"/>
    <x v="0"/>
    <n v="1490033247"/>
    <n v="1489428447"/>
    <b v="0"/>
    <n v="4"/>
    <b v="0"/>
    <s v="food/small batch"/>
    <n v="0.48"/>
    <n v="30"/>
    <s v="food"/>
    <s v="ch"/>
    <d v="2017-03-20T18:07:27"/>
    <d v="2017-03-13T18:07:27"/>
    <n v="7"/>
  </r>
  <r>
    <n v="2324"/>
    <s v="Pies not Lies"/>
    <s v="A city centre shop selling great locally made food with room to chat and learn about eachother."/>
    <n v="7500"/>
    <n v="1555"/>
    <s v="live"/>
    <s v="GB"/>
    <x v="1"/>
    <n v="1490559285"/>
    <n v="1487970885"/>
    <b v="0"/>
    <n v="61"/>
    <b v="0"/>
    <s v="food/small batch"/>
    <n v="0.20733333333333334"/>
    <n v="25.491803278688526"/>
    <s v="food"/>
    <s v="ch"/>
    <d v="2017-03-26T20:14:45"/>
    <d v="2017-02-24T21:14:45"/>
    <n v="29.958333333328483"/>
  </r>
  <r>
    <n v="2325"/>
    <s v="MAGA Private Label Spicy Sauce"/>
    <s v="Do you like to Maga? Do you like hot sauce as spicy as your memes? Do you like sexy frogs? Of course you do were all adults here."/>
    <n v="1000"/>
    <n v="80"/>
    <s v="live"/>
    <s v="US"/>
    <x v="0"/>
    <n v="1490830331"/>
    <n v="1488241931"/>
    <b v="0"/>
    <n v="7"/>
    <b v="0"/>
    <s v="food/small batch"/>
    <n v="0.08"/>
    <n v="11.428571428571429"/>
    <s v="food"/>
    <s v="ch"/>
    <d v="2017-03-29T23:32:11"/>
    <d v="2017-02-28T00:32:11"/>
    <n v="29.95833333333575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s v="US"/>
    <x v="0"/>
    <n v="1493571600"/>
    <n v="1489106948"/>
    <b v="0"/>
    <n v="1"/>
    <b v="0"/>
    <s v="food/small batch"/>
    <n v="7.1999999999999998E-3"/>
    <n v="108"/>
    <s v="food"/>
    <s v="ch"/>
    <d v="2017-04-30T17:00:00"/>
    <d v="2017-03-10T00:49:08"/>
    <n v="51.674212962956517"/>
  </r>
  <r>
    <n v="2327"/>
    <s v="Kraut Source - Fermentation Made Simple"/>
    <s v="Gourmet Fermentation in a Mason Jar. Create delicious, nutritious fermented foods at home."/>
    <n v="35000"/>
    <n v="184133.01"/>
    <s v="successful"/>
    <s v="US"/>
    <x v="0"/>
    <n v="1409090440"/>
    <n v="1406066440"/>
    <b v="1"/>
    <n v="3355"/>
    <b v="1"/>
    <s v="food/small batch"/>
    <n v="5.2609431428571432"/>
    <n v="54.883162444113267"/>
    <s v="food"/>
    <s v="ch"/>
    <d v="2014-08-26T22:00:40"/>
    <d v="2014-07-22T22:00:40"/>
    <n v="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s v="US"/>
    <x v="0"/>
    <n v="1434307537"/>
    <n v="1431715537"/>
    <b v="1"/>
    <n v="537"/>
    <b v="1"/>
    <s v="food/small batch"/>
    <n v="2.5445000000000002"/>
    <n v="47.383612662942269"/>
    <s v="food"/>
    <s v="ch"/>
    <d v="2015-06-14T18:45:37"/>
    <d v="2015-05-15T18:45:37"/>
    <n v="30"/>
  </r>
  <r>
    <n v="2329"/>
    <s v="Half Moon Bay Distillery"/>
    <s v="Vodka, whiskey and fruit brandy - coming soon! We are a coastal distillery located in historic Half Moon Bay, California."/>
    <n v="25000"/>
    <n v="26480"/>
    <s v="successful"/>
    <s v="US"/>
    <x v="0"/>
    <n v="1405609146"/>
    <n v="1403017146"/>
    <b v="1"/>
    <n v="125"/>
    <b v="1"/>
    <s v="food/small batch"/>
    <n v="1.0591999999999999"/>
    <n v="211.84"/>
    <s v="food"/>
    <s v="ch"/>
    <d v="2014-07-17T14:59:06"/>
    <d v="2014-06-17T14:59:06"/>
    <n v="3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s v="US"/>
    <x v="0"/>
    <n v="1451001600"/>
    <n v="1448400943"/>
    <b v="1"/>
    <n v="163"/>
    <b v="1"/>
    <s v="food/small batch"/>
    <n v="1.0242285714285715"/>
    <n v="219.92638036809817"/>
    <s v="food"/>
    <s v="ch"/>
    <d v="2015-12-25T00:00:00"/>
    <d v="2015-11-24T21:35:43"/>
    <n v="30.100196759260143"/>
  </r>
  <r>
    <n v="2331"/>
    <s v="Meadowlands Chocolate"/>
    <s v="Handcrafted, organic, single-origin, bean-to-bar, dark chocolate. Like fine wine, the secret is in the terroir."/>
    <n v="8000"/>
    <n v="11545.1"/>
    <s v="successful"/>
    <s v="US"/>
    <x v="0"/>
    <n v="1408320490"/>
    <n v="1405728490"/>
    <b v="1"/>
    <n v="283"/>
    <b v="1"/>
    <s v="food/small batch"/>
    <n v="1.4431375"/>
    <n v="40.795406360424032"/>
    <s v="food"/>
    <s v="ch"/>
    <d v="2014-08-18T00:08:10"/>
    <d v="2014-07-19T00:08:10"/>
    <n v="3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s v="US"/>
    <x v="0"/>
    <n v="1423235071"/>
    <n v="1420643071"/>
    <b v="1"/>
    <n v="352"/>
    <b v="1"/>
    <s v="food/small batch"/>
    <n v="1.06308"/>
    <n v="75.502840909090907"/>
    <s v="food"/>
    <s v="ch"/>
    <d v="2015-02-06T15:04:31"/>
    <d v="2015-01-07T15:04:31"/>
    <n v="30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s v="US"/>
    <x v="0"/>
    <n v="1401385800"/>
    <n v="1399563390"/>
    <b v="1"/>
    <n v="94"/>
    <b v="1"/>
    <s v="food/small batch"/>
    <n v="2.1216666666666666"/>
    <n v="13.542553191489361"/>
    <s v="food"/>
    <s v="ch"/>
    <d v="2014-05-29T17:50:00"/>
    <d v="2014-05-08T15:36:30"/>
    <n v="21.092708333329938"/>
  </r>
  <r>
    <n v="2334"/>
    <s v="Picnic Pops in Your Grocery Store!"/>
    <s v="Help us get our delicious, organic, artisanal frozen pops on grocery store shelves in the Baltimore &amp; DC areas."/>
    <n v="4000"/>
    <n v="4078"/>
    <s v="successful"/>
    <s v="US"/>
    <x v="0"/>
    <n v="1415208840"/>
    <n v="1412611498"/>
    <b v="1"/>
    <n v="67"/>
    <b v="1"/>
    <s v="food/small batch"/>
    <n v="1.0195000000000001"/>
    <n v="60.865671641791046"/>
    <s v="food"/>
    <s v="ch"/>
    <d v="2014-11-05T17:34:00"/>
    <d v="2014-10-06T16:04:58"/>
    <n v="30.06182870370685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s v="US"/>
    <x v="0"/>
    <n v="1402494243"/>
    <n v="1399902243"/>
    <b v="1"/>
    <n v="221"/>
    <b v="1"/>
    <s v="food/small batch"/>
    <n v="1.0227200000000001"/>
    <n v="115.69230769230769"/>
    <s v="food"/>
    <s v="ch"/>
    <d v="2014-06-11T13:44:03"/>
    <d v="2014-05-12T13:44:03"/>
    <n v="30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s v="US"/>
    <x v="0"/>
    <n v="1394316695"/>
    <n v="1390860695"/>
    <b v="1"/>
    <n v="2165"/>
    <b v="1"/>
    <s v="food/small batch"/>
    <n v="5.2073254999999996"/>
    <n v="48.104623556581984"/>
    <s v="food"/>
    <s v="ch"/>
    <d v="2014-03-08T22:11:35"/>
    <d v="2014-01-27T22:11:35"/>
    <n v="40"/>
  </r>
  <r>
    <n v="2337"/>
    <s v="The Hudson Standard Bitters and Shrubs"/>
    <s v="We make small batch, locally sourced bitters and shrubs for cocktails and cooking."/>
    <n v="12000"/>
    <n v="13279"/>
    <s v="successful"/>
    <s v="US"/>
    <x v="0"/>
    <n v="1403796143"/>
    <n v="1401204143"/>
    <b v="1"/>
    <n v="179"/>
    <b v="1"/>
    <s v="food/small batch"/>
    <n v="1.1065833333333333"/>
    <n v="74.184357541899445"/>
    <s v="food"/>
    <s v="ch"/>
    <d v="2014-06-26T15:22:23"/>
    <d v="2014-05-27T15:22:23"/>
    <n v="3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s v="US"/>
    <x v="0"/>
    <n v="1404077484"/>
    <n v="1401485484"/>
    <b v="1"/>
    <n v="123"/>
    <b v="1"/>
    <s v="food/small batch"/>
    <n v="1.0114333333333334"/>
    <n v="123.34552845528455"/>
    <s v="food"/>
    <s v="ch"/>
    <d v="2014-06-29T21:31:24"/>
    <d v="2014-05-30T21:31:24"/>
    <n v="30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s v="US"/>
    <x v="0"/>
    <n v="1482134340"/>
    <n v="1479496309"/>
    <b v="1"/>
    <n v="1104"/>
    <b v="1"/>
    <s v="food/small batch"/>
    <n v="2.9420799999999998"/>
    <n v="66.623188405797094"/>
    <s v="food"/>
    <s v="ch"/>
    <d v="2016-12-19T07:59:00"/>
    <d v="2016-11-18T19:11:49"/>
    <n v="30.532766203708888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s v="US"/>
    <x v="0"/>
    <n v="1477841138"/>
    <n v="1475249138"/>
    <b v="1"/>
    <n v="403"/>
    <b v="1"/>
    <s v="food/small batch"/>
    <n v="1.0577749999999999"/>
    <n v="104.99007444168734"/>
    <s v="food"/>
    <s v="ch"/>
    <d v="2016-10-30T15:25:38"/>
    <d v="2016-09-30T15:25:38"/>
    <n v="30"/>
  </r>
  <r>
    <n v="2341"/>
    <s v="Cutting Edge Fitness Website (Canceled)"/>
    <s v="This website will serve as an interface to change lives and have a community routing for your success!"/>
    <n v="5000"/>
    <n v="0"/>
    <s v="canceled"/>
    <s v="US"/>
    <x v="0"/>
    <n v="1436729504"/>
    <n v="1434137504"/>
    <b v="0"/>
    <n v="0"/>
    <b v="0"/>
    <s v="technology/web"/>
    <n v="0"/>
    <n v="0"/>
    <s v="technology"/>
    <s v="logy/web"/>
    <d v="2015-07-12T19:31:44"/>
    <d v="2015-06-12T19:31:44"/>
    <n v="30"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s v="US"/>
    <x v="0"/>
    <n v="1412571600"/>
    <n v="1410799870"/>
    <b v="0"/>
    <n v="0"/>
    <b v="0"/>
    <s v="technology/web"/>
    <n v="0"/>
    <n v="0"/>
    <s v="technology"/>
    <s v="logy/web"/>
    <d v="2014-10-06T05:00:00"/>
    <d v="2014-09-15T16:51:10"/>
    <n v="20.506134259259852"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s v="US"/>
    <x v="0"/>
    <n v="1452282420"/>
    <n v="1447962505"/>
    <b v="0"/>
    <n v="1"/>
    <b v="0"/>
    <s v="technology/web"/>
    <n v="0.03"/>
    <n v="300"/>
    <s v="technology"/>
    <s v="logy/web"/>
    <d v="2016-01-08T19:47:00"/>
    <d v="2015-11-19T19:48:25"/>
    <n v="49.99901620369928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s v="CA"/>
    <x v="5"/>
    <n v="1466789269"/>
    <n v="1464197269"/>
    <b v="0"/>
    <n v="1"/>
    <b v="0"/>
    <s v="technology/web"/>
    <n v="1E-3"/>
    <n v="1"/>
    <s v="technology"/>
    <s v="logy/web"/>
    <d v="2016-06-24T17:27:49"/>
    <d v="2016-05-25T17:27:49"/>
    <n v="30"/>
  </r>
  <r>
    <n v="2345"/>
    <s v="Social Media Website (Canceled)"/>
    <s v="My team and I are creating a social media website for pet lovers across the world! Fashion, animal shows, adoptions, and more."/>
    <n v="3000"/>
    <n v="0"/>
    <s v="canceled"/>
    <s v="US"/>
    <x v="0"/>
    <n v="1427845140"/>
    <n v="1424822556"/>
    <b v="0"/>
    <n v="0"/>
    <b v="0"/>
    <s v="technology/web"/>
    <n v="0"/>
    <n v="0"/>
    <s v="technology"/>
    <s v="logy/web"/>
    <d v="2015-03-31T23:39:00"/>
    <d v="2015-02-25T00:02:36"/>
    <n v="34.983611111107166"/>
  </r>
  <r>
    <n v="2346"/>
    <s v="Ez 2c 3D Viewers (Canceled)"/>
    <s v="Watch and Make FREE 3D Videos &amp; Pics - No Viewer needed. To Help Learn we have Training and Instant 3D viewers."/>
    <n v="60000"/>
    <n v="39"/>
    <s v="canceled"/>
    <s v="US"/>
    <x v="0"/>
    <n v="1476731431"/>
    <n v="1472843431"/>
    <b v="0"/>
    <n v="3"/>
    <b v="0"/>
    <s v="technology/web"/>
    <n v="6.4999999999999997E-4"/>
    <n v="13"/>
    <s v="technology"/>
    <s v="logy/web"/>
    <d v="2016-10-17T19:10:31"/>
    <d v="2016-09-02T19:10:31"/>
    <n v="45"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s v="US"/>
    <x v="0"/>
    <n v="1472135676"/>
    <n v="1469543676"/>
    <b v="0"/>
    <n v="1"/>
    <b v="0"/>
    <s v="technology/web"/>
    <n v="1.4999999999999999E-2"/>
    <n v="15"/>
    <s v="technology"/>
    <s v="logy/web"/>
    <d v="2016-08-25T14:34:36"/>
    <d v="2016-07-26T14:34:36"/>
    <n v="30"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s v="US"/>
    <x v="0"/>
    <n v="1456006938"/>
    <n v="1450822938"/>
    <b v="0"/>
    <n v="5"/>
    <b v="0"/>
    <s v="technology/web"/>
    <n v="3.8571428571428572E-3"/>
    <n v="54"/>
    <s v="technology"/>
    <s v="logy/web"/>
    <d v="2016-02-20T22:22:18"/>
    <d v="2015-12-22T22:22:18"/>
    <n v="6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s v="SE"/>
    <x v="9"/>
    <n v="1439318228"/>
    <n v="1436812628"/>
    <b v="0"/>
    <n v="0"/>
    <b v="0"/>
    <s v="technology/web"/>
    <n v="0"/>
    <n v="0"/>
    <s v="technology"/>
    <s v="logy/web"/>
    <d v="2015-08-11T18:37:08"/>
    <d v="2015-07-13T18:37:08"/>
    <n v="29"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s v="IE"/>
    <x v="3"/>
    <n v="1483474370"/>
    <n v="1480882370"/>
    <b v="0"/>
    <n v="0"/>
    <b v="0"/>
    <s v="technology/web"/>
    <n v="0"/>
    <n v="0"/>
    <s v="technology"/>
    <s v="logy/web"/>
    <d v="2017-01-03T20:12:50"/>
    <d v="2016-12-04T20:12:50"/>
    <n v="30"/>
  </r>
  <r>
    <n v="2351"/>
    <s v="NZ Auction site.  No listing or success fees. Only $2 p/m"/>
    <s v="Donate $30 or more and receive a free selfie stick."/>
    <n v="18900"/>
    <n v="108"/>
    <s v="canceled"/>
    <s v="NZ"/>
    <x v="4"/>
    <n v="1430360739"/>
    <n v="1427768739"/>
    <b v="0"/>
    <n v="7"/>
    <b v="0"/>
    <s v="technology/web"/>
    <n v="5.7142857142857143E-3"/>
    <n v="15.428571428571429"/>
    <s v="technology"/>
    <s v="logy/web"/>
    <d v="2015-04-30T02:25:39"/>
    <d v="2015-03-31T02:25:39"/>
    <n v="3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s v="US"/>
    <x v="0"/>
    <n v="1433603552"/>
    <n v="1428419552"/>
    <b v="0"/>
    <n v="0"/>
    <b v="0"/>
    <s v="technology/web"/>
    <n v="0"/>
    <n v="0"/>
    <s v="technology"/>
    <s v="logy/web"/>
    <d v="2015-06-06T15:12:32"/>
    <d v="2015-04-07T15:12:32"/>
    <n v="6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s v="US"/>
    <x v="0"/>
    <n v="1429632822"/>
    <n v="1428596022"/>
    <b v="0"/>
    <n v="0"/>
    <b v="0"/>
    <s v="technology/web"/>
    <n v="0"/>
    <n v="0"/>
    <s v="technology"/>
    <s v="logy/web"/>
    <d v="2015-04-21T16:13:42"/>
    <d v="2015-04-09T16:13:42"/>
    <n v="12"/>
  </r>
  <r>
    <n v="2354"/>
    <s v="Dissertation (Canceled)"/>
    <s v="Almost done with doctorate degree but need funding of $35,000 to complete research of project."/>
    <n v="35000"/>
    <n v="25"/>
    <s v="canceled"/>
    <s v="US"/>
    <x v="0"/>
    <n v="1420910460"/>
    <n v="1415726460"/>
    <b v="0"/>
    <n v="1"/>
    <b v="0"/>
    <s v="technology/web"/>
    <n v="7.1428571428571429E-4"/>
    <n v="25"/>
    <s v="technology"/>
    <s v="logy/web"/>
    <d v="2015-01-10T17:21:00"/>
    <d v="2014-11-11T17:21:00"/>
    <n v="60"/>
  </r>
  <r>
    <n v="2355"/>
    <s v="PriceItUpPlease (Canceled)"/>
    <s v="PriceItUpPlease will be an easy to use website that estimates the amount of your startup costs for that great idea you have!"/>
    <n v="8000"/>
    <n v="55"/>
    <s v="canceled"/>
    <s v="AU"/>
    <x v="2"/>
    <n v="1430604136"/>
    <n v="1428012136"/>
    <b v="0"/>
    <n v="2"/>
    <b v="0"/>
    <s v="technology/web"/>
    <n v="6.875E-3"/>
    <n v="27.5"/>
    <s v="technology"/>
    <s v="logy/web"/>
    <d v="2015-05-02T22:02:16"/>
    <d v="2015-04-02T22:02:16"/>
    <n v="30"/>
  </r>
  <r>
    <n v="2356"/>
    <s v="HardstyleUnited.com (Canceled)"/>
    <s v="HardstyleUnited.com The Global Hardstyle community. Your Hardstyle community."/>
    <n v="10000"/>
    <n v="0"/>
    <s v="canceled"/>
    <s v="NL"/>
    <x v="3"/>
    <n v="1433530104"/>
    <n v="1430938104"/>
    <b v="0"/>
    <n v="0"/>
    <b v="0"/>
    <s v="technology/web"/>
    <n v="0"/>
    <n v="0"/>
    <s v="technology"/>
    <s v="logy/web"/>
    <d v="2015-06-05T18:48:24"/>
    <d v="2015-05-06T18:48:24"/>
    <n v="30"/>
  </r>
  <r>
    <n v="2357"/>
    <s v="Online therapist directory - Click For Therapy (Canceled)"/>
    <s v="Click For Therapy is a website that was created to connect consumers and therapists across the UK."/>
    <n v="27000"/>
    <n v="0"/>
    <s v="canceled"/>
    <s v="GB"/>
    <x v="1"/>
    <n v="1445093578"/>
    <n v="1442501578"/>
    <b v="0"/>
    <n v="0"/>
    <b v="0"/>
    <s v="technology/web"/>
    <n v="0"/>
    <n v="0"/>
    <s v="technology"/>
    <s v="logy/web"/>
    <d v="2015-10-17T14:52:58"/>
    <d v="2015-09-17T14:52:58"/>
    <n v="30"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s v="GB"/>
    <x v="1"/>
    <n v="1422664740"/>
    <n v="1417818036"/>
    <b v="0"/>
    <n v="0"/>
    <b v="0"/>
    <s v="technology/web"/>
    <n v="0"/>
    <n v="0"/>
    <s v="technology"/>
    <s v="logy/web"/>
    <d v="2015-01-31T00:39:00"/>
    <d v="2014-12-05T22:20:36"/>
    <n v="56.096111111110076"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s v="US"/>
    <x v="0"/>
    <n v="1438616124"/>
    <n v="1433432124"/>
    <b v="0"/>
    <n v="3"/>
    <b v="0"/>
    <s v="technology/web"/>
    <n v="0.14680000000000001"/>
    <n v="367"/>
    <s v="technology"/>
    <s v="logy/web"/>
    <d v="2015-08-03T15:35:24"/>
    <d v="2015-06-04T15:35:24"/>
    <n v="60"/>
  </r>
  <r>
    <n v="2360"/>
    <s v="Bee Bay Microjobs (Canceled)"/>
    <s v="Welcome to Bee Bay Canada, your commission free microjobs website.  Sell at any price and keep 100% of what you earn!"/>
    <n v="5000"/>
    <n v="2"/>
    <s v="canceled"/>
    <s v="CA"/>
    <x v="5"/>
    <n v="1454864280"/>
    <n v="1452272280"/>
    <b v="0"/>
    <n v="1"/>
    <b v="0"/>
    <s v="technology/web"/>
    <n v="4.0000000000000002E-4"/>
    <n v="2"/>
    <s v="technology"/>
    <s v="logy/web"/>
    <d v="2016-02-07T16:58:00"/>
    <d v="2016-01-08T16:58:00"/>
    <n v="30"/>
  </r>
  <r>
    <n v="2361"/>
    <s v="Lemme Grab it (Canceled)"/>
    <s v="A website for email/sms alerts of your personal selection, comparison of prices,consolidated database, best deals around for clothing."/>
    <n v="200"/>
    <n v="0"/>
    <s v="canceled"/>
    <s v="CA"/>
    <x v="5"/>
    <n v="1462053600"/>
    <n v="1459975008"/>
    <b v="0"/>
    <n v="0"/>
    <b v="0"/>
    <s v="technology/web"/>
    <n v="0"/>
    <n v="0"/>
    <s v="technology"/>
    <s v="logy/web"/>
    <d v="2016-04-30T22:00:00"/>
    <d v="2016-04-06T20:36:48"/>
    <n v="24.057777777779847"/>
  </r>
  <r>
    <n v="2362"/>
    <s v="Help CRB obtain 501(c)(3) status! (Canceled)"/>
    <s v="The Columbus Ruby Brigade has brought monthly ruby goodness and camaraderie to all participants."/>
    <n v="420"/>
    <n v="120"/>
    <s v="canceled"/>
    <s v="US"/>
    <x v="0"/>
    <n v="1418315470"/>
    <n v="1415723470"/>
    <b v="0"/>
    <n v="2"/>
    <b v="0"/>
    <s v="technology/web"/>
    <n v="0.2857142857142857"/>
    <n v="60"/>
    <s v="technology"/>
    <s v="logy/web"/>
    <d v="2014-12-11T16:31:10"/>
    <d v="2014-11-11T16:31:10"/>
    <n v="3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s v="US"/>
    <x v="0"/>
    <n v="1451348200"/>
    <n v="1447460200"/>
    <b v="0"/>
    <n v="0"/>
    <b v="0"/>
    <s v="technology/web"/>
    <n v="0"/>
    <n v="0"/>
    <s v="technology"/>
    <s v="logy/web"/>
    <d v="2015-12-29T00:16:40"/>
    <d v="2015-11-14T00:16:40"/>
    <n v="45"/>
  </r>
  <r>
    <n v="2364"/>
    <s v="Minecraft Server and Website Help (Name: Forge Realms)"/>
    <s v="Making a Minecraft server and Website and I need your help to fund it. Thanks in Advance!"/>
    <n v="128"/>
    <n v="0"/>
    <s v="canceled"/>
    <s v="US"/>
    <x v="0"/>
    <n v="1445898356"/>
    <n v="1441146356"/>
    <b v="0"/>
    <n v="0"/>
    <b v="0"/>
    <s v="technology/web"/>
    <n v="0"/>
    <n v="0"/>
    <s v="technology"/>
    <s v="logy/web"/>
    <d v="2015-10-26T22:25:56"/>
    <d v="2015-09-01T22:25:56"/>
    <n v="55"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s v="IT"/>
    <x v="3"/>
    <n v="1453071600"/>
    <n v="1449596425"/>
    <b v="0"/>
    <n v="0"/>
    <b v="0"/>
    <s v="technology/web"/>
    <n v="0"/>
    <n v="0"/>
    <s v="technology"/>
    <s v="logy/web"/>
    <d v="2016-01-17T23:00:00"/>
    <d v="2015-12-08T17:40:25"/>
    <n v="40.22193287036498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s v="GB"/>
    <x v="1"/>
    <n v="1445431533"/>
    <n v="1442839533"/>
    <b v="0"/>
    <n v="27"/>
    <b v="0"/>
    <s v="technology/web"/>
    <n v="0.1052"/>
    <n v="97.407407407407405"/>
    <s v="technology"/>
    <s v="logy/web"/>
    <d v="2015-10-21T12:45:33"/>
    <d v="2015-09-21T12:45:33"/>
    <n v="3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s v="US"/>
    <x v="0"/>
    <n v="1461622616"/>
    <n v="1456442216"/>
    <b v="0"/>
    <n v="14"/>
    <b v="0"/>
    <s v="technology/web"/>
    <n v="1.34E-2"/>
    <n v="47.857142857142854"/>
    <s v="technology"/>
    <s v="logy/web"/>
    <d v="2016-04-25T22:16:56"/>
    <d v="2016-02-25T23:16:56"/>
    <n v="59.95833333333575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s v="US"/>
    <x v="0"/>
    <n v="1429028365"/>
    <n v="1425143965"/>
    <b v="0"/>
    <n v="2"/>
    <b v="0"/>
    <s v="technology/web"/>
    <n v="2.5000000000000001E-3"/>
    <n v="50"/>
    <s v="technology"/>
    <s v="logy/web"/>
    <d v="2015-04-14T16:19:25"/>
    <d v="2015-02-28T17:19:25"/>
    <n v="44.95833333333575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s v="US"/>
    <x v="0"/>
    <n v="1455132611"/>
    <n v="1452540611"/>
    <b v="0"/>
    <n v="0"/>
    <b v="0"/>
    <s v="technology/web"/>
    <n v="0"/>
    <n v="0"/>
    <s v="technology"/>
    <s v="logy/web"/>
    <d v="2016-02-10T19:30:11"/>
    <d v="2016-01-11T19:30:11"/>
    <n v="3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s v="US"/>
    <x v="0"/>
    <n v="1418877141"/>
    <n v="1416285141"/>
    <b v="0"/>
    <n v="4"/>
    <b v="0"/>
    <s v="technology/web"/>
    <n v="3.2799999999999999E-3"/>
    <n v="20.5"/>
    <s v="technology"/>
    <s v="logy/web"/>
    <d v="2014-12-18T04:32:21"/>
    <d v="2014-11-18T04:32:21"/>
    <n v="30"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s v="US"/>
    <x v="0"/>
    <n v="1435257596"/>
    <n v="1432665596"/>
    <b v="0"/>
    <n v="0"/>
    <b v="0"/>
    <s v="technology/web"/>
    <n v="0"/>
    <n v="0"/>
    <s v="technology"/>
    <s v="logy/web"/>
    <d v="2015-06-25T18:39:56"/>
    <d v="2015-05-26T18:39:56"/>
    <n v="3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s v="AU"/>
    <x v="2"/>
    <n v="1429839571"/>
    <n v="1427247571"/>
    <b v="0"/>
    <n v="6"/>
    <b v="0"/>
    <s v="technology/web"/>
    <n v="3.272727272727273E-2"/>
    <n v="30"/>
    <s v="technology"/>
    <s v="logy/web"/>
    <d v="2015-04-24T01:39:31"/>
    <d v="2015-03-25T01:39:31"/>
    <n v="30"/>
  </r>
  <r>
    <n v="2373"/>
    <s v="Cykelauktion.com (Canceled)"/>
    <s v="We want to create a safe marketplace for buying and selling bicycles."/>
    <n v="850000"/>
    <n v="50"/>
    <s v="canceled"/>
    <s v="SE"/>
    <x v="9"/>
    <n v="1440863624"/>
    <n v="1438271624"/>
    <b v="0"/>
    <n v="1"/>
    <b v="0"/>
    <s v="technology/web"/>
    <n v="5.8823529411764708E-5"/>
    <n v="50"/>
    <s v="technology"/>
    <s v="logy/web"/>
    <d v="2015-08-29T15:53:44"/>
    <d v="2015-07-30T15:53:44"/>
    <n v="30"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s v="US"/>
    <x v="0"/>
    <n v="1423772060"/>
    <n v="1421180060"/>
    <b v="0"/>
    <n v="1"/>
    <b v="0"/>
    <s v="technology/web"/>
    <n v="4.5454545454545455E-4"/>
    <n v="10"/>
    <s v="technology"/>
    <s v="logy/web"/>
    <d v="2015-02-12T20:14:20"/>
    <d v="2015-01-13T20:14:20"/>
    <n v="3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s v="US"/>
    <x v="0"/>
    <n v="1473451437"/>
    <n v="1470859437"/>
    <b v="0"/>
    <n v="0"/>
    <b v="0"/>
    <s v="technology/web"/>
    <n v="0"/>
    <n v="0"/>
    <s v="technology"/>
    <s v="logy/web"/>
    <d v="2016-09-09T20:03:57"/>
    <d v="2016-08-10T20:03:57"/>
    <n v="30"/>
  </r>
  <r>
    <n v="2376"/>
    <s v="Phone Tags: lost and found stickers (Canceled)"/>
    <s v="Tough, pre-manufactured lost and found stickers that forward messages to the owners email and cellphone."/>
    <n v="3000"/>
    <n v="326.33"/>
    <s v="canceled"/>
    <s v="US"/>
    <x v="0"/>
    <n v="1449785566"/>
    <n v="1447193566"/>
    <b v="0"/>
    <n v="4"/>
    <b v="0"/>
    <s v="technology/web"/>
    <n v="0.10877666666666666"/>
    <n v="81.582499999999996"/>
    <s v="technology"/>
    <s v="logy/web"/>
    <d v="2015-12-10T22:12:46"/>
    <d v="2015-11-10T22:12:46"/>
    <n v="30"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s v="CA"/>
    <x v="5"/>
    <n v="1480110783"/>
    <n v="1477515183"/>
    <b v="0"/>
    <n v="0"/>
    <b v="0"/>
    <s v="technology/web"/>
    <n v="0"/>
    <n v="0"/>
    <s v="technology"/>
    <s v="logy/web"/>
    <d v="2016-11-25T21:53:03"/>
    <d v="2016-10-26T20:53:03"/>
    <n v="30.041666666671517"/>
  </r>
  <r>
    <n v="2378"/>
    <s v="KEEPUP INC (Canceled)"/>
    <s v="KEEPUP allows you to extend your social circle by introducing you to new people via your friends."/>
    <n v="110000"/>
    <n v="0"/>
    <s v="canceled"/>
    <s v="US"/>
    <x v="0"/>
    <n v="1440548330"/>
    <n v="1438042730"/>
    <b v="0"/>
    <n v="0"/>
    <b v="0"/>
    <s v="technology/web"/>
    <n v="0"/>
    <n v="0"/>
    <s v="technology"/>
    <s v="logy/web"/>
    <d v="2015-08-26T00:18:50"/>
    <d v="2015-07-28T00:18:50"/>
    <n v="29"/>
  </r>
  <r>
    <n v="2379"/>
    <s v="SelectCooks.com (Canceled)"/>
    <s v="Selectcooks.com is a community marketplace for people to list, find and hire chefs."/>
    <n v="30000"/>
    <n v="0"/>
    <s v="canceled"/>
    <s v="US"/>
    <x v="0"/>
    <n v="1444004616"/>
    <n v="1440116616"/>
    <b v="0"/>
    <n v="0"/>
    <b v="0"/>
    <s v="technology/web"/>
    <n v="0"/>
    <n v="0"/>
    <s v="technology"/>
    <s v="logy/web"/>
    <d v="2015-10-05T00:23:36"/>
    <d v="2015-08-21T00:23:36"/>
    <n v="45"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s v="US"/>
    <x v="0"/>
    <n v="1443726142"/>
    <n v="1441134142"/>
    <b v="0"/>
    <n v="3"/>
    <b v="0"/>
    <s v="technology/web"/>
    <n v="3.6666666666666666E-3"/>
    <n v="18.333333333333332"/>
    <s v="technology"/>
    <s v="logy/web"/>
    <d v="2015-10-01T19:02:22"/>
    <d v="2015-09-01T19:02:22"/>
    <n v="30"/>
  </r>
  <r>
    <n v="2381"/>
    <s v="Cannabis Connection (Canceled)"/>
    <s v="Social Media Platform for the Marijuana Industry to create professionalism and a stable lasting market."/>
    <n v="86350"/>
    <n v="1571"/>
    <s v="canceled"/>
    <s v="US"/>
    <x v="0"/>
    <n v="1428704848"/>
    <n v="1426112848"/>
    <b v="0"/>
    <n v="7"/>
    <b v="0"/>
    <s v="technology/web"/>
    <n v="1.8193398957730169E-2"/>
    <n v="224.42857142857142"/>
    <s v="technology"/>
    <s v="logy/web"/>
    <d v="2015-04-10T22:27:28"/>
    <d v="2015-03-11T22:27:28"/>
    <n v="30"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s v="US"/>
    <x v="0"/>
    <n v="1438662603"/>
    <n v="1436502603"/>
    <b v="0"/>
    <n v="2"/>
    <b v="0"/>
    <s v="technology/web"/>
    <n v="2.5000000000000001E-2"/>
    <n v="37.5"/>
    <s v="technology"/>
    <s v="logy/web"/>
    <d v="2015-08-04T04:30:03"/>
    <d v="2015-07-10T04:30:03"/>
    <n v="2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s v="NZ"/>
    <x v="4"/>
    <n v="1424568107"/>
    <n v="1421976107"/>
    <b v="0"/>
    <n v="3"/>
    <b v="0"/>
    <s v="technology/web"/>
    <n v="4.3499999999999997E-2"/>
    <n v="145"/>
    <s v="technology"/>
    <s v="logy/web"/>
    <d v="2015-02-22T01:21:47"/>
    <d v="2015-01-23T01:21:47"/>
    <n v="3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s v="US"/>
    <x v="0"/>
    <n v="1415932643"/>
    <n v="1413337043"/>
    <b v="0"/>
    <n v="8"/>
    <b v="0"/>
    <s v="technology/web"/>
    <n v="8.0000000000000002E-3"/>
    <n v="1"/>
    <s v="technology"/>
    <s v="logy/web"/>
    <d v="2014-11-14T02:37:23"/>
    <d v="2014-10-15T01:37:23"/>
    <n v="30.04166666667151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s v="US"/>
    <x v="0"/>
    <n v="1438793432"/>
    <n v="1436201432"/>
    <b v="0"/>
    <n v="7"/>
    <b v="0"/>
    <s v="technology/web"/>
    <n v="1.2123076923076924E-2"/>
    <n v="112.57142857142857"/>
    <s v="technology"/>
    <s v="logy/web"/>
    <d v="2015-08-05T16:50:32"/>
    <d v="2015-07-06T16:50:32"/>
    <n v="30"/>
  </r>
  <r>
    <n v="2386"/>
    <s v="Realjobmatch.com (Canceled)"/>
    <s v="Realjobmatch is not just a job search site but a matching site , matching the right jobseekers with the best jobs."/>
    <n v="30000"/>
    <n v="0"/>
    <s v="canceled"/>
    <s v="CA"/>
    <x v="5"/>
    <n v="1420920424"/>
    <n v="1415736424"/>
    <b v="0"/>
    <n v="0"/>
    <b v="0"/>
    <s v="technology/web"/>
    <n v="0"/>
    <n v="0"/>
    <s v="technology"/>
    <s v="logy/web"/>
    <d v="2015-01-10T20:07:04"/>
    <d v="2014-11-11T20:07:04"/>
    <n v="6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s v="US"/>
    <x v="0"/>
    <n v="1469199740"/>
    <n v="1465311740"/>
    <b v="0"/>
    <n v="3"/>
    <b v="0"/>
    <s v="technology/web"/>
    <n v="6.8399999999999997E-3"/>
    <n v="342"/>
    <s v="technology"/>
    <s v="logy/web"/>
    <d v="2016-07-22T15:02:20"/>
    <d v="2016-06-07T15:02:20"/>
    <n v="4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s v="US"/>
    <x v="0"/>
    <n v="1421350140"/>
    <n v="1418761759"/>
    <b v="0"/>
    <n v="8"/>
    <b v="0"/>
    <s v="technology/web"/>
    <n v="1.2513513513513513E-2"/>
    <n v="57.875"/>
    <s v="technology"/>
    <s v="logy/web"/>
    <d v="2015-01-15T19:29:00"/>
    <d v="2014-12-16T20:29:19"/>
    <n v="29.9581134259206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s v="FR"/>
    <x v="3"/>
    <n v="1437861540"/>
    <n v="1435160452"/>
    <b v="0"/>
    <n v="1"/>
    <b v="0"/>
    <s v="technology/web"/>
    <n v="1.8749999999999999E-3"/>
    <n v="30"/>
    <s v="technology"/>
    <s v="logy/web"/>
    <d v="2015-07-25T21:59:00"/>
    <d v="2015-06-24T15:40:52"/>
    <n v="31.26259259259677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s v="AU"/>
    <x v="2"/>
    <n v="1420352264"/>
    <n v="1416896264"/>
    <b v="0"/>
    <n v="0"/>
    <b v="0"/>
    <s v="technology/web"/>
    <n v="0"/>
    <n v="0"/>
    <s v="technology"/>
    <s v="logy/web"/>
    <d v="2015-01-04T06:17:44"/>
    <d v="2014-11-25T06:17:44"/>
    <n v="40"/>
  </r>
  <r>
    <n v="2391"/>
    <s v="oToBOTS.com - Freedom from high cost auto repairs (Canceled)"/>
    <s v="Using the power of internet to help people save hundreds in car repair."/>
    <n v="20000"/>
    <n v="25"/>
    <s v="canceled"/>
    <s v="US"/>
    <x v="0"/>
    <n v="1427825044"/>
    <n v="1425236644"/>
    <b v="0"/>
    <n v="1"/>
    <b v="0"/>
    <s v="technology/web"/>
    <n v="1.25E-3"/>
    <n v="25"/>
    <s v="technology"/>
    <s v="logy/web"/>
    <d v="2015-03-31T18:04:04"/>
    <d v="2015-03-01T19:04:04"/>
    <n v="29.958333333343035"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s v="US"/>
    <x v="0"/>
    <n v="1446087223"/>
    <n v="1443495223"/>
    <b v="0"/>
    <n v="0"/>
    <b v="0"/>
    <s v="technology/web"/>
    <n v="0"/>
    <n v="0"/>
    <s v="technology"/>
    <s v="logy/web"/>
    <d v="2015-10-29T02:53:43"/>
    <d v="2015-09-29T02:53:43"/>
    <n v="30"/>
  </r>
  <r>
    <n v="2393"/>
    <s v="Game Swapper (Canceled)"/>
    <s v="Imagine a world where you can swap a video game you're tired of playing for a video game you actually want to play for just $1.50!"/>
    <n v="100000"/>
    <n v="50"/>
    <s v="canceled"/>
    <s v="US"/>
    <x v="0"/>
    <n v="1439048017"/>
    <n v="1436456017"/>
    <b v="0"/>
    <n v="1"/>
    <b v="0"/>
    <s v="technology/web"/>
    <n v="5.0000000000000001E-4"/>
    <n v="50"/>
    <s v="technology"/>
    <s v="logy/web"/>
    <d v="2015-08-08T15:33:37"/>
    <d v="2015-07-09T15:33:37"/>
    <n v="30"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s v="IE"/>
    <x v="3"/>
    <n v="1424940093"/>
    <n v="1422348093"/>
    <b v="0"/>
    <n v="2"/>
    <b v="0"/>
    <s v="technology/web"/>
    <n v="5.9999999999999995E-4"/>
    <n v="1.5"/>
    <s v="technology"/>
    <s v="logy/web"/>
    <d v="2015-02-26T08:41:33"/>
    <d v="2015-01-27T08:41:33"/>
    <n v="30"/>
  </r>
  <r>
    <n v="2395"/>
    <s v="VENT it out (Canceled)"/>
    <s v="I am making a social website where people can anonymously or openly vent, All walks of life all over the world"/>
    <n v="33000"/>
    <n v="0"/>
    <s v="canceled"/>
    <s v="US"/>
    <x v="0"/>
    <n v="1484038620"/>
    <n v="1481597687"/>
    <b v="0"/>
    <n v="0"/>
    <b v="0"/>
    <s v="technology/web"/>
    <n v="0"/>
    <n v="0"/>
    <s v="technology"/>
    <s v="logy/web"/>
    <d v="2017-01-10T08:57:00"/>
    <d v="2016-12-13T02:54:47"/>
    <n v="28.251539351847896"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s v="CH"/>
    <x v="11"/>
    <n v="1444940558"/>
    <n v="1442348558"/>
    <b v="0"/>
    <n v="1"/>
    <b v="0"/>
    <s v="technology/web"/>
    <n v="2E-3"/>
    <n v="10"/>
    <s v="technology"/>
    <s v="logy/web"/>
    <d v="2015-10-15T20:22:38"/>
    <d v="2015-09-15T20:22:38"/>
    <n v="30"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s v="US"/>
    <x v="0"/>
    <n v="1420233256"/>
    <n v="1417641256"/>
    <b v="0"/>
    <n v="0"/>
    <b v="0"/>
    <s v="technology/web"/>
    <n v="0"/>
    <n v="0"/>
    <s v="technology"/>
    <s v="logy/web"/>
    <d v="2015-01-02T21:14:16"/>
    <d v="2014-12-03T21:14:16"/>
    <n v="30"/>
  </r>
  <r>
    <n v="2398"/>
    <s v="Roekee.com (Canceled)"/>
    <s v="The internets new search engine. Looking for funding to develop our backend web indexing software with an emphasis on automation."/>
    <n v="4000"/>
    <n v="0"/>
    <s v="canceled"/>
    <s v="US"/>
    <x v="0"/>
    <n v="1435874384"/>
    <n v="1433282384"/>
    <b v="0"/>
    <n v="0"/>
    <b v="0"/>
    <s v="technology/web"/>
    <n v="0"/>
    <n v="0"/>
    <s v="technology"/>
    <s v="logy/web"/>
    <d v="2015-07-02T21:59:44"/>
    <d v="2015-06-02T21:59:44"/>
    <n v="30"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s v="SE"/>
    <x v="9"/>
    <n v="1418934506"/>
    <n v="1415910506"/>
    <b v="0"/>
    <n v="0"/>
    <b v="0"/>
    <s v="technology/web"/>
    <n v="0"/>
    <n v="0"/>
    <s v="technology"/>
    <s v="logy/web"/>
    <d v="2014-12-18T20:28:26"/>
    <d v="2014-11-13T20:28:26"/>
    <n v="3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s v="AU"/>
    <x v="2"/>
    <n v="1460615164"/>
    <n v="1458023164"/>
    <b v="0"/>
    <n v="0"/>
    <b v="0"/>
    <s v="technology/web"/>
    <n v="0"/>
    <n v="0"/>
    <s v="technology"/>
    <s v="logy/web"/>
    <d v="2016-04-14T06:26:04"/>
    <d v="2016-03-15T06:26:04"/>
    <n v="3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s v="US"/>
    <x v="0"/>
    <n v="1457207096"/>
    <n v="1452023096"/>
    <b v="0"/>
    <n v="9"/>
    <b v="0"/>
    <s v="food/food trucks"/>
    <n v="7.1785714285714283E-3"/>
    <n v="22.333333333333332"/>
    <s v="food"/>
    <s v="ks"/>
    <d v="2016-03-05T19:44:56"/>
    <d v="2016-01-05T19:44:56"/>
    <n v="60"/>
  </r>
  <r>
    <n v="2402"/>
    <s v="Cupcake Truck Unite"/>
    <s v="Small town, delicious treats, and a mobile truck"/>
    <n v="12000"/>
    <n v="52"/>
    <s v="failed"/>
    <s v="US"/>
    <x v="0"/>
    <n v="1431533931"/>
    <n v="1428941931"/>
    <b v="0"/>
    <n v="1"/>
    <b v="0"/>
    <s v="food/food trucks"/>
    <n v="4.3333333333333331E-3"/>
    <n v="52"/>
    <s v="food"/>
    <s v="ks"/>
    <d v="2015-05-13T16:18:51"/>
    <d v="2015-04-13T16:18:51"/>
    <n v="3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s v="GB"/>
    <x v="1"/>
    <n v="1459368658"/>
    <n v="1454188258"/>
    <b v="0"/>
    <n v="12"/>
    <b v="0"/>
    <s v="food/food trucks"/>
    <n v="0.16833333333333333"/>
    <n v="16.833333333333332"/>
    <s v="food"/>
    <s v="ks"/>
    <d v="2016-03-30T20:10:58"/>
    <d v="2016-01-30T21:10:58"/>
    <n v="59.958333333328483"/>
  </r>
  <r>
    <n v="2404"/>
    <s v="Square Donuts Truck"/>
    <s v="We would love another Donut Food Truck for your famous Square Donuts.  We have one successful truck and retail store open already!"/>
    <n v="15000"/>
    <n v="0"/>
    <s v="failed"/>
    <s v="US"/>
    <x v="0"/>
    <n v="1451782607"/>
    <n v="1449190607"/>
    <b v="0"/>
    <n v="0"/>
    <b v="0"/>
    <s v="food/food trucks"/>
    <n v="0"/>
    <n v="0"/>
    <s v="food"/>
    <s v="ks"/>
    <d v="2016-01-03T00:56:47"/>
    <d v="2015-12-04T00:56:47"/>
    <n v="30"/>
  </r>
  <r>
    <n v="2405"/>
    <s v="JoyShtick Food Truck"/>
    <s v="We are the first gaming-themed food truck, bringing gourmet pub fare to the Jacksonville area."/>
    <n v="5000"/>
    <n v="1126"/>
    <s v="failed"/>
    <s v="US"/>
    <x v="0"/>
    <n v="1472911375"/>
    <n v="1471096975"/>
    <b v="0"/>
    <n v="20"/>
    <b v="0"/>
    <s v="food/food trucks"/>
    <n v="0.22520000000000001"/>
    <n v="56.3"/>
    <s v="food"/>
    <s v="ks"/>
    <d v="2016-09-03T14:02:55"/>
    <d v="2016-08-13T14:02:55"/>
    <n v="21"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s v="US"/>
    <x v="0"/>
    <n v="1421635190"/>
    <n v="1418179190"/>
    <b v="0"/>
    <n v="16"/>
    <b v="0"/>
    <s v="food/food trucks"/>
    <n v="0.41384615384615386"/>
    <n v="84.0625"/>
    <s v="food"/>
    <s v="ks"/>
    <d v="2015-01-19T02:39:50"/>
    <d v="2014-12-10T02:39:50"/>
    <n v="4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s v="US"/>
    <x v="0"/>
    <n v="1428732000"/>
    <n v="1426772928"/>
    <b v="0"/>
    <n v="33"/>
    <b v="0"/>
    <s v="food/food trucks"/>
    <n v="0.25259090909090909"/>
    <n v="168.39393939393941"/>
    <s v="food"/>
    <s v="ks"/>
    <d v="2015-04-11T06:00:00"/>
    <d v="2015-03-19T13:48:48"/>
    <n v="22.674444444448454"/>
  </r>
  <r>
    <n v="2408"/>
    <s v="Sabroso On Wheels"/>
    <s v="A US Army Vet trying to get a Peruvian food truck going! Really good Peruvian food now mobile!"/>
    <n v="15000"/>
    <n v="30"/>
    <s v="failed"/>
    <s v="US"/>
    <x v="0"/>
    <n v="1415247757"/>
    <n v="1412652157"/>
    <b v="0"/>
    <n v="2"/>
    <b v="0"/>
    <s v="food/food trucks"/>
    <n v="2E-3"/>
    <n v="15"/>
    <s v="food"/>
    <s v="ks"/>
    <d v="2014-11-06T04:22:37"/>
    <d v="2014-10-07T03:22:37"/>
    <n v="30.041666666671517"/>
  </r>
  <r>
    <n v="2409"/>
    <s v="Johnny's Food Truck a Puerto Rican and BBQ infusion"/>
    <s v="I am looking to start a food truck with an infusion of my Puerto Rican heritage and my love for BBQ."/>
    <n v="25000"/>
    <n v="460"/>
    <s v="failed"/>
    <s v="US"/>
    <x v="0"/>
    <n v="1439931675"/>
    <n v="1437339675"/>
    <b v="0"/>
    <n v="6"/>
    <b v="0"/>
    <s v="food/food trucks"/>
    <n v="1.84E-2"/>
    <n v="76.666666666666671"/>
    <s v="food"/>
    <s v="ks"/>
    <d v="2015-08-18T21:01:15"/>
    <d v="2015-07-19T21:01:15"/>
    <n v="30"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s v="AU"/>
    <x v="2"/>
    <n v="1441619275"/>
    <n v="1439027275"/>
    <b v="0"/>
    <n v="0"/>
    <b v="0"/>
    <s v="food/food trucks"/>
    <n v="0"/>
    <n v="0"/>
    <s v="food"/>
    <s v="ks"/>
    <d v="2015-09-07T09:47:55"/>
    <d v="2015-08-08T09:47:55"/>
    <n v="30"/>
  </r>
  <r>
    <n v="2411"/>
    <s v="Was ist das"/>
    <s v="I want to create an authentic German food truck to travel all over the US. Spreading amazing German Food to Summer Time Music Festivals"/>
    <n v="25000"/>
    <n v="151"/>
    <s v="failed"/>
    <s v="US"/>
    <x v="0"/>
    <n v="1440524082"/>
    <n v="1437932082"/>
    <b v="0"/>
    <n v="3"/>
    <b v="0"/>
    <s v="food/food trucks"/>
    <n v="6.0400000000000002E-3"/>
    <n v="50.333333333333336"/>
    <s v="food"/>
    <s v="ks"/>
    <d v="2015-08-25T17:34:42"/>
    <d v="2015-07-26T17:34:42"/>
    <n v="3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s v="FR"/>
    <x v="3"/>
    <n v="1480185673"/>
    <n v="1476294073"/>
    <b v="0"/>
    <n v="0"/>
    <b v="0"/>
    <s v="food/food trucks"/>
    <n v="0"/>
    <n v="0"/>
    <s v="food"/>
    <s v="ks"/>
    <d v="2016-11-26T18:41:13"/>
    <d v="2016-10-12T17:41:13"/>
    <n v="45.041666666671517"/>
  </r>
  <r>
    <n v="2413"/>
    <s v="Lone Pine Coffee Brewery"/>
    <s v="Lone Pine Coffee Brewery will be a portable third-wave coffee shop available for wedding receptions and other events!"/>
    <n v="3000"/>
    <n v="25"/>
    <s v="failed"/>
    <s v="US"/>
    <x v="0"/>
    <n v="1401579000"/>
    <n v="1398911882"/>
    <b v="0"/>
    <n v="3"/>
    <b v="0"/>
    <s v="food/food trucks"/>
    <n v="8.3333333333333332E-3"/>
    <n v="8.3333333333333339"/>
    <s v="food"/>
    <s v="ks"/>
    <d v="2014-05-31T23:30:00"/>
    <d v="2014-05-01T02:38:02"/>
    <n v="30.86942129629460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s v="US"/>
    <x v="0"/>
    <n v="1440215940"/>
    <n v="1436805660"/>
    <b v="0"/>
    <n v="13"/>
    <b v="0"/>
    <s v="food/food trucks"/>
    <n v="3.0666666666666665E-2"/>
    <n v="35.384615384615387"/>
    <s v="food"/>
    <s v="ks"/>
    <d v="2015-08-22T03:59:00"/>
    <d v="2015-07-13T16:41:00"/>
    <n v="39.470833333340124"/>
  </r>
  <r>
    <n v="2415"/>
    <s v="Local Food Truck is Off the Hoof!"/>
    <s v="It will be ridiculously easy to become addicted to the full, rich flavor of locally raised beef, pork, and more..."/>
    <n v="60000"/>
    <n v="335"/>
    <s v="failed"/>
    <s v="US"/>
    <x v="0"/>
    <n v="1468615346"/>
    <n v="1466023346"/>
    <b v="0"/>
    <n v="6"/>
    <b v="0"/>
    <s v="food/food trucks"/>
    <n v="5.5833333333333334E-3"/>
    <n v="55.833333333333336"/>
    <s v="food"/>
    <s v="ks"/>
    <d v="2016-07-15T20:42:26"/>
    <d v="2016-06-15T20:42:26"/>
    <n v="3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s v="US"/>
    <x v="0"/>
    <n v="1426345200"/>
    <n v="1421343743"/>
    <b v="0"/>
    <n v="1"/>
    <b v="0"/>
    <s v="food/food trucks"/>
    <n v="2.5000000000000001E-4"/>
    <n v="5"/>
    <s v="food"/>
    <s v="ks"/>
    <d v="2015-03-14T15:00:00"/>
    <d v="2015-01-15T17:42:23"/>
    <n v="57.887233796296641"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s v="US"/>
    <x v="0"/>
    <n v="1407705187"/>
    <n v="1405113187"/>
    <b v="0"/>
    <n v="0"/>
    <b v="0"/>
    <s v="food/food trucks"/>
    <n v="0"/>
    <n v="0"/>
    <s v="food"/>
    <s v="ks"/>
    <d v="2014-08-10T21:13:07"/>
    <d v="2014-07-11T21:13:07"/>
    <n v="30"/>
  </r>
  <r>
    <n v="2418"/>
    <s v="Mexican food truck"/>
    <s v="I want to start my food truck business."/>
    <n v="25000"/>
    <n v="5"/>
    <s v="failed"/>
    <s v="US"/>
    <x v="0"/>
    <n v="1427225644"/>
    <n v="1422045244"/>
    <b v="0"/>
    <n v="5"/>
    <b v="0"/>
    <s v="food/food trucks"/>
    <n v="2.0000000000000001E-4"/>
    <n v="1"/>
    <s v="food"/>
    <s v="ks"/>
    <d v="2015-03-24T19:34:04"/>
    <d v="2015-01-23T20:34:04"/>
    <n v="59.95833333334303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s v="US"/>
    <x v="0"/>
    <n v="1424281389"/>
    <n v="1419097389"/>
    <b v="0"/>
    <n v="0"/>
    <b v="0"/>
    <s v="food/food trucks"/>
    <n v="0"/>
    <n v="0"/>
    <s v="food"/>
    <s v="ks"/>
    <d v="2015-02-18T17:43:09"/>
    <d v="2014-12-20T17:43:09"/>
    <n v="6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s v="US"/>
    <x v="0"/>
    <n v="1415583695"/>
    <n v="1410396095"/>
    <b v="0"/>
    <n v="36"/>
    <b v="0"/>
    <s v="food/food trucks"/>
    <n v="0.14825133372851215"/>
    <n v="69.472222222222229"/>
    <s v="food"/>
    <s v="ks"/>
    <d v="2014-11-10T01:41:35"/>
    <d v="2014-09-11T00:41:35"/>
    <n v="60.041666666664241"/>
  </r>
  <r>
    <n v="2421"/>
    <s v="hot dog cart"/>
    <s v="help me start Merrill's first hot dog cart in this empty lot"/>
    <n v="6000"/>
    <n v="1"/>
    <s v="failed"/>
    <s v="US"/>
    <x v="0"/>
    <n v="1424536196"/>
    <n v="1421944196"/>
    <b v="0"/>
    <n v="1"/>
    <b v="0"/>
    <s v="food/food trucks"/>
    <n v="1.6666666666666666E-4"/>
    <n v="1"/>
    <s v="food"/>
    <s v="ks"/>
    <d v="2015-02-21T16:29:56"/>
    <d v="2015-01-22T16:29:56"/>
    <n v="30"/>
  </r>
  <r>
    <n v="2422"/>
    <s v="Help starting a family owned food truck"/>
    <s v="Family owned business serving BBQ and seafood to the public"/>
    <n v="500"/>
    <n v="1"/>
    <s v="failed"/>
    <s v="US"/>
    <x v="0"/>
    <n v="1426091036"/>
    <n v="1423502636"/>
    <b v="0"/>
    <n v="1"/>
    <b v="0"/>
    <s v="food/food trucks"/>
    <n v="2E-3"/>
    <n v="1"/>
    <s v="food"/>
    <s v="ks"/>
    <d v="2015-03-11T16:23:56"/>
    <d v="2015-02-09T17:23:56"/>
    <n v="29.958333333343035"/>
  </r>
  <r>
    <n v="2423"/>
    <s v="FBTR BBQ"/>
    <s v="FBTR is a Texas-style, North Carolina based, homemade BBQ company looking to bring good meat to the masses."/>
    <n v="60000"/>
    <n v="8"/>
    <s v="failed"/>
    <s v="US"/>
    <x v="0"/>
    <n v="1420044890"/>
    <n v="1417452890"/>
    <b v="0"/>
    <n v="1"/>
    <b v="0"/>
    <s v="food/food trucks"/>
    <n v="1.3333333333333334E-4"/>
    <n v="8"/>
    <s v="food"/>
    <s v="ks"/>
    <d v="2014-12-31T16:54:50"/>
    <d v="2014-12-01T16:54:50"/>
    <n v="30"/>
  </r>
  <r>
    <n v="2424"/>
    <s v="Lily and Memphs"/>
    <s v="Great and creative food from the heart in the form of a sweet food truck!"/>
    <n v="25000"/>
    <n v="310"/>
    <s v="failed"/>
    <s v="US"/>
    <x v="0"/>
    <n v="1414445108"/>
    <n v="1411853108"/>
    <b v="0"/>
    <n v="9"/>
    <b v="0"/>
    <s v="food/food trucks"/>
    <n v="1.24E-2"/>
    <n v="34.444444444444443"/>
    <s v="food"/>
    <s v="ks"/>
    <d v="2014-10-27T21:25:08"/>
    <d v="2014-09-27T21:25:08"/>
    <n v="30"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s v="US"/>
    <x v="0"/>
    <n v="1464386640"/>
    <n v="1463090149"/>
    <b v="0"/>
    <n v="1"/>
    <b v="0"/>
    <s v="food/food trucks"/>
    <n v="2.8571428571428574E-4"/>
    <n v="1"/>
    <s v="food"/>
    <s v="ks"/>
    <d v="2016-05-27T22:04:00"/>
    <d v="2016-05-12T21:55:49"/>
    <n v="15.005682870367309"/>
  </r>
  <r>
    <n v="2426"/>
    <s v="The Low-Calorie Food Truck"/>
    <s v="Aspiring to create a food truck with many delicious low calorie meals to encourage healthy eating while enjoying every bite."/>
    <n v="20000"/>
    <n v="0"/>
    <s v="failed"/>
    <s v="US"/>
    <x v="0"/>
    <n v="1439006692"/>
    <n v="1433822692"/>
    <b v="0"/>
    <n v="0"/>
    <b v="0"/>
    <s v="food/food trucks"/>
    <n v="0"/>
    <n v="0"/>
    <s v="food"/>
    <s v="ks"/>
    <d v="2015-08-08T04:04:52"/>
    <d v="2015-06-09T04:04:52"/>
    <n v="60"/>
  </r>
  <r>
    <n v="2427"/>
    <s v="Wraps in a snap. Fast lunch with a gourmet punch!"/>
    <s v="Fast and simple lunches for those on the go.  All (lunch) deals $10 or less."/>
    <n v="50000"/>
    <n v="1"/>
    <s v="failed"/>
    <s v="US"/>
    <x v="0"/>
    <n v="1458715133"/>
    <n v="1455262733"/>
    <b v="0"/>
    <n v="1"/>
    <b v="0"/>
    <s v="food/food trucks"/>
    <n v="2.0000000000000002E-5"/>
    <n v="1"/>
    <s v="food"/>
    <s v="ks"/>
    <d v="2016-03-23T06:38:53"/>
    <d v="2016-02-12T07:38:53"/>
    <n v="39.958333333335759"/>
  </r>
  <r>
    <n v="2428"/>
    <s v="Premium Burgers"/>
    <s v="From Moo 2 You! We want to offer premium burgers to a taco flooded environment."/>
    <n v="35000"/>
    <n v="1"/>
    <s v="failed"/>
    <s v="US"/>
    <x v="0"/>
    <n v="1426182551"/>
    <n v="1423594151"/>
    <b v="0"/>
    <n v="1"/>
    <b v="0"/>
    <s v="food/food trucks"/>
    <n v="2.8571428571428571E-5"/>
    <n v="1"/>
    <s v="food"/>
    <s v="ks"/>
    <d v="2015-03-12T17:49:11"/>
    <d v="2015-02-10T18:49:11"/>
    <n v="29.95833333332848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s v="NO"/>
    <x v="8"/>
    <n v="1486313040"/>
    <n v="1483131966"/>
    <b v="0"/>
    <n v="4"/>
    <b v="0"/>
    <s v="food/food trucks"/>
    <n v="1.4321428571428572E-2"/>
    <n v="501.25"/>
    <s v="food"/>
    <s v="ks"/>
    <d v="2017-02-05T16:44:00"/>
    <d v="2016-12-30T21:06:06"/>
    <n v="36.817986111112987"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s v="US"/>
    <x v="0"/>
    <n v="1455246504"/>
    <n v="1452654504"/>
    <b v="0"/>
    <n v="2"/>
    <b v="0"/>
    <s v="food/food trucks"/>
    <n v="7.0000000000000001E-3"/>
    <n v="10.5"/>
    <s v="food"/>
    <s v="ks"/>
    <d v="2016-02-12T03:08:24"/>
    <d v="2016-01-13T03:08:24"/>
    <n v="30"/>
  </r>
  <r>
    <n v="2431"/>
    <s v="Murphy's good eatin'"/>
    <s v="Go to Colorado and run a food truck with homemade food of all kinds."/>
    <n v="100000"/>
    <n v="2"/>
    <s v="failed"/>
    <s v="US"/>
    <x v="0"/>
    <n v="1467080613"/>
    <n v="1461896613"/>
    <b v="0"/>
    <n v="2"/>
    <b v="0"/>
    <s v="food/food trucks"/>
    <n v="2.0000000000000002E-5"/>
    <n v="1"/>
    <s v="food"/>
    <s v="ks"/>
    <d v="2016-06-28T02:23:33"/>
    <d v="2016-04-29T02:23:33"/>
    <n v="60"/>
  </r>
  <r>
    <n v="2432"/>
    <s v="funding for bbq trailer"/>
    <s v="Looking to start competition cooking and need start-up help.  Offering brisket tasting to all contributors."/>
    <n v="14000"/>
    <n v="2"/>
    <s v="failed"/>
    <s v="US"/>
    <x v="0"/>
    <n v="1425791697"/>
    <n v="1423199697"/>
    <b v="0"/>
    <n v="2"/>
    <b v="0"/>
    <s v="food/food trucks"/>
    <n v="1.4285714285714287E-4"/>
    <n v="1"/>
    <s v="food"/>
    <s v="ks"/>
    <d v="2015-03-08T05:14:57"/>
    <d v="2015-02-06T05:14:57"/>
    <n v="30"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s v="US"/>
    <x v="0"/>
    <n v="1456608943"/>
    <n v="1454016943"/>
    <b v="0"/>
    <n v="0"/>
    <b v="0"/>
    <s v="food/food trucks"/>
    <n v="0"/>
    <n v="0"/>
    <s v="food"/>
    <s v="ks"/>
    <d v="2016-02-27T21:35:43"/>
    <d v="2016-01-28T21:35:43"/>
    <n v="30"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s v="US"/>
    <x v="0"/>
    <n v="1438662474"/>
    <n v="1435206474"/>
    <b v="0"/>
    <n v="2"/>
    <b v="0"/>
    <s v="food/food trucks"/>
    <n v="1.2999999999999999E-3"/>
    <n v="13"/>
    <s v="food"/>
    <s v="ks"/>
    <d v="2015-08-04T04:27:54"/>
    <d v="2015-06-25T04:27:54"/>
    <n v="4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s v="SE"/>
    <x v="9"/>
    <n v="1444027186"/>
    <n v="1441435186"/>
    <b v="0"/>
    <n v="4"/>
    <b v="0"/>
    <s v="food/food trucks"/>
    <n v="4.8960000000000002E-3"/>
    <n v="306"/>
    <s v="food"/>
    <s v="ks"/>
    <d v="2015-10-05T06:39:46"/>
    <d v="2015-09-05T06:39:46"/>
    <n v="3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s v="CA"/>
    <x v="5"/>
    <n v="1454078770"/>
    <n v="1448894770"/>
    <b v="0"/>
    <n v="2"/>
    <b v="0"/>
    <s v="food/food trucks"/>
    <n v="3.8461538461538462E-4"/>
    <n v="22.5"/>
    <s v="food"/>
    <s v="ks"/>
    <d v="2016-01-29T14:46:10"/>
    <d v="2015-11-30T14:46:10"/>
    <n v="60"/>
  </r>
  <r>
    <n v="2437"/>
    <s v="Cuppa Gumbos"/>
    <s v="Homemade Gumbo, Stews and Curry to be served hot and fresh everyday at any festival or concert we can attend."/>
    <n v="8000"/>
    <n v="0"/>
    <s v="failed"/>
    <s v="US"/>
    <x v="0"/>
    <n v="1426615200"/>
    <n v="1422400188"/>
    <b v="0"/>
    <n v="0"/>
    <b v="0"/>
    <s v="food/food trucks"/>
    <n v="0"/>
    <n v="0"/>
    <s v="food"/>
    <s v="ks"/>
    <d v="2015-03-17T18:00:00"/>
    <d v="2015-01-27T23:09:48"/>
    <n v="48.78486111111124"/>
  </r>
  <r>
    <n v="2438"/>
    <s v="FOOD|Art"/>
    <s v="I'm starting a catering and food truck business of southern comfort food. My FOOD is my Art!  _x000a_Thanks for you help!"/>
    <n v="15000"/>
    <n v="50"/>
    <s v="failed"/>
    <s v="US"/>
    <x v="0"/>
    <n v="1449529062"/>
    <n v="1444341462"/>
    <b v="0"/>
    <n v="1"/>
    <b v="0"/>
    <s v="food/food trucks"/>
    <n v="3.3333333333333335E-3"/>
    <n v="50"/>
    <s v="food"/>
    <s v="ks"/>
    <d v="2015-12-07T22:57:42"/>
    <d v="2015-10-08T21:57:42"/>
    <n v="60.041666666671517"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s v="US"/>
    <x v="0"/>
    <n v="1445197129"/>
    <n v="1442605129"/>
    <b v="0"/>
    <n v="0"/>
    <b v="0"/>
    <s v="food/food trucks"/>
    <n v="0"/>
    <n v="0"/>
    <s v="food"/>
    <s v="ks"/>
    <d v="2015-10-18T19:38:49"/>
    <d v="2015-09-18T19:38:49"/>
    <n v="30"/>
  </r>
  <r>
    <n v="2440"/>
    <s v="The first green Food Truck in Phnom Penh"/>
    <s v="Starting a entire clean energy food truck and set a new standard for Cambodia"/>
    <n v="5000"/>
    <n v="10"/>
    <s v="failed"/>
    <s v="BE"/>
    <x v="3"/>
    <n v="1455399313"/>
    <n v="1452807313"/>
    <b v="0"/>
    <n v="2"/>
    <b v="0"/>
    <s v="food/food trucks"/>
    <n v="2E-3"/>
    <n v="5"/>
    <s v="food"/>
    <s v="ks"/>
    <d v="2016-02-13T21:35:13"/>
    <d v="2016-01-14T21:35:13"/>
    <n v="30"/>
  </r>
  <r>
    <n v="2441"/>
    <s v="Bring Alchemy Pops to the People!"/>
    <s v="YOU can help Alchemy Pops POP up on a street near you!"/>
    <n v="7500"/>
    <n v="8091"/>
    <s v="successful"/>
    <s v="US"/>
    <x v="0"/>
    <n v="1437627540"/>
    <n v="1435806054"/>
    <b v="0"/>
    <n v="109"/>
    <b v="1"/>
    <s v="food/small batch"/>
    <n v="1.0788"/>
    <n v="74.22935779816514"/>
    <s v="food"/>
    <s v="ch"/>
    <d v="2015-07-23T04:59:00"/>
    <d v="2015-07-02T03:00:54"/>
    <n v="21.082013888888469"/>
  </r>
  <r>
    <n v="2442"/>
    <s v="Young Mountain Tea: A New White Tea from India's Himalayas"/>
    <s v="The first tea from a new sustainable tea region in India's young, rising Himalayas."/>
    <n v="24000"/>
    <n v="30226"/>
    <s v="successful"/>
    <s v="US"/>
    <x v="0"/>
    <n v="1426777228"/>
    <n v="1424188828"/>
    <b v="0"/>
    <n v="372"/>
    <b v="1"/>
    <s v="food/small batch"/>
    <n v="1.2594166666666666"/>
    <n v="81.252688172043008"/>
    <s v="food"/>
    <s v="ch"/>
    <d v="2015-03-19T15:00:28"/>
    <d v="2015-02-17T16:00:28"/>
    <n v="29.9583333333357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s v="US"/>
    <x v="0"/>
    <n v="1408114822"/>
    <n v="1405522822"/>
    <b v="0"/>
    <n v="311"/>
    <b v="1"/>
    <s v="food/small batch"/>
    <n v="2.0251494999999999"/>
    <n v="130.23469453376205"/>
    <s v="food"/>
    <s v="ch"/>
    <d v="2014-08-15T15:00:22"/>
    <d v="2014-07-16T15:00:22"/>
    <n v="30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s v="US"/>
    <x v="0"/>
    <n v="1464199591"/>
    <n v="1461607591"/>
    <b v="0"/>
    <n v="61"/>
    <b v="1"/>
    <s v="food/small batch"/>
    <n v="1.0860000000000001"/>
    <n v="53.409836065573771"/>
    <s v="food"/>
    <s v="ch"/>
    <d v="2016-05-25T18:06:31"/>
    <d v="2016-04-25T18:06:31"/>
    <n v="3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s v="US"/>
    <x v="0"/>
    <n v="1443242021"/>
    <n v="1440650021"/>
    <b v="0"/>
    <n v="115"/>
    <b v="1"/>
    <s v="food/small batch"/>
    <n v="1.728"/>
    <n v="75.130434782608702"/>
    <s v="food"/>
    <s v="ch"/>
    <d v="2015-09-26T04:33:41"/>
    <d v="2015-08-27T04:33:41"/>
    <n v="3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s v="US"/>
    <x v="0"/>
    <n v="1480174071"/>
    <n v="1477578471"/>
    <b v="0"/>
    <n v="111"/>
    <b v="1"/>
    <s v="food/small batch"/>
    <n v="1.6798"/>
    <n v="75.666666666666671"/>
    <s v="food"/>
    <s v="ch"/>
    <d v="2016-11-26T15:27:51"/>
    <d v="2016-10-27T14:27:51"/>
    <n v="30.041666666671517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s v="US"/>
    <x v="0"/>
    <n v="1478923200"/>
    <n v="1476184593"/>
    <b v="0"/>
    <n v="337"/>
    <b v="1"/>
    <s v="food/small batch"/>
    <n v="4.2720000000000002"/>
    <n v="31.691394658753708"/>
    <s v="food"/>
    <s v="ch"/>
    <d v="2016-11-12T04:00:00"/>
    <d v="2016-10-11T11:16:33"/>
    <n v="31.69684027778566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s v="US"/>
    <x v="0"/>
    <n v="1472621760"/>
    <n v="1472110513"/>
    <b v="0"/>
    <n v="9"/>
    <b v="1"/>
    <s v="food/small batch"/>
    <n v="1.075"/>
    <n v="47.777777777777779"/>
    <s v="food"/>
    <s v="ch"/>
    <d v="2016-08-31T05:36:00"/>
    <d v="2016-08-25T07:35:13"/>
    <n v="5.9172106481564697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s v="US"/>
    <x v="0"/>
    <n v="1417321515"/>
    <n v="1414725915"/>
    <b v="0"/>
    <n v="120"/>
    <b v="1"/>
    <s v="food/small batch"/>
    <n v="1.08"/>
    <n v="90"/>
    <s v="food"/>
    <s v="ch"/>
    <d v="2014-11-30T04:25:15"/>
    <d v="2014-10-31T03:25:15"/>
    <n v="30.041666666664241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s v="US"/>
    <x v="0"/>
    <n v="1414465860"/>
    <n v="1411177456"/>
    <b v="0"/>
    <n v="102"/>
    <b v="1"/>
    <s v="food/small batch"/>
    <n v="1.0153353333333335"/>
    <n v="149.31401960784314"/>
    <s v="food"/>
    <s v="ch"/>
    <d v="2014-10-28T03:11:00"/>
    <d v="2014-09-20T01:44:16"/>
    <n v="38.060231481475057"/>
  </r>
  <r>
    <n v="2451"/>
    <s v="Boss Balls Protein Balls"/>
    <s v="Meet the best tasting high protein, low sugar protein snack on the planet. Guaranteed to turn you into a stone cold fox."/>
    <n v="10000"/>
    <n v="11545"/>
    <s v="successful"/>
    <s v="US"/>
    <x v="0"/>
    <n v="1488750490"/>
    <n v="1487022490"/>
    <b v="0"/>
    <n v="186"/>
    <b v="1"/>
    <s v="food/small batch"/>
    <n v="1.1545000000000001"/>
    <n v="62.06989247311828"/>
    <s v="food"/>
    <s v="ch"/>
    <d v="2017-03-05T21:48:10"/>
    <d v="2017-02-13T21:48:10"/>
    <n v="2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s v="US"/>
    <x v="0"/>
    <n v="1451430000"/>
    <n v="1448914500"/>
    <b v="0"/>
    <n v="15"/>
    <b v="1"/>
    <s v="food/small batch"/>
    <n v="1.335"/>
    <n v="53.4"/>
    <s v="food"/>
    <s v="ch"/>
    <d v="2015-12-29T23:00:00"/>
    <d v="2015-11-30T20:15:00"/>
    <n v="29.114583333328483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s v="US"/>
    <x v="0"/>
    <n v="1486053409"/>
    <n v="1483461409"/>
    <b v="0"/>
    <n v="67"/>
    <b v="1"/>
    <s v="food/small batch"/>
    <n v="1.5469999999999999"/>
    <n v="69.268656716417908"/>
    <s v="food"/>
    <s v="ch"/>
    <d v="2017-02-02T16:36:49"/>
    <d v="2017-01-03T16:36:49"/>
    <n v="30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s v="US"/>
    <x v="0"/>
    <n v="1489207808"/>
    <n v="1486183808"/>
    <b v="0"/>
    <n v="130"/>
    <b v="1"/>
    <s v="food/small batch"/>
    <n v="1.0084571428571429"/>
    <n v="271.50769230769231"/>
    <s v="food"/>
    <s v="ch"/>
    <d v="2017-03-11T04:50:08"/>
    <d v="2017-02-04T04:50:08"/>
    <n v="35"/>
  </r>
  <r>
    <n v="2455"/>
    <s v="Yo Mama's Sauces &amp; Rubs"/>
    <s v="Mama wants everyone to try her secret recipes for sauces and rubs. She uses only the freshest ingredients for them."/>
    <n v="300"/>
    <n v="546"/>
    <s v="successful"/>
    <s v="US"/>
    <x v="0"/>
    <n v="1461177950"/>
    <n v="1458758750"/>
    <b v="0"/>
    <n v="16"/>
    <b v="1"/>
    <s v="food/small batch"/>
    <n v="1.82"/>
    <n v="34.125"/>
    <s v="food"/>
    <s v="ch"/>
    <d v="2016-04-20T18:45:50"/>
    <d v="2016-03-23T18:45:50"/>
    <n v="28"/>
  </r>
  <r>
    <n v="2456"/>
    <s v="Beef Sticks to Chomp On!!"/>
    <s v="These beef sticks will make your taste buds dance with happiness. Plus they are healthier than most available today!"/>
    <n v="1500"/>
    <n v="2713"/>
    <s v="successful"/>
    <s v="US"/>
    <x v="0"/>
    <n v="1488063839"/>
    <n v="1485471839"/>
    <b v="0"/>
    <n v="67"/>
    <b v="1"/>
    <s v="food/small batch"/>
    <n v="1.8086666666666666"/>
    <n v="40.492537313432834"/>
    <s v="food"/>
    <s v="ch"/>
    <d v="2017-02-25T23:03:59"/>
    <d v="2017-01-26T23:03:59"/>
    <n v="30"/>
  </r>
  <r>
    <n v="2457"/>
    <s v="NDWK The North Dakota Wine Kitchen"/>
    <s v="If you love wine, and have ever dreamed of crafting your own. You can in 3 easy steps.  Sample~Sprinkle~Savor."/>
    <n v="23000"/>
    <n v="23530"/>
    <s v="successful"/>
    <s v="US"/>
    <x v="0"/>
    <n v="1458826056"/>
    <n v="1456237656"/>
    <b v="0"/>
    <n v="124"/>
    <b v="1"/>
    <s v="food/small batch"/>
    <n v="1.0230434782608695"/>
    <n v="189.75806451612902"/>
    <s v="food"/>
    <s v="ch"/>
    <d v="2016-03-24T13:27:36"/>
    <d v="2016-02-23T14:27:36"/>
    <n v="29.958333333335759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s v="US"/>
    <x v="0"/>
    <n v="1465498800"/>
    <n v="1462481718"/>
    <b v="0"/>
    <n v="80"/>
    <b v="1"/>
    <s v="food/small batch"/>
    <n v="1.1017999999999999"/>
    <n v="68.862499999999997"/>
    <s v="food"/>
    <s v="ch"/>
    <d v="2016-06-09T19:00:00"/>
    <d v="2016-05-05T20:55:18"/>
    <n v="34.91993055555940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s v="US"/>
    <x v="0"/>
    <n v="1458742685"/>
    <n v="1454858285"/>
    <b v="0"/>
    <n v="282"/>
    <b v="1"/>
    <s v="food/small batch"/>
    <n v="1.0225"/>
    <n v="108.77659574468085"/>
    <s v="food"/>
    <s v="ch"/>
    <d v="2016-03-23T14:18:05"/>
    <d v="2016-02-07T15:18:05"/>
    <n v="44.958333333328483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s v="US"/>
    <x v="0"/>
    <n v="1483417020"/>
    <n v="1480480167"/>
    <b v="0"/>
    <n v="68"/>
    <b v="1"/>
    <s v="food/small batch"/>
    <n v="1.0078823529411765"/>
    <n v="125.98529411764706"/>
    <s v="food"/>
    <s v="ch"/>
    <d v="2017-01-03T04:17:00"/>
    <d v="2016-11-30T04:29:27"/>
    <n v="33.99135416666104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s v="US"/>
    <x v="0"/>
    <n v="1317438000"/>
    <n v="1314577097"/>
    <b v="0"/>
    <n v="86"/>
    <b v="1"/>
    <s v="music/indie rock"/>
    <n v="1.038"/>
    <n v="90.523255813953483"/>
    <s v="music"/>
    <s v="ock"/>
    <d v="2011-10-01T03:00:00"/>
    <d v="2011-08-29T00:18:17"/>
    <n v="33.11230324074131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s v="US"/>
    <x v="0"/>
    <n v="1342672096"/>
    <n v="1340944096"/>
    <b v="0"/>
    <n v="115"/>
    <b v="1"/>
    <s v="music/indie rock"/>
    <n v="1.1070833333333334"/>
    <n v="28.880434782608695"/>
    <s v="music"/>
    <s v="ock"/>
    <d v="2012-07-19T04:28:16"/>
    <d v="2012-06-29T04:28:16"/>
    <n v="20"/>
  </r>
  <r>
    <n v="2463"/>
    <s v="Emma Ate the Lion &quot;Songs Two Count Too&quot;"/>
    <s v="Emma Ate The Lion's debut full length album"/>
    <n v="2000"/>
    <n v="2325"/>
    <s v="successful"/>
    <s v="US"/>
    <x v="0"/>
    <n v="1366138800"/>
    <n v="1362710425"/>
    <b v="0"/>
    <n v="75"/>
    <b v="1"/>
    <s v="music/indie rock"/>
    <n v="1.1625000000000001"/>
    <n v="31"/>
    <s v="music"/>
    <s v="ock"/>
    <d v="2013-04-16T19:00:00"/>
    <d v="2013-03-08T02:40:25"/>
    <n v="39.680266203700739"/>
  </r>
  <r>
    <n v="2464"/>
    <s v="The Enemy Feathers NEW EP"/>
    <s v="The Enemy Feathers are passing the proverbial hat to see if we can raise enough money to complete Our NEW EP"/>
    <n v="2000"/>
    <n v="2222"/>
    <s v="successful"/>
    <s v="CA"/>
    <x v="5"/>
    <n v="1443641340"/>
    <n v="1441143397"/>
    <b v="0"/>
    <n v="43"/>
    <b v="1"/>
    <s v="music/indie rock"/>
    <n v="1.111"/>
    <n v="51.674418604651166"/>
    <s v="music"/>
    <s v="ock"/>
    <d v="2015-09-30T19:29:00"/>
    <d v="2015-09-01T21:36:37"/>
    <n v="28.911377314812853"/>
  </r>
  <r>
    <n v="2465"/>
    <s v="The Lion Oh My - Our first full length release"/>
    <s v="An indie band from Spokane, WA looking to master and package their first full length album."/>
    <n v="700"/>
    <n v="1261"/>
    <s v="successful"/>
    <s v="US"/>
    <x v="0"/>
    <n v="1348420548"/>
    <n v="1345828548"/>
    <b v="0"/>
    <n v="48"/>
    <b v="1"/>
    <s v="music/indie rock"/>
    <n v="1.8014285714285714"/>
    <n v="26.270833333333332"/>
    <s v="music"/>
    <s v="ock"/>
    <d v="2012-09-23T17:15:48"/>
    <d v="2012-08-24T17:15:48"/>
    <n v="30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s v="US"/>
    <x v="0"/>
    <n v="1368066453"/>
    <n v="1365474453"/>
    <b v="0"/>
    <n v="52"/>
    <b v="1"/>
    <s v="music/indie rock"/>
    <n v="1"/>
    <n v="48.07692307692308"/>
    <s v="music"/>
    <s v="ock"/>
    <d v="2013-05-09T02:27:33"/>
    <d v="2013-04-09T02:27:33"/>
    <n v="30"/>
  </r>
  <r>
    <n v="2467"/>
    <s v="Nature Boy Explorer EP"/>
    <s v="We've finished our first EP and we're taking it on the road in three weeks! Help us fund manufacturing?"/>
    <n v="1000"/>
    <n v="1185"/>
    <s v="successful"/>
    <s v="US"/>
    <x v="0"/>
    <n v="1336669200"/>
    <n v="1335473931"/>
    <b v="0"/>
    <n v="43"/>
    <b v="1"/>
    <s v="music/indie rock"/>
    <n v="1.1850000000000001"/>
    <n v="27.558139534883722"/>
    <s v="music"/>
    <s v="ock"/>
    <d v="2012-05-10T17:00:00"/>
    <d v="2012-04-26T20:58:51"/>
    <n v="13.83413194444438"/>
  </r>
  <r>
    <n v="2468"/>
    <s v="New &quot;Jesse Denaro&quot; Album!"/>
    <s v="Please donate, support &amp; share this project so that I may be able to record my new EP this fall!"/>
    <n v="2000"/>
    <n v="2144.34"/>
    <s v="successful"/>
    <s v="US"/>
    <x v="0"/>
    <n v="1351400400"/>
    <n v="1348285321"/>
    <b v="0"/>
    <n v="58"/>
    <b v="1"/>
    <s v="music/indie rock"/>
    <n v="1.0721700000000001"/>
    <n v="36.97137931034483"/>
    <s v="music"/>
    <s v="ock"/>
    <d v="2012-10-28T05:00:00"/>
    <d v="2012-09-22T03:42:01"/>
    <n v="36.05415509259182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s v="US"/>
    <x v="0"/>
    <n v="1297160329"/>
    <n v="1295000329"/>
    <b v="0"/>
    <n v="47"/>
    <b v="1"/>
    <s v="music/indie rock"/>
    <n v="1.1366666666666667"/>
    <n v="29.021276595744681"/>
    <s v="music"/>
    <s v="ock"/>
    <d v="2011-02-08T10:18:49"/>
    <d v="2011-01-14T10:18:49"/>
    <n v="2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s v="US"/>
    <x v="0"/>
    <n v="1337824055"/>
    <n v="1335232055"/>
    <b v="0"/>
    <n v="36"/>
    <b v="1"/>
    <s v="music/indie rock"/>
    <n v="1.0316400000000001"/>
    <n v="28.65666666666667"/>
    <s v="music"/>
    <s v="ock"/>
    <d v="2012-05-24T01:47:35"/>
    <d v="2012-04-24T01:47:35"/>
    <n v="3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s v="US"/>
    <x v="0"/>
    <n v="1327535392"/>
    <n v="1324079392"/>
    <b v="0"/>
    <n v="17"/>
    <b v="1"/>
    <s v="music/indie rock"/>
    <n v="1.28"/>
    <n v="37.647058823529413"/>
    <s v="music"/>
    <s v="ock"/>
    <d v="2012-01-25T23:49:52"/>
    <d v="2011-12-16T23:49:52"/>
    <n v="4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s v="US"/>
    <x v="0"/>
    <n v="1283562180"/>
    <n v="1277433980"/>
    <b v="0"/>
    <n v="104"/>
    <b v="1"/>
    <s v="music/indie rock"/>
    <n v="1.3576026666666667"/>
    <n v="97.904038461538462"/>
    <s v="music"/>
    <s v="ock"/>
    <d v="2010-09-04T01:03:00"/>
    <d v="2010-06-25T02:46:20"/>
    <n v="70.928240740737238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s v="US"/>
    <x v="0"/>
    <n v="1352573869"/>
    <n v="1349978269"/>
    <b v="0"/>
    <n v="47"/>
    <b v="1"/>
    <s v="music/indie rock"/>
    <n v="1"/>
    <n v="42.553191489361701"/>
    <s v="music"/>
    <s v="ock"/>
    <d v="2012-11-10T18:57:49"/>
    <d v="2012-10-11T17:57:49"/>
    <n v="30.04166666666424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s v="US"/>
    <x v="0"/>
    <n v="1286756176"/>
    <n v="1282868176"/>
    <b v="0"/>
    <n v="38"/>
    <b v="1"/>
    <s v="music/indie rock"/>
    <n v="1.0000360000000001"/>
    <n v="131.58368421052631"/>
    <s v="music"/>
    <s v="ock"/>
    <d v="2010-10-11T00:16:16"/>
    <d v="2010-08-27T00:16:16"/>
    <n v="45"/>
  </r>
  <r>
    <n v="2475"/>
    <s v="BRANDTSON - &quot;Send Us A Signal&quot; Vinyl LP"/>
    <s v="Help BRANDTSON and DREAMOVERrecords press their 2004 record, &quot;Send Us A Signal&quot;."/>
    <n v="2500"/>
    <n v="2618"/>
    <s v="successful"/>
    <s v="US"/>
    <x v="0"/>
    <n v="1278799200"/>
    <n v="1273647255"/>
    <b v="0"/>
    <n v="81"/>
    <b v="1"/>
    <s v="music/indie rock"/>
    <n v="1.0471999999999999"/>
    <n v="32.320987654320987"/>
    <s v="music"/>
    <s v="ock"/>
    <d v="2010-07-10T22:00:00"/>
    <d v="2010-05-12T06:54:15"/>
    <n v="59.628993055557657"/>
  </r>
  <r>
    <n v="2476"/>
    <s v="Arts &amp; Crafts"/>
    <s v="Eleven songs, the accumulation of several memorable occurrences in a sleepy town; stories of fiction &amp; fact."/>
    <n v="3200"/>
    <n v="3360.72"/>
    <s v="successful"/>
    <s v="US"/>
    <x v="0"/>
    <n v="1415004770"/>
    <n v="1412149970"/>
    <b v="0"/>
    <n v="55"/>
    <b v="1"/>
    <s v="music/indie rock"/>
    <n v="1.050225"/>
    <n v="61.103999999999999"/>
    <s v="music"/>
    <s v="ock"/>
    <d v="2014-11-03T08:52:50"/>
    <d v="2014-10-01T07:52:50"/>
    <n v="33.041666666671517"/>
  </r>
  <r>
    <n v="2477"/>
    <s v="Debut Album"/>
    <s v="Releasing my first album in August, and I need your help in order to get it done!"/>
    <n v="750"/>
    <n v="1285"/>
    <s v="successful"/>
    <s v="US"/>
    <x v="0"/>
    <n v="1344789345"/>
    <n v="1340901345"/>
    <b v="0"/>
    <n v="41"/>
    <b v="1"/>
    <s v="music/indie rock"/>
    <n v="1.7133333333333334"/>
    <n v="31.341463414634145"/>
    <s v="music"/>
    <s v="ock"/>
    <d v="2012-08-12T16:35:45"/>
    <d v="2012-06-28T16:35:45"/>
    <n v="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s v="US"/>
    <x v="0"/>
    <n v="1358117313"/>
    <n v="1355525313"/>
    <b v="0"/>
    <n v="79"/>
    <b v="1"/>
    <s v="music/indie rock"/>
    <n v="1.2749999999999999"/>
    <n v="129.1139240506329"/>
    <s v="music"/>
    <s v="ock"/>
    <d v="2013-01-13T22:48:33"/>
    <d v="2012-12-14T22:48:33"/>
    <n v="30"/>
  </r>
  <r>
    <n v="2479"/>
    <s v="FUEL FAKE NATIVES"/>
    <s v="Fake Natives is headed on tour this summer. Help them fill their tank with fossil fuels."/>
    <n v="300"/>
    <n v="400.33"/>
    <s v="successful"/>
    <s v="US"/>
    <x v="0"/>
    <n v="1343440800"/>
    <n v="1342545994"/>
    <b v="0"/>
    <n v="16"/>
    <b v="1"/>
    <s v="music/indie rock"/>
    <n v="1.3344333333333334"/>
    <n v="25.020624999999999"/>
    <s v="music"/>
    <s v="ock"/>
    <d v="2012-07-28T02:00:00"/>
    <d v="2012-07-17T17:26:34"/>
    <n v="10.356550925927877"/>
  </r>
  <r>
    <n v="2480"/>
    <s v="Either, Either EP"/>
    <s v="We are a band from Long Beach, Ca looking to record our first EP. Any little bit counts and your support would mean the world to us!"/>
    <n v="2000"/>
    <n v="2000"/>
    <s v="successful"/>
    <s v="US"/>
    <x v="0"/>
    <n v="1444516084"/>
    <n v="1439332084"/>
    <b v="0"/>
    <n v="8"/>
    <b v="1"/>
    <s v="music/indie rock"/>
    <n v="1"/>
    <n v="250"/>
    <s v="music"/>
    <s v="ock"/>
    <d v="2015-10-10T22:28:04"/>
    <d v="2015-08-11T22:28:04"/>
    <n v="6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s v="US"/>
    <x v="0"/>
    <n v="1335799808"/>
    <n v="1333207808"/>
    <b v="0"/>
    <n v="95"/>
    <b v="1"/>
    <s v="music/indie rock"/>
    <n v="1.1291099999999998"/>
    <n v="47.541473684210523"/>
    <s v="music"/>
    <s v="ock"/>
    <d v="2012-04-30T15:30:08"/>
    <d v="2012-03-31T15:30:08"/>
    <n v="30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s v="US"/>
    <x v="0"/>
    <n v="1312224383"/>
    <n v="1308336383"/>
    <b v="0"/>
    <n v="25"/>
    <b v="1"/>
    <s v="music/indie rock"/>
    <n v="1.0009999999999999"/>
    <n v="40.04"/>
    <s v="music"/>
    <s v="ock"/>
    <d v="2011-08-01T18:46:23"/>
    <d v="2011-06-17T18:46:23"/>
    <n v="45"/>
  </r>
  <r>
    <n v="2483"/>
    <s v="Intangible Animal's &quot;Oh The Humanity&quot; Tour"/>
    <s v="Send Intangible Animal on our first West Coast Tour!!! The fate of the world rests in your hands."/>
    <n v="1100"/>
    <n v="1251"/>
    <s v="successful"/>
    <s v="US"/>
    <x v="0"/>
    <n v="1335891603"/>
    <n v="1330711203"/>
    <b v="0"/>
    <n v="19"/>
    <b v="1"/>
    <s v="music/indie rock"/>
    <n v="1.1372727272727272"/>
    <n v="65.84210526315789"/>
    <s v="music"/>
    <s v="ock"/>
    <d v="2012-05-01T17:00:03"/>
    <d v="2012-03-02T18:00:03"/>
    <n v="59.958333333328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s v="US"/>
    <x v="0"/>
    <n v="1316124003"/>
    <n v="1313532003"/>
    <b v="0"/>
    <n v="90"/>
    <b v="1"/>
    <s v="music/indie rock"/>
    <n v="1.1931742857142855"/>
    <n v="46.401222222222216"/>
    <s v="music"/>
    <s v="ock"/>
    <d v="2011-09-15T22:00:03"/>
    <d v="2011-08-16T22:00:03"/>
    <n v="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s v="US"/>
    <x v="0"/>
    <n v="1318463879"/>
    <n v="1315439879"/>
    <b v="0"/>
    <n v="41"/>
    <b v="1"/>
    <s v="music/indie rock"/>
    <n v="1.0325"/>
    <n v="50.365853658536587"/>
    <s v="music"/>
    <s v="ock"/>
    <d v="2011-10-12T23:57:59"/>
    <d v="2011-09-07T23:57:59"/>
    <n v="3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s v="US"/>
    <x v="0"/>
    <n v="1335113976"/>
    <n v="1332521976"/>
    <b v="0"/>
    <n v="30"/>
    <b v="1"/>
    <s v="music/indie rock"/>
    <n v="2.6566666666666667"/>
    <n v="26.566666666666666"/>
    <s v="music"/>
    <s v="ock"/>
    <d v="2012-04-22T16:59:36"/>
    <d v="2012-03-23T16:59:36"/>
    <n v="30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s v="US"/>
    <x v="0"/>
    <n v="1338083997"/>
    <n v="1335491997"/>
    <b v="0"/>
    <n v="38"/>
    <b v="1"/>
    <s v="music/indie rock"/>
    <n v="1.0005066666666667"/>
    <n v="39.493684210526318"/>
    <s v="music"/>
    <s v="ock"/>
    <d v="2012-05-27T01:59:57"/>
    <d v="2012-04-27T01:59:57"/>
    <n v="3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s v="US"/>
    <x v="0"/>
    <n v="1321459908"/>
    <n v="1318864308"/>
    <b v="0"/>
    <n v="65"/>
    <b v="1"/>
    <s v="music/indie rock"/>
    <n v="1.0669999999999999"/>
    <n v="49.246153846153845"/>
    <s v="music"/>
    <s v="ock"/>
    <d v="2011-11-16T16:11:48"/>
    <d v="2011-10-17T15:11:48"/>
    <n v="30.04166666666424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s v="US"/>
    <x v="0"/>
    <n v="1368117239"/>
    <n v="1365525239"/>
    <b v="0"/>
    <n v="75"/>
    <b v="1"/>
    <s v="music/indie rock"/>
    <n v="1.3367142857142857"/>
    <n v="62.38"/>
    <s v="music"/>
    <s v="ock"/>
    <d v="2013-05-09T16:33:59"/>
    <d v="2013-04-09T16:33:59"/>
    <n v="30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s v="US"/>
    <x v="0"/>
    <n v="1340429276"/>
    <n v="1335245276"/>
    <b v="0"/>
    <n v="16"/>
    <b v="1"/>
    <s v="music/indie rock"/>
    <n v="1.214"/>
    <n v="37.9375"/>
    <s v="music"/>
    <s v="ock"/>
    <d v="2012-06-23T05:27:56"/>
    <d v="2012-04-24T05:27:56"/>
    <n v="60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s v="US"/>
    <x v="0"/>
    <n v="1295142660"/>
    <n v="1293739714"/>
    <b v="0"/>
    <n v="10"/>
    <b v="1"/>
    <s v="music/indie rock"/>
    <n v="1.032"/>
    <n v="51.6"/>
    <s v="music"/>
    <s v="ock"/>
    <d v="2011-01-16T01:51:00"/>
    <d v="2010-12-30T20:08:34"/>
    <n v="16.237800925926422"/>
  </r>
  <r>
    <n v="2492"/>
    <s v="SUPER NICE EP 2012"/>
    <s v="We're a band from Hawaii trying to produce our first EP and we need help!"/>
    <n v="600"/>
    <n v="750"/>
    <s v="successful"/>
    <s v="US"/>
    <x v="0"/>
    <n v="1339840740"/>
    <n v="1335397188"/>
    <b v="0"/>
    <n v="27"/>
    <b v="1"/>
    <s v="music/indie rock"/>
    <n v="1.25"/>
    <n v="27.777777777777779"/>
    <s v="music"/>
    <s v="ock"/>
    <d v="2012-06-16T09:59:00"/>
    <d v="2012-04-25T23:39:48"/>
    <n v="51.430000000000291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s v="US"/>
    <x v="0"/>
    <n v="1367208140"/>
    <n v="1363320140"/>
    <b v="0"/>
    <n v="259"/>
    <b v="1"/>
    <s v="music/indie rock"/>
    <n v="1.2869999999999999"/>
    <n v="99.382239382239376"/>
    <s v="music"/>
    <s v="ock"/>
    <d v="2013-04-29T04:02:20"/>
    <d v="2013-03-15T04:02:20"/>
    <n v="45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s v="US"/>
    <x v="0"/>
    <n v="1337786944"/>
    <n v="1335194944"/>
    <b v="0"/>
    <n v="39"/>
    <b v="1"/>
    <s v="music/indie rock"/>
    <n v="1.0100533333333332"/>
    <n v="38.848205128205123"/>
    <s v="music"/>
    <s v="ock"/>
    <d v="2012-05-23T15:29:04"/>
    <d v="2012-04-23T15:29:04"/>
    <n v="3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s v="US"/>
    <x v="0"/>
    <n v="1339022575"/>
    <n v="1336430575"/>
    <b v="0"/>
    <n v="42"/>
    <b v="1"/>
    <s v="music/indie rock"/>
    <n v="1.2753666666666665"/>
    <n v="45.548809523809524"/>
    <s v="music"/>
    <s v="ock"/>
    <d v="2012-06-06T22:42:55"/>
    <d v="2012-05-07T22:42:55"/>
    <n v="30"/>
  </r>
  <r>
    <n v="2496"/>
    <s v="Lynn Haven - The First Album, &quot;Fair Weather Friends&quot;"/>
    <s v="Be a part of making the first Lynn Haven album, &quot;Fair Weather Friends.&quot;"/>
    <n v="6000"/>
    <n v="6000"/>
    <s v="successful"/>
    <s v="US"/>
    <x v="0"/>
    <n v="1364597692"/>
    <n v="1361577292"/>
    <b v="0"/>
    <n v="10"/>
    <b v="1"/>
    <s v="music/indie rock"/>
    <n v="1"/>
    <n v="600"/>
    <s v="music"/>
    <s v="ock"/>
    <d v="2013-03-29T22:54:52"/>
    <d v="2013-02-22T23:54:52"/>
    <n v="34.95833333333575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s v="US"/>
    <x v="0"/>
    <n v="1312578338"/>
    <n v="1309986338"/>
    <b v="0"/>
    <n v="56"/>
    <b v="1"/>
    <s v="music/indie rock"/>
    <n v="1.127715"/>
    <n v="80.551071428571419"/>
    <s v="music"/>
    <s v="ock"/>
    <d v="2011-08-05T21:05:38"/>
    <d v="2011-07-06T21:05:38"/>
    <n v="30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s v="US"/>
    <x v="0"/>
    <n v="1422400387"/>
    <n v="1421190787"/>
    <b v="0"/>
    <n v="20"/>
    <b v="1"/>
    <s v="music/indie rock"/>
    <n v="1.056"/>
    <n v="52.8"/>
    <s v="music"/>
    <s v="ock"/>
    <d v="2015-01-27T23:13:07"/>
    <d v="2015-01-13T23:13:07"/>
    <n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s v="US"/>
    <x v="0"/>
    <n v="1356976800"/>
    <n v="1352820837"/>
    <b v="0"/>
    <n v="170"/>
    <b v="1"/>
    <s v="music/indie rock"/>
    <n v="2.0262500000000001"/>
    <n v="47.676470588235297"/>
    <s v="music"/>
    <s v="ock"/>
    <d v="2012-12-31T18:00:00"/>
    <d v="2012-11-13T15:33:57"/>
    <n v="48.101423611107748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s v="US"/>
    <x v="0"/>
    <n v="1340476375"/>
    <n v="1337884375"/>
    <b v="0"/>
    <n v="29"/>
    <b v="1"/>
    <s v="music/indie rock"/>
    <n v="1.1333333333333333"/>
    <n v="23.448275862068964"/>
    <s v="music"/>
    <s v="ock"/>
    <d v="2012-06-23T18:32:55"/>
    <d v="2012-05-24T18:32:55"/>
    <n v="3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s v="CA"/>
    <x v="5"/>
    <n v="1443379104"/>
    <n v="1440787104"/>
    <b v="0"/>
    <n v="7"/>
    <b v="0"/>
    <s v="food/restaurants"/>
    <n v="2.5545454545454545E-2"/>
    <n v="40.142857142857146"/>
    <s v="food"/>
    <s v="ts"/>
    <d v="2015-09-27T18:38:24"/>
    <d v="2015-08-28T18:38:24"/>
    <n v="30"/>
  </r>
  <r>
    <n v="2502"/>
    <s v="Cupcake Chaos"/>
    <s v="A small sweet shop featuring the cupcake variety offered by Cupcake Chaos, candy, cotton candy, shakes and malts, located in Dalhart,TX"/>
    <n v="110000"/>
    <n v="86"/>
    <s v="failed"/>
    <s v="US"/>
    <x v="0"/>
    <n v="1411328918"/>
    <n v="1407440918"/>
    <b v="0"/>
    <n v="5"/>
    <b v="0"/>
    <s v="food/restaurants"/>
    <n v="7.8181818181818181E-4"/>
    <n v="17.2"/>
    <s v="food"/>
    <s v="ts"/>
    <d v="2014-09-21T19:48:38"/>
    <d v="2014-08-07T19:48:38"/>
    <n v="45"/>
  </r>
  <r>
    <n v="2503"/>
    <s v="Cardinal Bistro BYOB Start Up"/>
    <s v="Cardinal Bistro will be Contemporary American dinning establishment based in Ventnor, NJ featuring local, seasonal ingredients."/>
    <n v="10000"/>
    <n v="0"/>
    <s v="failed"/>
    <s v="US"/>
    <x v="0"/>
    <n v="1465333560"/>
    <n v="1462743308"/>
    <b v="0"/>
    <n v="0"/>
    <b v="0"/>
    <s v="food/restaurants"/>
    <n v="0"/>
    <n v="0"/>
    <s v="food"/>
    <s v="ts"/>
    <d v="2016-06-07T21:06:00"/>
    <d v="2016-05-08T21:35:08"/>
    <n v="29.97976851851854"/>
  </r>
  <r>
    <n v="2504"/>
    <s v="Halal Restaurant and Internet Cafe"/>
    <s v="Halal Restaurant and Internet Cafe 20 percent of profits will go to building masjids."/>
    <n v="35000"/>
    <n v="0"/>
    <s v="failed"/>
    <s v="US"/>
    <x v="0"/>
    <n v="1416014534"/>
    <n v="1413418934"/>
    <b v="0"/>
    <n v="0"/>
    <b v="0"/>
    <s v="food/restaurants"/>
    <n v="0"/>
    <n v="0"/>
    <s v="food"/>
    <s v="ts"/>
    <d v="2014-11-15T01:22:14"/>
    <d v="2014-10-16T00:22:14"/>
    <n v="30.041666666671517"/>
  </r>
  <r>
    <n v="2505"/>
    <s v="PASTATUTION"/>
    <s v="PASTATUTION- The act or practice of engaging in Pasta Making for money.  _x000a__x000a_Help us get the Arcobaleno Pasta Extruder!"/>
    <n v="7000"/>
    <n v="0"/>
    <s v="failed"/>
    <s v="US"/>
    <x v="0"/>
    <n v="1426292416"/>
    <n v="1423704016"/>
    <b v="0"/>
    <n v="0"/>
    <b v="0"/>
    <s v="food/restaurants"/>
    <n v="0"/>
    <n v="0"/>
    <s v="food"/>
    <s v="ts"/>
    <d v="2015-03-14T00:20:16"/>
    <d v="2015-02-12T01:20:16"/>
    <n v="29.958333333335759"/>
  </r>
  <r>
    <n v="2506"/>
    <s v="Bowlz Cafe, Hull"/>
    <s v="Love cereal as much as we do? Then we need your help! We are opening a worldwide cereal cafe, serving the best in imported cereals!"/>
    <n v="5000"/>
    <n v="30"/>
    <s v="failed"/>
    <s v="GB"/>
    <x v="1"/>
    <n v="1443906000"/>
    <n v="1441955269"/>
    <b v="0"/>
    <n v="2"/>
    <b v="0"/>
    <s v="food/restaurants"/>
    <n v="6.0000000000000001E-3"/>
    <n v="15"/>
    <s v="food"/>
    <s v="ts"/>
    <d v="2015-10-03T21:00:00"/>
    <d v="2015-09-11T07:07:49"/>
    <n v="22.577905092592118"/>
  </r>
  <r>
    <n v="2507"/>
    <s v="Help Cafe Talavera get a New Kitchen!"/>
    <s v="Unique dishes for a unique city!."/>
    <n v="42850"/>
    <n v="0"/>
    <s v="failed"/>
    <s v="US"/>
    <x v="0"/>
    <n v="1431308704"/>
    <n v="1428716704"/>
    <b v="0"/>
    <n v="0"/>
    <b v="0"/>
    <s v="food/restaurants"/>
    <n v="0"/>
    <n v="0"/>
    <s v="food"/>
    <s v="ts"/>
    <d v="2015-05-11T01:45:04"/>
    <d v="2015-04-11T01:45:04"/>
    <n v="30"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s v="US"/>
    <x v="0"/>
    <n v="1408056634"/>
    <n v="1405464634"/>
    <b v="0"/>
    <n v="0"/>
    <b v="0"/>
    <s v="food/restaurants"/>
    <n v="0"/>
    <n v="0"/>
    <s v="food"/>
    <s v="ts"/>
    <d v="2014-08-14T22:50:34"/>
    <d v="2014-07-15T22:50:34"/>
    <n v="30"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s v="GB"/>
    <x v="1"/>
    <n v="1429554349"/>
    <n v="1424719549"/>
    <b v="0"/>
    <n v="28"/>
    <b v="0"/>
    <s v="food/restaurants"/>
    <n v="1.0526315789473684E-2"/>
    <n v="35.714285714285715"/>
    <s v="food"/>
    <s v="ts"/>
    <d v="2015-04-20T18:25:49"/>
    <d v="2015-02-23T19:25:49"/>
    <n v="55.95833333333575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s v="US"/>
    <x v="0"/>
    <n v="1431647772"/>
    <n v="1426463772"/>
    <b v="0"/>
    <n v="2"/>
    <b v="0"/>
    <s v="food/restaurants"/>
    <n v="1.5E-3"/>
    <n v="37.5"/>
    <s v="food"/>
    <s v="ts"/>
    <d v="2015-05-14T23:56:12"/>
    <d v="2015-03-15T23:56:12"/>
    <n v="60"/>
  </r>
  <r>
    <n v="2511"/>
    <s v="loluli's"/>
    <s v="Fresh Fast Food. A bbq ramen bar thats healthy, tasty and made to order right in front of your eyes....... From flame to bowl"/>
    <n v="100000"/>
    <n v="0"/>
    <s v="failed"/>
    <s v="GB"/>
    <x v="1"/>
    <n v="1454323413"/>
    <n v="1451731413"/>
    <b v="0"/>
    <n v="0"/>
    <b v="0"/>
    <s v="food/restaurants"/>
    <n v="0"/>
    <n v="0"/>
    <s v="food"/>
    <s v="ts"/>
    <d v="2016-02-01T10:43:33"/>
    <d v="2016-01-02T10:43:33"/>
    <n v="30"/>
  </r>
  <r>
    <n v="2512"/>
    <s v="Somethin' Tasty"/>
    <s v="Somethin' Tasty is a unique coffee, pastry &amp; retail store. We consign from all local sources: pottery, glass &amp; art."/>
    <n v="1150"/>
    <n v="0"/>
    <s v="failed"/>
    <s v="US"/>
    <x v="0"/>
    <n v="1418504561"/>
    <n v="1417208561"/>
    <b v="0"/>
    <n v="0"/>
    <b v="0"/>
    <s v="food/restaurants"/>
    <n v="0"/>
    <n v="0"/>
    <s v="food"/>
    <s v="ts"/>
    <d v="2014-12-13T21:02:41"/>
    <d v="2014-11-28T21:02:41"/>
    <n v="15"/>
  </r>
  <r>
    <n v="2513"/>
    <s v="Yahu Restaurants"/>
    <s v="Wir wollen einen Ort erschaffen an dem man sich wohlfÃ¼hlen kann, ein Ort an dem die Gedanken frei sind und man das Essen genieÃŸen kann."/>
    <n v="180000"/>
    <n v="0"/>
    <s v="failed"/>
    <s v="DE"/>
    <x v="3"/>
    <n v="1488067789"/>
    <n v="1482883789"/>
    <b v="0"/>
    <n v="0"/>
    <b v="0"/>
    <s v="food/restaurants"/>
    <n v="0"/>
    <n v="0"/>
    <s v="food"/>
    <s v="ts"/>
    <d v="2017-02-26T00:09:49"/>
    <d v="2016-12-28T00:09:49"/>
    <n v="60"/>
  </r>
  <r>
    <n v="2514"/>
    <s v="Lunch For Tots"/>
    <s v="My little cafe has been challenged to provide healthy, fun lunches to kids at a Montessori School. Local/organic as much as possible."/>
    <n v="12000"/>
    <n v="210"/>
    <s v="failed"/>
    <s v="US"/>
    <x v="0"/>
    <n v="1408526477"/>
    <n v="1407057677"/>
    <b v="0"/>
    <n v="4"/>
    <b v="0"/>
    <s v="food/restaurants"/>
    <n v="1.7500000000000002E-2"/>
    <n v="52.5"/>
    <s v="food"/>
    <s v="ts"/>
    <d v="2014-08-20T09:21:17"/>
    <d v="2014-08-03T09:21:17"/>
    <n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s v="US"/>
    <x v="0"/>
    <n v="1424635753"/>
    <n v="1422043753"/>
    <b v="0"/>
    <n v="12"/>
    <b v="0"/>
    <s v="food/restaurants"/>
    <n v="0.186"/>
    <n v="77.5"/>
    <s v="food"/>
    <s v="ts"/>
    <d v="2015-02-22T20:09:13"/>
    <d v="2015-01-23T20:09:13"/>
    <n v="30"/>
  </r>
  <r>
    <n v="2516"/>
    <s v="Morning Glory"/>
    <s v="Hi, everyone my name is Alex, and i want to create not just a cafe spot, but a place that gives everyone a nice warm homey feeling."/>
    <n v="22000"/>
    <n v="0"/>
    <s v="failed"/>
    <s v="US"/>
    <x v="0"/>
    <n v="1417279252"/>
    <n v="1414683652"/>
    <b v="0"/>
    <n v="0"/>
    <b v="0"/>
    <s v="food/restaurants"/>
    <n v="0"/>
    <n v="0"/>
    <s v="food"/>
    <s v="ts"/>
    <d v="2014-11-29T16:40:52"/>
    <d v="2014-10-30T15:40:52"/>
    <n v="30.041666666671517"/>
  </r>
  <r>
    <n v="2517"/>
    <s v="The Canteen"/>
    <s v="KICK START US! Chef-driven dining experience offering a multi-course tasteful and playful menu that hems in familiar seasonal comfort."/>
    <n v="18000"/>
    <n v="1767"/>
    <s v="failed"/>
    <s v="CA"/>
    <x v="5"/>
    <n v="1426788930"/>
    <n v="1424200530"/>
    <b v="0"/>
    <n v="33"/>
    <b v="0"/>
    <s v="food/restaurants"/>
    <n v="9.8166666666666666E-2"/>
    <n v="53.545454545454547"/>
    <s v="food"/>
    <s v="ts"/>
    <d v="2015-03-19T18:15:30"/>
    <d v="2015-02-17T19:15:30"/>
    <n v="29.958333333328483"/>
  </r>
  <r>
    <n v="2518"/>
    <s v="Southern California's Backroad Eateries"/>
    <s v="I am traveling the backroads of Southern California, to discover the best out-of-the-way eateries the area has to offer"/>
    <n v="5000"/>
    <n v="0"/>
    <s v="failed"/>
    <s v="US"/>
    <x v="0"/>
    <n v="1415899228"/>
    <n v="1413303628"/>
    <b v="0"/>
    <n v="0"/>
    <b v="0"/>
    <s v="food/restaurants"/>
    <n v="0"/>
    <n v="0"/>
    <s v="food"/>
    <s v="ts"/>
    <d v="2014-11-13T17:20:28"/>
    <d v="2014-10-14T16:20:28"/>
    <n v="30.041666666664241"/>
  </r>
  <r>
    <n v="2519"/>
    <s v="Kelli's Kitchen"/>
    <s v="Better than your mom's, better than Cracker Barrel, only at Kelli's Kitchen (all from scratch)."/>
    <n v="150000"/>
    <n v="65"/>
    <s v="failed"/>
    <s v="US"/>
    <x v="0"/>
    <n v="1405741404"/>
    <n v="1403149404"/>
    <b v="0"/>
    <n v="4"/>
    <b v="0"/>
    <s v="food/restaurants"/>
    <n v="4.3333333333333331E-4"/>
    <n v="16.25"/>
    <s v="food"/>
    <s v="ts"/>
    <d v="2014-07-19T03:43:24"/>
    <d v="2014-06-19T03:43:24"/>
    <n v="30"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s v="US"/>
    <x v="0"/>
    <n v="1476559260"/>
    <n v="1472567085"/>
    <b v="0"/>
    <n v="0"/>
    <b v="0"/>
    <s v="food/restaurants"/>
    <n v="0"/>
    <n v="0"/>
    <s v="food"/>
    <s v="ts"/>
    <d v="2016-10-15T19:21:00"/>
    <d v="2016-08-30T14:24:45"/>
    <n v="46.20572916666424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s v="US"/>
    <x v="0"/>
    <n v="1444778021"/>
    <n v="1442963621"/>
    <b v="0"/>
    <n v="132"/>
    <b v="1"/>
    <s v="music/classical music"/>
    <n v="1.0948792000000001"/>
    <n v="103.68174242424243"/>
    <s v="music"/>
    <s v="sic"/>
    <d v="2015-10-13T23:13:41"/>
    <d v="2015-09-22T23:13:41"/>
    <n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s v="US"/>
    <x v="0"/>
    <n v="1461336720"/>
    <n v="1459431960"/>
    <b v="0"/>
    <n v="27"/>
    <b v="1"/>
    <s v="music/classical music"/>
    <n v="1"/>
    <n v="185.18518518518519"/>
    <s v="music"/>
    <s v="sic"/>
    <d v="2016-04-22T14:52:00"/>
    <d v="2016-03-31T13:46:00"/>
    <n v="22.045833333329938"/>
  </r>
  <r>
    <n v="2523"/>
    <s v="Pater Noster Project"/>
    <s v="PATER NOSTER (2003) by Thomas Oboe Lee, scored for baritone solo and string quartet.  Hauntingly beautiful, yet never performed."/>
    <n v="900"/>
    <n v="1408"/>
    <s v="successful"/>
    <s v="US"/>
    <x v="0"/>
    <n v="1416270292"/>
    <n v="1413674692"/>
    <b v="0"/>
    <n v="26"/>
    <b v="1"/>
    <s v="music/classical music"/>
    <n v="1.5644444444444445"/>
    <n v="54.153846153846153"/>
    <s v="music"/>
    <s v="sic"/>
    <d v="2014-11-18T00:24:52"/>
    <d v="2014-10-18T23:24:52"/>
    <n v="30.041666666664241"/>
  </r>
  <r>
    <n v="2524"/>
    <s v="Les Bostonades' First CD"/>
    <s v="We're bringing some of our favorite music from the past 10 years to disc for the first time ever."/>
    <n v="7500"/>
    <n v="7620"/>
    <s v="successful"/>
    <s v="US"/>
    <x v="0"/>
    <n v="1419136200"/>
    <n v="1416338557"/>
    <b v="0"/>
    <n v="43"/>
    <b v="1"/>
    <s v="music/classical music"/>
    <n v="1.016"/>
    <n v="177.2093023255814"/>
    <s v="music"/>
    <s v="sic"/>
    <d v="2014-12-21T04:30:00"/>
    <d v="2014-11-18T19:22:37"/>
    <n v="32.380127314812853"/>
  </r>
  <r>
    <n v="2525"/>
    <s v="Jenny &amp; Rossâ”‚To Sing in Germany"/>
    <s v="Husband and wife operatic team specializing in German opera. Fundraising for an audition tour of Germany."/>
    <n v="8000"/>
    <n v="8026"/>
    <s v="successful"/>
    <s v="US"/>
    <x v="0"/>
    <n v="1340914571"/>
    <n v="1338322571"/>
    <b v="0"/>
    <n v="80"/>
    <b v="1"/>
    <s v="music/classical music"/>
    <n v="1.00325"/>
    <n v="100.325"/>
    <s v="music"/>
    <s v="sic"/>
    <d v="2012-06-28T20:16:11"/>
    <d v="2012-05-29T20:16:11"/>
    <n v="30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s v="US"/>
    <x v="0"/>
    <n v="1418014740"/>
    <n v="1415585474"/>
    <b v="0"/>
    <n v="33"/>
    <b v="1"/>
    <s v="music/classical music"/>
    <n v="1.1294999999999999"/>
    <n v="136.90909090909091"/>
    <s v="music"/>
    <s v="sic"/>
    <d v="2014-12-08T04:59:00"/>
    <d v="2014-11-10T02:11:14"/>
    <n v="28.116504629630072"/>
  </r>
  <r>
    <n v="2527"/>
    <s v="Britten in Song: A Centennial Celebration"/>
    <s v="Five Programs of Benjamin Britten's vocal works featuring over 20 extraordinary vocalists and pianists."/>
    <n v="4000"/>
    <n v="4085"/>
    <s v="successful"/>
    <s v="US"/>
    <x v="0"/>
    <n v="1382068740"/>
    <n v="1380477691"/>
    <b v="0"/>
    <n v="71"/>
    <b v="1"/>
    <s v="music/classical music"/>
    <n v="1.02125"/>
    <n v="57.535211267605632"/>
    <s v="music"/>
    <s v="sic"/>
    <d v="2013-10-18T03:59:00"/>
    <d v="2013-09-29T18:01:31"/>
    <n v="18.414918981485243"/>
  </r>
  <r>
    <n v="2528"/>
    <s v="Three Voices"/>
    <s v="I've been offered a contract with HatHut to record Feldman's 'Three Voices', which would be my first solo disc. I need your help!"/>
    <n v="4000"/>
    <n v="4289.99"/>
    <s v="successful"/>
    <s v="GB"/>
    <x v="1"/>
    <n v="1440068400"/>
    <n v="1438459303"/>
    <b v="0"/>
    <n v="81"/>
    <b v="1"/>
    <s v="music/classical music"/>
    <n v="1.0724974999999999"/>
    <n v="52.962839506172834"/>
    <s v="music"/>
    <s v="sic"/>
    <d v="2015-08-20T11:00:00"/>
    <d v="2015-08-01T20:01:43"/>
    <n v="18.623807870360906"/>
  </r>
  <r>
    <n v="2529"/>
    <s v="UrbanArias is DC's Contemporary Opera Company"/>
    <s v="Opera. Short. New."/>
    <n v="6000"/>
    <n v="6257"/>
    <s v="successful"/>
    <s v="US"/>
    <x v="0"/>
    <n v="1332636975"/>
    <n v="1328752575"/>
    <b v="0"/>
    <n v="76"/>
    <b v="1"/>
    <s v="music/classical music"/>
    <n v="1.0428333333333333"/>
    <n v="82.328947368421055"/>
    <s v="music"/>
    <s v="sic"/>
    <d v="2012-03-25T00:56:15"/>
    <d v="2012-02-09T01:56:15"/>
    <n v="44.95833333333575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s v="US"/>
    <x v="0"/>
    <n v="1429505400"/>
    <n v="1426711505"/>
    <b v="0"/>
    <n v="48"/>
    <b v="1"/>
    <s v="music/classical music"/>
    <n v="1"/>
    <n v="135.41666666666666"/>
    <s v="music"/>
    <s v="sic"/>
    <d v="2015-04-20T04:50:00"/>
    <d v="2015-03-18T20:45:05"/>
    <n v="32.336747685185401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s v="US"/>
    <x v="0"/>
    <n v="1439611140"/>
    <n v="1437668354"/>
    <b v="0"/>
    <n v="61"/>
    <b v="1"/>
    <s v="music/classical music"/>
    <n v="1.004"/>
    <n v="74.06557377049181"/>
    <s v="music"/>
    <s v="sic"/>
    <d v="2015-08-15T03:59:00"/>
    <d v="2015-07-23T16:19:14"/>
    <n v="22.4859490740782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s v="US"/>
    <x v="0"/>
    <n v="1345148566"/>
    <n v="1342556566"/>
    <b v="0"/>
    <n v="60"/>
    <b v="1"/>
    <s v="music/classical music"/>
    <n v="1.26125"/>
    <n v="84.083333333333329"/>
    <s v="music"/>
    <s v="sic"/>
    <d v="2012-08-16T20:22:46"/>
    <d v="2012-07-17T20:22:46"/>
    <n v="30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s v="US"/>
    <x v="0"/>
    <n v="1362160868"/>
    <n v="1359568911"/>
    <b v="0"/>
    <n v="136"/>
    <b v="1"/>
    <s v="music/classical music"/>
    <n v="1.1066666666666667"/>
    <n v="61.029411764705884"/>
    <s v="music"/>
    <s v="sic"/>
    <d v="2013-03-01T18:01:08"/>
    <d v="2013-01-30T18:01:51"/>
    <n v="29.9995023148148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s v="US"/>
    <x v="0"/>
    <n v="1262325600"/>
    <n v="1257871712"/>
    <b v="0"/>
    <n v="14"/>
    <b v="1"/>
    <s v="music/classical music"/>
    <n v="1.05"/>
    <n v="150"/>
    <s v="music"/>
    <s v="sic"/>
    <d v="2010-01-01T06:00:00"/>
    <d v="2009-11-10T16:48:32"/>
    <n v="51.549629629633273"/>
  </r>
  <r>
    <n v="2535"/>
    <s v="Mark Hayes Requiem Recording"/>
    <s v="Mark Hayes: Requiem Recording"/>
    <n v="20000"/>
    <n v="20755"/>
    <s v="successful"/>
    <s v="US"/>
    <x v="0"/>
    <n v="1417463945"/>
    <n v="1414781945"/>
    <b v="0"/>
    <n v="78"/>
    <b v="1"/>
    <s v="music/classical music"/>
    <n v="1.03775"/>
    <n v="266.08974358974359"/>
    <s v="music"/>
    <s v="sic"/>
    <d v="2014-12-01T19:59:05"/>
    <d v="2014-10-31T18:59:05"/>
    <n v="31.041666666664241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s v="US"/>
    <x v="0"/>
    <n v="1375151566"/>
    <n v="1373337166"/>
    <b v="0"/>
    <n v="4"/>
    <b v="1"/>
    <s v="music/classical music"/>
    <n v="1.1599999999999999"/>
    <n v="7.25"/>
    <s v="music"/>
    <s v="sic"/>
    <d v="2013-07-30T02:32:46"/>
    <d v="2013-07-09T02:32:46"/>
    <n v="2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s v="US"/>
    <x v="0"/>
    <n v="1312212855"/>
    <n v="1307028855"/>
    <b v="0"/>
    <n v="11"/>
    <b v="1"/>
    <s v="music/classical music"/>
    <n v="1.1000000000000001"/>
    <n v="100"/>
    <s v="music"/>
    <s v="sic"/>
    <d v="2011-08-01T15:34:15"/>
    <d v="2011-06-02T15:34:15"/>
    <n v="60"/>
  </r>
  <r>
    <n v="2538"/>
    <s v="Me, Myself and Albinoni"/>
    <s v="I will record 2 of Tomaso Albinoni's concertos for 2 oboes playing both parts myself."/>
    <n v="18000"/>
    <n v="20343.169999999998"/>
    <s v="successful"/>
    <s v="US"/>
    <x v="0"/>
    <n v="1361681940"/>
    <n v="1359029661"/>
    <b v="0"/>
    <n v="185"/>
    <b v="1"/>
    <s v="music/classical music"/>
    <n v="1.130176111111111"/>
    <n v="109.96308108108107"/>
    <s v="music"/>
    <s v="sic"/>
    <d v="2013-02-24T04:59:00"/>
    <d v="2013-01-24T12:14:21"/>
    <n v="30.697673611110076"/>
  </r>
  <r>
    <n v="2539"/>
    <s v="The Flying Gambas"/>
    <s v="Help ABS Academy musicians get their cellos, gambas, &amp; contrabasses to San Francisco by supporting their instruments' travel."/>
    <n v="10000"/>
    <n v="10025"/>
    <s v="successful"/>
    <s v="US"/>
    <x v="0"/>
    <n v="1422913152"/>
    <n v="1417729152"/>
    <b v="0"/>
    <n v="59"/>
    <b v="1"/>
    <s v="music/classical music"/>
    <n v="1.0024999999999999"/>
    <n v="169.91525423728814"/>
    <s v="music"/>
    <s v="sic"/>
    <d v="2015-02-02T21:39:12"/>
    <d v="2014-12-04T21:39:12"/>
    <n v="60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s v="US"/>
    <x v="0"/>
    <n v="1319904721"/>
    <n v="1314720721"/>
    <b v="0"/>
    <n v="27"/>
    <b v="1"/>
    <s v="music/classical music"/>
    <n v="1.034"/>
    <n v="95.740740740740748"/>
    <s v="music"/>
    <s v="sic"/>
    <d v="2011-10-29T16:12:01"/>
    <d v="2011-08-30T16:12:01"/>
    <n v="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s v="GB"/>
    <x v="1"/>
    <n v="1380192418"/>
    <n v="1375008418"/>
    <b v="0"/>
    <n v="63"/>
    <b v="1"/>
    <s v="music/classical music"/>
    <n v="1.0702857142857143"/>
    <n v="59.460317460317462"/>
    <s v="music"/>
    <s v="sic"/>
    <d v="2013-09-26T10:46:58"/>
    <d v="2013-07-28T10:46:58"/>
    <n v="60"/>
  </r>
  <r>
    <n v="2542"/>
    <s v="Classical Music by Marquita"/>
    <s v="Marquita Renee Ntim records her first Classical Album, complete with her playing the viola, cello and singing opera."/>
    <n v="700"/>
    <n v="725"/>
    <s v="successful"/>
    <s v="US"/>
    <x v="0"/>
    <n v="1380599940"/>
    <n v="1377252857"/>
    <b v="0"/>
    <n v="13"/>
    <b v="1"/>
    <s v="music/classical music"/>
    <n v="1.0357142857142858"/>
    <n v="55.769230769230766"/>
    <s v="music"/>
    <s v="sic"/>
    <d v="2013-10-01T03:59:00"/>
    <d v="2013-08-23T10:14:17"/>
    <n v="38.7393865740741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s v="US"/>
    <x v="0"/>
    <n v="1293937200"/>
    <n v="1291257298"/>
    <b v="0"/>
    <n v="13"/>
    <b v="1"/>
    <s v="music/classical music"/>
    <n v="1.5640000000000001"/>
    <n v="30.076923076923077"/>
    <s v="music"/>
    <s v="sic"/>
    <d v="2011-01-02T03:00:00"/>
    <d v="2010-12-02T02:34:58"/>
    <n v="31.017384259263054"/>
  </r>
  <r>
    <n v="2544"/>
    <s v="Singing City Children's Choir"/>
    <s v="Bringing choral music and performance opportunities to under-served youth in West Philadelphia"/>
    <n v="5000"/>
    <n v="5041"/>
    <s v="successful"/>
    <s v="US"/>
    <x v="0"/>
    <n v="1341750569"/>
    <n v="1339158569"/>
    <b v="0"/>
    <n v="57"/>
    <b v="1"/>
    <s v="music/classical music"/>
    <n v="1.0082"/>
    <n v="88.438596491228068"/>
    <s v="music"/>
    <s v="sic"/>
    <d v="2012-07-08T12:29:29"/>
    <d v="2012-06-08T12:29:29"/>
    <n v="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s v="US"/>
    <x v="0"/>
    <n v="1424997000"/>
    <n v="1421983138"/>
    <b v="0"/>
    <n v="61"/>
    <b v="1"/>
    <s v="music/classical music"/>
    <n v="1.9530000000000001"/>
    <n v="64.032786885245898"/>
    <s v="music"/>
    <s v="sic"/>
    <d v="2015-02-27T00:30:00"/>
    <d v="2015-01-23T03:18:58"/>
    <n v="34.882662037030968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s v="US"/>
    <x v="0"/>
    <n v="1380949200"/>
    <n v="1378586179"/>
    <b v="0"/>
    <n v="65"/>
    <b v="1"/>
    <s v="music/classical music"/>
    <n v="1.1171428571428572"/>
    <n v="60.153846153846153"/>
    <s v="music"/>
    <s v="sic"/>
    <d v="2013-10-05T05:00:00"/>
    <d v="2013-09-07T20:36:19"/>
    <n v="27.349780092590663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s v="US"/>
    <x v="0"/>
    <n v="1333560803"/>
    <n v="1330972403"/>
    <b v="0"/>
    <n v="134"/>
    <b v="1"/>
    <s v="music/classical music"/>
    <n v="1.1985454545454546"/>
    <n v="49.194029850746269"/>
    <s v="music"/>
    <s v="sic"/>
    <d v="2012-04-04T17:33:23"/>
    <d v="2012-03-05T18:33:23"/>
    <n v="29.95833333333575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s v="FR"/>
    <x v="3"/>
    <n v="1475209620"/>
    <n v="1473087637"/>
    <b v="0"/>
    <n v="37"/>
    <b v="1"/>
    <s v="music/classical music"/>
    <n v="1.0185"/>
    <n v="165.16216216216216"/>
    <s v="music"/>
    <s v="sic"/>
    <d v="2016-09-30T04:27:00"/>
    <d v="2016-09-05T15:00:37"/>
    <n v="24.559988425928168"/>
  </r>
  <r>
    <n v="2549"/>
    <s v="The Miller's Wife, a new opera"/>
    <s v="A new opera in English by Mike Christie to be premiÃ¨red at the Arcola Theatre, London UK from 14th-17th August 2013."/>
    <n v="1570"/>
    <n v="1614"/>
    <s v="successful"/>
    <s v="GB"/>
    <x v="1"/>
    <n v="1370019600"/>
    <n v="1366999870"/>
    <b v="0"/>
    <n v="37"/>
    <b v="1"/>
    <s v="music/classical music"/>
    <n v="1.0280254777070064"/>
    <n v="43.621621621621621"/>
    <s v="music"/>
    <s v="sic"/>
    <d v="2013-05-31T17:00:00"/>
    <d v="2013-04-26T18:11:10"/>
    <n v="34.95057870370510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s v="US"/>
    <x v="0"/>
    <n v="1444276740"/>
    <n v="1439392406"/>
    <b v="0"/>
    <n v="150"/>
    <b v="1"/>
    <s v="music/classical music"/>
    <n v="1.0084615384615385"/>
    <n v="43.7"/>
    <s v="music"/>
    <s v="sic"/>
    <d v="2015-10-08T03:59:00"/>
    <d v="2015-08-12T15:13:26"/>
    <n v="56.53164351852319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s v="US"/>
    <x v="0"/>
    <n v="1332362880"/>
    <n v="1329890585"/>
    <b v="0"/>
    <n v="56"/>
    <b v="1"/>
    <s v="music/classical music"/>
    <n v="1.0273469387755103"/>
    <n v="67.419642857142861"/>
    <s v="music"/>
    <s v="sic"/>
    <d v="2012-03-21T20:48:00"/>
    <d v="2012-02-22T06:03:05"/>
    <n v="28.614525462966412"/>
  </r>
  <r>
    <n v="2552"/>
    <s v="DAVID, The Oratorio"/>
    <s v="World Premiere of a new oratorio with chorus, soloists, and orchestra, based on the Old Testament king and prophet, DAVID"/>
    <n v="3000"/>
    <n v="3195"/>
    <s v="successful"/>
    <s v="US"/>
    <x v="0"/>
    <n v="1488741981"/>
    <n v="1486149981"/>
    <b v="0"/>
    <n v="18"/>
    <b v="1"/>
    <s v="music/classical music"/>
    <n v="1.0649999999999999"/>
    <n v="177.5"/>
    <s v="music"/>
    <s v="sic"/>
    <d v="2017-03-05T19:26:21"/>
    <d v="2017-02-03T19:26:21"/>
    <n v="3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s v="US"/>
    <x v="0"/>
    <n v="1348202807"/>
    <n v="1343018807"/>
    <b v="0"/>
    <n v="60"/>
    <b v="1"/>
    <s v="music/classical music"/>
    <n v="1.5553333333333332"/>
    <n v="38.883333333333333"/>
    <s v="music"/>
    <s v="sic"/>
    <d v="2012-09-21T04:46:47"/>
    <d v="2012-07-23T04:46:47"/>
    <n v="6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s v="US"/>
    <x v="0"/>
    <n v="1433131140"/>
    <n v="1430445163"/>
    <b v="0"/>
    <n v="67"/>
    <b v="1"/>
    <s v="music/classical music"/>
    <n v="1.228"/>
    <n v="54.985074626865675"/>
    <s v="music"/>
    <s v="sic"/>
    <d v="2015-06-01T03:59:00"/>
    <d v="2015-05-01T01:52:43"/>
    <n v="31.0876967592630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s v="US"/>
    <x v="0"/>
    <n v="1338219793"/>
    <n v="1335541393"/>
    <b v="0"/>
    <n v="35"/>
    <b v="1"/>
    <s v="music/classical music"/>
    <n v="1.0734999999999999"/>
    <n v="61.342857142857142"/>
    <s v="music"/>
    <s v="sic"/>
    <d v="2012-05-28T15:43:13"/>
    <d v="2012-04-27T15:43:13"/>
    <n v="3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s v="US"/>
    <x v="0"/>
    <n v="1356392857"/>
    <n v="1352504857"/>
    <b v="0"/>
    <n v="34"/>
    <b v="1"/>
    <s v="music/classical music"/>
    <n v="1.0550335570469798"/>
    <n v="23.117647058823529"/>
    <s v="music"/>
    <s v="sic"/>
    <d v="2012-12-24T23:47:37"/>
    <d v="2012-11-09T23:47:37"/>
    <n v="45"/>
  </r>
  <r>
    <n v="2557"/>
    <s v="European Tour"/>
    <s v="Raising money for our concert tour of Switzerland and Germany in June/July 2014"/>
    <n v="900"/>
    <n v="1066"/>
    <s v="successful"/>
    <s v="GB"/>
    <x v="1"/>
    <n v="1400176386"/>
    <n v="1397584386"/>
    <b v="0"/>
    <n v="36"/>
    <b v="1"/>
    <s v="music/classical music"/>
    <n v="1.1844444444444444"/>
    <n v="29.611111111111111"/>
    <s v="music"/>
    <s v="sic"/>
    <d v="2014-05-15T17:53:06"/>
    <d v="2014-04-15T17:53:06"/>
    <n v="30"/>
  </r>
  <r>
    <n v="2558"/>
    <s v="Hopkins Sinfonia 2015 Season"/>
    <s v="The Hopkins Sinfonia is looking for your support to run our 2015 Season made up of five concerts."/>
    <n v="1250"/>
    <n v="1361"/>
    <s v="successful"/>
    <s v="AU"/>
    <x v="2"/>
    <n v="1430488740"/>
    <n v="1427747906"/>
    <b v="0"/>
    <n v="18"/>
    <b v="1"/>
    <s v="music/classical music"/>
    <n v="1.0888"/>
    <n v="75.611111111111114"/>
    <s v="music"/>
    <s v="sic"/>
    <d v="2015-05-01T13:59:00"/>
    <d v="2015-03-30T20:38:26"/>
    <n v="31.722615740742185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s v="US"/>
    <x v="0"/>
    <n v="1321385820"/>
    <n v="1318539484"/>
    <b v="0"/>
    <n v="25"/>
    <b v="1"/>
    <s v="music/classical music"/>
    <n v="1.1125"/>
    <n v="35.6"/>
    <s v="music"/>
    <s v="sic"/>
    <d v="2011-11-15T19:37:00"/>
    <d v="2011-10-13T20:58:04"/>
    <n v="32.943703703705978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s v="GB"/>
    <x v="1"/>
    <n v="1425682174"/>
    <n v="1423090174"/>
    <b v="0"/>
    <n v="21"/>
    <b v="1"/>
    <s v="music/classical music"/>
    <n v="1.0009999999999999"/>
    <n v="143"/>
    <s v="music"/>
    <s v="sic"/>
    <d v="2015-03-06T22:49:34"/>
    <d v="2015-02-04T22:49:34"/>
    <n v="30"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s v="CA"/>
    <x v="5"/>
    <n v="1444740089"/>
    <n v="1442148089"/>
    <b v="0"/>
    <n v="0"/>
    <b v="0"/>
    <s v="food/food trucks"/>
    <n v="0"/>
    <n v="0"/>
    <s v="food"/>
    <s v="ks"/>
    <d v="2015-10-13T12:41:29"/>
    <d v="2015-09-13T12:41:29"/>
    <n v="3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s v="DE"/>
    <x v="3"/>
    <n v="1476189339"/>
    <n v="1471005339"/>
    <b v="0"/>
    <n v="3"/>
    <b v="0"/>
    <s v="food/food trucks"/>
    <n v="7.4999999999999997E-3"/>
    <n v="25"/>
    <s v="food"/>
    <s v="ks"/>
    <d v="2016-10-11T12:35:39"/>
    <d v="2016-08-12T12:35:39"/>
    <n v="60"/>
  </r>
  <r>
    <n v="2563"/>
    <s v="Phoenix Pearl Boba Tea Truck (Canceled)"/>
    <s v="Michigan based bubble tea and specialty ice cream food truck"/>
    <n v="20000"/>
    <n v="0"/>
    <s v="canceled"/>
    <s v="US"/>
    <x v="0"/>
    <n v="1438226451"/>
    <n v="1433042451"/>
    <b v="0"/>
    <n v="0"/>
    <b v="0"/>
    <s v="food/food trucks"/>
    <n v="0"/>
    <n v="0"/>
    <s v="food"/>
    <s v="ks"/>
    <d v="2015-07-30T03:20:51"/>
    <d v="2015-05-31T03:20:51"/>
    <n v="60"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s v="CA"/>
    <x v="5"/>
    <n v="1406854699"/>
    <n v="1404262699"/>
    <b v="0"/>
    <n v="0"/>
    <b v="0"/>
    <s v="food/food trucks"/>
    <n v="0"/>
    <n v="0"/>
    <s v="food"/>
    <s v="ks"/>
    <d v="2014-08-01T00:58:19"/>
    <d v="2014-07-02T00:58:19"/>
    <n v="30"/>
  </r>
  <r>
    <n v="2565"/>
    <s v="The Sketchy Pelican (Canceled)"/>
    <s v="The Sketchy Pelican. Is my vision to bring raw, honest, soulful, creative, thoght provoking cuisine to food truck form"/>
    <n v="10000"/>
    <n v="100"/>
    <s v="canceled"/>
    <s v="US"/>
    <x v="0"/>
    <n v="1462827000"/>
    <n v="1457710589"/>
    <b v="0"/>
    <n v="1"/>
    <b v="0"/>
    <s v="food/food trucks"/>
    <n v="0.01"/>
    <n v="100"/>
    <s v="food"/>
    <s v="ks"/>
    <d v="2016-05-09T20:50:00"/>
    <d v="2016-03-11T15:36:29"/>
    <n v="59.217719907406718"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s v="US"/>
    <x v="0"/>
    <n v="1408663948"/>
    <n v="1406071948"/>
    <b v="0"/>
    <n v="0"/>
    <b v="0"/>
    <s v="food/food trucks"/>
    <n v="0"/>
    <n v="0"/>
    <s v="food"/>
    <s v="ks"/>
    <d v="2014-08-21T23:32:28"/>
    <d v="2014-07-22T23:32:28"/>
    <n v="30"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s v="US"/>
    <x v="0"/>
    <n v="1429823138"/>
    <n v="1427231138"/>
    <b v="0"/>
    <n v="2"/>
    <b v="0"/>
    <s v="food/food trucks"/>
    <n v="2.6666666666666666E-3"/>
    <n v="60"/>
    <s v="food"/>
    <s v="ks"/>
    <d v="2015-04-23T21:05:38"/>
    <d v="2015-03-24T21:05:38"/>
    <n v="3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s v="GB"/>
    <x v="1"/>
    <n v="1472745594"/>
    <n v="1470153594"/>
    <b v="0"/>
    <n v="1"/>
    <b v="0"/>
    <s v="food/food trucks"/>
    <n v="5.0000000000000001E-3"/>
    <n v="50"/>
    <s v="food"/>
    <s v="ks"/>
    <d v="2016-09-01T15:59:54"/>
    <d v="2016-08-02T15:59:54"/>
    <n v="30"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s v="US"/>
    <x v="0"/>
    <n v="1442457112"/>
    <n v="1439865112"/>
    <b v="0"/>
    <n v="2"/>
    <b v="0"/>
    <s v="food/food trucks"/>
    <n v="2.2307692307692306E-2"/>
    <n v="72.5"/>
    <s v="food"/>
    <s v="ks"/>
    <d v="2015-09-17T02:31:52"/>
    <d v="2015-08-18T02:31:52"/>
    <n v="3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s v="US"/>
    <x v="0"/>
    <n v="1486590035"/>
    <n v="1483998035"/>
    <b v="0"/>
    <n v="2"/>
    <b v="0"/>
    <s v="food/food trucks"/>
    <n v="8.4285714285714294E-3"/>
    <n v="29.5"/>
    <s v="food"/>
    <s v="ks"/>
    <d v="2017-02-08T21:40:35"/>
    <d v="2017-01-09T21:40:35"/>
    <n v="30"/>
  </r>
  <r>
    <n v="2571"/>
    <s v="Coco Bowls (Canceled)"/>
    <s v="Perth locals who dream of opening a health food van, and serving treats that not only taste amazing but also benefit your body."/>
    <n v="100000"/>
    <n v="250"/>
    <s v="canceled"/>
    <s v="AU"/>
    <x v="2"/>
    <n v="1463645521"/>
    <n v="1458461521"/>
    <b v="0"/>
    <n v="4"/>
    <b v="0"/>
    <s v="food/food trucks"/>
    <n v="2.5000000000000001E-3"/>
    <n v="62.5"/>
    <s v="food"/>
    <s v="ks"/>
    <d v="2016-05-19T08:12:01"/>
    <d v="2016-03-20T08:12:01"/>
    <n v="60"/>
  </r>
  <r>
    <n v="2572"/>
    <s v="A Dream of Naughty Nachos (Canceled)"/>
    <s v="Mesquite smoked brisket nachos, food truck style, with homemade salsa to make your taste buds dance."/>
    <n v="30000"/>
    <n v="0"/>
    <s v="canceled"/>
    <s v="US"/>
    <x v="0"/>
    <n v="1428893517"/>
    <n v="1426301517"/>
    <b v="0"/>
    <n v="0"/>
    <b v="0"/>
    <s v="food/food trucks"/>
    <n v="0"/>
    <n v="0"/>
    <s v="food"/>
    <s v="ks"/>
    <d v="2015-04-13T02:51:57"/>
    <d v="2015-03-14T02:51:57"/>
    <n v="30"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s v="US"/>
    <x v="0"/>
    <n v="1408803149"/>
    <n v="1404915149"/>
    <b v="0"/>
    <n v="0"/>
    <b v="0"/>
    <s v="food/food trucks"/>
    <n v="0"/>
    <n v="0"/>
    <s v="food"/>
    <s v="ks"/>
    <d v="2014-08-23T14:12:29"/>
    <d v="2014-07-09T14:12:29"/>
    <n v="4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s v="US"/>
    <x v="0"/>
    <n v="1463600945"/>
    <n v="1461786545"/>
    <b v="0"/>
    <n v="0"/>
    <b v="0"/>
    <s v="food/food trucks"/>
    <n v="0"/>
    <n v="0"/>
    <s v="food"/>
    <s v="ks"/>
    <d v="2016-05-18T19:49:05"/>
    <d v="2016-04-27T19:49:05"/>
    <n v="21"/>
  </r>
  <r>
    <n v="2575"/>
    <s v="Vdub dogs (Canceled)"/>
    <s v="Hello everyone, Iv'e decided to put my love for old Volkswagen buses and my love for cooking together! Support vdub dogs hot dog bus!"/>
    <n v="85000"/>
    <n v="0"/>
    <s v="canceled"/>
    <s v="US"/>
    <x v="0"/>
    <n v="1421030194"/>
    <n v="1418438194"/>
    <b v="0"/>
    <n v="0"/>
    <b v="0"/>
    <s v="food/food trucks"/>
    <n v="0"/>
    <n v="0"/>
    <s v="food"/>
    <s v="ks"/>
    <d v="2015-01-12T02:36:34"/>
    <d v="2014-12-13T02:36:34"/>
    <n v="30"/>
  </r>
  <r>
    <n v="2576"/>
    <s v="2 Go Fast Food (Canceled)"/>
    <s v="A New Twist with an American and Philippine fast food Mobile Trailer."/>
    <n v="10000"/>
    <n v="0"/>
    <s v="canceled"/>
    <s v="US"/>
    <x v="0"/>
    <n v="1428707647"/>
    <n v="1424823247"/>
    <b v="0"/>
    <n v="0"/>
    <b v="0"/>
    <s v="food/food trucks"/>
    <n v="0"/>
    <n v="0"/>
    <s v="food"/>
    <s v="ks"/>
    <d v="2015-04-10T23:14:07"/>
    <d v="2015-02-25T00:14:07"/>
    <n v="44.958333333328483"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s v="US"/>
    <x v="0"/>
    <n v="1407181297"/>
    <n v="1405021297"/>
    <b v="0"/>
    <n v="0"/>
    <b v="0"/>
    <s v="food/food trucks"/>
    <n v="0"/>
    <n v="0"/>
    <s v="food"/>
    <s v="ks"/>
    <d v="2014-08-04T19:41:37"/>
    <d v="2014-07-10T19:41:37"/>
    <n v="2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s v="US"/>
    <x v="0"/>
    <n v="1444410000"/>
    <n v="1440203579"/>
    <b v="0"/>
    <n v="0"/>
    <b v="0"/>
    <s v="food/food trucks"/>
    <n v="0"/>
    <n v="0"/>
    <s v="food"/>
    <s v="ks"/>
    <d v="2015-10-09T17:00:00"/>
    <d v="2015-08-22T00:32:59"/>
    <n v="48.68542824073665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s v="US"/>
    <x v="0"/>
    <n v="1410810903"/>
    <n v="1405626903"/>
    <b v="0"/>
    <n v="12"/>
    <b v="0"/>
    <s v="food/food trucks"/>
    <n v="1.3849999999999999E-3"/>
    <n v="23.083333333333332"/>
    <s v="food"/>
    <s v="ks"/>
    <d v="2014-09-15T19:55:03"/>
    <d v="2014-07-17T19:55:03"/>
    <n v="60"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s v="US"/>
    <x v="0"/>
    <n v="1431745200"/>
    <n v="1429170603"/>
    <b v="0"/>
    <n v="2"/>
    <b v="0"/>
    <s v="food/food trucks"/>
    <n v="6.0000000000000001E-3"/>
    <n v="25.5"/>
    <s v="food"/>
    <s v="ks"/>
    <d v="2015-05-16T03:00:00"/>
    <d v="2015-04-16T07:50:03"/>
    <n v="29.798576388886431"/>
  </r>
  <r>
    <n v="2581"/>
    <s v="A Flying Sausage Food Truck"/>
    <s v="Creating a Food Truck to bring gourmet sausage sliders to Jacksonville, FL for breakfast, lunch, and special events."/>
    <n v="5000"/>
    <n v="530"/>
    <s v="failed"/>
    <s v="US"/>
    <x v="0"/>
    <n v="1447689898"/>
    <n v="1445094298"/>
    <b v="0"/>
    <n v="11"/>
    <b v="0"/>
    <s v="food/food trucks"/>
    <n v="0.106"/>
    <n v="48.18181818181818"/>
    <s v="food"/>
    <s v="ks"/>
    <d v="2015-11-16T16:04:58"/>
    <d v="2015-10-17T15:04:58"/>
    <n v="30.041666666664241"/>
  </r>
  <r>
    <n v="2582"/>
    <s v="Drunken Wings"/>
    <s v="The place where chicken meets liquor for the first time!"/>
    <n v="90000"/>
    <n v="1"/>
    <s v="failed"/>
    <s v="US"/>
    <x v="0"/>
    <n v="1477784634"/>
    <n v="1475192634"/>
    <b v="0"/>
    <n v="1"/>
    <b v="0"/>
    <s v="food/food trucks"/>
    <n v="1.1111111111111112E-5"/>
    <n v="1"/>
    <s v="food"/>
    <s v="ks"/>
    <d v="2016-10-29T23:43:54"/>
    <d v="2016-09-29T23:43:54"/>
    <n v="30"/>
  </r>
  <r>
    <n v="2583"/>
    <s v="Crazy Daisy Food Truck"/>
    <s v="Crazy Daisy will become the newest member of the food truck distributors in Kansas City, Missouri."/>
    <n v="1000"/>
    <n v="5"/>
    <s v="failed"/>
    <s v="US"/>
    <x v="0"/>
    <n v="1426526880"/>
    <n v="1421346480"/>
    <b v="0"/>
    <n v="5"/>
    <b v="0"/>
    <s v="food/food trucks"/>
    <n v="5.0000000000000001E-3"/>
    <n v="1"/>
    <s v="food"/>
    <s v="ks"/>
    <d v="2015-03-16T17:28:00"/>
    <d v="2015-01-15T18:28:00"/>
    <n v="59.958333333328483"/>
  </r>
  <r>
    <n v="2584"/>
    <s v="Culinary Arts Food Truck Style"/>
    <s v="Bringing quality food to the masses using local premium ingredients, but at a food truck price!"/>
    <n v="10000"/>
    <n v="0"/>
    <s v="failed"/>
    <s v="US"/>
    <x v="0"/>
    <n v="1434341369"/>
    <n v="1431749369"/>
    <b v="0"/>
    <n v="0"/>
    <b v="0"/>
    <s v="food/food trucks"/>
    <n v="0"/>
    <n v="0"/>
    <s v="food"/>
    <s v="ks"/>
    <d v="2015-06-15T04:09:29"/>
    <d v="2015-05-16T04:09:29"/>
    <n v="30"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s v="US"/>
    <x v="0"/>
    <n v="1404601632"/>
    <n v="1402009632"/>
    <b v="0"/>
    <n v="1"/>
    <b v="0"/>
    <s v="food/food trucks"/>
    <n v="1.6666666666666668E-3"/>
    <n v="50"/>
    <s v="food"/>
    <s v="ks"/>
    <d v="2014-07-05T23:07:12"/>
    <d v="2014-06-05T23:07:12"/>
    <n v="30"/>
  </r>
  <r>
    <n v="2586"/>
    <s v="Inspire Healthy Eating"/>
    <s v="I would like to bring fresh salad and food to the streets of London at a reasonable price."/>
    <n v="3000"/>
    <n v="5"/>
    <s v="failed"/>
    <s v="GB"/>
    <x v="1"/>
    <n v="1451030136"/>
    <n v="1448438136"/>
    <b v="0"/>
    <n v="1"/>
    <b v="0"/>
    <s v="food/food trucks"/>
    <n v="1.6666666666666668E-3"/>
    <n v="5"/>
    <s v="food"/>
    <s v="ks"/>
    <d v="2015-12-25T07:55:36"/>
    <d v="2015-11-25T07:55:36"/>
    <n v="30"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s v="US"/>
    <x v="0"/>
    <n v="1451491953"/>
    <n v="1448899953"/>
    <b v="0"/>
    <n v="6"/>
    <b v="0"/>
    <s v="food/food trucks"/>
    <n v="2.4340000000000001E-2"/>
    <n v="202.83333333333334"/>
    <s v="food"/>
    <s v="ks"/>
    <d v="2015-12-30T16:12:33"/>
    <d v="2015-11-30T16:12:33"/>
    <n v="3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s v="US"/>
    <x v="0"/>
    <n v="1427807640"/>
    <n v="1423325626"/>
    <b v="0"/>
    <n v="8"/>
    <b v="0"/>
    <s v="food/food trucks"/>
    <n v="3.8833333333333331E-2"/>
    <n v="29.125"/>
    <s v="food"/>
    <s v="ks"/>
    <d v="2015-03-31T13:14:00"/>
    <d v="2015-02-07T16:13:46"/>
    <n v="51.875162037038535"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s v="DK"/>
    <x v="7"/>
    <n v="1458733927"/>
    <n v="1456145527"/>
    <b v="0"/>
    <n v="1"/>
    <b v="0"/>
    <s v="food/food trucks"/>
    <n v="1E-4"/>
    <n v="5"/>
    <s v="food"/>
    <s v="ks"/>
    <d v="2016-03-23T11:52:07"/>
    <d v="2016-02-22T12:52:07"/>
    <n v="29.95833333333575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s v="AU"/>
    <x v="2"/>
    <n v="1453817297"/>
    <n v="1453212497"/>
    <b v="0"/>
    <n v="0"/>
    <b v="0"/>
    <s v="food/food trucks"/>
    <n v="0"/>
    <n v="0"/>
    <s v="food"/>
    <s v="ks"/>
    <d v="2016-01-26T14:08:17"/>
    <d v="2016-01-19T14:08:17"/>
    <n v="7"/>
  </r>
  <r>
    <n v="2591"/>
    <s v="patent pending"/>
    <s v="Hi everyone I am a 26 year old single mom trying to start her own food business! I need to first afford the patent to reveal more!"/>
    <n v="1500"/>
    <n v="26"/>
    <s v="failed"/>
    <s v="US"/>
    <x v="0"/>
    <n v="1457901924"/>
    <n v="1452721524"/>
    <b v="0"/>
    <n v="2"/>
    <b v="0"/>
    <s v="food/food trucks"/>
    <n v="1.7333333333333333E-2"/>
    <n v="13"/>
    <s v="food"/>
    <s v="ks"/>
    <d v="2016-03-13T20:45:24"/>
    <d v="2016-01-13T21:45:24"/>
    <n v="59.958333333335759"/>
  </r>
  <r>
    <n v="2592"/>
    <s v="El Carte 303"/>
    <s v="El Carte is revolutionizing the food truck industry. Meet the new food trike. #oneandonly  we going to spread the awesomeness all over!"/>
    <n v="30000"/>
    <n v="50"/>
    <s v="failed"/>
    <s v="US"/>
    <x v="0"/>
    <n v="1412536421"/>
    <n v="1409944421"/>
    <b v="0"/>
    <n v="1"/>
    <b v="0"/>
    <s v="food/food trucks"/>
    <n v="1.6666666666666668E-3"/>
    <n v="50"/>
    <s v="food"/>
    <s v="ks"/>
    <d v="2014-10-05T19:13:41"/>
    <d v="2014-09-05T19:13:41"/>
    <n v="30"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s v="US"/>
    <x v="0"/>
    <n v="1429993026"/>
    <n v="1427401026"/>
    <b v="0"/>
    <n v="0"/>
    <b v="0"/>
    <s v="food/food trucks"/>
    <n v="0"/>
    <n v="0"/>
    <s v="food"/>
    <s v="ks"/>
    <d v="2015-04-25T20:17:06"/>
    <d v="2015-03-26T20:17:06"/>
    <n v="30"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s v="US"/>
    <x v="0"/>
    <n v="1407453228"/>
    <n v="1404861228"/>
    <b v="0"/>
    <n v="1"/>
    <b v="0"/>
    <s v="food/food trucks"/>
    <n v="1.2500000000000001E-5"/>
    <n v="1"/>
    <s v="food"/>
    <s v="ks"/>
    <d v="2014-08-07T23:13:48"/>
    <d v="2014-07-08T23:13:48"/>
    <n v="30"/>
  </r>
  <r>
    <n v="2595"/>
    <s v="Food Truck for Little Fox Bakery"/>
    <s v="Looking to put the best baked goods in Bowling Green on wheels"/>
    <n v="15000"/>
    <n v="1825"/>
    <s v="failed"/>
    <s v="US"/>
    <x v="0"/>
    <n v="1487915500"/>
    <n v="1485323500"/>
    <b v="0"/>
    <n v="19"/>
    <b v="0"/>
    <s v="food/food trucks"/>
    <n v="0.12166666666666667"/>
    <n v="96.05263157894737"/>
    <s v="food"/>
    <s v="ks"/>
    <d v="2017-02-24T05:51:40"/>
    <d v="2017-01-25T05:51:40"/>
    <n v="30"/>
  </r>
  <r>
    <n v="2596"/>
    <s v="The Chef Express Food Truck"/>
    <s v="I'm bringing passion, talent, and most importantly some amazing gourmet food to the streets of Lethbridge and southern Alberta."/>
    <n v="35000"/>
    <n v="8256"/>
    <s v="failed"/>
    <s v="CA"/>
    <x v="5"/>
    <n v="1407427009"/>
    <n v="1404835009"/>
    <b v="0"/>
    <n v="27"/>
    <b v="0"/>
    <s v="food/food trucks"/>
    <n v="0.23588571428571428"/>
    <n v="305.77777777777777"/>
    <s v="food"/>
    <s v="ks"/>
    <d v="2014-08-07T15:56:49"/>
    <d v="2014-07-08T15:56:49"/>
    <n v="3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s v="GB"/>
    <x v="1"/>
    <n v="1466323917"/>
    <n v="1463731917"/>
    <b v="0"/>
    <n v="7"/>
    <b v="0"/>
    <s v="food/food trucks"/>
    <n v="5.6666666666666664E-2"/>
    <n v="12.142857142857142"/>
    <s v="food"/>
    <s v="ks"/>
    <d v="2016-06-19T08:11:57"/>
    <d v="2016-05-20T08:11:57"/>
    <n v="30"/>
  </r>
  <r>
    <n v="2598"/>
    <s v="Rovin' Okie's Fried Pies gourmet southern fried pies."/>
    <s v="I'm ready to make Tulsa happy and aware that love and kindness go hand in hand with good food!"/>
    <n v="3000"/>
    <n v="1170"/>
    <s v="failed"/>
    <s v="US"/>
    <x v="0"/>
    <n v="1443039001"/>
    <n v="1440447001"/>
    <b v="0"/>
    <n v="14"/>
    <b v="0"/>
    <s v="food/food trucks"/>
    <n v="0.39"/>
    <n v="83.571428571428569"/>
    <s v="food"/>
    <s v="ks"/>
    <d v="2015-09-23T20:10:01"/>
    <d v="2015-08-24T20:10:01"/>
    <n v="30"/>
  </r>
  <r>
    <n v="2599"/>
    <s v="Empty Ramekins Catering Group"/>
    <s v="The Empty Ramekins Catering Group is looking for your help to start up in Miami Florida!!!!"/>
    <n v="9041"/>
    <n v="90"/>
    <s v="failed"/>
    <s v="US"/>
    <x v="0"/>
    <n v="1407089147"/>
    <n v="1403201147"/>
    <b v="0"/>
    <n v="5"/>
    <b v="0"/>
    <s v="food/food trucks"/>
    <n v="9.9546510341776348E-3"/>
    <n v="18"/>
    <s v="food"/>
    <s v="ks"/>
    <d v="2014-08-03T18:05:47"/>
    <d v="2014-06-19T18:05:47"/>
    <n v="45"/>
  </r>
  <r>
    <n v="2600"/>
    <s v="Help Buttz Return From the Ashes"/>
    <s v="On Sunday November 8, 2015 our food truck burned to the ground. Please help us get rebuilt."/>
    <n v="50000"/>
    <n v="3466"/>
    <s v="failed"/>
    <s v="US"/>
    <x v="0"/>
    <n v="1458938200"/>
    <n v="1453757800"/>
    <b v="0"/>
    <n v="30"/>
    <b v="0"/>
    <s v="food/food trucks"/>
    <n v="6.9320000000000007E-2"/>
    <n v="115.53333333333333"/>
    <s v="food"/>
    <s v="ks"/>
    <d v="2016-03-25T20:36:40"/>
    <d v="2016-01-25T21:36:40"/>
    <n v="59.958333333328483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s v="US"/>
    <x v="0"/>
    <n v="1347508740"/>
    <n v="1346276349"/>
    <b v="1"/>
    <n v="151"/>
    <b v="1"/>
    <s v="technology/space exploration"/>
    <n v="6.6139999999999999"/>
    <n v="21.900662251655628"/>
    <s v="technology"/>
    <s v="loration"/>
    <d v="2012-09-13T03:59:00"/>
    <d v="2012-08-29T21:39:09"/>
    <n v="14.263784722221317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s v="US"/>
    <x v="0"/>
    <n v="1415827200"/>
    <n v="1412358968"/>
    <b v="1"/>
    <n v="489"/>
    <b v="1"/>
    <s v="technology/space exploration"/>
    <n v="3.2609166666666667"/>
    <n v="80.022494887525568"/>
    <s v="technology"/>
    <s v="loration"/>
    <d v="2014-11-12T21:20:00"/>
    <d v="2014-10-03T17:56:08"/>
    <n v="40.141574074077653"/>
  </r>
  <r>
    <n v="2603"/>
    <s v="Manned Mock Mars Mission"/>
    <s v="I will be building a mock space station and simulate living on Mars for two weeks."/>
    <n v="1750"/>
    <n v="1776"/>
    <s v="successful"/>
    <s v="US"/>
    <x v="0"/>
    <n v="1387835654"/>
    <n v="1386626054"/>
    <b v="1"/>
    <n v="50"/>
    <b v="1"/>
    <s v="technology/space exploration"/>
    <n v="1.0148571428571429"/>
    <n v="35.520000000000003"/>
    <s v="technology"/>
    <s v="loration"/>
    <d v="2013-12-23T21:54:14"/>
    <d v="2013-12-09T21:54:14"/>
    <n v="14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s v="US"/>
    <x v="0"/>
    <n v="1335662023"/>
    <n v="1333070023"/>
    <b v="1"/>
    <n v="321"/>
    <b v="1"/>
    <s v="technology/space exploration"/>
    <n v="1.0421799999999999"/>
    <n v="64.933333333333323"/>
    <s v="technology"/>
    <s v="loration"/>
    <d v="2012-04-29T01:13:43"/>
    <d v="2012-03-30T01:13:43"/>
    <n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s v="US"/>
    <x v="0"/>
    <n v="1466168390"/>
    <n v="1463576390"/>
    <b v="1"/>
    <n v="1762"/>
    <b v="1"/>
    <s v="technology/space exploration"/>
    <n v="1.0742157000000001"/>
    <n v="60.965703745743475"/>
    <s v="technology"/>
    <s v="loration"/>
    <d v="2016-06-17T12:59:50"/>
    <d v="2016-05-18T12:59:50"/>
    <n v="30"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s v="US"/>
    <x v="0"/>
    <n v="1398791182"/>
    <n v="1396026382"/>
    <b v="1"/>
    <n v="385"/>
    <b v="1"/>
    <s v="technology/space exploration"/>
    <n v="1.1005454545454545"/>
    <n v="31.444155844155844"/>
    <s v="technology"/>
    <s v="loration"/>
    <d v="2014-04-29T17:06:22"/>
    <d v="2014-03-28T17:06:22"/>
    <n v="32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s v="US"/>
    <x v="0"/>
    <n v="1439344800"/>
    <n v="1435611572"/>
    <b v="1"/>
    <n v="398"/>
    <b v="1"/>
    <s v="technology/space exploration"/>
    <n v="4.077"/>
    <n v="81.949748743718587"/>
    <s v="technology"/>
    <s v="loration"/>
    <d v="2015-08-12T02:00:00"/>
    <d v="2015-06-29T20:59:32"/>
    <n v="43.208657407405553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s v="US"/>
    <x v="0"/>
    <n v="1489536000"/>
    <n v="1485976468"/>
    <b v="1"/>
    <n v="304"/>
    <b v="1"/>
    <s v="technology/space exploration"/>
    <n v="2.2392500000000002"/>
    <n v="58.92763157894737"/>
    <s v="technology"/>
    <s v="loration"/>
    <d v="2017-03-15T00:00:00"/>
    <d v="2017-02-01T19:14:28"/>
    <n v="41.198287037041155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s v="US"/>
    <x v="0"/>
    <n v="1342330951"/>
    <n v="1339738951"/>
    <b v="1"/>
    <n v="676"/>
    <b v="1"/>
    <s v="technology/space exploration"/>
    <n v="3.038011142857143"/>
    <n v="157.29347633136095"/>
    <s v="technology"/>
    <s v="loration"/>
    <d v="2012-07-15T05:42:31"/>
    <d v="2012-06-15T05:42:31"/>
    <n v="30"/>
  </r>
  <r>
    <n v="2610"/>
    <s v="Restore the Pluto Discovery Telescope"/>
    <s v="Preserve the telescope that Clyde Tombaugh used to discover Pluto for generations to come!"/>
    <n v="22765"/>
    <n v="32172.66"/>
    <s v="successful"/>
    <s v="US"/>
    <x v="0"/>
    <n v="1471849140"/>
    <n v="1468444125"/>
    <b v="1"/>
    <n v="577"/>
    <b v="1"/>
    <s v="technology/space exploration"/>
    <n v="1.4132510432681749"/>
    <n v="55.758509532062391"/>
    <s v="technology"/>
    <s v="loration"/>
    <d v="2016-08-22T06:59:00"/>
    <d v="2016-07-13T21:08:45"/>
    <n v="39.40989583333430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s v="DE"/>
    <x v="3"/>
    <n v="1483397940"/>
    <n v="1480493014"/>
    <b v="1"/>
    <n v="3663"/>
    <b v="1"/>
    <s v="technology/space exploration"/>
    <n v="27.906363636363636"/>
    <n v="83.802893802893806"/>
    <s v="technology"/>
    <s v="loration"/>
    <d v="2017-01-02T22:59:00"/>
    <d v="2016-11-30T08:03:34"/>
    <n v="33.62182870370452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s v="US"/>
    <x v="0"/>
    <n v="1420773970"/>
    <n v="1418095570"/>
    <b v="1"/>
    <n v="294"/>
    <b v="1"/>
    <s v="technology/space exploration"/>
    <n v="1.7176130000000001"/>
    <n v="58.422210884353746"/>
    <s v="technology"/>
    <s v="loration"/>
    <d v="2015-01-09T03:26:10"/>
    <d v="2014-12-09T03:26:10"/>
    <n v="31"/>
  </r>
  <r>
    <n v="2613"/>
    <s v="Earth 360"/>
    <s v="Re-inventing the way we look at our planet by sending 5 cameras to near space to create the first 360 panoramic view of the earth."/>
    <n v="7500"/>
    <n v="7576"/>
    <s v="successful"/>
    <s v="US"/>
    <x v="0"/>
    <n v="1348256294"/>
    <n v="1345664294"/>
    <b v="1"/>
    <n v="28"/>
    <b v="1"/>
    <s v="technology/space exploration"/>
    <n v="1.0101333333333333"/>
    <n v="270.57142857142856"/>
    <s v="technology"/>
    <s v="loration"/>
    <d v="2012-09-21T19:38:14"/>
    <d v="2012-08-22T19:38:14"/>
    <n v="3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s v="US"/>
    <x v="0"/>
    <n v="1398834000"/>
    <n v="1396371612"/>
    <b v="1"/>
    <n v="100"/>
    <b v="1"/>
    <s v="technology/space exploration"/>
    <n v="1.02"/>
    <n v="107.1"/>
    <s v="technology"/>
    <s v="loration"/>
    <d v="2014-04-30T05:00:00"/>
    <d v="2014-04-01T17:00:12"/>
    <n v="28.499861111115024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s v="GB"/>
    <x v="1"/>
    <n v="1462017600"/>
    <n v="1458820564"/>
    <b v="0"/>
    <n v="72"/>
    <b v="1"/>
    <s v="technology/space exploration"/>
    <n v="1.6976511744127936"/>
    <n v="47.180555555555557"/>
    <s v="technology"/>
    <s v="loration"/>
    <d v="2016-04-30T12:00:00"/>
    <d v="2016-03-24T11:56:04"/>
    <n v="37.002731481479714"/>
  </r>
  <r>
    <n v="2616"/>
    <s v="James Webb Deployable Model"/>
    <s v="Production of variously-sized deployable models of NASA's James Webb Space Telescope to promote hands-on learning."/>
    <n v="25000"/>
    <n v="28633.5"/>
    <s v="successful"/>
    <s v="US"/>
    <x v="0"/>
    <n v="1440546729"/>
    <n v="1437954729"/>
    <b v="1"/>
    <n v="238"/>
    <b v="1"/>
    <s v="technology/space exploration"/>
    <n v="1.14534"/>
    <n v="120.30882352941177"/>
    <s v="technology"/>
    <s v="loration"/>
    <d v="2015-08-25T23:52:09"/>
    <d v="2015-07-26T23:52:09"/>
    <n v="30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s v="US"/>
    <x v="0"/>
    <n v="1413838751"/>
    <n v="1411246751"/>
    <b v="1"/>
    <n v="159"/>
    <b v="1"/>
    <s v="technology/space exploration"/>
    <n v="8.7759999999999998"/>
    <n v="27.59748427672956"/>
    <s v="technology"/>
    <s v="loration"/>
    <d v="2014-10-20T20:59:11"/>
    <d v="2014-09-20T20:59:11"/>
    <n v="30"/>
  </r>
  <r>
    <n v="2618"/>
    <s v="SPACE ART FEATURING ASTRONAUTS #WeBelieveInAstronauts"/>
    <s v="LTD ED COLLECTIBLE SPACE ART FEAT. ASTRONAUTS"/>
    <n v="15000"/>
    <n v="15808"/>
    <s v="successful"/>
    <s v="US"/>
    <x v="0"/>
    <n v="1449000061"/>
    <n v="1443812461"/>
    <b v="1"/>
    <n v="77"/>
    <b v="1"/>
    <s v="technology/space exploration"/>
    <n v="1.0538666666666667"/>
    <n v="205.2987012987013"/>
    <s v="technology"/>
    <s v="loration"/>
    <d v="2015-12-01T20:01:01"/>
    <d v="2015-10-02T19:01:01"/>
    <n v="60.041666666664241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s v="US"/>
    <x v="0"/>
    <n v="1445598000"/>
    <n v="1443302004"/>
    <b v="1"/>
    <n v="53"/>
    <b v="1"/>
    <s v="technology/space exploration"/>
    <n v="1.8839999999999999"/>
    <n v="35.547169811320757"/>
    <s v="technology"/>
    <s v="loration"/>
    <d v="2015-10-23T11:00:00"/>
    <d v="2015-09-26T21:13:24"/>
    <n v="26.57402777777315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s v="AU"/>
    <x v="2"/>
    <n v="1444525200"/>
    <n v="1441339242"/>
    <b v="1"/>
    <n v="1251"/>
    <b v="1"/>
    <s v="technology/space exploration"/>
    <n v="1.436523076923077"/>
    <n v="74.639488409272587"/>
    <s v="technology"/>
    <s v="loration"/>
    <d v="2015-10-11T01:00:00"/>
    <d v="2015-09-04T04:00:42"/>
    <n v="36.8745138888916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s v="US"/>
    <x v="0"/>
    <n v="1432230988"/>
    <n v="1429638988"/>
    <b v="1"/>
    <n v="465"/>
    <b v="1"/>
    <s v="technology/space exploration"/>
    <n v="1.4588000000000001"/>
    <n v="47.058064516129029"/>
    <s v="technology"/>
    <s v="loration"/>
    <d v="2015-05-21T17:56:28"/>
    <d v="2015-04-21T17:56:28"/>
    <n v="3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s v="IT"/>
    <x v="3"/>
    <n v="1483120216"/>
    <n v="1479232216"/>
    <b v="0"/>
    <n v="74"/>
    <b v="1"/>
    <s v="technology/space exploration"/>
    <n v="1.3118399999999999"/>
    <n v="26.591351351351353"/>
    <s v="technology"/>
    <s v="loration"/>
    <d v="2016-12-30T17:50:16"/>
    <d v="2016-11-15T17:50:16"/>
    <n v="45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s v="US"/>
    <x v="0"/>
    <n v="1480658966"/>
    <n v="1479449366"/>
    <b v="0"/>
    <n v="62"/>
    <b v="1"/>
    <s v="technology/space exploration"/>
    <n v="1.1399999999999999"/>
    <n v="36.774193548387096"/>
    <s v="technology"/>
    <s v="loration"/>
    <d v="2016-12-02T06:09:26"/>
    <d v="2016-11-18T06:09:26"/>
    <n v="1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s v="US"/>
    <x v="0"/>
    <n v="1347530822"/>
    <n v="1345716422"/>
    <b v="0"/>
    <n v="3468"/>
    <b v="1"/>
    <s v="technology/space exploration"/>
    <n v="13.794206249999998"/>
    <n v="31.820544982698959"/>
    <s v="technology"/>
    <s v="loration"/>
    <d v="2012-09-13T10:07:02"/>
    <d v="2012-08-23T10:07:02"/>
    <n v="21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s v="DE"/>
    <x v="3"/>
    <n v="1478723208"/>
    <n v="1476559608"/>
    <b v="0"/>
    <n v="52"/>
    <b v="1"/>
    <s v="technology/space exploration"/>
    <n v="9.56"/>
    <n v="27.576923076923077"/>
    <s v="technology"/>
    <s v="loration"/>
    <d v="2016-11-09T20:26:48"/>
    <d v="2016-10-15T19:26:48"/>
    <n v="25.041666666656965"/>
  </r>
  <r>
    <n v="2626"/>
    <s v="SAGANet STEM Mentoring Lab Accreditation"/>
    <s v="Support the accreditation of our online STEM Mentoring Program with the International Mentoring Association"/>
    <n v="2500"/>
    <n v="2800"/>
    <s v="successful"/>
    <s v="US"/>
    <x v="0"/>
    <n v="1433343869"/>
    <n v="1430751869"/>
    <b v="0"/>
    <n v="50"/>
    <b v="1"/>
    <s v="technology/space exploration"/>
    <n v="1.1200000000000001"/>
    <n v="56"/>
    <s v="technology"/>
    <s v="loration"/>
    <d v="2015-06-03T15:04:29"/>
    <d v="2015-05-04T15:04:29"/>
    <n v="3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s v="US"/>
    <x v="0"/>
    <n v="1448571261"/>
    <n v="1445975661"/>
    <b v="0"/>
    <n v="45"/>
    <b v="1"/>
    <s v="technology/space exploration"/>
    <n v="6.4666666666666668"/>
    <n v="21.555555555555557"/>
    <s v="technology"/>
    <s v="loration"/>
    <d v="2015-11-26T20:54:21"/>
    <d v="2015-10-27T19:54:21"/>
    <n v="30.041666666664241"/>
  </r>
  <r>
    <n v="2628"/>
    <s v="Pie In Space!"/>
    <s v="A high school freshman is sending pie into space and you can be a part of it.  GO SCIENCE!!!"/>
    <n v="839"/>
    <n v="926"/>
    <s v="successful"/>
    <s v="US"/>
    <x v="0"/>
    <n v="1417389067"/>
    <n v="1415661067"/>
    <b v="0"/>
    <n v="21"/>
    <b v="1"/>
    <s v="technology/space exploration"/>
    <n v="1.1036948748510131"/>
    <n v="44.095238095238095"/>
    <s v="technology"/>
    <s v="loration"/>
    <d v="2014-11-30T23:11:07"/>
    <d v="2014-11-10T23:11:07"/>
    <n v="20"/>
  </r>
  <r>
    <n v="2629"/>
    <s v="Project Dragonfly - Sail to the Stars"/>
    <s v="The first international contest to let students shape the future of interstellar travel."/>
    <n v="5000"/>
    <n v="6387"/>
    <s v="successful"/>
    <s v="GB"/>
    <x v="1"/>
    <n v="1431608122"/>
    <n v="1429016122"/>
    <b v="0"/>
    <n v="100"/>
    <b v="1"/>
    <s v="technology/space exploration"/>
    <n v="1.2774000000000001"/>
    <n v="63.87"/>
    <s v="technology"/>
    <s v="loration"/>
    <d v="2015-05-14T12:55:22"/>
    <d v="2015-04-14T12:55:22"/>
    <n v="30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s v="AU"/>
    <x v="2"/>
    <n v="1467280800"/>
    <n v="1464921112"/>
    <b v="0"/>
    <n v="81"/>
    <b v="1"/>
    <s v="technology/space exploration"/>
    <n v="1.579"/>
    <n v="38.987654320987652"/>
    <s v="technology"/>
    <s v="loration"/>
    <d v="2016-06-30T10:00:00"/>
    <d v="2016-06-03T02:31:52"/>
    <n v="27.311203703706269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s v="US"/>
    <x v="0"/>
    <n v="1440907427"/>
    <n v="1438488227"/>
    <b v="0"/>
    <n v="286"/>
    <b v="1"/>
    <s v="technology/space exploration"/>
    <n v="1.1466525000000001"/>
    <n v="80.185489510489504"/>
    <s v="technology"/>
    <s v="loration"/>
    <d v="2015-08-30T04:03:47"/>
    <d v="2015-08-02T04:03:47"/>
    <n v="28"/>
  </r>
  <r>
    <n v="2632"/>
    <s v="University Rocket Science"/>
    <s v="Students from 3 universities are designing a dual stage rocket to test experimental rocket technology."/>
    <n v="1070"/>
    <n v="1466"/>
    <s v="successful"/>
    <s v="US"/>
    <x v="0"/>
    <n v="1464485339"/>
    <n v="1462325339"/>
    <b v="0"/>
    <n v="42"/>
    <b v="1"/>
    <s v="technology/space exploration"/>
    <n v="1.3700934579439252"/>
    <n v="34.904761904761905"/>
    <s v="technology"/>
    <s v="loration"/>
    <d v="2016-05-29T01:28:59"/>
    <d v="2016-05-04T01:28:59"/>
    <n v="25"/>
  </r>
  <r>
    <n v="2633"/>
    <s v="ISS-Above"/>
    <s v="A device that lights up whenever the International Space Station is nearby (that happens more often than you might expect)"/>
    <n v="5000"/>
    <n v="17731"/>
    <s v="successful"/>
    <s v="US"/>
    <x v="0"/>
    <n v="1393542000"/>
    <n v="1390938332"/>
    <b v="0"/>
    <n v="199"/>
    <b v="1"/>
    <s v="technology/space exploration"/>
    <n v="3.5461999999999998"/>
    <n v="89.100502512562812"/>
    <s v="technology"/>
    <s v="loration"/>
    <d v="2014-02-27T23:00:00"/>
    <d v="2014-01-28T19:45:32"/>
    <n v="30.135046296294604"/>
  </r>
  <r>
    <n v="2634"/>
    <s v="Project Stardust Part 2"/>
    <s v="After a unsuccessful recovery last time we are trying again to successfully launch and recover a weather balloon from space."/>
    <n v="930"/>
    <n v="986"/>
    <s v="successful"/>
    <s v="US"/>
    <x v="0"/>
    <n v="1475163921"/>
    <n v="1472571921"/>
    <b v="0"/>
    <n v="25"/>
    <b v="1"/>
    <s v="technology/space exploration"/>
    <n v="1.0602150537634409"/>
    <n v="39.44"/>
    <s v="technology"/>
    <s v="loration"/>
    <d v="2016-09-29T15:45:21"/>
    <d v="2016-08-30T15:45:21"/>
    <n v="3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s v="CA"/>
    <x v="5"/>
    <n v="1425937761"/>
    <n v="1422917361"/>
    <b v="0"/>
    <n v="84"/>
    <b v="1"/>
    <s v="technology/space exploration"/>
    <n v="1"/>
    <n v="136.9047619047619"/>
    <s v="technology"/>
    <s v="loration"/>
    <d v="2015-03-09T21:49:21"/>
    <d v="2015-02-02T22:49:21"/>
    <n v="34.95833333332848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s v="US"/>
    <x v="0"/>
    <n v="1476579600"/>
    <n v="1474641914"/>
    <b v="0"/>
    <n v="50"/>
    <b v="1"/>
    <s v="technology/space exploration"/>
    <n v="1.873"/>
    <n v="37.46"/>
    <s v="technology"/>
    <s v="loration"/>
    <d v="2016-10-16T01:00:00"/>
    <d v="2016-09-23T14:45:14"/>
    <n v="22.426921296297223"/>
  </r>
  <r>
    <n v="2637"/>
    <s v="SPEED OF LIGHT: Biggest Mystery of the Universe"/>
    <s v="Help us collect the data to solve the mystery of the century: Is light slowing down?"/>
    <n v="500"/>
    <n v="831"/>
    <s v="successful"/>
    <s v="US"/>
    <x v="0"/>
    <n v="1476277875"/>
    <n v="1474895475"/>
    <b v="0"/>
    <n v="26"/>
    <b v="1"/>
    <s v="technology/space exploration"/>
    <n v="1.6619999999999999"/>
    <n v="31.96153846153846"/>
    <s v="technology"/>
    <s v="loration"/>
    <d v="2016-10-12T13:11:15"/>
    <d v="2016-09-26T13:11:15"/>
    <n v="16"/>
  </r>
  <r>
    <n v="2638"/>
    <s v="Pie In Space! (Round 2)"/>
    <s v="The second round of funding for the most amazing project ever where a high school freshman is sending pie into SPACE!!!"/>
    <n v="347"/>
    <n v="353"/>
    <s v="successful"/>
    <s v="US"/>
    <x v="0"/>
    <n v="1421358895"/>
    <n v="1418766895"/>
    <b v="0"/>
    <n v="14"/>
    <b v="1"/>
    <s v="technology/space exploration"/>
    <n v="1.0172910662824208"/>
    <n v="25.214285714285715"/>
    <s v="technology"/>
    <s v="loration"/>
    <d v="2015-01-15T21:54:55"/>
    <d v="2014-12-16T21:54:55"/>
    <n v="30"/>
  </r>
  <r>
    <n v="2639"/>
    <s v="Mission Space"/>
    <s v="Mission Space is run by me, a teenager who has a passion for space! I will fly a weather balloon to the edge of space with your help."/>
    <n v="300"/>
    <n v="492"/>
    <s v="successful"/>
    <s v="GB"/>
    <x v="1"/>
    <n v="1424378748"/>
    <n v="1421786748"/>
    <b v="0"/>
    <n v="49"/>
    <b v="1"/>
    <s v="technology/space exploration"/>
    <n v="1.64"/>
    <n v="10.040816326530612"/>
    <s v="technology"/>
    <s v="loration"/>
    <d v="2015-02-19T20:45:48"/>
    <d v="2015-01-20T20:45:48"/>
    <n v="30"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s v="US"/>
    <x v="0"/>
    <n v="1433735474"/>
    <n v="1428551474"/>
    <b v="0"/>
    <n v="69"/>
    <b v="1"/>
    <s v="technology/space exploration"/>
    <n v="1.0566666666666666"/>
    <n v="45.94202898550725"/>
    <s v="technology"/>
    <s v="loration"/>
    <d v="2015-06-08T03:51:14"/>
    <d v="2015-04-09T03:51:14"/>
    <n v="60"/>
  </r>
  <r>
    <n v="2641"/>
    <s v="Build Flying Saucer Artificial Intelligent from sea shell"/>
    <s v="Building a Flying saucer that has Artificial Intelligent made from sea shell."/>
    <n v="1500"/>
    <n v="15"/>
    <s v="failed"/>
    <s v="US"/>
    <x v="0"/>
    <n v="1410811740"/>
    <n v="1409341863"/>
    <b v="0"/>
    <n v="1"/>
    <b v="0"/>
    <s v="technology/space exploration"/>
    <n v="0.01"/>
    <n v="15"/>
    <s v="technology"/>
    <s v="loration"/>
    <d v="2014-09-15T20:09:00"/>
    <d v="2014-08-29T19:51:03"/>
    <n v="17.0124652777813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s v="DE"/>
    <x v="3"/>
    <n v="1468565820"/>
    <n v="1465970108"/>
    <b v="0"/>
    <n v="0"/>
    <b v="0"/>
    <s v="technology/space exploration"/>
    <n v="0"/>
    <n v="0"/>
    <s v="technology"/>
    <s v="loration"/>
    <d v="2016-07-15T06:57:00"/>
    <d v="2016-06-15T05:55:08"/>
    <n v="30.04296296296524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s v="US"/>
    <x v="0"/>
    <n v="1482307140"/>
    <n v="1479218315"/>
    <b v="1"/>
    <n v="1501"/>
    <b v="0"/>
    <s v="technology/space exploration"/>
    <n v="0.33559730999999998"/>
    <n v="223.58248500999335"/>
    <s v="technology"/>
    <s v="loration"/>
    <d v="2016-12-21T07:59:00"/>
    <d v="2016-11-15T13:58:35"/>
    <n v="35.75028935184673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s v="US"/>
    <x v="0"/>
    <n v="1489172435"/>
    <n v="1486580435"/>
    <b v="1"/>
    <n v="52"/>
    <b v="0"/>
    <s v="technology/space exploration"/>
    <n v="2.053E-2"/>
    <n v="39.480769230769234"/>
    <s v="technology"/>
    <s v="loration"/>
    <d v="2017-03-10T19:00:35"/>
    <d v="2017-02-08T19:00:35"/>
    <n v="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s v="AU"/>
    <x v="2"/>
    <n v="1415481203"/>
    <n v="1412885603"/>
    <b v="1"/>
    <n v="23"/>
    <b v="0"/>
    <s v="technology/space exploration"/>
    <n v="0.105"/>
    <n v="91.304347826086953"/>
    <s v="technology"/>
    <s v="loration"/>
    <d v="2014-11-08T21:13:23"/>
    <d v="2014-10-09T20:13:23"/>
    <n v="30.041666666664241"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s v="US"/>
    <x v="0"/>
    <n v="1441783869"/>
    <n v="1439191869"/>
    <b v="1"/>
    <n v="535"/>
    <b v="0"/>
    <s v="technology/space exploration"/>
    <n v="8.4172839999999999E-2"/>
    <n v="78.666205607476627"/>
    <s v="technology"/>
    <s v="loration"/>
    <d v="2015-09-09T07:31:09"/>
    <d v="2015-08-10T07:31:09"/>
    <n v="3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s v="CA"/>
    <x v="5"/>
    <n v="1439533019"/>
    <n v="1436941019"/>
    <b v="0"/>
    <n v="3"/>
    <b v="0"/>
    <s v="technology/space exploration"/>
    <n v="1.44E-2"/>
    <n v="12"/>
    <s v="technology"/>
    <s v="loration"/>
    <d v="2015-08-14T06:16:59"/>
    <d v="2015-07-15T06:16:59"/>
    <n v="3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s v="US"/>
    <x v="0"/>
    <n v="1457543360"/>
    <n v="1454951360"/>
    <b v="0"/>
    <n v="6"/>
    <b v="0"/>
    <s v="technology/space exploration"/>
    <n v="8.8333333333333337E-3"/>
    <n v="17.666666666666668"/>
    <s v="technology"/>
    <s v="loration"/>
    <d v="2016-03-09T17:09:20"/>
    <d v="2016-02-08T17:09:20"/>
    <n v="30"/>
  </r>
  <r>
    <n v="2649"/>
    <s v="The Mission - Please Check Back Soon (Canceled)"/>
    <s v="They have launched a Kickstarter."/>
    <n v="125000"/>
    <n v="124"/>
    <s v="canceled"/>
    <s v="US"/>
    <x v="0"/>
    <n v="1454370941"/>
    <n v="1449186941"/>
    <b v="0"/>
    <n v="3"/>
    <b v="0"/>
    <s v="technology/space exploration"/>
    <n v="9.9200000000000004E-4"/>
    <n v="41.333333333333336"/>
    <s v="technology"/>
    <s v="loration"/>
    <d v="2016-02-01T23:55:41"/>
    <d v="2015-12-03T23:55:41"/>
    <n v="60"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s v="US"/>
    <x v="0"/>
    <n v="1482332343"/>
    <n v="1479740343"/>
    <b v="0"/>
    <n v="5"/>
    <b v="0"/>
    <s v="technology/space exploration"/>
    <n v="5.966666666666667E-3"/>
    <n v="71.599999999999994"/>
    <s v="technology"/>
    <s v="loration"/>
    <d v="2016-12-21T14:59:03"/>
    <d v="2016-11-21T14:59:03"/>
    <n v="3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s v="US"/>
    <x v="0"/>
    <n v="1450380009"/>
    <n v="1447960809"/>
    <b v="0"/>
    <n v="17"/>
    <b v="0"/>
    <s v="technology/space exploration"/>
    <n v="1.8689285714285714E-2"/>
    <n v="307.8235294117647"/>
    <s v="technology"/>
    <s v="loration"/>
    <d v="2015-12-17T19:20:09"/>
    <d v="2015-11-19T19:20:09"/>
    <n v="2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s v="AU"/>
    <x v="2"/>
    <n v="1418183325"/>
    <n v="1415591325"/>
    <b v="0"/>
    <n v="11"/>
    <b v="0"/>
    <s v="technology/space exploration"/>
    <n v="8.8500000000000002E-3"/>
    <n v="80.454545454545453"/>
    <s v="technology"/>
    <s v="loration"/>
    <d v="2014-12-10T03:48:45"/>
    <d v="2014-11-10T03:48:45"/>
    <n v="30"/>
  </r>
  <r>
    <n v="2653"/>
    <s v="Dream Rocket Project (Canceled)"/>
    <s v="DREAM BIG. Explore the universe through STEAM education. (Science, Technology, Engineering, Art, Mathematics)"/>
    <n v="51000"/>
    <n v="5876"/>
    <s v="canceled"/>
    <s v="US"/>
    <x v="0"/>
    <n v="1402632000"/>
    <n v="1399909127"/>
    <b v="0"/>
    <n v="70"/>
    <b v="0"/>
    <s v="technology/space exploration"/>
    <n v="0.1152156862745098"/>
    <n v="83.942857142857136"/>
    <s v="technology"/>
    <s v="loration"/>
    <d v="2014-06-13T04:00:00"/>
    <d v="2014-05-12T15:38:47"/>
    <n v="31.5147337962916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s v="US"/>
    <x v="0"/>
    <n v="1429622726"/>
    <n v="1424442326"/>
    <b v="0"/>
    <n v="6"/>
    <b v="0"/>
    <s v="technology/space exploration"/>
    <n v="5.1000000000000004E-4"/>
    <n v="8.5"/>
    <s v="technology"/>
    <s v="loration"/>
    <d v="2015-04-21T13:25:26"/>
    <d v="2015-02-20T14:25:26"/>
    <n v="59.958333333335759"/>
  </r>
  <r>
    <n v="2655"/>
    <s v="Balloons (Canceled)"/>
    <s v="Thank you for your support!"/>
    <n v="15000"/>
    <n v="3155"/>
    <s v="canceled"/>
    <s v="US"/>
    <x v="0"/>
    <n v="1455048000"/>
    <n v="1452631647"/>
    <b v="0"/>
    <n v="43"/>
    <b v="0"/>
    <s v="technology/space exploration"/>
    <n v="0.21033333333333334"/>
    <n v="73.372093023255815"/>
    <s v="technology"/>
    <s v="loration"/>
    <d v="2016-02-09T20:00:00"/>
    <d v="2016-01-12T20:47:27"/>
    <n v="27.967048611106293"/>
  </r>
  <r>
    <n v="2656"/>
    <s v="MoonWatcher: A 24/7 Live Video of the Moon for Everyone (Canceled)"/>
    <s v="MoonWatcher will be bringing the Moon closer to all of us."/>
    <n v="150000"/>
    <n v="17155"/>
    <s v="canceled"/>
    <s v="US"/>
    <x v="0"/>
    <n v="1489345200"/>
    <n v="1485966688"/>
    <b v="0"/>
    <n v="152"/>
    <b v="0"/>
    <s v="technology/space exploration"/>
    <n v="0.11436666666666667"/>
    <n v="112.86184210526316"/>
    <s v="technology"/>
    <s v="loration"/>
    <d v="2017-03-12T19:00:00"/>
    <d v="2017-02-01T16:31:28"/>
    <n v="39.10314814814773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s v="US"/>
    <x v="0"/>
    <n v="1470187800"/>
    <n v="1467325053"/>
    <b v="0"/>
    <n v="59"/>
    <b v="0"/>
    <s v="technology/space exploration"/>
    <n v="0.18737933333333334"/>
    <n v="95.277627118644077"/>
    <s v="technology"/>
    <s v="loration"/>
    <d v="2016-08-03T01:30:00"/>
    <d v="2016-06-30T22:17:33"/>
    <n v="33.133645833331684"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s v="US"/>
    <x v="0"/>
    <n v="1469913194"/>
    <n v="1467321194"/>
    <b v="0"/>
    <n v="4"/>
    <b v="0"/>
    <s v="technology/space exploration"/>
    <n v="9.2857142857142856E-4"/>
    <n v="22.75"/>
    <s v="technology"/>
    <s v="loration"/>
    <d v="2016-07-30T21:13:14"/>
    <d v="2016-06-30T21:13:14"/>
    <n v="30"/>
  </r>
  <r>
    <n v="2659"/>
    <s v="test (Canceled)"/>
    <s v="test"/>
    <n v="49000"/>
    <n v="1333"/>
    <s v="canceled"/>
    <s v="US"/>
    <x v="0"/>
    <n v="1429321210"/>
    <n v="1426729210"/>
    <b v="0"/>
    <n v="10"/>
    <b v="0"/>
    <s v="technology/space exploration"/>
    <n v="2.720408163265306E-2"/>
    <n v="133.30000000000001"/>
    <s v="technology"/>
    <s v="loration"/>
    <d v="2015-04-18T01:40:10"/>
    <d v="2015-03-19T01:40:10"/>
    <n v="3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s v="US"/>
    <x v="0"/>
    <n v="1448388418"/>
    <n v="1443200818"/>
    <b v="0"/>
    <n v="5"/>
    <b v="0"/>
    <s v="technology/space exploration"/>
    <n v="9.5E-4"/>
    <n v="3.8"/>
    <s v="technology"/>
    <s v="loration"/>
    <d v="2015-11-24T18:06:58"/>
    <d v="2015-09-25T17:06:58"/>
    <n v="60.04166666666424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s v="US"/>
    <x v="0"/>
    <n v="1382742010"/>
    <n v="1380150010"/>
    <b v="0"/>
    <n v="60"/>
    <b v="1"/>
    <s v="technology/makerspaces"/>
    <n v="1.0289999999999999"/>
    <n v="85.75"/>
    <s v="technology"/>
    <s v="erspaces"/>
    <d v="2013-10-25T23:00:10"/>
    <d v="2013-09-25T23:00:10"/>
    <n v="30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s v="US"/>
    <x v="0"/>
    <n v="1440179713"/>
    <n v="1437587713"/>
    <b v="0"/>
    <n v="80"/>
    <b v="1"/>
    <s v="technology/makerspaces"/>
    <n v="1.0680000000000001"/>
    <n v="267"/>
    <s v="technology"/>
    <s v="erspaces"/>
    <d v="2015-08-21T17:55:13"/>
    <d v="2015-07-22T17:55:13"/>
    <n v="30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s v="CA"/>
    <x v="5"/>
    <n v="1441378800"/>
    <n v="1438873007"/>
    <b v="0"/>
    <n v="56"/>
    <b v="1"/>
    <s v="technology/makerspaces"/>
    <n v="1.0459624999999999"/>
    <n v="373.55803571428572"/>
    <s v="technology"/>
    <s v="erspaces"/>
    <d v="2015-09-04T15:00:00"/>
    <d v="2015-08-06T14:56:47"/>
    <n v="29.00223379629460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s v="US"/>
    <x v="0"/>
    <n v="1449644340"/>
    <n v="1446683797"/>
    <b v="0"/>
    <n v="104"/>
    <b v="1"/>
    <s v="technology/makerspaces"/>
    <n v="1.0342857142857143"/>
    <n v="174.03846153846155"/>
    <s v="technology"/>
    <s v="erspaces"/>
    <d v="2015-12-09T06:59:00"/>
    <d v="2015-11-05T00:36:37"/>
    <n v="34.26554398148437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s v="US"/>
    <x v="0"/>
    <n v="1430774974"/>
    <n v="1426886974"/>
    <b v="0"/>
    <n v="46"/>
    <b v="1"/>
    <s v="technology/makerspaces"/>
    <n v="1.2314285714285715"/>
    <n v="93.695652173913047"/>
    <s v="technology"/>
    <s v="erspaces"/>
    <d v="2015-05-04T21:29:34"/>
    <d v="2015-03-20T21:29:34"/>
    <n v="4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s v="US"/>
    <x v="0"/>
    <n v="1443214800"/>
    <n v="1440008439"/>
    <b v="0"/>
    <n v="206"/>
    <b v="1"/>
    <s v="technology/makerspaces"/>
    <n v="1.592951"/>
    <n v="77.327718446601949"/>
    <s v="technology"/>
    <s v="erspaces"/>
    <d v="2015-09-25T21:00:00"/>
    <d v="2015-08-19T18:20:39"/>
    <n v="37.11065972222422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s v="US"/>
    <x v="0"/>
    <n v="1455142416"/>
    <n v="1452550416"/>
    <b v="0"/>
    <n v="18"/>
    <b v="1"/>
    <s v="technology/makerspaces"/>
    <n v="1.1066666666666667"/>
    <n v="92.222222222222229"/>
    <s v="technology"/>
    <s v="erspaces"/>
    <d v="2016-02-10T22:13:36"/>
    <d v="2016-01-11T22:13:36"/>
    <n v="30"/>
  </r>
  <r>
    <n v="2668"/>
    <s v="UOttawa Makermobile"/>
    <s v="Creativity on the go! |_x000a_CrÃ©ativitÃ© en mouvement !"/>
    <n v="1000"/>
    <n v="1707"/>
    <s v="successful"/>
    <s v="CA"/>
    <x v="5"/>
    <n v="1447079520"/>
    <n v="1443449265"/>
    <b v="0"/>
    <n v="28"/>
    <b v="1"/>
    <s v="technology/makerspaces"/>
    <n v="1.7070000000000001"/>
    <n v="60.964285714285715"/>
    <s v="technology"/>
    <s v="erspaces"/>
    <d v="2015-11-09T14:32:00"/>
    <d v="2015-09-28T14:07:45"/>
    <n v="42.016840277770825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s v="US"/>
    <x v="0"/>
    <n v="1452387096"/>
    <n v="1447203096"/>
    <b v="0"/>
    <n v="11"/>
    <b v="1"/>
    <s v="technology/makerspaces"/>
    <n v="1.25125"/>
    <n v="91"/>
    <s v="technology"/>
    <s v="erspaces"/>
    <d v="2016-01-10T00:51:36"/>
    <d v="2015-11-11T00:51:36"/>
    <n v="6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s v="AU"/>
    <x v="2"/>
    <n v="1406593780"/>
    <n v="1404174580"/>
    <b v="1"/>
    <n v="60"/>
    <b v="0"/>
    <s v="technology/makerspaces"/>
    <n v="6.4158609339642042E-2"/>
    <n v="41.583333333333336"/>
    <s v="technology"/>
    <s v="erspaces"/>
    <d v="2014-07-29T00:29:40"/>
    <d v="2014-07-01T00:29:40"/>
    <n v="2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s v="US"/>
    <x v="0"/>
    <n v="1419017880"/>
    <n v="1416419916"/>
    <b v="1"/>
    <n v="84"/>
    <b v="0"/>
    <s v="technology/makerspaces"/>
    <n v="0.11344"/>
    <n v="33.761904761904759"/>
    <s v="technology"/>
    <s v="erspaces"/>
    <d v="2014-12-19T19:38:00"/>
    <d v="2014-11-19T17:58:36"/>
    <n v="30.069027777783049"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s v="US"/>
    <x v="0"/>
    <n v="1451282400"/>
    <n v="1449436390"/>
    <b v="1"/>
    <n v="47"/>
    <b v="0"/>
    <s v="technology/makerspaces"/>
    <n v="0.33189999999999997"/>
    <n v="70.61702127659575"/>
    <s v="technology"/>
    <s v="erspaces"/>
    <d v="2015-12-28T06:00:00"/>
    <d v="2015-12-06T21:13:10"/>
    <n v="21.365856481483206"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s v="US"/>
    <x v="0"/>
    <n v="1414622700"/>
    <n v="1412081999"/>
    <b v="1"/>
    <n v="66"/>
    <b v="0"/>
    <s v="technology/makerspaces"/>
    <n v="0.27579999999999999"/>
    <n v="167.15151515151516"/>
    <s v="technology"/>
    <s v="erspaces"/>
    <d v="2014-10-29T22:45:00"/>
    <d v="2014-09-30T12:59:59"/>
    <n v="29.40626157406950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s v="US"/>
    <x v="0"/>
    <n v="1467694740"/>
    <n v="1465398670"/>
    <b v="1"/>
    <n v="171"/>
    <b v="0"/>
    <s v="technology/makerspaces"/>
    <n v="0.62839999999999996"/>
    <n v="128.61988304093566"/>
    <s v="technology"/>
    <s v="erspaces"/>
    <d v="2016-07-05T04:59:00"/>
    <d v="2016-06-08T15:11:10"/>
    <n v="26.57488425925839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s v="US"/>
    <x v="0"/>
    <n v="1415655289"/>
    <n v="1413059689"/>
    <b v="1"/>
    <n v="29"/>
    <b v="0"/>
    <s v="technology/makerspaces"/>
    <n v="7.5880000000000003E-2"/>
    <n v="65.41379310344827"/>
    <s v="technology"/>
    <s v="erspaces"/>
    <d v="2014-11-10T21:34:49"/>
    <d v="2014-10-11T20:34:49"/>
    <n v="30.041666666664241"/>
  </r>
  <r>
    <n v="2676"/>
    <s v="Toronto VR Co-Op"/>
    <s v="Our aim is to provide high-end equipment and space for Toronto coders, filmmakers, and artists to develop cutting-edge VR content."/>
    <n v="2100"/>
    <n v="1058"/>
    <s v="failed"/>
    <s v="CA"/>
    <x v="5"/>
    <n v="1463929174"/>
    <n v="1461337174"/>
    <b v="0"/>
    <n v="9"/>
    <b v="0"/>
    <s v="technology/makerspaces"/>
    <n v="0.50380952380952382"/>
    <n v="117.55555555555556"/>
    <s v="technology"/>
    <s v="erspaces"/>
    <d v="2016-05-22T14:59:34"/>
    <d v="2016-04-22T14:59:34"/>
    <n v="30"/>
  </r>
  <r>
    <n v="2677"/>
    <s v="Tinkr Tech - mobile makerspace"/>
    <s v="A mobile tech lab with cutting edge maker tools that travels to schools to offer free creative workshops for school age kids."/>
    <n v="19500"/>
    <n v="3415"/>
    <s v="failed"/>
    <s v="US"/>
    <x v="0"/>
    <n v="1404348143"/>
    <n v="1401756143"/>
    <b v="0"/>
    <n v="27"/>
    <b v="0"/>
    <s v="technology/makerspaces"/>
    <n v="0.17512820512820512"/>
    <n v="126.48148148148148"/>
    <s v="technology"/>
    <s v="erspaces"/>
    <d v="2014-07-03T00:42:23"/>
    <d v="2014-06-03T00:42:23"/>
    <n v="30"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s v="ES"/>
    <x v="3"/>
    <n v="1443121765"/>
    <n v="1440529765"/>
    <b v="0"/>
    <n v="2"/>
    <b v="0"/>
    <s v="technology/makerspaces"/>
    <n v="1.3750000000000001E-4"/>
    <n v="550"/>
    <s v="technology"/>
    <s v="erspaces"/>
    <d v="2015-09-24T19:09:25"/>
    <d v="2015-08-25T19:09:25"/>
    <n v="30"/>
  </r>
  <r>
    <n v="2679"/>
    <s v="DIY Garage"/>
    <s v="A do-it-yourself auto garage in Des Moines, Iowa where people can learn how to work on cars &amp; those who know can share their knowledge."/>
    <n v="40000"/>
    <n v="132"/>
    <s v="failed"/>
    <s v="US"/>
    <x v="0"/>
    <n v="1425081694"/>
    <n v="1422489694"/>
    <b v="0"/>
    <n v="3"/>
    <b v="0"/>
    <s v="technology/makerspaces"/>
    <n v="3.3E-3"/>
    <n v="44"/>
    <s v="technology"/>
    <s v="erspaces"/>
    <d v="2015-02-28T00:01:34"/>
    <d v="2015-01-29T00:01:34"/>
    <n v="30"/>
  </r>
  <r>
    <n v="2680"/>
    <s v="iHeart Pillow"/>
    <s v="iHeartPillow, Connecting loved ones"/>
    <n v="32000"/>
    <n v="276"/>
    <s v="failed"/>
    <s v="ES"/>
    <x v="3"/>
    <n v="1459915491"/>
    <n v="1457327091"/>
    <b v="0"/>
    <n v="4"/>
    <b v="0"/>
    <s v="technology/makerspaces"/>
    <n v="8.6250000000000007E-3"/>
    <n v="69"/>
    <s v="technology"/>
    <s v="erspaces"/>
    <d v="2016-04-06T04:04:51"/>
    <d v="2016-03-07T05:04:51"/>
    <n v="29.958333333328483"/>
  </r>
  <r>
    <n v="2681"/>
    <s v="Jolly's Hot Dogs An All-Beef Coney Dog"/>
    <s v="Jolly's Hot Dogs: A beef hot dog topped with deliciously seasoned ground beef, mustard and minced onions."/>
    <n v="8000"/>
    <n v="55"/>
    <s v="failed"/>
    <s v="US"/>
    <x v="0"/>
    <n v="1405027750"/>
    <n v="1402867750"/>
    <b v="0"/>
    <n v="2"/>
    <b v="0"/>
    <s v="food/food trucks"/>
    <n v="6.875E-3"/>
    <n v="27.5"/>
    <s v="food"/>
    <s v="ks"/>
    <d v="2014-07-10T21:29:10"/>
    <d v="2014-06-15T21:29:10"/>
    <n v="25"/>
  </r>
  <r>
    <n v="2682"/>
    <s v="Toastie's Gourmet Toast"/>
    <s v="Gourmet Toast is the culinary combination, neigh, perfection of America's most under-utilized snack: Toast."/>
    <n v="6000"/>
    <n v="1698"/>
    <s v="failed"/>
    <s v="US"/>
    <x v="0"/>
    <n v="1416635940"/>
    <n v="1413838540"/>
    <b v="0"/>
    <n v="20"/>
    <b v="0"/>
    <s v="food/food trucks"/>
    <n v="0.28299999999999997"/>
    <n v="84.9"/>
    <s v="food"/>
    <s v="ks"/>
    <d v="2014-11-22T05:59:00"/>
    <d v="2014-10-20T20:55:40"/>
    <n v="32.377314814810234"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s v="US"/>
    <x v="0"/>
    <n v="1425233240"/>
    <n v="1422641240"/>
    <b v="0"/>
    <n v="3"/>
    <b v="0"/>
    <s v="food/food trucks"/>
    <n v="2.3999999999999998E-3"/>
    <n v="12"/>
    <s v="food"/>
    <s v="ks"/>
    <d v="2015-03-01T18:07:20"/>
    <d v="2015-01-30T18:07:20"/>
    <n v="30"/>
  </r>
  <r>
    <n v="2684"/>
    <s v="Ain't No Thang..."/>
    <s v="Not all wings are created equal. We believe ours take flight above the rest. Come judge for yourself. To us it Ain't No Thang..."/>
    <n v="70000"/>
    <n v="800"/>
    <s v="failed"/>
    <s v="US"/>
    <x v="0"/>
    <n v="1407621425"/>
    <n v="1404165425"/>
    <b v="0"/>
    <n v="4"/>
    <b v="0"/>
    <s v="food/food trucks"/>
    <n v="1.1428571428571429E-2"/>
    <n v="200"/>
    <s v="food"/>
    <s v="ks"/>
    <d v="2014-08-09T21:57:05"/>
    <d v="2014-06-30T21:57:05"/>
    <n v="40"/>
  </r>
  <r>
    <n v="2685"/>
    <s v="Nana's Home Cooking on Wheels"/>
    <s v="Home cooked meals made by Nana. Indiana's famous tenderloin sandwiches, Nana's homemade cole slaw and so much more."/>
    <n v="50000"/>
    <n v="10"/>
    <s v="failed"/>
    <s v="US"/>
    <x v="0"/>
    <n v="1430149330"/>
    <n v="1424968930"/>
    <b v="0"/>
    <n v="1"/>
    <b v="0"/>
    <s v="food/food trucks"/>
    <n v="2.0000000000000001E-4"/>
    <n v="10"/>
    <s v="food"/>
    <s v="ks"/>
    <d v="2015-04-27T15:42:10"/>
    <d v="2015-02-26T16:42:10"/>
    <n v="59.95833333333575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s v="US"/>
    <x v="0"/>
    <n v="1412119423"/>
    <n v="1410391423"/>
    <b v="0"/>
    <n v="0"/>
    <b v="0"/>
    <s v="food/food trucks"/>
    <n v="0"/>
    <n v="0"/>
    <s v="food"/>
    <s v="ks"/>
    <d v="2014-09-30T23:23:43"/>
    <d v="2014-09-10T23:23:43"/>
    <n v="20"/>
  </r>
  <r>
    <n v="2687"/>
    <s v="Munch Wagon"/>
    <s v="Your American Pizzas, Wings, Stuffed Gouda Burger, Sweet &amp; Russet Potato Fries served on a food Truck!!"/>
    <n v="15000"/>
    <n v="0"/>
    <s v="failed"/>
    <s v="US"/>
    <x v="0"/>
    <n v="1435591318"/>
    <n v="1432999318"/>
    <b v="0"/>
    <n v="0"/>
    <b v="0"/>
    <s v="food/food trucks"/>
    <n v="0"/>
    <n v="0"/>
    <s v="food"/>
    <s v="ks"/>
    <d v="2015-06-29T15:21:58"/>
    <d v="2015-05-30T15:21:58"/>
    <n v="30"/>
  </r>
  <r>
    <n v="2688"/>
    <s v="Mac N Cheez Food Truck"/>
    <s v="The amazing gourmet Mac N Cheez Food Truck Campaigne!"/>
    <n v="50000"/>
    <n v="74"/>
    <s v="failed"/>
    <s v="US"/>
    <x v="0"/>
    <n v="1424746800"/>
    <n v="1422067870"/>
    <b v="0"/>
    <n v="14"/>
    <b v="0"/>
    <s v="food/food trucks"/>
    <n v="1.48E-3"/>
    <n v="5.2857142857142856"/>
    <s v="food"/>
    <s v="ks"/>
    <d v="2015-02-24T03:00:00"/>
    <d v="2015-01-24T02:51:10"/>
    <n v="31.006134259259852"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s v="US"/>
    <x v="0"/>
    <n v="1469919890"/>
    <n v="1467327890"/>
    <b v="0"/>
    <n v="1"/>
    <b v="0"/>
    <s v="food/food trucks"/>
    <n v="2.8571428571428571E-5"/>
    <n v="1"/>
    <s v="food"/>
    <s v="ks"/>
    <d v="2016-07-30T23:04:50"/>
    <d v="2016-06-30T23:04:50"/>
    <n v="30"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s v="US"/>
    <x v="0"/>
    <n v="1433298676"/>
    <n v="1429410676"/>
    <b v="0"/>
    <n v="118"/>
    <b v="0"/>
    <s v="food/food trucks"/>
    <n v="0.107325"/>
    <n v="72.762711864406782"/>
    <s v="food"/>
    <s v="ks"/>
    <d v="2015-06-03T02:31:16"/>
    <d v="2015-04-19T02:31:16"/>
    <n v="45"/>
  </r>
  <r>
    <n v="2691"/>
    <s v="Cook"/>
    <s v="A Great New local Food Truck serving up ethnic fusion inspired eats in Ottawa."/>
    <n v="65000"/>
    <n v="35"/>
    <s v="failed"/>
    <s v="CA"/>
    <x v="5"/>
    <n v="1431278557"/>
    <n v="1427390557"/>
    <b v="0"/>
    <n v="2"/>
    <b v="0"/>
    <s v="food/food trucks"/>
    <n v="5.3846153846153844E-4"/>
    <n v="17.5"/>
    <s v="food"/>
    <s v="ks"/>
    <d v="2015-05-10T17:22:37"/>
    <d v="2015-03-26T17:22:37"/>
    <n v="45"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s v="US"/>
    <x v="0"/>
    <n v="1427266860"/>
    <n v="1424678460"/>
    <b v="0"/>
    <n v="1"/>
    <b v="0"/>
    <s v="food/food trucks"/>
    <n v="7.1428571428571426E-3"/>
    <n v="25"/>
    <s v="food"/>
    <s v="ks"/>
    <d v="2015-03-25T07:01:00"/>
    <d v="2015-02-23T08:01:00"/>
    <n v="29.958333333335759"/>
  </r>
  <r>
    <n v="2693"/>
    <s v="Chili dog"/>
    <s v="I want to start a food truck that specializes in chili cheese dogs, using new kinds of meats, cheeses and toppings you wouldn't imagine"/>
    <n v="5000"/>
    <n v="40"/>
    <s v="failed"/>
    <s v="US"/>
    <x v="0"/>
    <n v="1407899966"/>
    <n v="1405307966"/>
    <b v="0"/>
    <n v="3"/>
    <b v="0"/>
    <s v="food/food trucks"/>
    <n v="8.0000000000000002E-3"/>
    <n v="13.333333333333334"/>
    <s v="food"/>
    <s v="ks"/>
    <d v="2014-08-13T03:19:26"/>
    <d v="2014-07-14T03:19:26"/>
    <n v="3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s v="US"/>
    <x v="0"/>
    <n v="1411701739"/>
    <n v="1409109739"/>
    <b v="0"/>
    <n v="1"/>
    <b v="0"/>
    <s v="food/food trucks"/>
    <n v="3.3333333333333335E-5"/>
    <n v="1"/>
    <s v="food"/>
    <s v="ks"/>
    <d v="2014-09-26T03:22:19"/>
    <d v="2014-08-27T03:22:19"/>
    <n v="30"/>
  </r>
  <r>
    <n v="2695"/>
    <s v="Fat daddy mac food truck"/>
    <s v="I am creating food magic on the go! Amazing food isn't just for sitdown restaraunts anymore!"/>
    <n v="15000"/>
    <n v="71"/>
    <s v="failed"/>
    <s v="US"/>
    <x v="0"/>
    <n v="1428981718"/>
    <n v="1423801318"/>
    <b v="0"/>
    <n v="3"/>
    <b v="0"/>
    <s v="food/food trucks"/>
    <n v="4.7333333333333333E-3"/>
    <n v="23.666666666666668"/>
    <s v="food"/>
    <s v="ks"/>
    <d v="2015-04-14T03:21:58"/>
    <d v="2015-02-13T04:21:58"/>
    <n v="59.958333333335759"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s v="US"/>
    <x v="0"/>
    <n v="1419538560"/>
    <n v="1416600960"/>
    <b v="0"/>
    <n v="38"/>
    <b v="0"/>
    <s v="food/food trucks"/>
    <n v="5.6500000000000002E-2"/>
    <n v="89.21052631578948"/>
    <s v="food"/>
    <s v="ks"/>
    <d v="2014-12-25T20:16:00"/>
    <d v="2014-11-21T20:16:00"/>
    <n v="34"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s v="US"/>
    <x v="0"/>
    <n v="1438552800"/>
    <n v="1435876423"/>
    <b v="0"/>
    <n v="52"/>
    <b v="0"/>
    <s v="food/food trucks"/>
    <n v="0.26352173913043481"/>
    <n v="116.55769230769231"/>
    <s v="food"/>
    <s v="ks"/>
    <d v="2015-08-02T22:00:00"/>
    <d v="2015-07-02T22:33:43"/>
    <n v="30.97658564815355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s v="US"/>
    <x v="0"/>
    <n v="1403904808"/>
    <n v="1401312808"/>
    <b v="0"/>
    <n v="2"/>
    <b v="0"/>
    <s v="food/food trucks"/>
    <n v="3.2512500000000002E-3"/>
    <n v="13.005000000000001"/>
    <s v="food"/>
    <s v="ks"/>
    <d v="2014-06-27T21:33:28"/>
    <d v="2014-05-28T21:33:28"/>
    <n v="30"/>
  </r>
  <r>
    <n v="2699"/>
    <s v="my bakery truck"/>
    <s v="Hi, I want make my first bakery. Food truck was great, but I not have a car licence. So, help me to be my dream!"/>
    <n v="2"/>
    <n v="0"/>
    <s v="failed"/>
    <s v="CA"/>
    <x v="5"/>
    <n v="1407533463"/>
    <n v="1404941463"/>
    <b v="0"/>
    <n v="0"/>
    <b v="0"/>
    <s v="food/food trucks"/>
    <n v="0"/>
    <n v="0"/>
    <s v="food"/>
    <s v="ks"/>
    <d v="2014-08-08T21:31:03"/>
    <d v="2014-07-09T21:31:03"/>
    <n v="30"/>
  </r>
  <r>
    <n v="2700"/>
    <s v="Holly's Hot Stuff"/>
    <s v="I currently own and operate a hot dog cart. I am hoping to purchase a used food truck so I can do business year round!"/>
    <n v="9999"/>
    <n v="70"/>
    <s v="failed"/>
    <s v="US"/>
    <x v="0"/>
    <n v="1411073972"/>
    <n v="1408481972"/>
    <b v="0"/>
    <n v="4"/>
    <b v="0"/>
    <s v="food/food trucks"/>
    <n v="7.0007000700070005E-3"/>
    <n v="17.5"/>
    <s v="food"/>
    <s v="ks"/>
    <d v="2014-09-18T20:59:32"/>
    <d v="2014-08-19T20:59:32"/>
    <n v="3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s v="IE"/>
    <x v="3"/>
    <n v="1491586534"/>
    <n v="1488911734"/>
    <b v="0"/>
    <n v="46"/>
    <b v="0"/>
    <s v="theater/spaces"/>
    <n v="0.46176470588235297"/>
    <n v="34.130434782608695"/>
    <s v="theater"/>
    <s v="paces"/>
    <d v="2017-04-07T17:35:34"/>
    <d v="2017-03-07T18:35:34"/>
    <n v="30.95833333333575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s v="US"/>
    <x v="0"/>
    <n v="1491416077"/>
    <n v="1488827677"/>
    <b v="1"/>
    <n v="26"/>
    <b v="0"/>
    <s v="theater/spaces"/>
    <n v="0.34410000000000002"/>
    <n v="132.34615384615384"/>
    <s v="theater"/>
    <s v="paces"/>
    <d v="2017-04-05T18:14:37"/>
    <d v="2017-03-06T19:14:37"/>
    <n v="29.958333333335759"/>
  </r>
  <r>
    <n v="2703"/>
    <s v="Bisagra Teatro: Foro Multidisciplinario"/>
    <s v="Â¡Tu nuevo espacio cultural multidisciplinario en el centro de Pachuca, Hidalgo"/>
    <n v="40000"/>
    <n v="41500"/>
    <s v="live"/>
    <s v="MX"/>
    <x v="10"/>
    <n v="1490196830"/>
    <n v="1485016430"/>
    <b v="0"/>
    <n v="45"/>
    <b v="0"/>
    <s v="theater/spaces"/>
    <n v="1.0375000000000001"/>
    <n v="922.22222222222217"/>
    <s v="theater"/>
    <s v="paces"/>
    <d v="2017-03-22T15:33:50"/>
    <d v="2017-01-21T16:33:50"/>
    <n v="59.958333333335759"/>
  </r>
  <r>
    <n v="2704"/>
    <s v="Little Red Brick House"/>
    <s v="We plan to rescue, relocate, and repurpose, a historic Little Red Brick House, to be incorporated into a riverfront amphitheater."/>
    <n v="19000"/>
    <n v="1145"/>
    <s v="live"/>
    <s v="US"/>
    <x v="0"/>
    <n v="1491421314"/>
    <n v="1487709714"/>
    <b v="0"/>
    <n v="7"/>
    <b v="0"/>
    <s v="theater/spaces"/>
    <n v="6.0263157894736845E-2"/>
    <n v="163.57142857142858"/>
    <s v="theater"/>
    <s v="paces"/>
    <d v="2017-04-05T19:41:54"/>
    <d v="2017-02-21T20:41:54"/>
    <n v="42.958333333328483"/>
  </r>
  <r>
    <n v="2705"/>
    <s v="Fischer Theatre Marquee"/>
    <s v="Help light the lights at the historic Fischer Theatre in Danville, IL."/>
    <n v="16500"/>
    <n v="1739"/>
    <s v="live"/>
    <s v="US"/>
    <x v="0"/>
    <n v="1490389158"/>
    <n v="1486504758"/>
    <b v="0"/>
    <n v="8"/>
    <b v="0"/>
    <s v="theater/spaces"/>
    <n v="0.10539393939393939"/>
    <n v="217.375"/>
    <s v="theater"/>
    <s v="paces"/>
    <d v="2017-03-24T20:59:18"/>
    <d v="2017-02-07T21:59:18"/>
    <n v="44.958333333335759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s v="US"/>
    <x v="0"/>
    <n v="1413442740"/>
    <n v="1410937483"/>
    <b v="1"/>
    <n v="263"/>
    <b v="1"/>
    <s v="theater/spaces"/>
    <n v="1.1229714285714285"/>
    <n v="149.44486692015209"/>
    <s v="theater"/>
    <s v="paces"/>
    <d v="2014-10-16T06:59:00"/>
    <d v="2014-09-17T07:04:43"/>
    <n v="28.996030092595902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s v="US"/>
    <x v="0"/>
    <n v="1369637940"/>
    <n v="1367088443"/>
    <b v="1"/>
    <n v="394"/>
    <b v="1"/>
    <s v="theater/spaces"/>
    <n v="3.50844625"/>
    <n v="71.237487309644663"/>
    <s v="theater"/>
    <s v="paces"/>
    <d v="2013-05-27T06:59:00"/>
    <d v="2013-04-27T18:47:23"/>
    <n v="29.508067129630945"/>
  </r>
  <r>
    <n v="2708"/>
    <s v="Angel Comedy Club"/>
    <s v="Angel Comedy Club: A permanent home for Londonâ€™s loveliest comedy night - a community comedy club"/>
    <n v="20000"/>
    <n v="46643.07"/>
    <s v="successful"/>
    <s v="GB"/>
    <x v="1"/>
    <n v="1469119526"/>
    <n v="1463935526"/>
    <b v="1"/>
    <n v="1049"/>
    <b v="1"/>
    <s v="theater/spaces"/>
    <n v="2.3321535"/>
    <n v="44.464318398474738"/>
    <s v="theater"/>
    <s v="paces"/>
    <d v="2016-07-21T16:45:26"/>
    <d v="2016-05-22T16:45:26"/>
    <n v="6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s v="US"/>
    <x v="0"/>
    <n v="1475553540"/>
    <n v="1472528141"/>
    <b v="1"/>
    <n v="308"/>
    <b v="1"/>
    <s v="theater/spaces"/>
    <n v="1.01606"/>
    <n v="164.94480519480518"/>
    <s v="theater"/>
    <s v="paces"/>
    <d v="2016-10-04T03:59:00"/>
    <d v="2016-08-30T03:35:41"/>
    <n v="35.016192129631236"/>
  </r>
  <r>
    <n v="2710"/>
    <s v="House of Yes"/>
    <s v="Building Brooklyn's own creative venue for circus, theater and events of all types."/>
    <n v="60000"/>
    <n v="92340.21"/>
    <s v="successful"/>
    <s v="US"/>
    <x v="0"/>
    <n v="1407549600"/>
    <n v="1404797428"/>
    <b v="1"/>
    <n v="1088"/>
    <b v="1"/>
    <s v="theater/spaces"/>
    <n v="1.5390035000000002"/>
    <n v="84.871516544117654"/>
    <s v="theater"/>
    <s v="paces"/>
    <d v="2014-08-09T02:00:00"/>
    <d v="2014-07-08T05:30:28"/>
    <n v="31.853842592594447"/>
  </r>
  <r>
    <n v="2711"/>
    <s v="The Red Shoes"/>
    <s v="We're aiming to launch a production involving circus performers, musicians and artists in a new space, creating a night of live art."/>
    <n v="3910"/>
    <n v="3938"/>
    <s v="successful"/>
    <s v="GB"/>
    <x v="1"/>
    <n v="1403301660"/>
    <n v="1400694790"/>
    <b v="1"/>
    <n v="73"/>
    <b v="1"/>
    <s v="theater/spaces"/>
    <n v="1.007161125319693"/>
    <n v="53.945205479452056"/>
    <s v="theater"/>
    <s v="paces"/>
    <d v="2014-06-20T22:01:00"/>
    <d v="2014-05-21T17:53:10"/>
    <n v="30.17210648148466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s v="US"/>
    <x v="0"/>
    <n v="1373738400"/>
    <n v="1370568560"/>
    <b v="1"/>
    <n v="143"/>
    <b v="1"/>
    <s v="theater/spaces"/>
    <n v="1.3138181818181818"/>
    <n v="50.531468531468533"/>
    <s v="theater"/>
    <s v="paces"/>
    <d v="2013-07-13T18:00:00"/>
    <d v="2013-06-07T01:29:20"/>
    <n v="36.68796296296204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s v="US"/>
    <x v="0"/>
    <n v="1450971684"/>
    <n v="1447515684"/>
    <b v="1"/>
    <n v="1420"/>
    <b v="1"/>
    <s v="theater/spaces"/>
    <n v="1.0224133333333334"/>
    <n v="108.00140845070422"/>
    <s v="theater"/>
    <s v="paces"/>
    <d v="2015-12-24T15:41:24"/>
    <d v="2015-11-14T15:41:24"/>
    <n v="40"/>
  </r>
  <r>
    <n v="2714"/>
    <s v="The Crane Theater"/>
    <s v="The Crane will be the new home for independent theater in Northeast Minneapolis"/>
    <n v="25000"/>
    <n v="29089"/>
    <s v="successful"/>
    <s v="US"/>
    <x v="0"/>
    <n v="1476486000"/>
    <n v="1474040596"/>
    <b v="1"/>
    <n v="305"/>
    <b v="1"/>
    <s v="theater/spaces"/>
    <n v="1.1635599999999999"/>
    <n v="95.373770491803285"/>
    <s v="theater"/>
    <s v="paces"/>
    <d v="2016-10-14T23:00:00"/>
    <d v="2016-09-16T15:43:16"/>
    <n v="28.3032870370370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s v="US"/>
    <x v="0"/>
    <n v="1456047228"/>
    <n v="1453109628"/>
    <b v="1"/>
    <n v="551"/>
    <b v="1"/>
    <s v="theater/spaces"/>
    <n v="2.6462241666666664"/>
    <n v="57.631016333938291"/>
    <s v="theater"/>
    <s v="paces"/>
    <d v="2016-02-21T09:33:48"/>
    <d v="2016-01-18T09:33:48"/>
    <n v="3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s v="DE"/>
    <x v="3"/>
    <n v="1444291193"/>
    <n v="1441699193"/>
    <b v="1"/>
    <n v="187"/>
    <b v="1"/>
    <s v="theater/spaces"/>
    <n v="1.1998010000000001"/>
    <n v="64.160481283422456"/>
    <s v="theater"/>
    <s v="paces"/>
    <d v="2015-10-08T07:59:53"/>
    <d v="2015-09-08T07:59:53"/>
    <n v="30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s v="US"/>
    <x v="0"/>
    <n v="1417906649"/>
    <n v="1414015049"/>
    <b v="1"/>
    <n v="325"/>
    <b v="1"/>
    <s v="theater/spaces"/>
    <n v="1.2010400000000001"/>
    <n v="92.387692307692305"/>
    <s v="theater"/>
    <s v="paces"/>
    <d v="2014-12-06T22:57:29"/>
    <d v="2014-10-22T21:57:29"/>
    <n v="45.041666666671517"/>
  </r>
  <r>
    <n v="2718"/>
    <s v="Bard Beyond the Big Top"/>
    <s v="The Bard has burst beyond the big top and we're reaching out to our Beloved Benefactors to help build our festival's future."/>
    <n v="18000"/>
    <n v="18645"/>
    <s v="successful"/>
    <s v="US"/>
    <x v="0"/>
    <n v="1462316400"/>
    <n v="1459865945"/>
    <b v="1"/>
    <n v="148"/>
    <b v="1"/>
    <s v="theater/spaces"/>
    <n v="1.0358333333333334"/>
    <n v="125.97972972972973"/>
    <s v="theater"/>
    <s v="paces"/>
    <d v="2016-05-03T23:00:00"/>
    <d v="2016-04-05T14:19:05"/>
    <n v="28.3617476851795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s v="US"/>
    <x v="0"/>
    <n v="1460936694"/>
    <n v="1455756294"/>
    <b v="0"/>
    <n v="69"/>
    <b v="1"/>
    <s v="theater/spaces"/>
    <n v="1.0883333333333334"/>
    <n v="94.637681159420296"/>
    <s v="theater"/>
    <s v="paces"/>
    <d v="2016-04-17T23:44:54"/>
    <d v="2016-02-18T00:44:54"/>
    <n v="59.958333333335759"/>
  </r>
  <r>
    <n v="2720"/>
    <s v="The Comedy Project"/>
    <s v="An improv, sketch and experimental comedy and cocktail venue in downtown Grand Rapids, Michigan"/>
    <n v="25000"/>
    <n v="29531"/>
    <s v="successful"/>
    <s v="US"/>
    <x v="0"/>
    <n v="1478866253"/>
    <n v="1476270653"/>
    <b v="0"/>
    <n v="173"/>
    <b v="1"/>
    <s v="theater/spaces"/>
    <n v="1.1812400000000001"/>
    <n v="170.69942196531792"/>
    <s v="theater"/>
    <s v="paces"/>
    <d v="2016-11-11T12:10:53"/>
    <d v="2016-10-12T11:10:53"/>
    <n v="30.04166666666424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s v="GB"/>
    <x v="1"/>
    <n v="1378494000"/>
    <n v="1375880598"/>
    <b v="0"/>
    <n v="269"/>
    <b v="1"/>
    <s v="technology/hardware"/>
    <n v="14.62"/>
    <n v="40.762081784386616"/>
    <s v="technology"/>
    <s v="hardware"/>
    <d v="2013-09-06T19:00:00"/>
    <d v="2013-08-07T13:03:18"/>
    <n v="30.24770833332877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s v="US"/>
    <x v="0"/>
    <n v="1485722053"/>
    <n v="1480538053"/>
    <b v="0"/>
    <n v="185"/>
    <b v="1"/>
    <s v="technology/hardware"/>
    <n v="2.5253999999999999"/>
    <n v="68.254054054054052"/>
    <s v="technology"/>
    <s v="hardware"/>
    <d v="2017-01-29T20:34:13"/>
    <d v="2016-11-30T20:34:13"/>
    <n v="6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s v="US"/>
    <x v="0"/>
    <n v="1420060088"/>
    <n v="1414872488"/>
    <b v="0"/>
    <n v="176"/>
    <b v="1"/>
    <s v="technology/hardware"/>
    <n v="1.4005000000000001"/>
    <n v="95.48863636363636"/>
    <s v="technology"/>
    <s v="hardware"/>
    <d v="2014-12-31T21:08:08"/>
    <d v="2014-11-01T20:08:08"/>
    <n v="60.04166666666424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s v="GB"/>
    <x v="1"/>
    <n v="1439625059"/>
    <n v="1436860259"/>
    <b v="0"/>
    <n v="1019"/>
    <b v="1"/>
    <s v="technology/hardware"/>
    <n v="2.9687520259319289"/>
    <n v="7.1902649656526005"/>
    <s v="technology"/>
    <s v="hardware"/>
    <d v="2015-08-15T07:50:59"/>
    <d v="2015-07-14T07:50:59"/>
    <n v="32"/>
  </r>
  <r>
    <n v="2725"/>
    <s v="Digital MPPT and Solar BMS for a Net Zero energy House"/>
    <s v="Best Net Zero energy solution for new or existing house (no more heating or electricity bills)."/>
    <n v="40000"/>
    <n v="57817"/>
    <s v="successful"/>
    <s v="CA"/>
    <x v="5"/>
    <n v="1488390735"/>
    <n v="1484070735"/>
    <b v="0"/>
    <n v="113"/>
    <b v="1"/>
    <s v="technology/hardware"/>
    <n v="1.445425"/>
    <n v="511.65486725663715"/>
    <s v="technology"/>
    <s v="hardware"/>
    <d v="2017-03-01T17:52:15"/>
    <d v="2017-01-10T17:52:15"/>
    <n v="50"/>
  </r>
  <r>
    <n v="2726"/>
    <s v="Krimston TWO - Dual SIM case for iPhone"/>
    <s v="Krimston TWO: iPhone Dual SIM Case"/>
    <n v="100000"/>
    <n v="105745"/>
    <s v="successful"/>
    <s v="US"/>
    <x v="0"/>
    <n v="1461333311"/>
    <n v="1458741311"/>
    <b v="0"/>
    <n v="404"/>
    <b v="1"/>
    <s v="technology/hardware"/>
    <n v="1.05745"/>
    <n v="261.74504950495049"/>
    <s v="technology"/>
    <s v="hardware"/>
    <d v="2016-04-22T13:55:11"/>
    <d v="2016-03-23T13:55:11"/>
    <n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s v="US"/>
    <x v="0"/>
    <n v="1438964063"/>
    <n v="1436804063"/>
    <b v="0"/>
    <n v="707"/>
    <b v="1"/>
    <s v="technology/hardware"/>
    <n v="4.9321000000000002"/>
    <n v="69.760961810466767"/>
    <s v="technology"/>
    <s v="hardware"/>
    <d v="2015-08-07T16:14:23"/>
    <d v="2015-07-13T16:14:23"/>
    <n v="25"/>
  </r>
  <r>
    <n v="2728"/>
    <s v="Multi-Function SSD Shield for the Raspberry Pi 2"/>
    <s v="SSD, WiFi, RTC w/Battery and high power USB all in one shield."/>
    <n v="15000"/>
    <n v="30274"/>
    <s v="successful"/>
    <s v="US"/>
    <x v="0"/>
    <n v="1451485434"/>
    <n v="1448461434"/>
    <b v="0"/>
    <n v="392"/>
    <b v="1"/>
    <s v="technology/hardware"/>
    <n v="2.0182666666666669"/>
    <n v="77.229591836734699"/>
    <s v="technology"/>
    <s v="hardware"/>
    <d v="2015-12-30T14:23:54"/>
    <d v="2015-11-25T14:23:54"/>
    <n v="35"/>
  </r>
  <r>
    <n v="2729"/>
    <s v="McChi Luggage: It's a Luggage, USB Charger and a Table Top"/>
    <s v="A luggage that is more than a luggage! It is what you want it to be."/>
    <n v="7500"/>
    <n v="7833"/>
    <s v="successful"/>
    <s v="US"/>
    <x v="0"/>
    <n v="1430459197"/>
    <n v="1427867197"/>
    <b v="0"/>
    <n v="23"/>
    <b v="1"/>
    <s v="technology/hardware"/>
    <n v="1.0444"/>
    <n v="340.56521739130437"/>
    <s v="technology"/>
    <s v="hardware"/>
    <d v="2015-05-01T05:46:37"/>
    <d v="2015-04-01T05:46:37"/>
    <n v="30"/>
  </r>
  <r>
    <n v="2730"/>
    <s v="Yaba - Portable Speaker &amp; Guitar Amp"/>
    <s v="The world's most powerful portable speaker and guitar amplifier. Turns any surface into a speaker."/>
    <n v="27000"/>
    <n v="45979.01"/>
    <s v="successful"/>
    <s v="US"/>
    <x v="0"/>
    <n v="1366635575"/>
    <n v="1363611575"/>
    <b v="0"/>
    <n v="682"/>
    <b v="1"/>
    <s v="technology/hardware"/>
    <n v="1.7029262962962963"/>
    <n v="67.417903225806455"/>
    <s v="technology"/>
    <s v="hardware"/>
    <d v="2013-04-22T12:59:35"/>
    <d v="2013-03-18T12:59:35"/>
    <n v="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s v="US"/>
    <x v="0"/>
    <n v="1413604800"/>
    <n v="1408624622"/>
    <b v="0"/>
    <n v="37"/>
    <b v="1"/>
    <s v="technology/hardware"/>
    <n v="1.0430333333333333"/>
    <n v="845.70270270270271"/>
    <s v="technology"/>
    <s v="hardware"/>
    <d v="2014-10-18T04:00:00"/>
    <d v="2014-08-21T12:37:02"/>
    <n v="57.64094907406979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s v="US"/>
    <x v="0"/>
    <n v="1369699200"/>
    <n v="1366917828"/>
    <b v="0"/>
    <n v="146"/>
    <b v="1"/>
    <s v="technology/hardware"/>
    <n v="1.1825000000000001"/>
    <n v="97.191780821917803"/>
    <s v="technology"/>
    <s v="hardware"/>
    <d v="2013-05-28T00:00:00"/>
    <d v="2013-04-25T19:23:48"/>
    <n v="32.19180555555794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s v="US"/>
    <x v="0"/>
    <n v="1428643974"/>
    <n v="1423463574"/>
    <b v="0"/>
    <n v="119"/>
    <b v="1"/>
    <s v="technology/hardware"/>
    <n v="1.07538"/>
    <n v="451.84033613445376"/>
    <s v="technology"/>
    <s v="hardware"/>
    <d v="2015-04-10T05:32:54"/>
    <d v="2015-02-09T06:32:54"/>
    <n v="59.95833333332848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s v="US"/>
    <x v="0"/>
    <n v="1476395940"/>
    <n v="1473782592"/>
    <b v="0"/>
    <n v="163"/>
    <b v="1"/>
    <s v="technology/hardware"/>
    <n v="22603"/>
    <n v="138.66871165644173"/>
    <s v="technology"/>
    <s v="hardware"/>
    <d v="2016-10-13T21:59:00"/>
    <d v="2016-09-13T16:03:12"/>
    <n v="30.24708333333546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s v="GB"/>
    <x v="1"/>
    <n v="1363204800"/>
    <n v="1360551250"/>
    <b v="0"/>
    <n v="339"/>
    <b v="1"/>
    <s v="technology/hardware"/>
    <n v="9.7813466666666677"/>
    <n v="21.640147492625371"/>
    <s v="technology"/>
    <s v="hardware"/>
    <d v="2013-03-13T20:00:00"/>
    <d v="2013-02-11T02:54:10"/>
    <n v="30.71238425926276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s v="CA"/>
    <x v="5"/>
    <n v="1398268773"/>
    <n v="1395676773"/>
    <b v="0"/>
    <n v="58"/>
    <b v="1"/>
    <s v="technology/hardware"/>
    <n v="1.2290000000000001"/>
    <n v="169.51724137931035"/>
    <s v="technology"/>
    <s v="hardware"/>
    <d v="2014-04-23T15:59:33"/>
    <d v="2014-03-24T15:59:33"/>
    <n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s v="US"/>
    <x v="0"/>
    <n v="1389812400"/>
    <n v="1386108087"/>
    <b v="0"/>
    <n v="456"/>
    <b v="1"/>
    <s v="technology/hardware"/>
    <n v="2.4606080000000001"/>
    <n v="161.88210526315791"/>
    <s v="technology"/>
    <s v="hardware"/>
    <d v="2014-01-15T19:00:00"/>
    <d v="2013-12-03T22:01:27"/>
    <n v="42.87399305555300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s v="US"/>
    <x v="0"/>
    <n v="1478402804"/>
    <n v="1473218804"/>
    <b v="0"/>
    <n v="15"/>
    <b v="1"/>
    <s v="technology/hardware"/>
    <n v="1.4794"/>
    <n v="493.13333333333333"/>
    <s v="technology"/>
    <s v="hardware"/>
    <d v="2016-11-06T03:26:44"/>
    <d v="2016-09-07T03:26:44"/>
    <n v="6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s v="GB"/>
    <x v="1"/>
    <n v="1399324717"/>
    <n v="1395436717"/>
    <b v="0"/>
    <n v="191"/>
    <b v="1"/>
    <s v="technology/hardware"/>
    <n v="3.8409090909090908"/>
    <n v="22.120418848167539"/>
    <s v="technology"/>
    <s v="hardware"/>
    <d v="2014-05-05T21:18:37"/>
    <d v="2014-03-21T21:18:37"/>
    <n v="45"/>
  </r>
  <r>
    <n v="2740"/>
    <s v="Vertical Garden Prototype"/>
    <s v="I am interested in testing the plant yields of this vertical garden as well as some other applications"/>
    <n v="300"/>
    <n v="310"/>
    <s v="successful"/>
    <s v="US"/>
    <x v="0"/>
    <n v="1426117552"/>
    <n v="1423529152"/>
    <b v="0"/>
    <n v="17"/>
    <b v="1"/>
    <s v="technology/hardware"/>
    <n v="1.0333333333333334"/>
    <n v="18.235294117647058"/>
    <s v="technology"/>
    <s v="hardware"/>
    <d v="2015-03-11T23:45:52"/>
    <d v="2015-02-10T00:45:52"/>
    <n v="29.958333333343035"/>
  </r>
  <r>
    <n v="2741"/>
    <s v="Mrs. Brown and Her Lost Puppy."/>
    <s v="Help me publish my 1st children's book as an aspiring author!"/>
    <n v="8000"/>
    <n v="35"/>
    <s v="failed"/>
    <s v="US"/>
    <x v="0"/>
    <n v="1413770820"/>
    <n v="1412005602"/>
    <b v="0"/>
    <n v="4"/>
    <b v="0"/>
    <s v="publishing/children's books"/>
    <n v="4.3750000000000004E-3"/>
    <n v="8.75"/>
    <s v="publishing"/>
    <s v="'s books"/>
    <d v="2014-10-20T02:07:00"/>
    <d v="2014-09-29T15:46:42"/>
    <n v="20.430763888885849"/>
  </r>
  <r>
    <n v="2742"/>
    <s v="What a Zoo!"/>
    <s v="The pachyderms at the Denver Zoo are moving. Follow along on the convoluted journey to their new home."/>
    <n v="2500"/>
    <n v="731"/>
    <s v="failed"/>
    <s v="US"/>
    <x v="0"/>
    <n v="1337102187"/>
    <n v="1335892587"/>
    <b v="0"/>
    <n v="18"/>
    <b v="0"/>
    <s v="publishing/children's books"/>
    <n v="0.29239999999999999"/>
    <n v="40.611111111111114"/>
    <s v="publishing"/>
    <s v="'s books"/>
    <d v="2012-05-15T17:16:27"/>
    <d v="2012-05-01T17:16:27"/>
    <n v="14"/>
  </r>
  <r>
    <n v="2743"/>
    <s v="St. Nick Jr"/>
    <s v="One Christmas every child was naughty, and Santa's son _x000a_St. Nick Jr sacrifices all his gifts over his whole life, for the children"/>
    <n v="5999"/>
    <n v="0"/>
    <s v="failed"/>
    <s v="US"/>
    <x v="0"/>
    <n v="1476863607"/>
    <n v="1474271607"/>
    <b v="0"/>
    <n v="0"/>
    <b v="0"/>
    <s v="publishing/children's books"/>
    <n v="0"/>
    <n v="0"/>
    <s v="publishing"/>
    <s v="'s books"/>
    <d v="2016-10-19T07:53:27"/>
    <d v="2016-09-19T07:53:27"/>
    <n v="3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s v="US"/>
    <x v="0"/>
    <n v="1330478998"/>
    <n v="1327886998"/>
    <b v="0"/>
    <n v="22"/>
    <b v="0"/>
    <s v="publishing/children's books"/>
    <n v="5.2187499999999998E-2"/>
    <n v="37.954545454545453"/>
    <s v="publishing"/>
    <s v="'s books"/>
    <d v="2012-02-29T01:29:58"/>
    <d v="2012-01-30T01:29:58"/>
    <n v="30"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s v="US"/>
    <x v="0"/>
    <n v="1342309368"/>
    <n v="1337125368"/>
    <b v="0"/>
    <n v="49"/>
    <b v="0"/>
    <s v="publishing/children's books"/>
    <n v="0.21887499999999999"/>
    <n v="35.734693877551024"/>
    <s v="publishing"/>
    <s v="'s books"/>
    <d v="2012-07-14T23:42:48"/>
    <d v="2012-05-15T23:42:48"/>
    <n v="60"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s v="US"/>
    <x v="0"/>
    <n v="1409337911"/>
    <n v="1406745911"/>
    <b v="0"/>
    <n v="19"/>
    <b v="0"/>
    <s v="publishing/children's books"/>
    <n v="0.26700000000000002"/>
    <n v="42.157894736842103"/>
    <s v="publishing"/>
    <s v="'s books"/>
    <d v="2014-08-29T18:45:11"/>
    <d v="2014-07-30T18:45:11"/>
    <n v="3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s v="US"/>
    <x v="0"/>
    <n v="1339816200"/>
    <n v="1337095997"/>
    <b v="0"/>
    <n v="4"/>
    <b v="0"/>
    <s v="publishing/children's books"/>
    <n v="0.28000000000000003"/>
    <n v="35"/>
    <s v="publishing"/>
    <s v="'s books"/>
    <d v="2012-06-16T03:10:00"/>
    <d v="2012-05-15T15:33:17"/>
    <n v="31.483831018522324"/>
  </r>
  <r>
    <n v="2748"/>
    <s v="Native American Language Book for Children"/>
    <s v="Interactive Book with Audio to learn the Ojibwe Language for Children.  Website, Ebook and more!"/>
    <n v="5000"/>
    <n v="53"/>
    <s v="failed"/>
    <s v="US"/>
    <x v="0"/>
    <n v="1472835802"/>
    <n v="1470243802"/>
    <b v="0"/>
    <n v="4"/>
    <b v="0"/>
    <s v="publishing/children's books"/>
    <n v="1.06E-2"/>
    <n v="13.25"/>
    <s v="publishing"/>
    <s v="'s books"/>
    <d v="2016-09-02T17:03:22"/>
    <d v="2016-08-03T17:03:22"/>
    <n v="30"/>
  </r>
  <r>
    <n v="2749"/>
    <s v="A Tree is a Tree, no matter what you see.  CHILDREN'S BOOK"/>
    <s v="Self-publishing my children's book."/>
    <n v="10000"/>
    <n v="110"/>
    <s v="failed"/>
    <s v="US"/>
    <x v="0"/>
    <n v="1428171037"/>
    <n v="1425582637"/>
    <b v="0"/>
    <n v="2"/>
    <b v="0"/>
    <s v="publishing/children's books"/>
    <n v="1.0999999999999999E-2"/>
    <n v="55"/>
    <s v="publishing"/>
    <s v="'s books"/>
    <d v="2015-04-04T18:10:37"/>
    <d v="2015-03-05T19:10:37"/>
    <n v="29.958333333328483"/>
  </r>
  <r>
    <n v="2750"/>
    <s v="My Child, My Blessing"/>
    <s v="This is a journal where parents daily write something positive about their child.  Places for pictures, too."/>
    <n v="1999"/>
    <n v="0"/>
    <s v="failed"/>
    <s v="US"/>
    <x v="0"/>
    <n v="1341086400"/>
    <n v="1340055345"/>
    <b v="0"/>
    <n v="0"/>
    <b v="0"/>
    <s v="publishing/children's books"/>
    <n v="0"/>
    <n v="0"/>
    <s v="publishing"/>
    <s v="'s books"/>
    <d v="2012-06-30T20:00:00"/>
    <d v="2012-06-18T21:35:45"/>
    <n v="11.93350694444234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s v="US"/>
    <x v="0"/>
    <n v="1403039842"/>
    <n v="1397855842"/>
    <b v="0"/>
    <n v="0"/>
    <b v="0"/>
    <s v="publishing/children's books"/>
    <n v="0"/>
    <n v="0"/>
    <s v="publishing"/>
    <s v="'s books"/>
    <d v="2014-06-17T21:17:22"/>
    <d v="2014-04-18T21:17:22"/>
    <n v="60"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s v="US"/>
    <x v="0"/>
    <n v="1324232504"/>
    <n v="1320776504"/>
    <b v="0"/>
    <n v="14"/>
    <b v="0"/>
    <s v="publishing/children's books"/>
    <n v="0.11458333333333333"/>
    <n v="39.285714285714285"/>
    <s v="publishing"/>
    <s v="'s books"/>
    <d v="2011-12-18T18:21:44"/>
    <d v="2011-11-08T18:21:44"/>
    <n v="40"/>
  </r>
  <r>
    <n v="2753"/>
    <s v="Dust Bunnies &amp; the Carpet Rat publishing push"/>
    <s v="Written by my daughter and myself, illustrated by Jack Wiens. Everything is complete except for publishing."/>
    <n v="2000"/>
    <n v="380"/>
    <s v="failed"/>
    <s v="US"/>
    <x v="0"/>
    <n v="1346017023"/>
    <n v="1343425023"/>
    <b v="0"/>
    <n v="8"/>
    <b v="0"/>
    <s v="publishing/children's books"/>
    <n v="0.19"/>
    <n v="47.5"/>
    <s v="publishing"/>
    <s v="'s books"/>
    <d v="2012-08-26T21:37:03"/>
    <d v="2012-07-27T21:37:03"/>
    <n v="30"/>
  </r>
  <r>
    <n v="2754"/>
    <s v="From here...to there!"/>
    <s v="I have been a writer all my life. But until recently never a parent. I want to write a children book for my children, and yours!"/>
    <n v="10000"/>
    <n v="0"/>
    <s v="failed"/>
    <s v="US"/>
    <x v="0"/>
    <n v="1410448551"/>
    <n v="1407856551"/>
    <b v="0"/>
    <n v="0"/>
    <b v="0"/>
    <s v="publishing/children's books"/>
    <n v="0"/>
    <n v="0"/>
    <s v="publishing"/>
    <s v="'s books"/>
    <d v="2014-09-11T15:15:51"/>
    <d v="2014-08-12T15:15:51"/>
    <n v="30"/>
  </r>
  <r>
    <n v="2755"/>
    <s v="Children's book app: &quot;The story of Setanta&quot;"/>
    <s v="Colourful and imaginative book app for children, will be relished especially by those with Irish roots."/>
    <n v="500"/>
    <n v="260"/>
    <s v="failed"/>
    <s v="IE"/>
    <x v="3"/>
    <n v="1428519527"/>
    <n v="1425927527"/>
    <b v="0"/>
    <n v="15"/>
    <b v="0"/>
    <s v="publishing/children's books"/>
    <n v="0.52"/>
    <n v="17.333333333333332"/>
    <s v="publishing"/>
    <s v="'s books"/>
    <d v="2015-04-08T18:58:47"/>
    <d v="2015-03-09T18:58:47"/>
    <n v="30"/>
  </r>
  <r>
    <n v="2756"/>
    <s v="The Most Basic of Truths"/>
    <s v="We all pray to the same God no matter what name we might refer to Him as.  Our children deserve to know this basic truth."/>
    <n v="10000"/>
    <n v="1048"/>
    <s v="failed"/>
    <s v="US"/>
    <x v="0"/>
    <n v="1389476201"/>
    <n v="1386884201"/>
    <b v="0"/>
    <n v="33"/>
    <b v="0"/>
    <s v="publishing/children's books"/>
    <n v="0.1048"/>
    <n v="31.757575757575758"/>
    <s v="publishing"/>
    <s v="'s books"/>
    <d v="2014-01-11T21:36:41"/>
    <d v="2013-12-12T21:36:41"/>
    <n v="30"/>
  </r>
  <r>
    <n v="2757"/>
    <s v="C is for Crooked"/>
    <s v="A children's letter book that Lampoons Hillary Clinton"/>
    <n v="1500"/>
    <n v="10"/>
    <s v="failed"/>
    <s v="US"/>
    <x v="0"/>
    <n v="1470498332"/>
    <n v="1469202332"/>
    <b v="0"/>
    <n v="2"/>
    <b v="0"/>
    <s v="publishing/children's books"/>
    <n v="6.6666666666666671E-3"/>
    <n v="5"/>
    <s v="publishing"/>
    <s v="'s books"/>
    <d v="2016-08-06T15:45:32"/>
    <d v="2016-07-22T15:45:32"/>
    <n v="1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s v="AU"/>
    <x v="2"/>
    <n v="1476095783"/>
    <n v="1474886183"/>
    <b v="0"/>
    <n v="6"/>
    <b v="0"/>
    <s v="publishing/children's books"/>
    <n v="0.11700000000000001"/>
    <n v="39"/>
    <s v="publishing"/>
    <s v="'s books"/>
    <d v="2016-10-10T10:36:23"/>
    <d v="2016-09-26T10:36:23"/>
    <n v="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s v="AU"/>
    <x v="2"/>
    <n v="1468658866"/>
    <n v="1464943666"/>
    <b v="0"/>
    <n v="2"/>
    <b v="0"/>
    <s v="publishing/children's books"/>
    <n v="0.105"/>
    <n v="52.5"/>
    <s v="publishing"/>
    <s v="'s books"/>
    <d v="2016-07-16T08:47:46"/>
    <d v="2016-06-03T08:47:46"/>
    <n v="4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s v="GB"/>
    <x v="1"/>
    <n v="1371726258"/>
    <n v="1369134258"/>
    <b v="0"/>
    <n v="0"/>
    <b v="0"/>
    <s v="publishing/children's books"/>
    <n v="0"/>
    <n v="0"/>
    <s v="publishing"/>
    <s v="'s books"/>
    <d v="2013-06-20T11:04:18"/>
    <d v="2013-05-21T11:04:18"/>
    <n v="30"/>
  </r>
  <r>
    <n v="2761"/>
    <s v="Learn U.S. Geography: Dreaming my way across The U.S."/>
    <s v="Help me give away 500 copies of my picture book so more kids will know US geography!"/>
    <n v="5000"/>
    <n v="36"/>
    <s v="failed"/>
    <s v="US"/>
    <x v="0"/>
    <n v="1357176693"/>
    <n v="1354584693"/>
    <b v="0"/>
    <n v="4"/>
    <b v="0"/>
    <s v="publishing/children's books"/>
    <n v="7.1999999999999998E-3"/>
    <n v="9"/>
    <s v="publishing"/>
    <s v="'s books"/>
    <d v="2013-01-03T01:31:33"/>
    <d v="2012-12-04T01:31:33"/>
    <n v="30"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s v="US"/>
    <x v="0"/>
    <n v="1332114795"/>
    <n v="1326934395"/>
    <b v="0"/>
    <n v="1"/>
    <b v="0"/>
    <s v="publishing/children's books"/>
    <n v="7.6923076923076927E-3"/>
    <n v="25"/>
    <s v="publishing"/>
    <s v="'s books"/>
    <d v="2012-03-18T23:53:15"/>
    <d v="2012-01-19T00:53:15"/>
    <n v="59.958333333335759"/>
  </r>
  <r>
    <n v="2763"/>
    <s v="My Christmas Star"/>
    <s v="How Santa finds childrens homes without getting lost by following certain stars."/>
    <n v="39400"/>
    <n v="90"/>
    <s v="failed"/>
    <s v="US"/>
    <x v="0"/>
    <n v="1369403684"/>
    <n v="1365515684"/>
    <b v="0"/>
    <n v="3"/>
    <b v="0"/>
    <s v="publishing/children's books"/>
    <n v="2.2842639593908631E-3"/>
    <n v="30"/>
    <s v="publishing"/>
    <s v="'s books"/>
    <d v="2013-05-24T13:54:44"/>
    <d v="2013-04-09T13:54:44"/>
    <n v="45"/>
  </r>
  <r>
    <n v="2764"/>
    <s v="A Growing Adventure"/>
    <s v="My Budding Bears are four teddy bears living in an enchanted garden sharing friendship, tea parties and delightful adventures."/>
    <n v="4000"/>
    <n v="45"/>
    <s v="failed"/>
    <s v="US"/>
    <x v="0"/>
    <n v="1338404400"/>
    <n v="1335855631"/>
    <b v="0"/>
    <n v="4"/>
    <b v="0"/>
    <s v="publishing/children's books"/>
    <n v="1.125E-2"/>
    <n v="11.25"/>
    <s v="publishing"/>
    <s v="'s books"/>
    <d v="2012-05-30T19:00:00"/>
    <d v="2012-05-01T07:00:31"/>
    <n v="29.499641203699866"/>
  </r>
  <r>
    <n v="2765"/>
    <s v="A Story Book For Kids: Technology and Everyday Life"/>
    <s v="I am writing an illustrated book for children ages 3 to 7 that meshes technology in everyday life stories."/>
    <n v="4000"/>
    <n v="0"/>
    <s v="failed"/>
    <s v="US"/>
    <x v="0"/>
    <n v="1351432428"/>
    <n v="1350050028"/>
    <b v="0"/>
    <n v="0"/>
    <b v="0"/>
    <s v="publishing/children's books"/>
    <n v="0"/>
    <n v="0"/>
    <s v="publishing"/>
    <s v="'s books"/>
    <d v="2012-10-28T13:53:48"/>
    <d v="2012-10-12T13:53:48"/>
    <n v="16"/>
  </r>
  <r>
    <n v="2766"/>
    <s v="Jambie"/>
    <s v="Jambie is a children's book geared towards kids ages 4-9 years of age. This book teaches young children about making wise decisions."/>
    <n v="5000"/>
    <n v="100"/>
    <s v="failed"/>
    <s v="US"/>
    <x v="0"/>
    <n v="1313078518"/>
    <n v="1310486518"/>
    <b v="0"/>
    <n v="4"/>
    <b v="0"/>
    <s v="publishing/children's books"/>
    <n v="0.02"/>
    <n v="25"/>
    <s v="publishing"/>
    <s v="'s books"/>
    <d v="2011-08-11T16:01:58"/>
    <d v="2011-07-12T16:01:58"/>
    <n v="30"/>
  </r>
  <r>
    <n v="2767"/>
    <s v="the Giant Turnip"/>
    <s v="An animated bedtime story with Dedka, Babka and the rest of the family working together on a BIG problem"/>
    <n v="4000"/>
    <n v="34"/>
    <s v="failed"/>
    <s v="CA"/>
    <x v="5"/>
    <n v="1439766050"/>
    <n v="1434582050"/>
    <b v="0"/>
    <n v="3"/>
    <b v="0"/>
    <s v="publishing/children's books"/>
    <n v="8.5000000000000006E-3"/>
    <n v="11.333333333333334"/>
    <s v="publishing"/>
    <s v="'s books"/>
    <d v="2015-08-16T23:00:50"/>
    <d v="2015-06-17T23:00:50"/>
    <n v="60"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s v="US"/>
    <x v="0"/>
    <n v="1333028723"/>
    <n v="1330440323"/>
    <b v="0"/>
    <n v="34"/>
    <b v="0"/>
    <s v="publishing/children's books"/>
    <n v="0.14314285714285716"/>
    <n v="29.470588235294116"/>
    <s v="publishing"/>
    <s v="'s books"/>
    <d v="2012-03-29T13:45:23"/>
    <d v="2012-02-28T14:45:23"/>
    <n v="29.958333333335759"/>
  </r>
  <r>
    <n v="2769"/>
    <s v="Raph the Ninja Giraffe"/>
    <s v="Raph the Ninja Giraffe is a project that is my 5 year old sons idea, &amp; I am working with him to bring his idea to life."/>
    <n v="800"/>
    <n v="2"/>
    <s v="failed"/>
    <s v="GB"/>
    <x v="1"/>
    <n v="1401997790"/>
    <n v="1397677790"/>
    <b v="0"/>
    <n v="2"/>
    <b v="0"/>
    <s v="publishing/children's books"/>
    <n v="2.5000000000000001E-3"/>
    <n v="1"/>
    <s v="publishing"/>
    <s v="'s books"/>
    <d v="2014-06-05T19:49:50"/>
    <d v="2014-04-16T19:49:50"/>
    <n v="50"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s v="US"/>
    <x v="0"/>
    <n v="1395158130"/>
    <n v="1392569730"/>
    <b v="0"/>
    <n v="33"/>
    <b v="0"/>
    <s v="publishing/children's books"/>
    <n v="0.1041125"/>
    <n v="63.098484848484851"/>
    <s v="publishing"/>
    <s v="'s books"/>
    <d v="2014-03-18T15:55:30"/>
    <d v="2014-02-16T16:55:30"/>
    <n v="29.95833333333575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s v="US"/>
    <x v="0"/>
    <n v="1359738000"/>
    <n v="1355489140"/>
    <b v="0"/>
    <n v="0"/>
    <b v="0"/>
    <s v="publishing/children's books"/>
    <n v="0"/>
    <n v="0"/>
    <s v="publishing"/>
    <s v="'s books"/>
    <d v="2013-02-01T17:00:00"/>
    <d v="2012-12-14T12:45:40"/>
    <n v="49.176620370373712"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s v="US"/>
    <x v="0"/>
    <n v="1381006294"/>
    <n v="1379710294"/>
    <b v="0"/>
    <n v="0"/>
    <b v="0"/>
    <s v="publishing/children's books"/>
    <n v="0"/>
    <n v="0"/>
    <s v="publishing"/>
    <s v="'s books"/>
    <d v="2013-10-05T20:51:34"/>
    <d v="2013-09-20T20:51:34"/>
    <n v="15"/>
  </r>
  <r>
    <n v="2773"/>
    <s v="The Boat That Couldn't Float"/>
    <s v="Parents know the pain of rereading bad bedtime stories. I want to write stories that all ages will enjoy"/>
    <n v="530"/>
    <n v="1"/>
    <s v="failed"/>
    <s v="CA"/>
    <x v="5"/>
    <n v="1461530721"/>
    <n v="1460666721"/>
    <b v="0"/>
    <n v="1"/>
    <b v="0"/>
    <s v="publishing/children's books"/>
    <n v="1.8867924528301887E-3"/>
    <n v="1"/>
    <s v="publishing"/>
    <s v="'s books"/>
    <d v="2016-04-24T20:45:21"/>
    <d v="2016-04-14T20:45:21"/>
    <n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s v="US"/>
    <x v="0"/>
    <n v="1362711728"/>
    <n v="1360119728"/>
    <b v="0"/>
    <n v="13"/>
    <b v="0"/>
    <s v="publishing/children's books"/>
    <n v="0.14249999999999999"/>
    <n v="43.846153846153847"/>
    <s v="publishing"/>
    <s v="'s books"/>
    <d v="2013-03-08T03:02:08"/>
    <d v="2013-02-06T03:02:08"/>
    <n v="30"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s v="US"/>
    <x v="0"/>
    <n v="1323994754"/>
    <n v="1321402754"/>
    <b v="0"/>
    <n v="2"/>
    <b v="0"/>
    <s v="publishing/children's books"/>
    <n v="0.03"/>
    <n v="75"/>
    <s v="publishing"/>
    <s v="'s books"/>
    <d v="2011-12-16T00:19:14"/>
    <d v="2011-11-16T00:19:14"/>
    <n v="3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s v="US"/>
    <x v="0"/>
    <n v="1434092876"/>
    <n v="1431414476"/>
    <b v="0"/>
    <n v="36"/>
    <b v="0"/>
    <s v="publishing/children's books"/>
    <n v="7.8809523809523815E-2"/>
    <n v="45.972222222222221"/>
    <s v="publishing"/>
    <s v="'s books"/>
    <d v="2015-06-12T07:07:56"/>
    <d v="2015-05-12T07:07:56"/>
    <n v="3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s v="US"/>
    <x v="0"/>
    <n v="1437149004"/>
    <n v="1434557004"/>
    <b v="0"/>
    <n v="1"/>
    <b v="0"/>
    <s v="publishing/children's books"/>
    <n v="3.3333333333333335E-3"/>
    <n v="10"/>
    <s v="publishing"/>
    <s v="'s books"/>
    <d v="2015-07-17T16:03:24"/>
    <d v="2015-06-17T16:03:24"/>
    <n v="3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s v="US"/>
    <x v="0"/>
    <n v="1409009306"/>
    <n v="1406417306"/>
    <b v="0"/>
    <n v="15"/>
    <b v="0"/>
    <s v="publishing/children's books"/>
    <n v="0.25545454545454543"/>
    <n v="93.666666666666671"/>
    <s v="publishing"/>
    <s v="'s books"/>
    <d v="2014-08-25T23:28:26"/>
    <d v="2014-07-26T23:28:26"/>
    <n v="30"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s v="US"/>
    <x v="0"/>
    <n v="1448204621"/>
    <n v="1445609021"/>
    <b v="0"/>
    <n v="1"/>
    <b v="0"/>
    <s v="publishing/children's books"/>
    <n v="2.12E-2"/>
    <n v="53"/>
    <s v="publishing"/>
    <s v="'s books"/>
    <d v="2015-11-22T15:03:41"/>
    <d v="2015-10-23T14:03:41"/>
    <n v="30.041666666664241"/>
  </r>
  <r>
    <n v="2780"/>
    <s v="Travel with baby"/>
    <s v="Turn the World with my kids, and then write a book with the advice for traveling with baby"/>
    <n v="100000"/>
    <n v="0"/>
    <s v="failed"/>
    <s v="IT"/>
    <x v="3"/>
    <n v="1489142688"/>
    <n v="1486550688"/>
    <b v="0"/>
    <n v="0"/>
    <b v="0"/>
    <s v="publishing/children's books"/>
    <n v="0"/>
    <n v="0"/>
    <s v="publishing"/>
    <s v="'s books"/>
    <d v="2017-03-10T10:44:48"/>
    <d v="2017-02-08T10:44:48"/>
    <n v="30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s v="US"/>
    <x v="0"/>
    <n v="1423724400"/>
    <n v="1421274954"/>
    <b v="0"/>
    <n v="28"/>
    <b v="1"/>
    <s v="theater/plays"/>
    <n v="1.0528"/>
    <n v="47"/>
    <s v="theater"/>
    <s v="plays"/>
    <d v="2015-02-12T07:00:00"/>
    <d v="2015-01-14T22:35:54"/>
    <n v="28.350069444451947"/>
  </r>
  <r>
    <n v="2782"/>
    <s v="Better Than Ever Productions presents Geezer Game"/>
    <s v="The premiere theatre troupe in SE Michigan offering acting opportunities for the 50+ actor."/>
    <n v="1000"/>
    <n v="1200"/>
    <s v="successful"/>
    <s v="US"/>
    <x v="0"/>
    <n v="1424149140"/>
    <n v="1421964718"/>
    <b v="0"/>
    <n v="18"/>
    <b v="1"/>
    <s v="theater/plays"/>
    <n v="1.2"/>
    <n v="66.666666666666671"/>
    <s v="theater"/>
    <s v="plays"/>
    <d v="2015-02-17T04:59:00"/>
    <d v="2015-01-22T22:11:58"/>
    <n v="25.28266203703969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s v="GB"/>
    <x v="1"/>
    <n v="1429793446"/>
    <n v="1428583846"/>
    <b v="0"/>
    <n v="61"/>
    <b v="1"/>
    <s v="theater/plays"/>
    <n v="1.145"/>
    <n v="18.770491803278688"/>
    <s v="theater"/>
    <s v="plays"/>
    <d v="2015-04-23T12:50:46"/>
    <d v="2015-04-09T12:50:46"/>
    <n v="1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s v="US"/>
    <x v="0"/>
    <n v="1414608843"/>
    <n v="1412794443"/>
    <b v="0"/>
    <n v="108"/>
    <b v="1"/>
    <s v="theater/plays"/>
    <n v="1.19"/>
    <n v="66.111111111111114"/>
    <s v="theater"/>
    <s v="plays"/>
    <d v="2014-10-29T18:54:03"/>
    <d v="2014-10-08T18:54:03"/>
    <n v="21"/>
  </r>
  <r>
    <n v="2785"/>
    <s v="Henry VI: The War of the Roses"/>
    <s v="Bare Theatre and Raleigh Little Theatre present Shakespeare's epic, set in a post-apocalyptic dystopia."/>
    <n v="5000"/>
    <n v="5234"/>
    <s v="successful"/>
    <s v="US"/>
    <x v="0"/>
    <n v="1470430800"/>
    <n v="1467865967"/>
    <b v="0"/>
    <n v="142"/>
    <b v="1"/>
    <s v="theater/plays"/>
    <n v="1.0468"/>
    <n v="36.859154929577464"/>
    <s v="theater"/>
    <s v="plays"/>
    <d v="2016-08-05T21:00:00"/>
    <d v="2016-07-07T04:32:47"/>
    <n v="29.685567129628907"/>
  </r>
  <r>
    <n v="2786"/>
    <s v="Fierce"/>
    <s v="A heart-melting farce about sex, art and the lovelorn lay-abouts of London-town."/>
    <n v="2500"/>
    <n v="2946"/>
    <s v="successful"/>
    <s v="GB"/>
    <x v="1"/>
    <n v="1404913180"/>
    <n v="1403703580"/>
    <b v="0"/>
    <n v="74"/>
    <b v="1"/>
    <s v="theater/plays"/>
    <n v="1.1783999999999999"/>
    <n v="39.810810810810814"/>
    <s v="theater"/>
    <s v="plays"/>
    <d v="2014-07-09T13:39:40"/>
    <d v="2014-06-25T13:39:40"/>
    <n v="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s v="US"/>
    <x v="0"/>
    <n v="1405658752"/>
    <n v="1403066752"/>
    <b v="0"/>
    <n v="38"/>
    <b v="1"/>
    <s v="theater/plays"/>
    <n v="1.1970000000000001"/>
    <n v="31.5"/>
    <s v="theater"/>
    <s v="plays"/>
    <d v="2014-07-18T04:45:52"/>
    <d v="2014-06-18T04:45:52"/>
    <n v="30"/>
  </r>
  <r>
    <n v="2788"/>
    <s v="ACT Underground Theatre, TLDC"/>
    <s v="MOVING FORWARD! WE HAVE REACHED GOAL BUT HAVE MORE TIME!! PLEASE CONSIDER PLEDGING."/>
    <n v="2000"/>
    <n v="2050"/>
    <s v="successful"/>
    <s v="US"/>
    <x v="0"/>
    <n v="1469811043"/>
    <n v="1467219043"/>
    <b v="0"/>
    <n v="20"/>
    <b v="1"/>
    <s v="theater/plays"/>
    <n v="1.0249999999999999"/>
    <n v="102.5"/>
    <s v="theater"/>
    <s v="plays"/>
    <d v="2016-07-29T16:50:43"/>
    <d v="2016-06-29T16:50:43"/>
    <n v="30"/>
  </r>
  <r>
    <n v="2789"/>
    <s v="The Adventurers Club"/>
    <s v="BNT's Biggest Adventure So Far: Our 2015 full length production!"/>
    <n v="3000"/>
    <n v="3035"/>
    <s v="successful"/>
    <s v="US"/>
    <x v="0"/>
    <n v="1426132800"/>
    <n v="1424477934"/>
    <b v="0"/>
    <n v="24"/>
    <b v="1"/>
    <s v="theater/plays"/>
    <n v="1.0116666666666667"/>
    <n v="126.45833333333333"/>
    <s v="theater"/>
    <s v="plays"/>
    <d v="2015-03-12T04:00:00"/>
    <d v="2015-02-21T00:18:54"/>
    <n v="19.1535416666738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s v="US"/>
    <x v="0"/>
    <n v="1423693903"/>
    <n v="1421101903"/>
    <b v="0"/>
    <n v="66"/>
    <b v="1"/>
    <s v="theater/plays"/>
    <n v="1.0533333333333332"/>
    <n v="47.878787878787875"/>
    <s v="theater"/>
    <s v="plays"/>
    <d v="2015-02-11T22:31:43"/>
    <d v="2015-01-12T22:31:43"/>
    <n v="3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s v="US"/>
    <x v="0"/>
    <n v="1473393600"/>
    <n v="1470778559"/>
    <b v="0"/>
    <n v="28"/>
    <b v="1"/>
    <s v="theater/plays"/>
    <n v="1.0249999999999999"/>
    <n v="73.214285714285708"/>
    <s v="theater"/>
    <s v="plays"/>
    <d v="2016-09-09T04:00:00"/>
    <d v="2016-08-09T21:35:59"/>
    <n v="30.266678240746842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s v="US"/>
    <x v="0"/>
    <n v="1439357559"/>
    <n v="1435469559"/>
    <b v="0"/>
    <n v="24"/>
    <b v="1"/>
    <s v="theater/plays"/>
    <n v="1.0760000000000001"/>
    <n v="89.666666666666671"/>
    <s v="theater"/>
    <s v="plays"/>
    <d v="2015-08-12T05:32:39"/>
    <d v="2015-06-28T05:32:39"/>
    <n v="4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s v="AU"/>
    <x v="2"/>
    <n v="1437473005"/>
    <n v="1434881005"/>
    <b v="0"/>
    <n v="73"/>
    <b v="1"/>
    <s v="theater/plays"/>
    <n v="1.105675"/>
    <n v="151.4623287671233"/>
    <s v="theater"/>
    <s v="plays"/>
    <d v="2015-07-21T10:03:25"/>
    <d v="2015-06-21T10:03:25"/>
    <n v="3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s v="GB"/>
    <x v="1"/>
    <n v="1457031600"/>
    <n v="1455640559"/>
    <b v="0"/>
    <n v="3"/>
    <b v="1"/>
    <s v="theater/plays"/>
    <n v="1.5"/>
    <n v="25"/>
    <s v="theater"/>
    <s v="plays"/>
    <d v="2016-03-03T19:00:00"/>
    <d v="2016-02-16T16:35:59"/>
    <n v="16.100011574075324"/>
  </r>
  <r>
    <n v="2795"/>
    <s v="Good Men Wanted at ANT Fest"/>
    <s v="A new play about five bad bitches who fought in the Civil War disguised as men, premiering at Ars Nova's ANT Fest."/>
    <n v="700"/>
    <n v="730"/>
    <s v="successful"/>
    <s v="US"/>
    <x v="0"/>
    <n v="1402095600"/>
    <n v="1400675841"/>
    <b v="0"/>
    <n v="20"/>
    <b v="1"/>
    <s v="theater/plays"/>
    <n v="1.0428571428571429"/>
    <n v="36.5"/>
    <s v="theater"/>
    <s v="plays"/>
    <d v="2014-06-06T23:00:00"/>
    <d v="2014-05-21T12:37:21"/>
    <n v="16.43239583333343"/>
  </r>
  <r>
    <n v="2796"/>
    <s v="Fishcakes"/>
    <s v="Fishcakes is a piece of new writing for the Camden Fringe that explores a story of love, loss, and all the â€˜little things'."/>
    <n v="800"/>
    <n v="924"/>
    <s v="successful"/>
    <s v="GB"/>
    <x v="1"/>
    <n v="1404564028"/>
    <n v="1401972028"/>
    <b v="0"/>
    <n v="21"/>
    <b v="1"/>
    <s v="theater/plays"/>
    <n v="1.155"/>
    <n v="44"/>
    <s v="theater"/>
    <s v="plays"/>
    <d v="2014-07-05T12:40:28"/>
    <d v="2014-06-05T12:40:28"/>
    <n v="3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s v="GB"/>
    <x v="1"/>
    <n v="1404858840"/>
    <n v="1402266840"/>
    <b v="0"/>
    <n v="94"/>
    <b v="1"/>
    <s v="theater/plays"/>
    <n v="1.02645125"/>
    <n v="87.357553191489373"/>
    <s v="theater"/>
    <s v="plays"/>
    <d v="2014-07-08T22:34:00"/>
    <d v="2014-06-08T22:34:00"/>
    <n v="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s v="GB"/>
    <x v="1"/>
    <n v="1438358400"/>
    <n v="1437063121"/>
    <b v="0"/>
    <n v="139"/>
    <b v="1"/>
    <s v="theater/plays"/>
    <n v="1.014"/>
    <n v="36.474820143884891"/>
    <s v="theater"/>
    <s v="plays"/>
    <d v="2015-07-31T16:00:00"/>
    <d v="2015-07-16T16:12:01"/>
    <n v="14.991655092599103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s v="GB"/>
    <x v="1"/>
    <n v="1466179200"/>
    <n v="1463466070"/>
    <b v="0"/>
    <n v="130"/>
    <b v="1"/>
    <s v="theater/plays"/>
    <n v="1.1663479999999999"/>
    <n v="44.859538461538463"/>
    <s v="theater"/>
    <s v="plays"/>
    <d v="2016-06-17T16:00:00"/>
    <d v="2016-05-17T06:21:10"/>
    <n v="31.401967592595611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s v="GB"/>
    <x v="1"/>
    <n v="1420377366"/>
    <n v="1415193366"/>
    <b v="0"/>
    <n v="31"/>
    <b v="1"/>
    <s v="theater/plays"/>
    <n v="1.33"/>
    <n v="42.903225806451616"/>
    <s v="theater"/>
    <s v="plays"/>
    <d v="2015-01-04T13:16:06"/>
    <d v="2014-11-05T13:16:06"/>
    <n v="60"/>
  </r>
  <r>
    <n v="2801"/>
    <s v="A Dream Play"/>
    <s v="Arise Theatre Company's production of August Strindberg's expressionist masterpiece 'A Dream Play'."/>
    <n v="500"/>
    <n v="666"/>
    <s v="successful"/>
    <s v="AU"/>
    <x v="2"/>
    <n v="1412938800"/>
    <n v="1411019409"/>
    <b v="0"/>
    <n v="13"/>
    <b v="1"/>
    <s v="theater/plays"/>
    <n v="1.3320000000000001"/>
    <n v="51.230769230769234"/>
    <s v="theater"/>
    <s v="plays"/>
    <d v="2014-10-10T11:00:00"/>
    <d v="2014-09-18T05:50:09"/>
    <n v="22.2151736111118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s v="GB"/>
    <x v="1"/>
    <n v="1438875107"/>
    <n v="1436283107"/>
    <b v="0"/>
    <n v="90"/>
    <b v="1"/>
    <s v="theater/plays"/>
    <n v="1.0183333333333333"/>
    <n v="33.944444444444443"/>
    <s v="theater"/>
    <s v="plays"/>
    <d v="2015-08-06T15:31:47"/>
    <d v="2015-07-07T15:31:47"/>
    <n v="3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s v="US"/>
    <x v="0"/>
    <n v="1437004800"/>
    <n v="1433295276"/>
    <b v="0"/>
    <n v="141"/>
    <b v="1"/>
    <s v="theater/plays"/>
    <n v="1.2795000000000001"/>
    <n v="90.744680851063833"/>
    <s v="theater"/>
    <s v="plays"/>
    <d v="2015-07-16T00:00:00"/>
    <d v="2015-06-03T01:34:36"/>
    <n v="42.934305555550964"/>
  </r>
  <r>
    <n v="2804"/>
    <s v="The Piano Man"/>
    <s v="The real-life story of the mysterious 'Piano Man' who washed ashore with no memory; with no speech; but with an amazing ability..."/>
    <n v="1000"/>
    <n v="1150"/>
    <s v="successful"/>
    <s v="GB"/>
    <x v="1"/>
    <n v="1411987990"/>
    <n v="1409395990"/>
    <b v="0"/>
    <n v="23"/>
    <b v="1"/>
    <s v="theater/plays"/>
    <n v="1.1499999999999999"/>
    <n v="50"/>
    <s v="theater"/>
    <s v="plays"/>
    <d v="2014-09-29T10:53:10"/>
    <d v="2014-08-30T10:53:10"/>
    <n v="3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s v="GB"/>
    <x v="1"/>
    <n v="1440245273"/>
    <n v="1438085273"/>
    <b v="0"/>
    <n v="18"/>
    <b v="1"/>
    <s v="theater/plays"/>
    <n v="1.1000000000000001"/>
    <n v="24.444444444444443"/>
    <s v="theater"/>
    <s v="plays"/>
    <d v="2015-08-22T12:07:53"/>
    <d v="2015-07-28T12:07:53"/>
    <n v="25"/>
  </r>
  <r>
    <n v="2806"/>
    <s v="And Now: The World!"/>
    <s v="A one woman show about the challenges of being a feminist in a digital age. Touring 6 UK cities. Now with Stretch Goals!"/>
    <n v="3000"/>
    <n v="3363"/>
    <s v="successful"/>
    <s v="GB"/>
    <x v="1"/>
    <n v="1438772400"/>
    <n v="1435645490"/>
    <b v="0"/>
    <n v="76"/>
    <b v="1"/>
    <s v="theater/plays"/>
    <n v="1.121"/>
    <n v="44.25"/>
    <s v="theater"/>
    <s v="plays"/>
    <d v="2015-08-05T11:00:00"/>
    <d v="2015-06-30T06:24:50"/>
    <n v="36.191087962957681"/>
  </r>
  <r>
    <n v="2807"/>
    <s v="The Commission Theatre Co."/>
    <s v="Bringing Shakespeare back to the Playwrights"/>
    <n v="5000"/>
    <n v="6300"/>
    <s v="successful"/>
    <s v="US"/>
    <x v="0"/>
    <n v="1435611438"/>
    <n v="1433019438"/>
    <b v="0"/>
    <n v="93"/>
    <b v="1"/>
    <s v="theater/plays"/>
    <n v="1.26"/>
    <n v="67.741935483870961"/>
    <s v="theater"/>
    <s v="plays"/>
    <d v="2015-06-29T20:57:18"/>
    <d v="2015-05-30T20:57:18"/>
    <n v="3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s v="US"/>
    <x v="0"/>
    <n v="1440274735"/>
    <n v="1437682735"/>
    <b v="0"/>
    <n v="69"/>
    <b v="1"/>
    <s v="theater/plays"/>
    <n v="1.0024444444444445"/>
    <n v="65.376811594202906"/>
    <s v="theater"/>
    <s v="plays"/>
    <d v="2015-08-22T20:18:55"/>
    <d v="2015-07-23T20:18:55"/>
    <n v="30"/>
  </r>
  <r>
    <n v="2809"/>
    <s v="Sugarglass Theatre"/>
    <s v="Sugarglass is a Dublin based theatre company committed to international collaboration. 2016 sees the launch of their NYC division."/>
    <n v="2500"/>
    <n v="2560"/>
    <s v="successful"/>
    <s v="US"/>
    <x v="0"/>
    <n v="1459348740"/>
    <n v="1458647725"/>
    <b v="0"/>
    <n v="21"/>
    <b v="1"/>
    <s v="theater/plays"/>
    <n v="1.024"/>
    <n v="121.9047619047619"/>
    <s v="theater"/>
    <s v="plays"/>
    <d v="2016-03-30T14:39:00"/>
    <d v="2016-03-22T11:55:25"/>
    <n v="8.113599537027766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s v="US"/>
    <x v="0"/>
    <n v="1401595140"/>
    <n v="1398828064"/>
    <b v="0"/>
    <n v="57"/>
    <b v="1"/>
    <s v="theater/plays"/>
    <n v="1.0820000000000001"/>
    <n v="47.456140350877192"/>
    <s v="theater"/>
    <s v="plays"/>
    <d v="2014-06-01T03:59:00"/>
    <d v="2014-04-30T03:21:04"/>
    <n v="32.026342592595029"/>
  </r>
  <r>
    <n v="2811"/>
    <s v="Ray Gunn and Starburst"/>
    <s v="Ray Gunn and Starburst is an audio sci-fi/comedy sending up the tropes of classic and pulp science-fiction."/>
    <n v="10000"/>
    <n v="10027"/>
    <s v="successful"/>
    <s v="GB"/>
    <x v="1"/>
    <n v="1424692503"/>
    <n v="1422100503"/>
    <b v="0"/>
    <n v="108"/>
    <b v="1"/>
    <s v="theater/plays"/>
    <n v="1.0026999999999999"/>
    <n v="92.842592592592595"/>
    <s v="theater"/>
    <s v="plays"/>
    <d v="2015-02-23T11:55:03"/>
    <d v="2015-01-24T11:55:03"/>
    <n v="30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s v="CA"/>
    <x v="5"/>
    <n v="1428292800"/>
    <n v="1424368298"/>
    <b v="0"/>
    <n v="83"/>
    <b v="1"/>
    <s v="theater/plays"/>
    <n v="1.133"/>
    <n v="68.253012048192772"/>
    <s v="theater"/>
    <s v="plays"/>
    <d v="2015-04-06T04:00:00"/>
    <d v="2015-02-19T17:51:38"/>
    <n v="45.422476851861575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s v="US"/>
    <x v="0"/>
    <n v="1481737761"/>
    <n v="1479577761"/>
    <b v="0"/>
    <n v="96"/>
    <b v="1"/>
    <s v="theater/plays"/>
    <n v="1.2757571428571428"/>
    <n v="37.209583333333335"/>
    <s v="theater"/>
    <s v="plays"/>
    <d v="2016-12-14T17:49:21"/>
    <d v="2016-11-19T17:49:21"/>
    <n v="25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s v="GB"/>
    <x v="1"/>
    <n v="1431164115"/>
    <n v="1428572115"/>
    <b v="0"/>
    <n v="64"/>
    <b v="1"/>
    <s v="theater/plays"/>
    <n v="1.0773333333333333"/>
    <n v="25.25"/>
    <s v="theater"/>
    <s v="plays"/>
    <d v="2015-05-09T09:35:15"/>
    <d v="2015-04-09T09:35:15"/>
    <n v="30"/>
  </r>
  <r>
    <n v="2815"/>
    <s v="Widow's Wedding Dress"/>
    <s v="Set in 1950s Northern Ireland, this play tells the story of two sisters in a community of Travellers, or Irish Gypsies."/>
    <n v="250"/>
    <n v="605"/>
    <s v="successful"/>
    <s v="CA"/>
    <x v="5"/>
    <n v="1470595109"/>
    <n v="1468003109"/>
    <b v="0"/>
    <n v="14"/>
    <b v="1"/>
    <s v="theater/plays"/>
    <n v="2.42"/>
    <n v="43.214285714285715"/>
    <s v="theater"/>
    <s v="plays"/>
    <d v="2016-08-07T18:38:29"/>
    <d v="2016-07-08T18:38:29"/>
    <n v="3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s v="GB"/>
    <x v="1"/>
    <n v="1438531200"/>
    <n v="1435921992"/>
    <b v="0"/>
    <n v="169"/>
    <b v="1"/>
    <s v="theater/plays"/>
    <n v="1.4156666666666666"/>
    <n v="25.130177514792898"/>
    <s v="theater"/>
    <s v="plays"/>
    <d v="2015-08-02T16:00:00"/>
    <d v="2015-07-03T11:13:12"/>
    <n v="30.199166666672681"/>
  </r>
  <r>
    <n v="2817"/>
    <s v="After The End"/>
    <s v="Let Go Theatre Co's very first production is going ahead in June 2015. Help support a brand new theatre co as we begin our adventure"/>
    <n v="600"/>
    <n v="780"/>
    <s v="successful"/>
    <s v="GB"/>
    <x v="1"/>
    <n v="1425136462"/>
    <n v="1421680462"/>
    <b v="0"/>
    <n v="33"/>
    <b v="1"/>
    <s v="theater/plays"/>
    <n v="1.3"/>
    <n v="23.636363636363637"/>
    <s v="theater"/>
    <s v="plays"/>
    <d v="2015-02-28T15:14:22"/>
    <d v="2015-01-19T15:14:22"/>
    <n v="40"/>
  </r>
  <r>
    <n v="2818"/>
    <s v="Joe West's THEATER OF DEATH"/>
    <s v="Joe West and his wonderful theater company THEATER OF DEATH present original plays both horrific and comical."/>
    <n v="10000"/>
    <n v="10603"/>
    <s v="successful"/>
    <s v="US"/>
    <x v="0"/>
    <n v="1443018086"/>
    <n v="1441290086"/>
    <b v="0"/>
    <n v="102"/>
    <b v="1"/>
    <s v="theater/plays"/>
    <n v="1.0603"/>
    <n v="103.95098039215686"/>
    <s v="theater"/>
    <s v="plays"/>
    <d v="2015-09-23T14:21:26"/>
    <d v="2015-09-03T14:21:26"/>
    <n v="20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s v="GB"/>
    <x v="1"/>
    <n v="1434285409"/>
    <n v="1431693409"/>
    <b v="0"/>
    <n v="104"/>
    <b v="1"/>
    <s v="theater/plays"/>
    <n v="1.048"/>
    <n v="50.384615384615387"/>
    <s v="theater"/>
    <s v="plays"/>
    <d v="2015-06-14T12:36:49"/>
    <d v="2015-05-15T12:36:49"/>
    <n v="30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s v="GB"/>
    <x v="1"/>
    <n v="1456444800"/>
    <n v="1454337589"/>
    <b v="0"/>
    <n v="20"/>
    <b v="1"/>
    <s v="theater/plays"/>
    <n v="1.36"/>
    <n v="13.6"/>
    <s v="theater"/>
    <s v="plays"/>
    <d v="2016-02-26T00:00:00"/>
    <d v="2016-02-01T14:39:49"/>
    <n v="24.38901620369870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s v="GB"/>
    <x v="1"/>
    <n v="1411510135"/>
    <n v="1408918135"/>
    <b v="0"/>
    <n v="35"/>
    <b v="1"/>
    <s v="theater/plays"/>
    <n v="1"/>
    <n v="28.571428571428573"/>
    <s v="theater"/>
    <s v="plays"/>
    <d v="2014-09-23T22:08:55"/>
    <d v="2014-08-24T22:08:55"/>
    <n v="30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s v="US"/>
    <x v="0"/>
    <n v="1427469892"/>
    <n v="1424881492"/>
    <b v="0"/>
    <n v="94"/>
    <b v="1"/>
    <s v="theater/plays"/>
    <n v="1"/>
    <n v="63.829787234042556"/>
    <s v="theater"/>
    <s v="plays"/>
    <d v="2015-03-27T15:24:52"/>
    <d v="2015-02-25T16:24:52"/>
    <n v="29.95833333333575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s v="GB"/>
    <x v="1"/>
    <n v="1427842740"/>
    <n v="1425428206"/>
    <b v="0"/>
    <n v="14"/>
    <b v="1"/>
    <s v="theater/plays"/>
    <n v="1.24"/>
    <n v="8.8571428571428577"/>
    <s v="theater"/>
    <s v="plays"/>
    <d v="2015-03-31T22:59:00"/>
    <d v="2015-03-04T00:16:46"/>
    <n v="27.945995370369928"/>
  </r>
  <r>
    <n v="2824"/>
    <s v="The Rooftop"/>
    <s v="I wrote a One Act play called The Rooftop for a Female Playwright's festival. Every little bit helps!"/>
    <n v="650"/>
    <n v="760"/>
    <s v="successful"/>
    <s v="US"/>
    <x v="0"/>
    <n v="1434159780"/>
    <n v="1431412196"/>
    <b v="0"/>
    <n v="15"/>
    <b v="1"/>
    <s v="theater/plays"/>
    <n v="1.1692307692307693"/>
    <n v="50.666666666666664"/>
    <s v="theater"/>
    <s v="plays"/>
    <d v="2015-06-13T01:43:00"/>
    <d v="2015-05-12T06:29:56"/>
    <n v="31.800740740742185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s v="GB"/>
    <x v="1"/>
    <n v="1449255686"/>
    <n v="1446663686"/>
    <b v="0"/>
    <n v="51"/>
    <b v="1"/>
    <s v="theater/plays"/>
    <n v="1.0333333333333334"/>
    <n v="60.784313725490193"/>
    <s v="theater"/>
    <s v="plays"/>
    <d v="2015-12-04T19:01:26"/>
    <d v="2015-11-04T19:01:26"/>
    <n v="30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s v="US"/>
    <x v="0"/>
    <n v="1436511600"/>
    <n v="1434415812"/>
    <b v="0"/>
    <n v="19"/>
    <b v="1"/>
    <s v="theater/plays"/>
    <n v="1.0774999999999999"/>
    <n v="113.42105263157895"/>
    <s v="theater"/>
    <s v="plays"/>
    <d v="2015-07-10T07:00:00"/>
    <d v="2015-06-16T00:50:12"/>
    <n v="24.25680555556027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s v="US"/>
    <x v="0"/>
    <n v="1464971400"/>
    <n v="1462379066"/>
    <b v="0"/>
    <n v="23"/>
    <b v="1"/>
    <s v="theater/plays"/>
    <n v="1.2024999999999999"/>
    <n v="104.56521739130434"/>
    <s v="theater"/>
    <s v="plays"/>
    <d v="2016-06-03T16:30:00"/>
    <d v="2016-05-04T16:24:26"/>
    <n v="30.003865740742185"/>
  </r>
  <r>
    <n v="2828"/>
    <s v="Peace In Our Time"/>
    <s v="The Battle of Britain has been lost; London is occupied, who can you trust? Help produce this classic piece of theatre. Drama for now."/>
    <n v="9500"/>
    <n v="9536"/>
    <s v="successful"/>
    <s v="GB"/>
    <x v="1"/>
    <n v="1443826800"/>
    <n v="1441606869"/>
    <b v="0"/>
    <n v="97"/>
    <b v="1"/>
    <s v="theater/plays"/>
    <n v="1.0037894736842106"/>
    <n v="98.30927835051547"/>
    <s v="theater"/>
    <s v="plays"/>
    <d v="2015-10-02T23:00:00"/>
    <d v="2015-09-07T06:21:09"/>
    <n v="25.693645833329356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s v="GB"/>
    <x v="1"/>
    <n v="1464863118"/>
    <n v="1462443918"/>
    <b v="0"/>
    <n v="76"/>
    <b v="1"/>
    <s v="theater/plays"/>
    <n v="1.0651999999999999"/>
    <n v="35.039473684210527"/>
    <s v="theater"/>
    <s v="plays"/>
    <d v="2016-06-02T10:25:18"/>
    <d v="2016-05-05T10:25:18"/>
    <n v="28"/>
  </r>
  <r>
    <n v="2830"/>
    <s v="Nakhtik and Avalon"/>
    <s v="Avalon is a new South African Township play and Nakhtik is a  danced political lecture."/>
    <n v="3000"/>
    <n v="3000"/>
    <s v="successful"/>
    <s v="US"/>
    <x v="0"/>
    <n v="1399867140"/>
    <n v="1398802148"/>
    <b v="0"/>
    <n v="11"/>
    <b v="1"/>
    <s v="theater/plays"/>
    <n v="1"/>
    <n v="272.72727272727275"/>
    <s v="theater"/>
    <s v="plays"/>
    <d v="2014-05-12T03:59:00"/>
    <d v="2014-04-29T20:09:08"/>
    <n v="12.326296296298096"/>
  </r>
  <r>
    <n v="2831"/>
    <s v="Tackett &amp; Pyke put on a Play"/>
    <s v="We each wrote a play and would like to produce them for you for nothing more than art's sake!"/>
    <n v="3000"/>
    <n v="3320"/>
    <s v="successful"/>
    <s v="US"/>
    <x v="0"/>
    <n v="1437076070"/>
    <n v="1434484070"/>
    <b v="0"/>
    <n v="52"/>
    <b v="1"/>
    <s v="theater/plays"/>
    <n v="1.1066666666666667"/>
    <n v="63.846153846153847"/>
    <s v="theater"/>
    <s v="plays"/>
    <d v="2015-07-16T19:47:50"/>
    <d v="2015-06-16T19:47:50"/>
    <n v="30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s v="GB"/>
    <x v="1"/>
    <n v="1416780000"/>
    <n v="1414342894"/>
    <b v="0"/>
    <n v="95"/>
    <b v="1"/>
    <s v="theater/plays"/>
    <n v="1.1471959999999999"/>
    <n v="30.189368421052631"/>
    <s v="theater"/>
    <s v="plays"/>
    <d v="2014-11-23T22:00:00"/>
    <d v="2014-10-26T17:01:34"/>
    <n v="28.20724537037313"/>
  </r>
  <r>
    <n v="2833"/>
    <s v="Star Man Rocket Man"/>
    <s v="A new play about exploring outer space"/>
    <n v="2700"/>
    <n v="2923"/>
    <s v="successful"/>
    <s v="US"/>
    <x v="0"/>
    <n v="1444528800"/>
    <n v="1442804633"/>
    <b v="0"/>
    <n v="35"/>
    <b v="1"/>
    <s v="theater/plays"/>
    <n v="1.0825925925925926"/>
    <n v="83.51428571428572"/>
    <s v="theater"/>
    <s v="plays"/>
    <d v="2015-10-11T02:00:00"/>
    <d v="2015-09-21T03:03:53"/>
    <n v="19.955636574071832"/>
  </r>
  <r>
    <n v="2834"/>
    <s v="Thank You For Smoking"/>
    <s v="Thank You For Smoking. A play about love, 5 trillion cigarettes and how the Flintstones earned the tobacco industry millions."/>
    <n v="800"/>
    <n v="1360"/>
    <s v="successful"/>
    <s v="GB"/>
    <x v="1"/>
    <n v="1422658930"/>
    <n v="1421362930"/>
    <b v="0"/>
    <n v="21"/>
    <b v="1"/>
    <s v="theater/plays"/>
    <n v="1.7"/>
    <n v="64.761904761904759"/>
    <s v="theater"/>
    <s v="plays"/>
    <d v="2015-01-30T23:02:10"/>
    <d v="2015-01-15T23:02:10"/>
    <n v="15"/>
  </r>
  <r>
    <n v="2835"/>
    <s v="Land of the Three Towers"/>
    <s v="A celebratory community theatre project about the Focus E15 Occupation of empty council homes on Carpenters Estate."/>
    <n v="1000"/>
    <n v="1870.99"/>
    <s v="successful"/>
    <s v="GB"/>
    <x v="1"/>
    <n v="1449273600"/>
    <n v="1446742417"/>
    <b v="0"/>
    <n v="93"/>
    <b v="1"/>
    <s v="theater/plays"/>
    <n v="1.8709899999999999"/>
    <n v="20.118172043010752"/>
    <s v="theater"/>
    <s v="plays"/>
    <d v="2015-12-05T00:00:00"/>
    <d v="2015-11-05T16:53:37"/>
    <n v="29.29609953703766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s v="US"/>
    <x v="0"/>
    <n v="1487393940"/>
    <n v="1484115418"/>
    <b v="0"/>
    <n v="11"/>
    <b v="1"/>
    <s v="theater/plays"/>
    <n v="1.0777777777777777"/>
    <n v="44.090909090909093"/>
    <s v="theater"/>
    <s v="plays"/>
    <d v="2017-02-18T04:59:00"/>
    <d v="2017-01-11T06:16:58"/>
    <n v="37.94585648147767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s v="CA"/>
    <x v="5"/>
    <n v="1449701284"/>
    <n v="1446241684"/>
    <b v="0"/>
    <n v="21"/>
    <b v="1"/>
    <s v="theater/plays"/>
    <n v="1"/>
    <n v="40.476190476190474"/>
    <s v="theater"/>
    <s v="plays"/>
    <d v="2015-12-09T22:48:04"/>
    <d v="2015-10-30T21:48:04"/>
    <n v="40.04166666666424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s v="US"/>
    <x v="0"/>
    <n v="1407967200"/>
    <n v="1406039696"/>
    <b v="0"/>
    <n v="54"/>
    <b v="1"/>
    <s v="theater/plays"/>
    <n v="1.2024999999999999"/>
    <n v="44.537037037037038"/>
    <s v="theater"/>
    <s v="plays"/>
    <d v="2014-08-13T22:00:00"/>
    <d v="2014-07-22T14:34:56"/>
    <n v="22.30907407407357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s v="US"/>
    <x v="0"/>
    <n v="1408942740"/>
    <n v="1406958354"/>
    <b v="0"/>
    <n v="31"/>
    <b v="1"/>
    <s v="theater/plays"/>
    <n v="1.1142857142857143"/>
    <n v="125.80645161290323"/>
    <s v="theater"/>
    <s v="plays"/>
    <d v="2014-08-25T04:59:00"/>
    <d v="2014-08-02T05:45:54"/>
    <n v="22.96743055555998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s v="GB"/>
    <x v="1"/>
    <n v="1426698000"/>
    <n v="1424825479"/>
    <b v="0"/>
    <n v="132"/>
    <b v="1"/>
    <s v="theater/plays"/>
    <n v="1.04"/>
    <n v="19.696969696969695"/>
    <s v="theater"/>
    <s v="plays"/>
    <d v="2015-03-18T17:00:00"/>
    <d v="2015-02-25T00:51:19"/>
    <n v="21.672696759254904"/>
  </r>
  <r>
    <n v="2841"/>
    <s v="The Dead Loss"/>
    <s v="1920's London; two brothers try to make a name for themselves in the underground crime world but encounter a ruthless Irish mob boss."/>
    <n v="1000"/>
    <n v="10"/>
    <s v="failed"/>
    <s v="GB"/>
    <x v="1"/>
    <n v="1450032297"/>
    <n v="1444844697"/>
    <b v="0"/>
    <n v="1"/>
    <b v="0"/>
    <s v="theater/plays"/>
    <n v="0.01"/>
    <n v="10"/>
    <s v="theater"/>
    <s v="plays"/>
    <d v="2015-12-13T18:44:57"/>
    <d v="2015-10-14T17:44:57"/>
    <n v="60.041666666664241"/>
  </r>
  <r>
    <n v="2842"/>
    <s v="HIDDEN: The FCO Plays"/>
    <s v="A play performed at the FCO Global Summit on the Preventing Sexual Violence Initiative, hosted by William Hague and Angelina Jolie"/>
    <n v="1500"/>
    <n v="0"/>
    <s v="failed"/>
    <s v="GB"/>
    <x v="1"/>
    <n v="1403348400"/>
    <n v="1401058295"/>
    <b v="0"/>
    <n v="0"/>
    <b v="0"/>
    <s v="theater/plays"/>
    <n v="0"/>
    <n v="0"/>
    <s v="theater"/>
    <s v="plays"/>
    <d v="2014-06-21T11:00:00"/>
    <d v="2014-05-25T22:51:35"/>
    <n v="26.505844907405844"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s v="US"/>
    <x v="0"/>
    <n v="1465790400"/>
    <n v="1462210950"/>
    <b v="0"/>
    <n v="0"/>
    <b v="0"/>
    <s v="theater/plays"/>
    <n v="0"/>
    <n v="0"/>
    <s v="theater"/>
    <s v="plays"/>
    <d v="2016-06-13T04:00:00"/>
    <d v="2016-05-02T17:42:30"/>
    <n v="41.428819444452529"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s v="AT"/>
    <x v="3"/>
    <n v="1483535180"/>
    <n v="1480943180"/>
    <b v="0"/>
    <n v="1"/>
    <b v="0"/>
    <s v="theater/plays"/>
    <n v="5.4545454545454543E-2"/>
    <n v="30"/>
    <s v="theater"/>
    <s v="plays"/>
    <d v="2017-01-04T13:06:20"/>
    <d v="2016-12-05T13:06:20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s v="US"/>
    <x v="0"/>
    <n v="1433723033"/>
    <n v="1428539033"/>
    <b v="0"/>
    <n v="39"/>
    <b v="0"/>
    <s v="theater/plays"/>
    <n v="0.31546666666666667"/>
    <n v="60.666666666666664"/>
    <s v="theater"/>
    <s v="plays"/>
    <d v="2015-06-08T00:23:53"/>
    <d v="2015-04-09T00:23:53"/>
    <n v="6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s v="US"/>
    <x v="0"/>
    <n v="1432917394"/>
    <n v="1429029394"/>
    <b v="0"/>
    <n v="0"/>
    <b v="0"/>
    <s v="theater/plays"/>
    <n v="0"/>
    <n v="0"/>
    <s v="theater"/>
    <s v="plays"/>
    <d v="2015-05-29T16:36:34"/>
    <d v="2015-04-14T16:36:34"/>
    <n v="45"/>
  </r>
  <r>
    <n v="2847"/>
    <s v="COLOR ME"/>
    <s v="Dark secrets come to light when Mariah meets Stella. They find a way to face the south's largest elephant in the room: RACISM."/>
    <n v="2000"/>
    <n v="0"/>
    <s v="failed"/>
    <s v="US"/>
    <x v="0"/>
    <n v="1464031265"/>
    <n v="1458847265"/>
    <b v="0"/>
    <n v="0"/>
    <b v="0"/>
    <s v="theater/plays"/>
    <n v="0"/>
    <n v="0"/>
    <s v="theater"/>
    <s v="plays"/>
    <d v="2016-05-23T19:21:05"/>
    <d v="2016-03-24T19:21:05"/>
    <n v="6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s v="US"/>
    <x v="0"/>
    <n v="1432913659"/>
    <n v="1430321659"/>
    <b v="0"/>
    <n v="3"/>
    <b v="0"/>
    <s v="theater/plays"/>
    <n v="2E-3"/>
    <n v="23.333333333333332"/>
    <s v="theater"/>
    <s v="plays"/>
    <d v="2015-05-29T15:34:19"/>
    <d v="2015-04-29T15:34:19"/>
    <n v="30"/>
  </r>
  <r>
    <n v="2849"/>
    <s v="100, Acre Wood"/>
    <s v="NonSens!cal tackles the struggles of four people with mental health issues/disorders inspired by A.A Milne's Winnie the Pooh"/>
    <n v="500"/>
    <n v="5"/>
    <s v="failed"/>
    <s v="GB"/>
    <x v="1"/>
    <n v="1461406600"/>
    <n v="1458814600"/>
    <b v="0"/>
    <n v="1"/>
    <b v="0"/>
    <s v="theater/plays"/>
    <n v="0.01"/>
    <n v="5"/>
    <s v="theater"/>
    <s v="plays"/>
    <d v="2016-04-23T10:16:40"/>
    <d v="2016-03-24T10:16:40"/>
    <n v="3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s v="US"/>
    <x v="0"/>
    <n v="1409962211"/>
    <n v="1407370211"/>
    <b v="0"/>
    <n v="13"/>
    <b v="0"/>
    <s v="theater/plays"/>
    <n v="3.8875E-2"/>
    <n v="23.923076923076923"/>
    <s v="theater"/>
    <s v="plays"/>
    <d v="2014-09-06T00:10:11"/>
    <d v="2014-08-07T00:10:11"/>
    <n v="3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s v="IE"/>
    <x v="3"/>
    <n v="1454109420"/>
    <n v="1453334629"/>
    <b v="0"/>
    <n v="0"/>
    <b v="0"/>
    <s v="theater/plays"/>
    <n v="0"/>
    <n v="0"/>
    <s v="theater"/>
    <s v="plays"/>
    <d v="2016-01-29T23:17:00"/>
    <d v="2016-01-21T00:03:49"/>
    <n v="8.9674884259293322"/>
  </r>
  <r>
    <n v="2852"/>
    <s v="Freedom Train"/>
    <s v="Just one time back to the past on the Freedom Train will open your eyes and your lives will never ever be the same!"/>
    <n v="5000"/>
    <n v="95"/>
    <s v="failed"/>
    <s v="US"/>
    <x v="0"/>
    <n v="1403312703"/>
    <n v="1400720703"/>
    <b v="0"/>
    <n v="6"/>
    <b v="0"/>
    <s v="theater/plays"/>
    <n v="1.9E-2"/>
    <n v="15.833333333333334"/>
    <s v="theater"/>
    <s v="plays"/>
    <d v="2014-06-21T01:05:03"/>
    <d v="2014-05-22T01:05:03"/>
    <n v="30"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s v="CA"/>
    <x v="5"/>
    <n v="1410669297"/>
    <n v="1405485297"/>
    <b v="0"/>
    <n v="0"/>
    <b v="0"/>
    <s v="theater/plays"/>
    <n v="0"/>
    <n v="0"/>
    <s v="theater"/>
    <s v="plays"/>
    <d v="2014-09-14T04:34:57"/>
    <d v="2014-07-16T04:34:57"/>
    <n v="60"/>
  </r>
  <r>
    <n v="2854"/>
    <s v="Ultimate Political Selfie!"/>
    <s v="Almost Random Theatre's play about a candidate - with no policies - who is seeking election in May 2015"/>
    <n v="1000"/>
    <n v="417"/>
    <s v="failed"/>
    <s v="GB"/>
    <x v="1"/>
    <n v="1431018719"/>
    <n v="1429290719"/>
    <b v="0"/>
    <n v="14"/>
    <b v="0"/>
    <s v="theater/plays"/>
    <n v="0.41699999999999998"/>
    <n v="29.785714285714285"/>
    <s v="theater"/>
    <s v="plays"/>
    <d v="2015-05-07T17:11:59"/>
    <d v="2015-04-17T17:11:59"/>
    <n v="20"/>
  </r>
  <r>
    <n v="2855"/>
    <s v="STAGE READING for TETCNY"/>
    <s v="Raising funds to have a private stage reading for an upcoming play from THE ENSEMBLE THEATRE COMPANY OF NEW YORK (www.tetcny.org)"/>
    <n v="600"/>
    <n v="300"/>
    <s v="failed"/>
    <s v="US"/>
    <x v="0"/>
    <n v="1454110440"/>
    <n v="1451607071"/>
    <b v="0"/>
    <n v="5"/>
    <b v="0"/>
    <s v="theater/plays"/>
    <n v="0.5"/>
    <n v="60"/>
    <s v="theater"/>
    <s v="plays"/>
    <d v="2016-01-29T23:34:00"/>
    <d v="2016-01-01T00:11:11"/>
    <n v="28.974178240736364"/>
  </r>
  <r>
    <n v="2856"/>
    <s v="The JOkeress Going Live"/>
    <s v="This will be the fifth play of The Jokeress, based on the ebook/paperback novelette series. It is scifi, suspense, terror, and noir."/>
    <n v="3000"/>
    <n v="146"/>
    <s v="failed"/>
    <s v="US"/>
    <x v="0"/>
    <n v="1439069640"/>
    <n v="1433897647"/>
    <b v="0"/>
    <n v="6"/>
    <b v="0"/>
    <s v="theater/plays"/>
    <n v="4.8666666666666664E-2"/>
    <n v="24.333333333333332"/>
    <s v="theater"/>
    <s v="plays"/>
    <d v="2015-08-08T21:34:00"/>
    <d v="2015-06-10T00:54:07"/>
    <n v="59.861030092593865"/>
  </r>
  <r>
    <n v="2857"/>
    <s v="Los Tradicionales"/>
    <s v="Somos una compaÃ±Ã­a de teatro independiente. Y en el 2017 queremos arrancar con el montaje de 3 obras._x000a_3 elencos, 3 espacios."/>
    <n v="38000"/>
    <n v="7500"/>
    <s v="failed"/>
    <s v="MX"/>
    <x v="10"/>
    <n v="1487613600"/>
    <n v="1482444295"/>
    <b v="0"/>
    <n v="15"/>
    <b v="0"/>
    <s v="theater/plays"/>
    <n v="0.19736842105263158"/>
    <n v="500"/>
    <s v="theater"/>
    <s v="plays"/>
    <d v="2017-02-20T18:00:00"/>
    <d v="2016-12-22T22:04:55"/>
    <n v="59.829918981486117"/>
  </r>
  <r>
    <n v="2858"/>
    <s v="Gay Party Superposh 'Winter Wonderland'"/>
    <s v="Een Gay Party in het centrum van Amersfoort. _x000a_Een geweldige avond uit, met een show, optredens en DJ's."/>
    <n v="1000"/>
    <n v="0"/>
    <s v="failed"/>
    <s v="NL"/>
    <x v="3"/>
    <n v="1417778880"/>
    <n v="1415711095"/>
    <b v="0"/>
    <n v="0"/>
    <b v="0"/>
    <s v="theater/plays"/>
    <n v="0"/>
    <n v="0"/>
    <s v="theater"/>
    <s v="plays"/>
    <d v="2014-12-05T11:28:00"/>
    <d v="2014-11-11T13:04:55"/>
    <n v="23.932696759264218"/>
  </r>
  <r>
    <n v="2859"/>
    <s v="Grover Theatre Company (GTC)"/>
    <s v="A theatre company that will create works to inspire young people and get everyone involved."/>
    <n v="2000"/>
    <n v="35"/>
    <s v="failed"/>
    <s v="AU"/>
    <x v="2"/>
    <n v="1444984904"/>
    <n v="1439800904"/>
    <b v="0"/>
    <n v="1"/>
    <b v="0"/>
    <s v="theater/plays"/>
    <n v="1.7500000000000002E-2"/>
    <n v="35"/>
    <s v="theater"/>
    <s v="plays"/>
    <d v="2015-10-16T08:41:44"/>
    <d v="2015-08-17T08:41:44"/>
    <n v="60"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s v="US"/>
    <x v="0"/>
    <n v="1466363576"/>
    <n v="1461179576"/>
    <b v="0"/>
    <n v="9"/>
    <b v="0"/>
    <s v="theater/plays"/>
    <n v="6.6500000000000004E-2"/>
    <n v="29.555555555555557"/>
    <s v="theater"/>
    <s v="plays"/>
    <d v="2016-06-19T19:12:56"/>
    <d v="2016-04-20T19:12:56"/>
    <n v="60"/>
  </r>
  <r>
    <n v="2861"/>
    <s v="Julius Caesar"/>
    <s v="The University of Queensland Drama Production Course is putting on an adaptation of William Shakespeares Julius Caesar"/>
    <n v="250"/>
    <n v="80"/>
    <s v="failed"/>
    <s v="AU"/>
    <x v="2"/>
    <n v="1443103848"/>
    <n v="1441894248"/>
    <b v="0"/>
    <n v="3"/>
    <b v="0"/>
    <s v="theater/plays"/>
    <n v="0.32"/>
    <n v="26.666666666666668"/>
    <s v="theater"/>
    <s v="plays"/>
    <d v="2015-09-24T14:10:48"/>
    <d v="2015-09-10T14:10:48"/>
    <n v="14"/>
  </r>
  <r>
    <n v="2862"/>
    <s v="Get Your Life Back"/>
    <s v="&quot;Get Your Life Back&quot; is a dynamic stage play that deals with true issues of life that reign in the lives of many people everyday."/>
    <n v="12700"/>
    <n v="55"/>
    <s v="failed"/>
    <s v="US"/>
    <x v="0"/>
    <n v="1403636229"/>
    <n v="1401044229"/>
    <b v="0"/>
    <n v="3"/>
    <b v="0"/>
    <s v="theater/plays"/>
    <n v="4.3307086614173228E-3"/>
    <n v="18.333333333333332"/>
    <s v="theater"/>
    <s v="plays"/>
    <d v="2014-06-24T18:57:09"/>
    <d v="2014-05-25T18:57:09"/>
    <n v="30"/>
  </r>
  <r>
    <n v="2863"/>
    <s v="Equality Theatre"/>
    <s v="I would like to start a Acting Company that supports and includes LGBTQ youth and young adults in very conservative North Texas"/>
    <n v="50000"/>
    <n v="20"/>
    <s v="failed"/>
    <s v="US"/>
    <x v="0"/>
    <n v="1410279123"/>
    <n v="1405095123"/>
    <b v="0"/>
    <n v="1"/>
    <b v="0"/>
    <s v="theater/plays"/>
    <n v="4.0000000000000002E-4"/>
    <n v="20"/>
    <s v="theater"/>
    <s v="plays"/>
    <d v="2014-09-09T16:12:03"/>
    <d v="2014-07-11T16:12:03"/>
    <n v="60"/>
  </r>
  <r>
    <n v="2864"/>
    <s v="'Haunting Julia' by Alan Ayckbourn"/>
    <s v="Accessible, original theatre for all!"/>
    <n v="2500"/>
    <n v="40"/>
    <s v="failed"/>
    <s v="GB"/>
    <x v="1"/>
    <n v="1437139080"/>
    <n v="1434552207"/>
    <b v="0"/>
    <n v="3"/>
    <b v="0"/>
    <s v="theater/plays"/>
    <n v="1.6E-2"/>
    <n v="13.333333333333334"/>
    <s v="theater"/>
    <s v="plays"/>
    <d v="2015-07-17T13:18:00"/>
    <d v="2015-06-17T14:43:27"/>
    <n v="29.940659722225973"/>
  </r>
  <r>
    <n v="2865"/>
    <s v="FRINGE 2015 by YER Productions"/>
    <s v="Prepare to be Swept Away. Three short plays from three master playwrights; LANDFALL, SNIPER and DANGERS of TOBACCO!"/>
    <n v="2888"/>
    <n v="0"/>
    <s v="failed"/>
    <s v="US"/>
    <x v="0"/>
    <n v="1420512259"/>
    <n v="1415328259"/>
    <b v="0"/>
    <n v="0"/>
    <b v="0"/>
    <s v="theater/plays"/>
    <n v="0"/>
    <n v="0"/>
    <s v="theater"/>
    <s v="plays"/>
    <d v="2015-01-06T02:44:19"/>
    <d v="2014-11-07T02:44:19"/>
    <n v="60"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s v="US"/>
    <x v="0"/>
    <n v="1476482400"/>
    <n v="1473893721"/>
    <b v="0"/>
    <n v="2"/>
    <b v="0"/>
    <s v="theater/plays"/>
    <n v="8.9999999999999993E-3"/>
    <n v="22.5"/>
    <s v="theater"/>
    <s v="plays"/>
    <d v="2016-10-14T22:00:00"/>
    <d v="2016-09-14T22:55:21"/>
    <n v="29.961562500000582"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s v="US"/>
    <x v="0"/>
    <n v="1467604800"/>
    <n v="1465533672"/>
    <b v="0"/>
    <n v="10"/>
    <b v="0"/>
    <s v="theater/plays"/>
    <n v="0.2016"/>
    <n v="50.4"/>
    <s v="theater"/>
    <s v="plays"/>
    <d v="2016-07-04T04:00:00"/>
    <d v="2016-06-10T04:41:12"/>
    <n v="23.97138888889458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s v="US"/>
    <x v="0"/>
    <n v="1475697054"/>
    <n v="1473105054"/>
    <b v="0"/>
    <n v="60"/>
    <b v="0"/>
    <s v="theater/plays"/>
    <n v="0.42011733333333334"/>
    <n v="105.02933333333334"/>
    <s v="theater"/>
    <s v="plays"/>
    <d v="2016-10-05T19:50:54"/>
    <d v="2016-09-05T19:50:54"/>
    <n v="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s v="US"/>
    <x v="0"/>
    <n v="1468937681"/>
    <n v="1466345681"/>
    <b v="0"/>
    <n v="5"/>
    <b v="0"/>
    <s v="theater/plays"/>
    <n v="8.8500000000000002E-3"/>
    <n v="35.4"/>
    <s v="theater"/>
    <s v="plays"/>
    <d v="2016-07-19T14:14:41"/>
    <d v="2016-06-19T14:14:41"/>
    <n v="3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s v="US"/>
    <x v="0"/>
    <n v="1400301165"/>
    <n v="1397709165"/>
    <b v="0"/>
    <n v="9"/>
    <b v="0"/>
    <s v="theater/plays"/>
    <n v="0.15"/>
    <n v="83.333333333333329"/>
    <s v="theater"/>
    <s v="plays"/>
    <d v="2014-05-17T04:32:45"/>
    <d v="2014-04-17T04:32:45"/>
    <n v="30"/>
  </r>
  <r>
    <n v="2871"/>
    <s v="The Bill Cosby Assault, a play"/>
    <s v="America's dad or serial rapist? Or both? The stories of the Bill Cosby accusers and the society so skeptical of them."/>
    <n v="10000"/>
    <n v="467"/>
    <s v="failed"/>
    <s v="US"/>
    <x v="0"/>
    <n v="1419183813"/>
    <n v="1417455813"/>
    <b v="0"/>
    <n v="13"/>
    <b v="0"/>
    <s v="theater/plays"/>
    <n v="4.6699999999999998E-2"/>
    <n v="35.92307692307692"/>
    <s v="theater"/>
    <s v="plays"/>
    <d v="2014-12-21T17:43:33"/>
    <d v="2014-12-01T17:43:33"/>
    <n v="20"/>
  </r>
  <r>
    <n v="2872"/>
    <s v="Loud Arts"/>
    <s v="Local Theatre group in Loudoun County, Virginia. Looking for funds to start producing shows!"/>
    <n v="3000"/>
    <n v="0"/>
    <s v="failed"/>
    <s v="US"/>
    <x v="0"/>
    <n v="1434768438"/>
    <n v="1429584438"/>
    <b v="0"/>
    <n v="0"/>
    <b v="0"/>
    <s v="theater/plays"/>
    <n v="0"/>
    <n v="0"/>
    <s v="theater"/>
    <s v="plays"/>
    <d v="2015-06-20T02:47:18"/>
    <d v="2015-04-21T02:47:18"/>
    <n v="6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s v="US"/>
    <x v="0"/>
    <n v="1422473831"/>
    <n v="1419881831"/>
    <b v="0"/>
    <n v="8"/>
    <b v="0"/>
    <s v="theater/plays"/>
    <n v="0.38119999999999998"/>
    <n v="119.125"/>
    <s v="theater"/>
    <s v="plays"/>
    <d v="2015-01-28T19:37:11"/>
    <d v="2014-12-29T19:37:11"/>
    <n v="30"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s v="US"/>
    <x v="0"/>
    <n v="1484684186"/>
    <n v="1482092186"/>
    <b v="0"/>
    <n v="3"/>
    <b v="0"/>
    <s v="theater/plays"/>
    <n v="5.4199999999999998E-2"/>
    <n v="90.333333333333329"/>
    <s v="theater"/>
    <s v="plays"/>
    <d v="2017-01-17T20:16:26"/>
    <d v="2016-12-18T20:16:26"/>
    <n v="30"/>
  </r>
  <r>
    <n v="2875"/>
    <s v="Right Tracey!"/>
    <s v="Play about Tracey a gay man trapped in his room by his Bible thumping mother. He finds love but the room can not keep the love alive."/>
    <n v="20000"/>
    <n v="7"/>
    <s v="failed"/>
    <s v="US"/>
    <x v="0"/>
    <n v="1462417493"/>
    <n v="1459825493"/>
    <b v="0"/>
    <n v="3"/>
    <b v="0"/>
    <s v="theater/plays"/>
    <n v="3.5E-4"/>
    <n v="2.3333333333333335"/>
    <s v="theater"/>
    <s v="plays"/>
    <d v="2016-05-05T03:04:53"/>
    <d v="2016-04-05T03:04:53"/>
    <n v="30"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s v="US"/>
    <x v="0"/>
    <n v="1437069079"/>
    <n v="1434477079"/>
    <b v="0"/>
    <n v="0"/>
    <b v="0"/>
    <s v="theater/plays"/>
    <n v="0"/>
    <n v="0"/>
    <s v="theater"/>
    <s v="plays"/>
    <d v="2015-07-16T17:51:19"/>
    <d v="2015-06-16T17:51:19"/>
    <n v="3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s v="US"/>
    <x v="0"/>
    <n v="1480525200"/>
    <n v="1477781724"/>
    <b v="0"/>
    <n v="6"/>
    <b v="0"/>
    <s v="theater/plays"/>
    <n v="0.10833333333333334"/>
    <n v="108.33333333333333"/>
    <s v="theater"/>
    <s v="plays"/>
    <d v="2016-11-30T17:00:00"/>
    <d v="2016-10-29T22:55:24"/>
    <n v="31.75319444443448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s v="GB"/>
    <x v="1"/>
    <n v="1435934795"/>
    <n v="1430750795"/>
    <b v="0"/>
    <n v="4"/>
    <b v="0"/>
    <s v="theater/plays"/>
    <n v="2.1000000000000001E-2"/>
    <n v="15.75"/>
    <s v="theater"/>
    <s v="plays"/>
    <d v="2015-07-03T14:46:35"/>
    <d v="2015-05-04T14:46:35"/>
    <n v="60"/>
  </r>
  <r>
    <n v="2879"/>
    <s v="Girls, Ladies and Women - A Gospel Drama"/>
    <s v="She that fines a husband? Wait, is that right? Girl... you better check yourself, before you wreck yourself!"/>
    <n v="11200"/>
    <n v="29"/>
    <s v="failed"/>
    <s v="US"/>
    <x v="0"/>
    <n v="1453310661"/>
    <n v="1450718661"/>
    <b v="0"/>
    <n v="1"/>
    <b v="0"/>
    <s v="theater/plays"/>
    <n v="2.5892857142857141E-3"/>
    <n v="29"/>
    <s v="theater"/>
    <s v="plays"/>
    <d v="2016-01-20T17:24:21"/>
    <d v="2015-12-21T17:24:21"/>
    <n v="30"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s v="US"/>
    <x v="0"/>
    <n v="1440090300"/>
    <n v="1436305452"/>
    <b v="0"/>
    <n v="29"/>
    <b v="0"/>
    <s v="theater/plays"/>
    <n v="0.23333333333333334"/>
    <n v="96.551724137931032"/>
    <s v="theater"/>
    <s v="plays"/>
    <d v="2015-08-20T17:05:00"/>
    <d v="2015-07-07T21:44:12"/>
    <n v="43.80611111110920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s v="US"/>
    <x v="0"/>
    <n v="1417620036"/>
    <n v="1412432436"/>
    <b v="0"/>
    <n v="0"/>
    <b v="0"/>
    <s v="theater/plays"/>
    <n v="0"/>
    <n v="0"/>
    <s v="theater"/>
    <s v="plays"/>
    <d v="2014-12-03T15:20:36"/>
    <d v="2014-10-04T14:20:36"/>
    <n v="60.04166666666424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s v="US"/>
    <x v="0"/>
    <n v="1462112318"/>
    <n v="1459520318"/>
    <b v="0"/>
    <n v="4"/>
    <b v="0"/>
    <s v="theater/plays"/>
    <n v="0.33600000000000002"/>
    <n v="63"/>
    <s v="theater"/>
    <s v="plays"/>
    <d v="2016-05-01T14:18:38"/>
    <d v="2016-04-01T14:18:38"/>
    <n v="3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s v="US"/>
    <x v="0"/>
    <n v="1454734740"/>
    <n v="1451684437"/>
    <b v="0"/>
    <n v="5"/>
    <b v="0"/>
    <s v="theater/plays"/>
    <n v="0.1908"/>
    <n v="381.6"/>
    <s v="theater"/>
    <s v="plays"/>
    <d v="2016-02-06T04:59:00"/>
    <d v="2016-01-01T21:40:37"/>
    <n v="35.304432870369055"/>
  </r>
  <r>
    <n v="2884"/>
    <s v="The Lizard King, a play by Jay Jeff Jones"/>
    <s v="Come explore the dream world of Jim Morrison, rock singer, mystic, poet, shaman."/>
    <n v="45000"/>
    <n v="185"/>
    <s v="failed"/>
    <s v="US"/>
    <x v="0"/>
    <n v="1417800435"/>
    <n v="1415208435"/>
    <b v="0"/>
    <n v="4"/>
    <b v="0"/>
    <s v="theater/plays"/>
    <n v="4.1111111111111114E-3"/>
    <n v="46.25"/>
    <s v="theater"/>
    <s v="plays"/>
    <d v="2014-12-05T17:27:15"/>
    <d v="2014-11-05T17:27:15"/>
    <n v="30"/>
  </r>
  <r>
    <n v="2885"/>
    <s v="The Wedding"/>
    <s v="An historic and proud work of Polish nationalistic literature performed on stage."/>
    <n v="400"/>
    <n v="130"/>
    <s v="failed"/>
    <s v="US"/>
    <x v="0"/>
    <n v="1426294201"/>
    <n v="1423705801"/>
    <b v="0"/>
    <n v="5"/>
    <b v="0"/>
    <s v="theater/plays"/>
    <n v="0.32500000000000001"/>
    <n v="26"/>
    <s v="theater"/>
    <s v="plays"/>
    <d v="2015-03-14T00:50:01"/>
    <d v="2015-02-12T01:50:01"/>
    <n v="29.958333333335759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s v="US"/>
    <x v="0"/>
    <n v="1442635140"/>
    <n v="1442243484"/>
    <b v="0"/>
    <n v="1"/>
    <b v="0"/>
    <s v="theater/plays"/>
    <n v="0.05"/>
    <n v="10"/>
    <s v="theater"/>
    <s v="plays"/>
    <d v="2015-09-19T03:59:00"/>
    <d v="2015-09-14T15:11:24"/>
    <n v="4.533055555555620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s v="US"/>
    <x v="0"/>
    <n v="1420971324"/>
    <n v="1418379324"/>
    <b v="0"/>
    <n v="1"/>
    <b v="0"/>
    <s v="theater/plays"/>
    <n v="1.6666666666666668E-3"/>
    <n v="5"/>
    <s v="theater"/>
    <s v="plays"/>
    <d v="2015-01-11T10:15:24"/>
    <d v="2014-12-12T10:15:24"/>
    <n v="3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s v="US"/>
    <x v="0"/>
    <n v="1413608340"/>
    <n v="1412945440"/>
    <b v="0"/>
    <n v="0"/>
    <b v="0"/>
    <s v="theater/plays"/>
    <n v="0"/>
    <n v="0"/>
    <s v="theater"/>
    <s v="plays"/>
    <d v="2014-10-18T04:59:00"/>
    <d v="2014-10-10T12:50:40"/>
    <n v="7.6724537037007394"/>
  </r>
  <r>
    <n v="2889"/>
    <s v="Halfway, Nebraska"/>
    <s v="Halfway, Nebraska explores the limits of hope and what it means to love someone who may be too far damaged to save."/>
    <n v="3000"/>
    <n v="1142"/>
    <s v="failed"/>
    <s v="US"/>
    <x v="0"/>
    <n v="1409344985"/>
    <n v="1406752985"/>
    <b v="0"/>
    <n v="14"/>
    <b v="0"/>
    <s v="theater/plays"/>
    <n v="0.38066666666666665"/>
    <n v="81.571428571428569"/>
    <s v="theater"/>
    <s v="plays"/>
    <d v="2014-08-29T20:43:05"/>
    <d v="2014-07-30T20:43:05"/>
    <n v="30"/>
  </r>
  <r>
    <n v="2890"/>
    <s v="the Savannah Disputation"/>
    <s v="This Theological Comedy tells a story of when seemingly similar beliefs are discovered to be worlds apart; Damnation-Southern Style."/>
    <n v="2000"/>
    <n v="21"/>
    <s v="failed"/>
    <s v="US"/>
    <x v="0"/>
    <n v="1407553200"/>
    <n v="1405100992"/>
    <b v="0"/>
    <n v="3"/>
    <b v="0"/>
    <s v="theater/plays"/>
    <n v="1.0500000000000001E-2"/>
    <n v="7"/>
    <s v="theater"/>
    <s v="plays"/>
    <d v="2014-08-09T03:00:00"/>
    <d v="2014-07-11T17:49:52"/>
    <n v="28.382037037037662"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s v="US"/>
    <x v="0"/>
    <n v="1460751128"/>
    <n v="1455570728"/>
    <b v="0"/>
    <n v="10"/>
    <b v="0"/>
    <s v="theater/plays"/>
    <n v="2.7300000000000001E-2"/>
    <n v="27.3"/>
    <s v="theater"/>
    <s v="plays"/>
    <d v="2016-04-15T20:12:08"/>
    <d v="2016-02-15T21:12:08"/>
    <n v="59.958333333328483"/>
  </r>
  <r>
    <n v="2892"/>
    <s v="Something Precious"/>
    <s v="Something Precious is the world's first musical to alert folks to the harmful effects of technology on the human spirit."/>
    <n v="5500"/>
    <n v="500"/>
    <s v="failed"/>
    <s v="US"/>
    <x v="0"/>
    <n v="1409000400"/>
    <n v="1408381704"/>
    <b v="0"/>
    <n v="17"/>
    <b v="0"/>
    <s v="theater/plays"/>
    <n v="9.0909090909090912E-2"/>
    <n v="29.411764705882351"/>
    <s v="theater"/>
    <s v="plays"/>
    <d v="2014-08-25T21:00:00"/>
    <d v="2014-08-18T17:08:24"/>
    <n v="7.1608333333351766"/>
  </r>
  <r>
    <n v="2893"/>
    <s v="REDISCOVERING KIA THE PLAY"/>
    <s v="Fundraising for REDISCOVERING KIA THE PLAY"/>
    <n v="5000"/>
    <n v="25"/>
    <s v="failed"/>
    <s v="US"/>
    <x v="0"/>
    <n v="1420768800"/>
    <n v="1415644395"/>
    <b v="0"/>
    <n v="2"/>
    <b v="0"/>
    <s v="theater/plays"/>
    <n v="5.0000000000000001E-3"/>
    <n v="12.5"/>
    <s v="theater"/>
    <s v="plays"/>
    <d v="2015-01-09T02:00:00"/>
    <d v="2014-11-10T18:33:15"/>
    <n v="59.310243055551837"/>
  </r>
  <r>
    <n v="2894"/>
    <s v="How Could You Do This To Me (The Stage Play)"/>
    <s v="This Is A Story About A Woman A Man And A Woman"/>
    <n v="50000"/>
    <n v="0"/>
    <s v="failed"/>
    <s v="US"/>
    <x v="0"/>
    <n v="1428100815"/>
    <n v="1422920415"/>
    <b v="0"/>
    <n v="0"/>
    <b v="0"/>
    <s v="theater/plays"/>
    <n v="0"/>
    <n v="0"/>
    <s v="theater"/>
    <s v="plays"/>
    <d v="2015-04-03T22:40:15"/>
    <d v="2015-02-02T23:40:15"/>
    <n v="59.95833333332848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s v="US"/>
    <x v="0"/>
    <n v="1403470800"/>
    <n v="1403356792"/>
    <b v="0"/>
    <n v="4"/>
    <b v="0"/>
    <s v="theater/plays"/>
    <n v="4.5999999999999999E-2"/>
    <n v="5.75"/>
    <s v="theater"/>
    <s v="plays"/>
    <d v="2014-06-22T21:00:00"/>
    <d v="2014-06-21T13:19:52"/>
    <n v="1.3195370370376622"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s v="US"/>
    <x v="0"/>
    <n v="1481522400"/>
    <n v="1480283321"/>
    <b v="0"/>
    <n v="12"/>
    <b v="0"/>
    <s v="theater/plays"/>
    <n v="0.20833333333333334"/>
    <n v="52.083333333333336"/>
    <s v="theater"/>
    <s v="plays"/>
    <d v="2016-12-12T06:00:00"/>
    <d v="2016-11-27T21:48:41"/>
    <n v="14.341192129628325"/>
  </r>
  <r>
    <n v="2897"/>
    <s v="CAYCE"/>
    <s v="A unique stage play about the epic struggle of psychic Edgar Cayce to deal with his extraordinary abilities and find his place in life."/>
    <n v="12000"/>
    <n v="550"/>
    <s v="failed"/>
    <s v="US"/>
    <x v="0"/>
    <n v="1444577345"/>
    <n v="1441985458"/>
    <b v="0"/>
    <n v="3"/>
    <b v="0"/>
    <s v="theater/plays"/>
    <n v="4.583333333333333E-2"/>
    <n v="183.33333333333334"/>
    <s v="theater"/>
    <s v="plays"/>
    <d v="2015-10-11T15:29:05"/>
    <d v="2015-09-11T15:30:58"/>
    <n v="29.99869212962949"/>
  </r>
  <r>
    <n v="2898"/>
    <s v="Galaxy Express - The Play"/>
    <s v="This is an action packed Sci-Fi stage play, using foam latex creature puppets, projected video footage, and audience participation."/>
    <n v="7500"/>
    <n v="316"/>
    <s v="failed"/>
    <s v="US"/>
    <x v="0"/>
    <n v="1446307053"/>
    <n v="1443715053"/>
    <b v="0"/>
    <n v="12"/>
    <b v="0"/>
    <s v="theater/plays"/>
    <n v="4.2133333333333335E-2"/>
    <n v="26.333333333333332"/>
    <s v="theater"/>
    <s v="plays"/>
    <d v="2015-10-31T15:57:33"/>
    <d v="2015-10-01T15:57:33"/>
    <n v="30"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s v="US"/>
    <x v="0"/>
    <n v="1469325158"/>
    <n v="1464141158"/>
    <b v="0"/>
    <n v="0"/>
    <b v="0"/>
    <s v="theater/plays"/>
    <n v="0"/>
    <n v="0"/>
    <s v="theater"/>
    <s v="plays"/>
    <d v="2016-07-24T01:52:38"/>
    <d v="2016-05-25T01:52:38"/>
    <n v="60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s v="US"/>
    <x v="0"/>
    <n v="1407562632"/>
    <n v="1404970632"/>
    <b v="0"/>
    <n v="7"/>
    <b v="0"/>
    <s v="theater/plays"/>
    <n v="0.61909090909090914"/>
    <n v="486.42857142857144"/>
    <s v="theater"/>
    <s v="plays"/>
    <d v="2014-08-09T05:37:12"/>
    <d v="2014-07-10T05:37:12"/>
    <n v="30"/>
  </r>
  <r>
    <n v="2901"/>
    <s v="Avarimor Series (Audio Plays)"/>
    <s v="How can the visual age appreciate something that cant see? With these Audio Plays I will show you, if your willing to listen."/>
    <n v="750"/>
    <n v="6"/>
    <s v="failed"/>
    <s v="US"/>
    <x v="0"/>
    <n v="1423345339"/>
    <n v="1418161339"/>
    <b v="0"/>
    <n v="2"/>
    <b v="0"/>
    <s v="theater/plays"/>
    <n v="8.0000000000000002E-3"/>
    <n v="3"/>
    <s v="theater"/>
    <s v="plays"/>
    <d v="2015-02-07T21:42:19"/>
    <d v="2014-12-09T21:42:19"/>
    <n v="60"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s v="US"/>
    <x v="0"/>
    <n v="1440412396"/>
    <n v="1437820396"/>
    <b v="0"/>
    <n v="1"/>
    <b v="0"/>
    <s v="theater/plays"/>
    <n v="1.6666666666666666E-4"/>
    <n v="25"/>
    <s v="theater"/>
    <s v="plays"/>
    <d v="2015-08-24T10:33:16"/>
    <d v="2015-07-25T10:33:16"/>
    <n v="3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s v="US"/>
    <x v="0"/>
    <n v="1441771218"/>
    <n v="1436587218"/>
    <b v="0"/>
    <n v="4"/>
    <b v="0"/>
    <s v="theater/plays"/>
    <n v="7.7999999999999996E-3"/>
    <n v="9.75"/>
    <s v="theater"/>
    <s v="plays"/>
    <d v="2015-09-09T04:00:18"/>
    <d v="2015-07-11T04:00:18"/>
    <n v="60"/>
  </r>
  <r>
    <n v="2904"/>
    <s v="The Love Shack"/>
    <s v="A Tequila slammer with a slice of Tarantino, a line of the London Fringe scene and a shot of â€œBreaking Badâ€. New Writing."/>
    <n v="1500"/>
    <n v="75"/>
    <s v="failed"/>
    <s v="GB"/>
    <x v="1"/>
    <n v="1415534400"/>
    <n v="1414538031"/>
    <b v="0"/>
    <n v="4"/>
    <b v="0"/>
    <s v="theater/plays"/>
    <n v="0.05"/>
    <n v="18.75"/>
    <s v="theater"/>
    <s v="plays"/>
    <d v="2014-11-09T12:00:00"/>
    <d v="2014-10-28T23:13:51"/>
    <n v="11.532048611108621"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s v="US"/>
    <x v="0"/>
    <n v="1473211313"/>
    <n v="1472001713"/>
    <b v="0"/>
    <n v="17"/>
    <b v="0"/>
    <s v="theater/plays"/>
    <n v="0.17771428571428571"/>
    <n v="36.588235294117645"/>
    <s v="theater"/>
    <s v="plays"/>
    <d v="2016-09-07T01:21:53"/>
    <d v="2016-08-24T01:21:53"/>
    <n v="14"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s v="US"/>
    <x v="0"/>
    <n v="1438390800"/>
    <n v="1436888066"/>
    <b v="0"/>
    <n v="7"/>
    <b v="0"/>
    <s v="theater/plays"/>
    <n v="9.4166666666666662E-2"/>
    <n v="80.714285714285708"/>
    <s v="theater"/>
    <s v="plays"/>
    <d v="2015-08-01T01:00:00"/>
    <d v="2015-07-14T15:34:26"/>
    <n v="17.392754629632691"/>
  </r>
  <r>
    <n v="2907"/>
    <s v="Little Nell's - a play"/>
    <s v="Spend an evening in the afterlife with some of the greatest women who ever lived. LITTLE NELL's,by Jill Hughes, Los Angeles- June, 2016"/>
    <n v="2500"/>
    <n v="2"/>
    <s v="failed"/>
    <s v="US"/>
    <x v="0"/>
    <n v="1463259837"/>
    <n v="1458075837"/>
    <b v="0"/>
    <n v="2"/>
    <b v="0"/>
    <s v="theater/plays"/>
    <n v="8.0000000000000004E-4"/>
    <n v="1"/>
    <s v="theater"/>
    <s v="plays"/>
    <d v="2016-05-14T21:03:57"/>
    <d v="2016-03-15T21:03:57"/>
    <n v="6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s v="US"/>
    <x v="0"/>
    <n v="1465407219"/>
    <n v="1462815219"/>
    <b v="0"/>
    <n v="5"/>
    <b v="0"/>
    <s v="theater/plays"/>
    <n v="2.75E-2"/>
    <n v="52.8"/>
    <s v="theater"/>
    <s v="plays"/>
    <d v="2016-06-08T17:33:39"/>
    <d v="2016-05-09T17:33:39"/>
    <n v="30"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s v="US"/>
    <x v="0"/>
    <n v="1416944760"/>
    <n v="1413527001"/>
    <b v="0"/>
    <n v="1"/>
    <b v="0"/>
    <s v="theater/plays"/>
    <n v="1.1111111111111112E-4"/>
    <n v="20"/>
    <s v="theater"/>
    <s v="plays"/>
    <d v="2014-11-25T19:46:00"/>
    <d v="2014-10-17T06:23:21"/>
    <n v="39.55739583333343"/>
  </r>
  <r>
    <n v="2910"/>
    <s v="Strive"/>
    <s v="Free drama, dance and singing workshops for disadvantaged young people to inspire, create and help them follow their dreams."/>
    <n v="30000"/>
    <n v="1"/>
    <s v="failed"/>
    <s v="GB"/>
    <x v="1"/>
    <n v="1434139887"/>
    <n v="1428955887"/>
    <b v="0"/>
    <n v="1"/>
    <b v="0"/>
    <s v="theater/plays"/>
    <n v="3.3333333333333335E-5"/>
    <n v="1"/>
    <s v="theater"/>
    <s v="plays"/>
    <d v="2015-06-12T20:11:27"/>
    <d v="2015-04-13T20:11:27"/>
    <n v="6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s v="US"/>
    <x v="0"/>
    <n v="1435429626"/>
    <n v="1431973626"/>
    <b v="0"/>
    <n v="14"/>
    <b v="0"/>
    <s v="theater/plays"/>
    <n v="0.36499999999999999"/>
    <n v="46.928571428571431"/>
    <s v="theater"/>
    <s v="plays"/>
    <d v="2015-06-27T18:27:06"/>
    <d v="2015-05-18T18:27:06"/>
    <n v="40"/>
  </r>
  <r>
    <n v="2912"/>
    <s v="Fair Play"/>
    <s v="Set in Iceland, Fair Play is a a dark comedy- a play within a play. An extravaganza, fueled by Absinthe, and touched by the Surreal."/>
    <n v="14440"/>
    <n v="2030"/>
    <s v="failed"/>
    <s v="US"/>
    <x v="0"/>
    <n v="1452827374"/>
    <n v="1450235374"/>
    <b v="0"/>
    <n v="26"/>
    <b v="0"/>
    <s v="theater/plays"/>
    <n v="0.14058171745152354"/>
    <n v="78.07692307692308"/>
    <s v="theater"/>
    <s v="plays"/>
    <d v="2016-01-15T03:09:34"/>
    <d v="2015-12-16T03:09:34"/>
    <n v="30"/>
  </r>
  <r>
    <n v="2913"/>
    <s v="The Salem Haunted Magic Show"/>
    <s v="A LIVE history infused, frightening magic and mind reading show in the heart of the Halloween capital of the world, Salem, MA!!"/>
    <n v="10000"/>
    <n v="2"/>
    <s v="failed"/>
    <s v="US"/>
    <x v="0"/>
    <n v="1410041339"/>
    <n v="1404857339"/>
    <b v="0"/>
    <n v="2"/>
    <b v="0"/>
    <s v="theater/plays"/>
    <n v="2.0000000000000001E-4"/>
    <n v="1"/>
    <s v="theater"/>
    <s v="plays"/>
    <d v="2014-09-06T22:08:59"/>
    <d v="2014-07-08T22:08:59"/>
    <n v="60"/>
  </r>
  <r>
    <n v="2914"/>
    <s v="Hercules the Panto"/>
    <s v="Hercules must complete four challenges in order to meet the father he never knew"/>
    <n v="25000"/>
    <n v="1"/>
    <s v="failed"/>
    <s v="GB"/>
    <x v="1"/>
    <n v="1426365994"/>
    <n v="1421185594"/>
    <b v="0"/>
    <n v="1"/>
    <b v="0"/>
    <s v="theater/plays"/>
    <n v="4.0000000000000003E-5"/>
    <n v="1"/>
    <s v="theater"/>
    <s v="plays"/>
    <d v="2015-03-14T20:46:34"/>
    <d v="2015-01-13T21:46:34"/>
    <n v="59.958333333335759"/>
  </r>
  <r>
    <n v="2915"/>
    <s v="A Grimm Night for Hans Christian Anderson"/>
    <s v="An inclusive, cross community, multi-cultural theatre production for children aged 3 to 16 and their families"/>
    <n v="1000"/>
    <n v="611"/>
    <s v="failed"/>
    <s v="GB"/>
    <x v="1"/>
    <n v="1458117190"/>
    <n v="1455528790"/>
    <b v="0"/>
    <n v="3"/>
    <b v="0"/>
    <s v="theater/plays"/>
    <n v="0.61099999999999999"/>
    <n v="203.66666666666666"/>
    <s v="theater"/>
    <s v="plays"/>
    <d v="2016-03-16T08:33:10"/>
    <d v="2016-02-15T09:33:10"/>
    <n v="29.958333333328483"/>
  </r>
  <r>
    <n v="2916"/>
    <s v="An Interview With Gaddafi - The Stage Play"/>
    <s v="The moving dramatisation of one man's journey to find the truth behind the Libyan regime change."/>
    <n v="1850"/>
    <n v="145"/>
    <s v="failed"/>
    <s v="GB"/>
    <x v="1"/>
    <n v="1400498789"/>
    <n v="1398511589"/>
    <b v="0"/>
    <n v="7"/>
    <b v="0"/>
    <s v="theater/plays"/>
    <n v="7.8378378378378383E-2"/>
    <n v="20.714285714285715"/>
    <s v="theater"/>
    <s v="plays"/>
    <d v="2014-05-19T11:26:29"/>
    <d v="2014-04-26T11:26:29"/>
    <n v="23"/>
  </r>
  <r>
    <n v="2917"/>
    <s v="Elevation Twelfth Night"/>
    <s v="Cross dressing, cross gartering, crossed swords. Cross a bridge and come see this fantastically fun rendition of Twelfth Night"/>
    <n v="2000"/>
    <n v="437"/>
    <s v="failed"/>
    <s v="US"/>
    <x v="0"/>
    <n v="1442381847"/>
    <n v="1440826647"/>
    <b v="0"/>
    <n v="9"/>
    <b v="0"/>
    <s v="theater/plays"/>
    <n v="0.2185"/>
    <n v="48.555555555555557"/>
    <s v="theater"/>
    <s v="plays"/>
    <d v="2015-09-16T05:37:27"/>
    <d v="2015-08-29T05:37:27"/>
    <n v="18"/>
  </r>
  <r>
    <n v="2918"/>
    <s v="When Johnny Comes Marching Home"/>
    <s v="A meta-theatrical retelling of Chekhov's Three Sisters, framed with Civil War Hymns, Dance, and wild theatricality."/>
    <n v="5000"/>
    <n v="1362"/>
    <s v="failed"/>
    <s v="US"/>
    <x v="0"/>
    <n v="1446131207"/>
    <n v="1443712007"/>
    <b v="0"/>
    <n v="20"/>
    <b v="0"/>
    <s v="theater/plays"/>
    <n v="0.27239999999999998"/>
    <n v="68.099999999999994"/>
    <s v="theater"/>
    <s v="plays"/>
    <d v="2015-10-29T15:06:47"/>
    <d v="2015-10-01T15:06:47"/>
    <n v="28"/>
  </r>
  <r>
    <n v="2919"/>
    <s v="While the Stars Fall"/>
    <s v="A full staged reading of a new play about a boy who learns how to be happy from the most unexpected person."/>
    <n v="600"/>
    <n v="51"/>
    <s v="failed"/>
    <s v="US"/>
    <x v="0"/>
    <n v="1407250329"/>
    <n v="1404658329"/>
    <b v="0"/>
    <n v="6"/>
    <b v="0"/>
    <s v="theater/plays"/>
    <n v="8.5000000000000006E-2"/>
    <n v="8.5"/>
    <s v="theater"/>
    <s v="plays"/>
    <d v="2014-08-05T14:52:09"/>
    <d v="2014-07-06T14:52:09"/>
    <n v="30"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s v="CA"/>
    <x v="5"/>
    <n v="1427306470"/>
    <n v="1424718070"/>
    <b v="0"/>
    <n v="13"/>
    <b v="0"/>
    <s v="theater/plays"/>
    <n v="0.26840000000000003"/>
    <n v="51.615384615384613"/>
    <s v="theater"/>
    <s v="plays"/>
    <d v="2015-03-25T18:01:10"/>
    <d v="2015-02-23T19:01:10"/>
    <n v="29.958333333328483"/>
  </r>
  <r>
    <n v="2921"/>
    <s v="Fools Rush In: A Cabaret Benefiting BC/EFA Kickstarter"/>
    <s v="I'm creating a cabaret in which all donations go directly to Broadway Cares/Equity Fights AIDS."/>
    <n v="100"/>
    <n v="129"/>
    <s v="successful"/>
    <s v="US"/>
    <x v="0"/>
    <n v="1411679804"/>
    <n v="1409087804"/>
    <b v="0"/>
    <n v="3"/>
    <b v="1"/>
    <s v="theater/musical"/>
    <n v="1.29"/>
    <n v="43"/>
    <s v="theater"/>
    <s v="sical"/>
    <d v="2014-09-25T21:16:44"/>
    <d v="2014-08-26T21:16:44"/>
    <n v="30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s v="GB"/>
    <x v="1"/>
    <n v="1431982727"/>
    <n v="1428094727"/>
    <b v="0"/>
    <n v="6"/>
    <b v="1"/>
    <s v="theater/musical"/>
    <n v="1"/>
    <n v="83.333333333333329"/>
    <s v="theater"/>
    <s v="sical"/>
    <d v="2015-05-18T20:58:47"/>
    <d v="2015-04-03T20:58:47"/>
    <n v="45"/>
  </r>
  <r>
    <n v="2923"/>
    <s v="Kaylee's Senior Project"/>
    <s v="Spreading the love of theatre, one step at a time. I would like to produce a reading of one of my favorite musicals"/>
    <n v="300"/>
    <n v="300"/>
    <s v="successful"/>
    <s v="US"/>
    <x v="0"/>
    <n v="1422068400"/>
    <n v="1420774779"/>
    <b v="0"/>
    <n v="10"/>
    <b v="1"/>
    <s v="theater/musical"/>
    <n v="1"/>
    <n v="30"/>
    <s v="theater"/>
    <s v="sical"/>
    <d v="2015-01-24T03:00:00"/>
    <d v="2015-01-09T03:39:39"/>
    <n v="14.972465277780429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s v="US"/>
    <x v="0"/>
    <n v="1431143940"/>
    <n v="1428585710"/>
    <b v="0"/>
    <n v="147"/>
    <b v="1"/>
    <s v="theater/musical"/>
    <n v="1.032"/>
    <n v="175.51020408163265"/>
    <s v="theater"/>
    <s v="sical"/>
    <d v="2015-05-09T03:59:00"/>
    <d v="2015-04-09T13:21:50"/>
    <n v="29.6091435185226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s v="US"/>
    <x v="0"/>
    <n v="1410444068"/>
    <n v="1407852068"/>
    <b v="0"/>
    <n v="199"/>
    <b v="1"/>
    <s v="theater/musical"/>
    <n v="1.0244597777777777"/>
    <n v="231.66175879396985"/>
    <s v="theater"/>
    <s v="sical"/>
    <d v="2014-09-11T14:01:08"/>
    <d v="2014-08-12T14:01:08"/>
    <n v="30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s v="US"/>
    <x v="0"/>
    <n v="1424715779"/>
    <n v="1423506179"/>
    <b v="0"/>
    <n v="50"/>
    <b v="1"/>
    <s v="theater/musical"/>
    <n v="1.25"/>
    <n v="75"/>
    <s v="theater"/>
    <s v="sical"/>
    <d v="2015-02-23T18:22:59"/>
    <d v="2015-02-09T18:22:59"/>
    <n v="14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s v="US"/>
    <x v="0"/>
    <n v="1405400400"/>
    <n v="1402934629"/>
    <b v="0"/>
    <n v="21"/>
    <b v="1"/>
    <s v="theater/musical"/>
    <n v="1.3083333333333333"/>
    <n v="112.14285714285714"/>
    <s v="theater"/>
    <s v="sical"/>
    <d v="2014-07-15T05:00:00"/>
    <d v="2014-06-16T16:03:49"/>
    <n v="28.539016203707433"/>
  </r>
  <r>
    <n v="2928"/>
    <s v="Music Theatre of Idaho Presents &quot;A Year with Frog and Toad"/>
    <s v="This is a touring production for schools in the Treasure Valley!"/>
    <n v="1000"/>
    <n v="1000"/>
    <s v="successful"/>
    <s v="US"/>
    <x v="0"/>
    <n v="1457135846"/>
    <n v="1454543846"/>
    <b v="0"/>
    <n v="24"/>
    <b v="1"/>
    <s v="theater/musical"/>
    <n v="1"/>
    <n v="41.666666666666664"/>
    <s v="theater"/>
    <s v="sical"/>
    <d v="2016-03-04T23:57:26"/>
    <d v="2016-02-03T23:57:26"/>
    <n v="3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s v="US"/>
    <x v="0"/>
    <n v="1401024758"/>
    <n v="1398432758"/>
    <b v="0"/>
    <n v="32"/>
    <b v="1"/>
    <s v="theater/musical"/>
    <n v="1.02069375"/>
    <n v="255.17343750000001"/>
    <s v="theater"/>
    <s v="sical"/>
    <d v="2014-05-25T13:32:38"/>
    <d v="2014-04-25T13:32:38"/>
    <n v="30"/>
  </r>
  <r>
    <n v="2930"/>
    <s v="Forbear! Theatre"/>
    <s v="Forbear! is a new theatre company aiming to produce exciting and innovative theatre using performers from a variety of disciplines."/>
    <n v="10000"/>
    <n v="10092"/>
    <s v="successful"/>
    <s v="GB"/>
    <x v="1"/>
    <n v="1431007264"/>
    <n v="1428415264"/>
    <b v="0"/>
    <n v="62"/>
    <b v="1"/>
    <s v="theater/musical"/>
    <n v="1.0092000000000001"/>
    <n v="162.7741935483871"/>
    <s v="theater"/>
    <s v="sical"/>
    <d v="2015-05-07T14:01:04"/>
    <d v="2015-04-07T14:01:04"/>
    <n v="30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s v="CA"/>
    <x v="5"/>
    <n v="1410761280"/>
    <n v="1408604363"/>
    <b v="0"/>
    <n v="9"/>
    <b v="1"/>
    <s v="theater/musical"/>
    <n v="1.06"/>
    <n v="88.333333333333329"/>
    <s v="theater"/>
    <s v="sical"/>
    <d v="2014-09-15T06:08:00"/>
    <d v="2014-08-21T06:59:23"/>
    <n v="24.964317129633855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s v="AU"/>
    <x v="2"/>
    <n v="1424516400"/>
    <n v="1421812637"/>
    <b v="0"/>
    <n v="38"/>
    <b v="1"/>
    <s v="theater/musical"/>
    <n v="1.0509677419354839"/>
    <n v="85.736842105263165"/>
    <s v="theater"/>
    <s v="sical"/>
    <d v="2015-02-21T11:00:00"/>
    <d v="2015-01-21T03:57:17"/>
    <n v="31.293553240735491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s v="US"/>
    <x v="0"/>
    <n v="1465081053"/>
    <n v="1462489053"/>
    <b v="0"/>
    <n v="54"/>
    <b v="1"/>
    <s v="theater/musical"/>
    <n v="1.0276000000000001"/>
    <n v="47.574074074074076"/>
    <s v="theater"/>
    <s v="sical"/>
    <d v="2016-06-04T22:57:33"/>
    <d v="2016-05-05T22:57:33"/>
    <n v="30"/>
  </r>
  <r>
    <n v="2934"/>
    <s v="Songs for a New World"/>
    <s v="Powerful community theatre production of Jason Robert Brown's &quot;Songs for a New World&quot; in London, Ontario."/>
    <n v="2500"/>
    <n v="2700"/>
    <s v="successful"/>
    <s v="CA"/>
    <x v="5"/>
    <n v="1402845364"/>
    <n v="1400253364"/>
    <b v="0"/>
    <n v="37"/>
    <b v="1"/>
    <s v="theater/musical"/>
    <n v="1.08"/>
    <n v="72.972972972972968"/>
    <s v="theater"/>
    <s v="sical"/>
    <d v="2014-06-15T15:16:04"/>
    <d v="2014-05-16T15:16:04"/>
    <n v="30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s v="US"/>
    <x v="0"/>
    <n v="1472490000"/>
    <n v="1467468008"/>
    <b v="0"/>
    <n v="39"/>
    <b v="1"/>
    <s v="theater/musical"/>
    <n v="1.0088571428571429"/>
    <n v="90.538461538461533"/>
    <s v="theater"/>
    <s v="sical"/>
    <d v="2016-08-29T17:00:00"/>
    <d v="2016-07-02T14:00:08"/>
    <n v="58.124907407400315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s v="US"/>
    <x v="0"/>
    <n v="1413176340"/>
    <n v="1412091423"/>
    <b v="0"/>
    <n v="34"/>
    <b v="1"/>
    <s v="theater/musical"/>
    <n v="1.28"/>
    <n v="37.647058823529413"/>
    <s v="theater"/>
    <s v="sical"/>
    <d v="2014-10-13T04:59:00"/>
    <d v="2014-09-30T15:37:03"/>
    <n v="12.5569097222251"/>
  </r>
  <r>
    <n v="2937"/>
    <s v="UCAS"/>
    <s v="UCAS is a new British musical premiering at the Edinburgh Fringe Festival 2014."/>
    <n v="1500"/>
    <n v="2000"/>
    <s v="successful"/>
    <s v="GB"/>
    <x v="1"/>
    <n v="1405249113"/>
    <n v="1402657113"/>
    <b v="0"/>
    <n v="55"/>
    <b v="1"/>
    <s v="theater/musical"/>
    <n v="1.3333333333333333"/>
    <n v="36.363636363636367"/>
    <s v="theater"/>
    <s v="sical"/>
    <d v="2014-07-13T10:58:33"/>
    <d v="2014-06-13T10:58:33"/>
    <n v="30"/>
  </r>
  <r>
    <n v="2938"/>
    <s v="Keep It Spinning."/>
    <s v="Keep It Spinning! Is an after-school, six week workshop, during which students create an musical based on on an overarching theme."/>
    <n v="4000"/>
    <n v="4055"/>
    <s v="successful"/>
    <s v="US"/>
    <x v="0"/>
    <n v="1422636814"/>
    <n v="1420044814"/>
    <b v="0"/>
    <n v="32"/>
    <b v="1"/>
    <s v="theater/musical"/>
    <n v="1.0137499999999999"/>
    <n v="126.71875"/>
    <s v="theater"/>
    <s v="sical"/>
    <d v="2015-01-30T16:53:34"/>
    <d v="2014-12-31T16:53:34"/>
    <n v="3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s v="US"/>
    <x v="0"/>
    <n v="1409187600"/>
    <n v="1406316312"/>
    <b v="0"/>
    <n v="25"/>
    <b v="1"/>
    <s v="theater/musical"/>
    <n v="1.0287500000000001"/>
    <n v="329.2"/>
    <s v="theater"/>
    <s v="sical"/>
    <d v="2014-08-28T01:00:00"/>
    <d v="2014-07-25T19:25:12"/>
    <n v="33.232499999998254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s v="US"/>
    <x v="0"/>
    <n v="1421606018"/>
    <n v="1418150018"/>
    <b v="0"/>
    <n v="33"/>
    <b v="1"/>
    <s v="theater/musical"/>
    <n v="1.0724"/>
    <n v="81.242424242424249"/>
    <s v="theater"/>
    <s v="sical"/>
    <d v="2015-01-18T18:33:38"/>
    <d v="2014-12-09T18:33:38"/>
    <n v="40"/>
  </r>
  <r>
    <n v="2941"/>
    <s v="Help Us Help Artists"/>
    <s v="Ovations wants to buy property to open a variety club to become the 1st minority owned club in Cincy, focusing on artists on the rise."/>
    <n v="25000"/>
    <n v="1"/>
    <s v="failed"/>
    <s v="US"/>
    <x v="0"/>
    <n v="1425250955"/>
    <n v="1422658955"/>
    <b v="0"/>
    <n v="1"/>
    <b v="0"/>
    <s v="theater/spaces"/>
    <n v="4.0000000000000003E-5"/>
    <n v="1"/>
    <s v="theater"/>
    <s v="paces"/>
    <d v="2015-03-01T23:02:35"/>
    <d v="2015-01-30T23:02:35"/>
    <n v="30"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s v="CA"/>
    <x v="5"/>
    <n v="1450297080"/>
    <n v="1448565459"/>
    <b v="0"/>
    <n v="202"/>
    <b v="0"/>
    <s v="theater/spaces"/>
    <n v="0.20424999999999999"/>
    <n v="202.22772277227722"/>
    <s v="theater"/>
    <s v="paces"/>
    <d v="2015-12-16T20:18:00"/>
    <d v="2015-11-26T19:17:39"/>
    <n v="20.041909722225682"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s v="US"/>
    <x v="0"/>
    <n v="1428894380"/>
    <n v="1426302380"/>
    <b v="0"/>
    <n v="0"/>
    <b v="0"/>
    <s v="theater/spaces"/>
    <n v="0"/>
    <n v="0"/>
    <s v="theater"/>
    <s v="paces"/>
    <d v="2015-04-13T03:06:20"/>
    <d v="2015-03-14T03:06:20"/>
    <n v="30"/>
  </r>
  <r>
    <n v="2944"/>
    <s v="Guardian Theatre, Arts in Education Theatre"/>
    <s v="Our vision: build and operate a Theater Arts Center for south-central Washington state in Goldendale."/>
    <n v="10000"/>
    <n v="100"/>
    <s v="failed"/>
    <s v="US"/>
    <x v="0"/>
    <n v="1433714198"/>
    <n v="1431122198"/>
    <b v="0"/>
    <n v="1"/>
    <b v="0"/>
    <s v="theater/spaces"/>
    <n v="0.01"/>
    <n v="100"/>
    <s v="theater"/>
    <s v="paces"/>
    <d v="2015-06-07T21:56:38"/>
    <d v="2015-05-08T21:56:38"/>
    <n v="30"/>
  </r>
  <r>
    <n v="2945"/>
    <s v="A Midsummer Night's Pub"/>
    <s v="Where people that enjoy theater, or just something new can go to have fun and experience varying types of theater in Albuquerque."/>
    <n v="50000"/>
    <n v="0"/>
    <s v="failed"/>
    <s v="US"/>
    <x v="0"/>
    <n v="1432437660"/>
    <n v="1429845660"/>
    <b v="0"/>
    <n v="0"/>
    <b v="0"/>
    <s v="theater/spaces"/>
    <n v="0"/>
    <n v="0"/>
    <s v="theater"/>
    <s v="paces"/>
    <d v="2015-05-24T03:21:00"/>
    <d v="2015-04-24T03:21:00"/>
    <n v="30"/>
  </r>
  <r>
    <n v="2946"/>
    <s v="Create The Twisted Tree Theatre"/>
    <s v="I have set up a new theatre company, and am looking to raise funds to purchase a venue with a difference to a standard theatre."/>
    <n v="2000"/>
    <n v="2"/>
    <s v="failed"/>
    <s v="GB"/>
    <x v="1"/>
    <n v="1471265092"/>
    <n v="1468673092"/>
    <b v="0"/>
    <n v="2"/>
    <b v="0"/>
    <s v="theater/spaces"/>
    <n v="1E-3"/>
    <n v="1"/>
    <s v="theater"/>
    <s v="paces"/>
    <d v="2016-08-15T12:44:52"/>
    <d v="2016-07-16T12:44:52"/>
    <n v="3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s v="US"/>
    <x v="0"/>
    <n v="1480007460"/>
    <n v="1475760567"/>
    <b v="0"/>
    <n v="13"/>
    <b v="0"/>
    <s v="theater/spaces"/>
    <n v="4.2880000000000001E-2"/>
    <n v="82.461538461538467"/>
    <s v="theater"/>
    <s v="paces"/>
    <d v="2016-11-24T17:11:00"/>
    <d v="2016-10-06T13:29:27"/>
    <n v="49.153854166659585"/>
  </r>
  <r>
    <n v="2948"/>
    <s v="Xenu's Space Opera"/>
    <s v="The Space Opera is an action packed reenactment of Xenu's story, a sacred teaching thats considered a secret of the Scientology church"/>
    <n v="500000"/>
    <n v="24"/>
    <s v="failed"/>
    <s v="US"/>
    <x v="0"/>
    <n v="1433259293"/>
    <n v="1428075293"/>
    <b v="0"/>
    <n v="9"/>
    <b v="0"/>
    <s v="theater/spaces"/>
    <n v="4.8000000000000001E-5"/>
    <n v="2.6666666666666665"/>
    <s v="theater"/>
    <s v="paces"/>
    <d v="2015-06-02T15:34:53"/>
    <d v="2015-04-03T15:34:53"/>
    <n v="6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s v="US"/>
    <x v="0"/>
    <n v="1447965917"/>
    <n v="1445370317"/>
    <b v="0"/>
    <n v="2"/>
    <b v="0"/>
    <s v="theater/spaces"/>
    <n v="2.5000000000000001E-2"/>
    <n v="12.5"/>
    <s v="theater"/>
    <s v="paces"/>
    <d v="2015-11-19T20:45:17"/>
    <d v="2015-10-20T19:45:17"/>
    <n v="30.0416666666715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s v="US"/>
    <x v="0"/>
    <n v="1453538752"/>
    <n v="1450946752"/>
    <b v="0"/>
    <n v="0"/>
    <b v="0"/>
    <s v="theater/spaces"/>
    <n v="0"/>
    <n v="0"/>
    <s v="theater"/>
    <s v="paces"/>
    <d v="2016-01-23T08:45:52"/>
    <d v="2015-12-24T08:45:52"/>
    <n v="3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s v="US"/>
    <x v="0"/>
    <n v="1412536573"/>
    <n v="1408648573"/>
    <b v="0"/>
    <n v="58"/>
    <b v="0"/>
    <s v="theater/spaces"/>
    <n v="2.1919999999999999E-2"/>
    <n v="18.896551724137932"/>
    <s v="theater"/>
    <s v="paces"/>
    <d v="2014-10-05T19:16:13"/>
    <d v="2014-08-21T19:16:13"/>
    <n v="4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s v="US"/>
    <x v="0"/>
    <n v="1476676800"/>
    <n v="1473957239"/>
    <b v="0"/>
    <n v="8"/>
    <b v="0"/>
    <s v="theater/spaces"/>
    <n v="8.0250000000000002E-2"/>
    <n v="200.625"/>
    <s v="theater"/>
    <s v="paces"/>
    <d v="2016-10-17T04:00:00"/>
    <d v="2016-09-15T16:33:59"/>
    <n v="31.476400462968741"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s v="US"/>
    <x v="0"/>
    <n v="1444330821"/>
    <n v="1441738821"/>
    <b v="0"/>
    <n v="3"/>
    <b v="0"/>
    <s v="theater/spaces"/>
    <n v="1.5125E-3"/>
    <n v="201.66666666666666"/>
    <s v="theater"/>
    <s v="paces"/>
    <d v="2015-10-08T19:00:21"/>
    <d v="2015-09-08T19:00:21"/>
    <n v="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s v="US"/>
    <x v="0"/>
    <n v="1489669203"/>
    <n v="1487944803"/>
    <b v="0"/>
    <n v="0"/>
    <b v="0"/>
    <s v="theater/spaces"/>
    <n v="0"/>
    <n v="0"/>
    <s v="theater"/>
    <s v="paces"/>
    <d v="2017-03-16T13:00:03"/>
    <d v="2017-02-24T14:00:03"/>
    <n v="19.958333333335759"/>
  </r>
  <r>
    <n v="2955"/>
    <s v="A Stage for Stage Door Theater Company (Canceled)"/>
    <s v="Stage Door Theater needs a stage for its current and future productions. Can you help?"/>
    <n v="1200"/>
    <n v="715"/>
    <s v="canceled"/>
    <s v="US"/>
    <x v="0"/>
    <n v="1434476849"/>
    <n v="1431884849"/>
    <b v="0"/>
    <n v="11"/>
    <b v="0"/>
    <s v="theater/spaces"/>
    <n v="0.59583333333333333"/>
    <n v="65"/>
    <s v="theater"/>
    <s v="paces"/>
    <d v="2015-06-16T17:47:29"/>
    <d v="2015-05-17T17:47:29"/>
    <n v="30"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s v="US"/>
    <x v="0"/>
    <n v="1462402850"/>
    <n v="1459810850"/>
    <b v="0"/>
    <n v="20"/>
    <b v="0"/>
    <s v="theater/spaces"/>
    <n v="0.16734177215189874"/>
    <n v="66.099999999999994"/>
    <s v="theater"/>
    <s v="paces"/>
    <d v="2016-05-04T23:00:50"/>
    <d v="2016-04-04T23:00:50"/>
    <n v="30"/>
  </r>
  <r>
    <n v="2957"/>
    <s v="BAMA Theatre Headset Campaign (Canceled)"/>
    <s v="Theatre in Tuscaloosa, AL built in the 1930s.  The headsets seem about that old. They are almost unusable."/>
    <n v="15000"/>
    <n v="280"/>
    <s v="canceled"/>
    <s v="US"/>
    <x v="0"/>
    <n v="1427498172"/>
    <n v="1422317772"/>
    <b v="0"/>
    <n v="3"/>
    <b v="0"/>
    <s v="theater/spaces"/>
    <n v="1.8666666666666668E-2"/>
    <n v="93.333333333333329"/>
    <s v="theater"/>
    <s v="paces"/>
    <d v="2015-03-27T23:16:12"/>
    <d v="2015-01-27T00:16:12"/>
    <n v="59.958333333335759"/>
  </r>
  <r>
    <n v="2958"/>
    <s v="Uprising Theater (Canceled)"/>
    <s v="Chicago Based Theater Company and Venue Dedicated to Social Justice and Mainstreaming the Palestinian Narrative"/>
    <n v="80000"/>
    <n v="0"/>
    <s v="canceled"/>
    <s v="US"/>
    <x v="0"/>
    <n v="1462729317"/>
    <n v="1457548917"/>
    <b v="0"/>
    <n v="0"/>
    <b v="0"/>
    <s v="theater/spaces"/>
    <n v="0"/>
    <n v="0"/>
    <s v="theater"/>
    <s v="paces"/>
    <d v="2016-05-08T17:41:57"/>
    <d v="2016-03-09T18:41:57"/>
    <n v="59.958333333335759"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s v="GB"/>
    <x v="1"/>
    <n v="1465258325"/>
    <n v="1462666325"/>
    <b v="0"/>
    <n v="0"/>
    <b v="0"/>
    <s v="theater/spaces"/>
    <n v="0"/>
    <n v="0"/>
    <s v="theater"/>
    <s v="paces"/>
    <d v="2016-06-07T00:12:05"/>
    <d v="2016-05-08T00:12:05"/>
    <n v="30"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s v="US"/>
    <x v="0"/>
    <n v="1410459023"/>
    <n v="1407867023"/>
    <b v="0"/>
    <n v="0"/>
    <b v="0"/>
    <s v="theater/spaces"/>
    <n v="0"/>
    <n v="0"/>
    <s v="theater"/>
    <s v="paces"/>
    <d v="2014-09-11T18:10:23"/>
    <d v="2014-08-12T18:10:23"/>
    <n v="30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s v="US"/>
    <x v="0"/>
    <n v="1427342400"/>
    <n v="1424927159"/>
    <b v="0"/>
    <n v="108"/>
    <b v="1"/>
    <s v="theater/plays"/>
    <n v="1.0962000000000001"/>
    <n v="50.75"/>
    <s v="theater"/>
    <s v="plays"/>
    <d v="2015-03-26T04:00:00"/>
    <d v="2015-02-26T05:05:59"/>
    <n v="27.954178240746842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s v="US"/>
    <x v="0"/>
    <n v="1425193140"/>
    <n v="1422769906"/>
    <b v="0"/>
    <n v="20"/>
    <b v="1"/>
    <s v="theater/plays"/>
    <n v="1.218"/>
    <n v="60.9"/>
    <s v="theater"/>
    <s v="plays"/>
    <d v="2015-03-01T06:59:00"/>
    <d v="2015-02-01T05:51:46"/>
    <n v="28.046689814815181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s v="US"/>
    <x v="0"/>
    <n v="1435835824"/>
    <n v="1433243824"/>
    <b v="0"/>
    <n v="98"/>
    <b v="1"/>
    <s v="theater/plays"/>
    <n v="1.0685"/>
    <n v="109.03061224489795"/>
    <s v="theater"/>
    <s v="plays"/>
    <d v="2015-07-02T11:17:04"/>
    <d v="2015-06-02T11:17:04"/>
    <n v="3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s v="US"/>
    <x v="0"/>
    <n v="1407360720"/>
    <n v="1404769819"/>
    <b v="0"/>
    <n v="196"/>
    <b v="1"/>
    <s v="theater/plays"/>
    <n v="1.0071379999999999"/>
    <n v="25.692295918367346"/>
    <s v="theater"/>
    <s v="plays"/>
    <d v="2014-08-06T21:32:00"/>
    <d v="2014-07-07T21:50:19"/>
    <n v="29.98728009259502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s v="US"/>
    <x v="0"/>
    <n v="1436290233"/>
    <n v="1433698233"/>
    <b v="0"/>
    <n v="39"/>
    <b v="1"/>
    <s v="theater/plays"/>
    <n v="1.0900000000000001"/>
    <n v="41.92307692307692"/>
    <s v="theater"/>
    <s v="plays"/>
    <d v="2015-07-07T17:30:33"/>
    <d v="2015-06-07T17:30:33"/>
    <n v="30"/>
  </r>
  <r>
    <n v="2966"/>
    <s v="Fat Pig, The Play!"/>
    <s v="Bringing one of Neil LaBute's incredibly witty and viciously honest plays, about body image and the effect it has on us, to life!"/>
    <n v="10000"/>
    <n v="11363"/>
    <s v="successful"/>
    <s v="US"/>
    <x v="0"/>
    <n v="1442425412"/>
    <n v="1439833412"/>
    <b v="0"/>
    <n v="128"/>
    <b v="1"/>
    <s v="theater/plays"/>
    <n v="1.1363000000000001"/>
    <n v="88.7734375"/>
    <s v="theater"/>
    <s v="plays"/>
    <d v="2015-09-16T17:43:32"/>
    <d v="2015-08-17T17:43:32"/>
    <n v="30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s v="US"/>
    <x v="0"/>
    <n v="1425872692"/>
    <n v="1423284292"/>
    <b v="0"/>
    <n v="71"/>
    <b v="1"/>
    <s v="theater/plays"/>
    <n v="1.1392"/>
    <n v="80.225352112676063"/>
    <s v="theater"/>
    <s v="plays"/>
    <d v="2015-03-09T03:44:52"/>
    <d v="2015-02-07T04:44:52"/>
    <n v="29.958333333335759"/>
  </r>
  <r>
    <n v="2968"/>
    <s v="The Curse of the Babywoman @ FringeNYC"/>
    <s v="The Curse of the Babywoman is real â€” and it is coming to FringeNYC this August."/>
    <n v="3500"/>
    <n v="3710"/>
    <s v="successful"/>
    <s v="US"/>
    <x v="0"/>
    <n v="1471406340"/>
    <n v="1470227660"/>
    <b v="0"/>
    <n v="47"/>
    <b v="1"/>
    <s v="theater/plays"/>
    <n v="1.06"/>
    <n v="78.936170212765958"/>
    <s v="theater"/>
    <s v="plays"/>
    <d v="2016-08-17T03:59:00"/>
    <d v="2016-08-03T12:34:20"/>
    <n v="13.642129629632109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s v="CA"/>
    <x v="5"/>
    <n v="1430693460"/>
    <n v="1428087153"/>
    <b v="0"/>
    <n v="17"/>
    <b v="1"/>
    <s v="theater/plays"/>
    <n v="1.625"/>
    <n v="95.588235294117652"/>
    <s v="theater"/>
    <s v="plays"/>
    <d v="2015-05-03T22:51:00"/>
    <d v="2015-04-03T18:52:33"/>
    <n v="30.16559027778566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s v="US"/>
    <x v="0"/>
    <n v="1405699451"/>
    <n v="1403107451"/>
    <b v="0"/>
    <n v="91"/>
    <b v="1"/>
    <s v="theater/plays"/>
    <n v="1.06"/>
    <n v="69.890109890109883"/>
    <s v="theater"/>
    <s v="plays"/>
    <d v="2014-07-18T16:04:11"/>
    <d v="2014-06-18T16:04:11"/>
    <n v="30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s v="US"/>
    <x v="0"/>
    <n v="1409500078"/>
    <n v="1406908078"/>
    <b v="0"/>
    <n v="43"/>
    <b v="1"/>
    <s v="theater/plays"/>
    <n v="1.0015624999999999"/>
    <n v="74.534883720930239"/>
    <s v="theater"/>
    <s v="plays"/>
    <d v="2014-08-31T15:47:58"/>
    <d v="2014-08-01T15:47:58"/>
    <n v="30"/>
  </r>
  <r>
    <n v="2972"/>
    <s v="A Bad Plan"/>
    <s v="A group of artists. A mythical art piece. A harrowing quest. And some margaritas."/>
    <n v="2000"/>
    <n v="2107"/>
    <s v="successful"/>
    <s v="US"/>
    <x v="0"/>
    <n v="1480899600"/>
    <n v="1479609520"/>
    <b v="0"/>
    <n v="17"/>
    <b v="1"/>
    <s v="theater/plays"/>
    <n v="1.0535000000000001"/>
    <n v="123.94117647058823"/>
    <s v="theater"/>
    <s v="plays"/>
    <d v="2016-12-05T01:00:00"/>
    <d v="2016-11-20T02:38:40"/>
    <n v="14.931481481486117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s v="US"/>
    <x v="0"/>
    <n v="1451620800"/>
    <n v="1449171508"/>
    <b v="0"/>
    <n v="33"/>
    <b v="1"/>
    <s v="theater/plays"/>
    <n v="1.748"/>
    <n v="264.84848484848487"/>
    <s v="theater"/>
    <s v="plays"/>
    <d v="2016-01-01T04:00:00"/>
    <d v="2015-12-03T19:38:28"/>
    <n v="28.3482870370426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s v="US"/>
    <x v="0"/>
    <n v="1411695300"/>
    <n v="1409275671"/>
    <b v="0"/>
    <n v="87"/>
    <b v="1"/>
    <s v="theater/plays"/>
    <n v="1.02"/>
    <n v="58.620689655172413"/>
    <s v="theater"/>
    <s v="plays"/>
    <d v="2014-09-26T01:35:00"/>
    <d v="2014-08-29T01:27:51"/>
    <n v="28.00496527777431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s v="US"/>
    <x v="0"/>
    <n v="1417057200"/>
    <n v="1414599886"/>
    <b v="0"/>
    <n v="113"/>
    <b v="1"/>
    <s v="theater/plays"/>
    <n v="1.00125"/>
    <n v="70.884955752212392"/>
    <s v="theater"/>
    <s v="plays"/>
    <d v="2014-11-27T03:00:00"/>
    <d v="2014-10-29T16:24:46"/>
    <n v="28.441134259257524"/>
  </r>
  <r>
    <n v="2976"/>
    <s v="Pizza Delique"/>
    <s v="A play that addresses an important social issue, brought to light by members of the UoM Drama Society."/>
    <n v="70"/>
    <n v="120"/>
    <s v="successful"/>
    <s v="GB"/>
    <x v="1"/>
    <n v="1457870400"/>
    <n v="1456421530"/>
    <b v="0"/>
    <n v="14"/>
    <b v="1"/>
    <s v="theater/plays"/>
    <n v="1.7142857142857142"/>
    <n v="8.5714285714285712"/>
    <s v="theater"/>
    <s v="plays"/>
    <d v="2016-03-13T12:00:00"/>
    <d v="2016-02-25T17:32:10"/>
    <n v="16.7693287037036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s v="US"/>
    <x v="0"/>
    <n v="1427076840"/>
    <n v="1421960934"/>
    <b v="0"/>
    <n v="30"/>
    <b v="1"/>
    <s v="theater/plays"/>
    <n v="1.1356666666666666"/>
    <n v="113.56666666666666"/>
    <s v="theater"/>
    <s v="plays"/>
    <d v="2015-03-23T02:14:00"/>
    <d v="2015-01-22T21:08:54"/>
    <n v="59.21187499999359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s v="US"/>
    <x v="0"/>
    <n v="1413784740"/>
    <n v="1412954547"/>
    <b v="0"/>
    <n v="16"/>
    <b v="1"/>
    <s v="theater/plays"/>
    <n v="1.2946666666666666"/>
    <n v="60.6875"/>
    <s v="theater"/>
    <s v="plays"/>
    <d v="2014-10-20T05:59:00"/>
    <d v="2014-10-10T15:22:27"/>
    <n v="9.6087152777763549"/>
  </r>
  <r>
    <n v="2979"/>
    <s v="'ART'"/>
    <s v="Dear Stone returns with Yasmina Reza's 'ART', a compelling, clever exploration of friendship under duress. Thanks for watching!"/>
    <n v="5000"/>
    <n v="5070"/>
    <s v="successful"/>
    <s v="US"/>
    <x v="0"/>
    <n v="1420524000"/>
    <n v="1419104823"/>
    <b v="0"/>
    <n v="46"/>
    <b v="1"/>
    <s v="theater/plays"/>
    <n v="1.014"/>
    <n v="110.21739130434783"/>
    <s v="theater"/>
    <s v="plays"/>
    <d v="2015-01-06T06:00:00"/>
    <d v="2014-12-20T19:47:03"/>
    <n v="16.425659722226555"/>
  </r>
  <r>
    <n v="2980"/>
    <s v="INDEPENDENCE NYC"/>
    <s v="1 director, 4 actors, and a whole lotta determination. Help us bring this brilliant story to the heart of NYC!"/>
    <n v="3000"/>
    <n v="3275"/>
    <s v="successful"/>
    <s v="US"/>
    <x v="0"/>
    <n v="1440381600"/>
    <n v="1438639130"/>
    <b v="0"/>
    <n v="24"/>
    <b v="1"/>
    <s v="theater/plays"/>
    <n v="1.0916666666666666"/>
    <n v="136.45833333333334"/>
    <s v="theater"/>
    <s v="plays"/>
    <d v="2015-08-24T02:00:00"/>
    <d v="2015-08-03T21:58:50"/>
    <n v="20.167476851842366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s v="IE"/>
    <x v="3"/>
    <n v="1443014756"/>
    <n v="1439126756"/>
    <b v="1"/>
    <n v="97"/>
    <b v="1"/>
    <s v="theater/spaces"/>
    <n v="1.28925"/>
    <n v="53.164948453608247"/>
    <s v="theater"/>
    <s v="paces"/>
    <d v="2015-09-23T13:25:56"/>
    <d v="2015-08-09T13:25:56"/>
    <n v="45"/>
  </r>
  <r>
    <n v="2982"/>
    <s v="Railway Playhouse: Setting up a community arts space"/>
    <s v="Renovating this historical landmark, into an arts venue and theatre space for the community."/>
    <n v="5000"/>
    <n v="5103"/>
    <s v="successful"/>
    <s v="GB"/>
    <x v="1"/>
    <n v="1455208143"/>
    <n v="1452616143"/>
    <b v="1"/>
    <n v="59"/>
    <b v="1"/>
    <s v="theater/spaces"/>
    <n v="1.0206"/>
    <n v="86.491525423728817"/>
    <s v="theater"/>
    <s v="paces"/>
    <d v="2016-02-11T16:29:03"/>
    <d v="2016-01-12T16:29:03"/>
    <n v="30"/>
  </r>
  <r>
    <n v="2983"/>
    <s v="Build the House of Dad's!"/>
    <s v="Dad's Garage Theatre Company needs your help buying our new, forever home by hitting our $150,000 STRETCH GOAL!"/>
    <n v="116000"/>
    <n v="169985.91"/>
    <s v="successful"/>
    <s v="US"/>
    <x v="0"/>
    <n v="1415722236"/>
    <n v="1410534636"/>
    <b v="1"/>
    <n v="1095"/>
    <b v="1"/>
    <s v="theater/spaces"/>
    <n v="1.465395775862069"/>
    <n v="155.23827397260274"/>
    <s v="theater"/>
    <s v="paces"/>
    <d v="2014-11-11T16:10:36"/>
    <d v="2014-09-12T15:10:36"/>
    <n v="60.04166666666424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s v="US"/>
    <x v="0"/>
    <n v="1472020881"/>
    <n v="1469428881"/>
    <b v="1"/>
    <n v="218"/>
    <b v="1"/>
    <s v="theater/spaces"/>
    <n v="1.00352"/>
    <n v="115.08256880733946"/>
    <s v="theater"/>
    <s v="paces"/>
    <d v="2016-08-24T06:41:21"/>
    <d v="2016-07-25T06:41:21"/>
    <n v="30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s v="NZ"/>
    <x v="4"/>
    <n v="1477886400"/>
    <n v="1476228128"/>
    <b v="0"/>
    <n v="111"/>
    <b v="1"/>
    <s v="theater/spaces"/>
    <n v="1.2164999999999999"/>
    <n v="109.5945945945946"/>
    <s v="theater"/>
    <s v="paces"/>
    <d v="2016-10-31T04:00:00"/>
    <d v="2016-10-11T23:22:08"/>
    <n v="19.192962962966703"/>
  </r>
  <r>
    <n v="2986"/>
    <s v="Higher Education"/>
    <s v="Support the circus arts and help our aerial students work with more height. With your support, we will install beams at 19ft!"/>
    <n v="2400"/>
    <n v="2532"/>
    <s v="successful"/>
    <s v="GB"/>
    <x v="1"/>
    <n v="1462100406"/>
    <n v="1456920006"/>
    <b v="0"/>
    <n v="56"/>
    <b v="1"/>
    <s v="theater/spaces"/>
    <n v="1.0549999999999999"/>
    <n v="45.214285714285715"/>
    <s v="theater"/>
    <s v="paces"/>
    <d v="2016-05-01T11:00:06"/>
    <d v="2016-03-02T12:00:06"/>
    <n v="59.95833333332848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s v="US"/>
    <x v="0"/>
    <n v="1476316800"/>
    <n v="1473837751"/>
    <b v="0"/>
    <n v="265"/>
    <b v="1"/>
    <s v="theater/spaces"/>
    <n v="1.1040080000000001"/>
    <n v="104.15169811320754"/>
    <s v="theater"/>
    <s v="paces"/>
    <d v="2016-10-13T00:00:00"/>
    <d v="2016-09-14T07:22:31"/>
    <n v="28.692696759258979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s v="GB"/>
    <x v="1"/>
    <n v="1466412081"/>
    <n v="1463820081"/>
    <b v="0"/>
    <n v="28"/>
    <b v="1"/>
    <s v="theater/spaces"/>
    <n v="1"/>
    <n v="35.714285714285715"/>
    <s v="theater"/>
    <s v="paces"/>
    <d v="2016-06-20T08:41:21"/>
    <d v="2016-05-21T08:41:21"/>
    <n v="30"/>
  </r>
  <r>
    <n v="2989"/>
    <s v="Let's Light Up The Gem!"/>
    <s v="Bring the movies back to Bethel, Maine."/>
    <n v="20000"/>
    <n v="35307"/>
    <s v="successful"/>
    <s v="US"/>
    <x v="0"/>
    <n v="1450673940"/>
    <n v="1448756962"/>
    <b v="0"/>
    <n v="364"/>
    <b v="1"/>
    <s v="theater/spaces"/>
    <n v="1.76535"/>
    <n v="96.997252747252745"/>
    <s v="theater"/>
    <s v="paces"/>
    <d v="2015-12-21T04:59:00"/>
    <d v="2015-11-29T00:29:22"/>
    <n v="22.187245370369055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s v="US"/>
    <x v="0"/>
    <n v="1452174420"/>
    <n v="1449150420"/>
    <b v="0"/>
    <n v="27"/>
    <b v="1"/>
    <s v="theater/spaces"/>
    <n v="1"/>
    <n v="370.37037037037038"/>
    <s v="theater"/>
    <s v="paces"/>
    <d v="2016-01-07T13:47:00"/>
    <d v="2015-12-03T13:47:00"/>
    <n v="35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s v="US"/>
    <x v="0"/>
    <n v="1485547530"/>
    <n v="1483646730"/>
    <b v="0"/>
    <n v="93"/>
    <b v="1"/>
    <s v="theater/spaces"/>
    <n v="1.0329411764705883"/>
    <n v="94.408602150537632"/>
    <s v="theater"/>
    <s v="paces"/>
    <d v="2017-01-27T20:05:30"/>
    <d v="2017-01-05T20:05:30"/>
    <n v="22"/>
  </r>
  <r>
    <n v="2992"/>
    <s v="Th'underGrounds"/>
    <s v="Creating a non-profit CAFE &amp; VILLAGE COMMONS in SE Portland, in service to Neighbors, Kids, Artists &amp; the Underserved"/>
    <n v="3000"/>
    <n v="3135"/>
    <s v="successful"/>
    <s v="US"/>
    <x v="0"/>
    <n v="1476037510"/>
    <n v="1473445510"/>
    <b v="0"/>
    <n v="64"/>
    <b v="1"/>
    <s v="theater/spaces"/>
    <n v="1.0449999999999999"/>
    <n v="48.984375"/>
    <s v="theater"/>
    <s v="paces"/>
    <d v="2016-10-09T18:25:10"/>
    <d v="2016-09-09T18:25:10"/>
    <n v="30"/>
  </r>
  <r>
    <n v="2993"/>
    <s v="TRUE WEST: Think, Dog! Productions"/>
    <s v="Help us build the Kitchen from Hell!"/>
    <n v="1000"/>
    <n v="1003"/>
    <s v="successful"/>
    <s v="US"/>
    <x v="0"/>
    <n v="1455998867"/>
    <n v="1453406867"/>
    <b v="0"/>
    <n v="22"/>
    <b v="1"/>
    <s v="theater/spaces"/>
    <n v="1.0029999999999999"/>
    <n v="45.590909090909093"/>
    <s v="theater"/>
    <s v="paces"/>
    <d v="2016-02-20T20:07:47"/>
    <d v="2016-01-21T20:07:47"/>
    <n v="30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s v="GB"/>
    <x v="1"/>
    <n v="1412335772"/>
    <n v="1409743772"/>
    <b v="0"/>
    <n v="59"/>
    <b v="1"/>
    <s v="theater/spaces"/>
    <n v="4.577466666666667"/>
    <n v="23.275254237288134"/>
    <s v="theater"/>
    <s v="paces"/>
    <d v="2014-10-03T11:29:32"/>
    <d v="2014-09-03T11:29:32"/>
    <n v="3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s v="US"/>
    <x v="0"/>
    <n v="1484841471"/>
    <n v="1482249471"/>
    <b v="0"/>
    <n v="249"/>
    <b v="1"/>
    <s v="theater/spaces"/>
    <n v="1.0496000000000001"/>
    <n v="63.2289156626506"/>
    <s v="theater"/>
    <s v="paces"/>
    <d v="2017-01-19T15:57:51"/>
    <d v="2016-12-20T15:57:51"/>
    <n v="30"/>
  </r>
  <r>
    <n v="2996"/>
    <s v="Sea Tea Improv's Comedy Theater in Hartford, CT"/>
    <s v="A permanent home for comedy in Connecticut in the heart of downtown Hartford."/>
    <n v="35000"/>
    <n v="60180"/>
    <s v="successful"/>
    <s v="US"/>
    <x v="0"/>
    <n v="1432677240"/>
    <n v="1427493240"/>
    <b v="0"/>
    <n v="392"/>
    <b v="1"/>
    <s v="theater/spaces"/>
    <n v="1.7194285714285715"/>
    <n v="153.5204081632653"/>
    <s v="theater"/>
    <s v="paces"/>
    <d v="2015-05-26T21:54:00"/>
    <d v="2015-03-27T21:54:00"/>
    <n v="60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s v="US"/>
    <x v="0"/>
    <n v="1488171540"/>
    <n v="1486661793"/>
    <b v="0"/>
    <n v="115"/>
    <b v="1"/>
    <s v="theater/spaces"/>
    <n v="1.0373000000000001"/>
    <n v="90.2"/>
    <s v="theater"/>
    <s v="paces"/>
    <d v="2017-02-27T04:59:00"/>
    <d v="2017-02-09T17:36:33"/>
    <n v="17.47392361111269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s v="US"/>
    <x v="0"/>
    <n v="1402892700"/>
    <n v="1400474329"/>
    <b v="0"/>
    <n v="433"/>
    <b v="1"/>
    <s v="theater/spaces"/>
    <n v="1.0302899999999999"/>
    <n v="118.97113163972287"/>
    <s v="theater"/>
    <s v="paces"/>
    <d v="2014-06-16T04:25:00"/>
    <d v="2014-05-19T04:38:49"/>
    <n v="27.990405092597939"/>
  </r>
  <r>
    <n v="2999"/>
    <s v="RAT Fund-Riser"/>
    <s v="Restless Artists' Theatre is building risers and installing better lighting for our patrons.  We need to purchase raw materials."/>
    <n v="1350"/>
    <n v="1605"/>
    <s v="successful"/>
    <s v="US"/>
    <x v="0"/>
    <n v="1488333600"/>
    <n v="1487094360"/>
    <b v="0"/>
    <n v="20"/>
    <b v="1"/>
    <s v="theater/spaces"/>
    <n v="1.1888888888888889"/>
    <n v="80.25"/>
    <s v="theater"/>
    <s v="paces"/>
    <d v="2017-03-01T02:00:00"/>
    <d v="2017-02-14T17:46:00"/>
    <n v="14.343055555553292"/>
  </r>
  <r>
    <n v="3000"/>
    <s v="Voices From The Future"/>
    <s v="A benefit show featuring musicians, dancers &amp; poets all under age 30 to raise money in support of LGBTQ rights and programs."/>
    <n v="500"/>
    <n v="500"/>
    <s v="successful"/>
    <s v="US"/>
    <x v="0"/>
    <n v="1485885600"/>
    <n v="1484682670"/>
    <b v="0"/>
    <n v="8"/>
    <b v="1"/>
    <s v="theater/spaces"/>
    <n v="1"/>
    <n v="62.5"/>
    <s v="theater"/>
    <s v="paces"/>
    <d v="2017-01-31T18:00:00"/>
    <d v="2017-01-17T19:51:10"/>
    <n v="13.922800925924093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s v="US"/>
    <x v="0"/>
    <n v="1468445382"/>
    <n v="1465853382"/>
    <b v="0"/>
    <n v="175"/>
    <b v="1"/>
    <s v="theater/spaces"/>
    <n v="3.1869988910451896"/>
    <n v="131.37719999999999"/>
    <s v="theater"/>
    <s v="paces"/>
    <d v="2016-07-13T21:29:42"/>
    <d v="2016-06-13T21:29:42"/>
    <n v="30"/>
  </r>
  <r>
    <n v="3002"/>
    <s v="Help Fund the &quot;Back Room&quot; Arts Space at Jimmy's No 43!"/>
    <s v="Make the workshop/ small stage space at Jimmy's No 43 even better than before!"/>
    <n v="7000"/>
    <n v="7595.43"/>
    <s v="successful"/>
    <s v="US"/>
    <x v="0"/>
    <n v="1356552252"/>
    <n v="1353960252"/>
    <b v="0"/>
    <n v="104"/>
    <b v="1"/>
    <s v="theater/spaces"/>
    <n v="1.0850614285714286"/>
    <n v="73.032980769230775"/>
    <s v="theater"/>
    <s v="paces"/>
    <d v="2012-12-26T20:04:12"/>
    <d v="2012-11-26T20:04:12"/>
    <n v="30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s v="US"/>
    <x v="0"/>
    <n v="1456811940"/>
    <n v="1454098976"/>
    <b v="0"/>
    <n v="17"/>
    <b v="1"/>
    <s v="theater/spaces"/>
    <n v="1.0116666666666667"/>
    <n v="178.52941176470588"/>
    <s v="theater"/>
    <s v="paces"/>
    <d v="2016-03-01T05:59:00"/>
    <d v="2016-01-29T20:22:56"/>
    <n v="31.400046296294022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s v="US"/>
    <x v="0"/>
    <n v="1416089324"/>
    <n v="1413493724"/>
    <b v="0"/>
    <n v="277"/>
    <b v="1"/>
    <s v="theater/spaces"/>
    <n v="1.12815"/>
    <n v="162.90974729241879"/>
    <s v="theater"/>
    <s v="paces"/>
    <d v="2014-11-15T22:08:44"/>
    <d v="2014-10-16T21:08:44"/>
    <n v="30.041666666664241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s v="US"/>
    <x v="0"/>
    <n v="1412611905"/>
    <n v="1410019905"/>
    <b v="0"/>
    <n v="118"/>
    <b v="1"/>
    <s v="theater/spaces"/>
    <n v="1.2049622641509434"/>
    <n v="108.24237288135593"/>
    <s v="theater"/>
    <s v="paces"/>
    <d v="2014-10-06T16:11:45"/>
    <d v="2014-09-06T16:11:45"/>
    <n v="30"/>
  </r>
  <r>
    <n v="3006"/>
    <s v="ONTARIO STREET THEATRE in Port Hope."/>
    <s v="We're an affordable theatre and rental space that can be molded into anything by anyone."/>
    <n v="8000"/>
    <n v="8620"/>
    <s v="successful"/>
    <s v="CA"/>
    <x v="5"/>
    <n v="1418580591"/>
    <n v="1415988591"/>
    <b v="0"/>
    <n v="97"/>
    <b v="1"/>
    <s v="theater/spaces"/>
    <n v="1.0774999999999999"/>
    <n v="88.865979381443296"/>
    <s v="theater"/>
    <s v="paces"/>
    <d v="2014-12-14T18:09:51"/>
    <d v="2014-11-14T18:09:51"/>
    <n v="30"/>
  </r>
  <r>
    <n v="3007"/>
    <s v="Bethlem"/>
    <s v="Consuite for 2015 CoreCon.  An adventure into insanity."/>
    <n v="600"/>
    <n v="1080"/>
    <s v="successful"/>
    <s v="US"/>
    <x v="0"/>
    <n v="1429938683"/>
    <n v="1428124283"/>
    <b v="0"/>
    <n v="20"/>
    <b v="1"/>
    <s v="theater/spaces"/>
    <n v="1.8"/>
    <n v="54"/>
    <s v="theater"/>
    <s v="paces"/>
    <d v="2015-04-25T05:11:23"/>
    <d v="2015-04-04T05:11:23"/>
    <n v="21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s v="US"/>
    <x v="0"/>
    <n v="1453352719"/>
    <n v="1450760719"/>
    <b v="0"/>
    <n v="26"/>
    <b v="1"/>
    <s v="theater/spaces"/>
    <n v="1.0116666666666667"/>
    <n v="116.73076923076923"/>
    <s v="theater"/>
    <s v="paces"/>
    <d v="2016-01-21T05:05:19"/>
    <d v="2015-12-22T05:05:19"/>
    <n v="30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s v="US"/>
    <x v="0"/>
    <n v="1417012840"/>
    <n v="1414417240"/>
    <b v="0"/>
    <n v="128"/>
    <b v="1"/>
    <s v="theater/spaces"/>
    <n v="1.19756"/>
    <n v="233.8984375"/>
    <s v="theater"/>
    <s v="paces"/>
    <d v="2014-11-26T14:40:40"/>
    <d v="2014-10-27T13:40:40"/>
    <n v="30.041666666671517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s v="US"/>
    <x v="0"/>
    <n v="1424548719"/>
    <n v="1419364719"/>
    <b v="0"/>
    <n v="15"/>
    <b v="1"/>
    <s v="theater/spaces"/>
    <n v="1.58"/>
    <n v="158"/>
    <s v="theater"/>
    <s v="paces"/>
    <d v="2015-02-21T19:58:39"/>
    <d v="2014-12-23T19:58:39"/>
    <n v="60"/>
  </r>
  <r>
    <n v="3011"/>
    <s v="Katharsis Teatro en Navidad"/>
    <s v="Necesitamos tu ayuda para poder llevar la magia del teatro universitario al Teatro Lagrada de Madrid el 23 de diciembre :)"/>
    <n v="300"/>
    <n v="371"/>
    <s v="successful"/>
    <s v="ES"/>
    <x v="3"/>
    <n v="1450911540"/>
    <n v="1448536516"/>
    <b v="0"/>
    <n v="25"/>
    <b v="1"/>
    <s v="theater/spaces"/>
    <n v="1.2366666666666666"/>
    <n v="14.84"/>
    <s v="theater"/>
    <s v="paces"/>
    <d v="2015-12-23T22:59:00"/>
    <d v="2015-11-26T11:15:16"/>
    <n v="27.488703703704232"/>
  </r>
  <r>
    <n v="3012"/>
    <s v="Up-lifting Up-Fit!"/>
    <s v="Spring Theatre has recently found a new home in the heart of Winston Salem. We need your help for an up-lifting up-fit!"/>
    <n v="4000"/>
    <n v="4685"/>
    <s v="successful"/>
    <s v="US"/>
    <x v="0"/>
    <n v="1423587130"/>
    <n v="1421772730"/>
    <b v="0"/>
    <n v="55"/>
    <b v="1"/>
    <s v="theater/spaces"/>
    <n v="1.1712499999999999"/>
    <n v="85.181818181818187"/>
    <s v="theater"/>
    <s v="paces"/>
    <d v="2015-02-10T16:52:10"/>
    <d v="2015-01-20T16:52:10"/>
    <n v="21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s v="US"/>
    <x v="0"/>
    <n v="1434917049"/>
    <n v="1432325049"/>
    <b v="0"/>
    <n v="107"/>
    <b v="1"/>
    <s v="theater/spaces"/>
    <n v="1.5696000000000001"/>
    <n v="146.69158878504672"/>
    <s v="theater"/>
    <s v="paces"/>
    <d v="2015-06-21T20:04:09"/>
    <d v="2015-05-22T20:04:09"/>
    <n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s v="US"/>
    <x v="0"/>
    <n v="1415163600"/>
    <n v="1412737080"/>
    <b v="0"/>
    <n v="557"/>
    <b v="1"/>
    <s v="theater/spaces"/>
    <n v="1.13104"/>
    <n v="50.764811490125673"/>
    <s v="theater"/>
    <s v="paces"/>
    <d v="2014-11-05T05:00:00"/>
    <d v="2014-10-08T02:58:00"/>
    <n v="28.084722222229175"/>
  </r>
  <r>
    <n v="3015"/>
    <s v="A Sign for 34 West"/>
    <s v="We're turning an old yogurt shop into a live theater in downtown Charleston.   Please help us hang our sign!"/>
    <n v="3400"/>
    <n v="3508"/>
    <s v="successful"/>
    <s v="US"/>
    <x v="0"/>
    <n v="1402459200"/>
    <n v="1401125238"/>
    <b v="0"/>
    <n v="40"/>
    <b v="1"/>
    <s v="theater/spaces"/>
    <n v="1.0317647058823529"/>
    <n v="87.7"/>
    <s v="theater"/>
    <s v="paces"/>
    <d v="2014-06-11T04:00:00"/>
    <d v="2014-05-26T17:27:18"/>
    <n v="15.4393749999944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s v="US"/>
    <x v="0"/>
    <n v="1405688952"/>
    <n v="1400504952"/>
    <b v="0"/>
    <n v="36"/>
    <b v="1"/>
    <s v="theater/spaces"/>
    <n v="1.0261176470588236"/>
    <n v="242.27777777777777"/>
    <s v="theater"/>
    <s v="paces"/>
    <d v="2014-07-18T13:09:12"/>
    <d v="2014-05-19T13:09:12"/>
    <n v="6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s v="US"/>
    <x v="0"/>
    <n v="1408566243"/>
    <n v="1405974243"/>
    <b v="0"/>
    <n v="159"/>
    <b v="1"/>
    <s v="theater/spaces"/>
    <n v="1.0584090909090909"/>
    <n v="146.44654088050314"/>
    <s v="theater"/>
    <s v="paces"/>
    <d v="2014-08-20T20:24:03"/>
    <d v="2014-07-21T20:24:03"/>
    <n v="30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s v="FR"/>
    <x v="3"/>
    <n v="1437429600"/>
    <n v="1433747376"/>
    <b v="0"/>
    <n v="41"/>
    <b v="1"/>
    <s v="theater/spaces"/>
    <n v="1.0071428571428571"/>
    <n v="103.17073170731707"/>
    <s v="theater"/>
    <s v="paces"/>
    <d v="2015-07-20T22:00:00"/>
    <d v="2015-06-08T07:09:36"/>
    <n v="42.61833333333925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s v="US"/>
    <x v="0"/>
    <n v="1401159600"/>
    <n v="1398801620"/>
    <b v="0"/>
    <n v="226"/>
    <b v="1"/>
    <s v="theater/spaces"/>
    <n v="1.2123333333333333"/>
    <n v="80.464601769911511"/>
    <s v="theater"/>
    <s v="paces"/>
    <d v="2014-05-27T03:00:00"/>
    <d v="2014-04-29T20:00:20"/>
    <n v="27.291435185186856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s v="US"/>
    <x v="0"/>
    <n v="1439583533"/>
    <n v="1434399533"/>
    <b v="0"/>
    <n v="30"/>
    <b v="1"/>
    <s v="theater/spaces"/>
    <n v="1.0057142857142858"/>
    <n v="234.66666666666666"/>
    <s v="theater"/>
    <s v="paces"/>
    <d v="2015-08-14T20:18:53"/>
    <d v="2015-06-15T20:18:53"/>
    <n v="60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s v="US"/>
    <x v="0"/>
    <n v="1479794340"/>
    <n v="1476715869"/>
    <b v="0"/>
    <n v="103"/>
    <b v="1"/>
    <s v="theater/spaces"/>
    <n v="1.1602222222222223"/>
    <n v="50.689320388349515"/>
    <s v="theater"/>
    <s v="paces"/>
    <d v="2016-11-22T05:59:00"/>
    <d v="2016-10-17T14:51:09"/>
    <n v="35.63045138888992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s v="US"/>
    <x v="0"/>
    <n v="1472338409"/>
    <n v="1468450409"/>
    <b v="0"/>
    <n v="62"/>
    <b v="1"/>
    <s v="theater/spaces"/>
    <n v="1.0087999999999999"/>
    <n v="162.70967741935485"/>
    <s v="theater"/>
    <s v="paces"/>
    <d v="2016-08-27T22:53:29"/>
    <d v="2016-07-13T22:53:29"/>
    <n v="45"/>
  </r>
  <r>
    <n v="3023"/>
    <s v="The Night Watch"/>
    <s v="Antonia Goddard Productions in association with Jethro Compton Productions presents THE NIGHT WATCH, an exciting new historical drama."/>
    <n v="700"/>
    <n v="721"/>
    <s v="successful"/>
    <s v="GB"/>
    <x v="1"/>
    <n v="1434039186"/>
    <n v="1430151186"/>
    <b v="0"/>
    <n v="6"/>
    <b v="1"/>
    <s v="theater/spaces"/>
    <n v="1.03"/>
    <n v="120.16666666666667"/>
    <s v="theater"/>
    <s v="paces"/>
    <d v="2015-06-11T16:13:06"/>
    <d v="2015-04-27T16:13:06"/>
    <n v="4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s v="US"/>
    <x v="0"/>
    <n v="1349567475"/>
    <n v="1346975475"/>
    <b v="0"/>
    <n v="182"/>
    <b v="1"/>
    <s v="theater/spaces"/>
    <n v="2.4641999999999999"/>
    <n v="67.697802197802204"/>
    <s v="theater"/>
    <s v="paces"/>
    <d v="2012-10-06T23:51:15"/>
    <d v="2012-09-06T23:51:15"/>
    <n v="30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s v="GB"/>
    <x v="1"/>
    <n v="1401465600"/>
    <n v="1399032813"/>
    <b v="0"/>
    <n v="145"/>
    <b v="1"/>
    <s v="theater/spaces"/>
    <n v="3.0219999999999998"/>
    <n v="52.103448275862071"/>
    <s v="theater"/>
    <s v="paces"/>
    <d v="2014-05-30T16:00:00"/>
    <d v="2014-05-02T12:13:33"/>
    <n v="28.1572569444397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s v="GB"/>
    <x v="1"/>
    <n v="1488538892"/>
    <n v="1487329292"/>
    <b v="0"/>
    <n v="25"/>
    <b v="1"/>
    <s v="theater/spaces"/>
    <n v="1.4333333333333333"/>
    <n v="51.6"/>
    <s v="theater"/>
    <s v="paces"/>
    <d v="2017-03-03T11:01:32"/>
    <d v="2017-02-17T11:01:32"/>
    <n v="14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s v="US"/>
    <x v="0"/>
    <n v="1426866851"/>
    <n v="1424278451"/>
    <b v="0"/>
    <n v="320"/>
    <b v="1"/>
    <s v="theater/spaces"/>
    <n v="1.3144"/>
    <n v="164.3"/>
    <s v="theater"/>
    <s v="paces"/>
    <d v="2015-03-20T15:54:11"/>
    <d v="2015-02-18T16:54:11"/>
    <n v="29.958333333328483"/>
  </r>
  <r>
    <n v="3028"/>
    <s v="A Home for Vegas Theatre Hub"/>
    <s v="We have a space! Help us fill it with a stage, chairs, gear and audiences' laughter!"/>
    <n v="5000"/>
    <n v="8401"/>
    <s v="successful"/>
    <s v="US"/>
    <x v="0"/>
    <n v="1471242025"/>
    <n v="1468650025"/>
    <b v="0"/>
    <n v="99"/>
    <b v="1"/>
    <s v="theater/spaces"/>
    <n v="1.6801999999999999"/>
    <n v="84.858585858585855"/>
    <s v="theater"/>
    <s v="paces"/>
    <d v="2016-08-15T06:20:25"/>
    <d v="2016-07-16T06:20:25"/>
    <n v="30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s v="US"/>
    <x v="0"/>
    <n v="1416285300"/>
    <n v="1413824447"/>
    <b v="0"/>
    <n v="348"/>
    <b v="1"/>
    <s v="theater/spaces"/>
    <n v="1.0967666666666667"/>
    <n v="94.548850574712645"/>
    <s v="theater"/>
    <s v="paces"/>
    <d v="2014-11-18T04:35:00"/>
    <d v="2014-10-20T17:00:47"/>
    <n v="28.482094907405553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s v="US"/>
    <x v="0"/>
    <n v="1442426171"/>
    <n v="1439834171"/>
    <b v="0"/>
    <n v="41"/>
    <b v="1"/>
    <s v="theater/spaces"/>
    <n v="1.0668571428571429"/>
    <n v="45.536585365853661"/>
    <s v="theater"/>
    <s v="paces"/>
    <d v="2015-09-16T17:56:11"/>
    <d v="2015-08-17T17:56:11"/>
    <n v="30"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s v="US"/>
    <x v="0"/>
    <n v="1476479447"/>
    <n v="1471295447"/>
    <b v="0"/>
    <n v="29"/>
    <b v="1"/>
    <s v="theater/spaces"/>
    <n v="1"/>
    <n v="51.724137931034484"/>
    <s v="theater"/>
    <s v="paces"/>
    <d v="2016-10-14T21:10:47"/>
    <d v="2016-08-15T21:10:47"/>
    <n v="60"/>
  </r>
  <r>
    <n v="3032"/>
    <s v="Silent Valley : A Haunting"/>
    <s v="One night only, not-for-profit, neighborhood haunted attraction that will scare your mask off! Coming this Halloween."/>
    <n v="1000"/>
    <n v="1272"/>
    <s v="successful"/>
    <s v="US"/>
    <x v="0"/>
    <n v="1441933459"/>
    <n v="1439341459"/>
    <b v="0"/>
    <n v="25"/>
    <b v="1"/>
    <s v="theater/spaces"/>
    <n v="1.272"/>
    <n v="50.88"/>
    <s v="theater"/>
    <s v="paces"/>
    <d v="2015-09-11T01:04:19"/>
    <d v="2015-08-12T01:04:19"/>
    <n v="30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s v="US"/>
    <x v="0"/>
    <n v="1471487925"/>
    <n v="1468895925"/>
    <b v="0"/>
    <n v="23"/>
    <b v="1"/>
    <s v="theater/spaces"/>
    <n v="1.4653333333333334"/>
    <n v="191.13043478260869"/>
    <s v="theater"/>
    <s v="paces"/>
    <d v="2016-08-18T02:38:45"/>
    <d v="2016-07-19T02:38:45"/>
    <n v="3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s v="US"/>
    <x v="0"/>
    <n v="1477972740"/>
    <n v="1475326255"/>
    <b v="0"/>
    <n v="1260"/>
    <b v="1"/>
    <s v="theater/spaces"/>
    <n v="1.1253599999999999"/>
    <n v="89.314285714285717"/>
    <s v="theater"/>
    <s v="paces"/>
    <d v="2016-11-01T03:59:00"/>
    <d v="2016-10-01T12:50:55"/>
    <n v="30.630613425928459"/>
  </r>
  <r>
    <n v="3035"/>
    <s v="The Coalition Theater"/>
    <s v="Help create a permanent home for live comedy shows and classes in Downtown RVA."/>
    <n v="25000"/>
    <n v="27196.71"/>
    <s v="successful"/>
    <s v="US"/>
    <x v="0"/>
    <n v="1367674009"/>
    <n v="1365082009"/>
    <b v="0"/>
    <n v="307"/>
    <b v="1"/>
    <s v="theater/spaces"/>
    <n v="1.0878684000000001"/>
    <n v="88.588631921824103"/>
    <s v="theater"/>
    <s v="paces"/>
    <d v="2013-05-04T13:26:49"/>
    <d v="2013-04-04T13:26:49"/>
    <n v="30"/>
  </r>
  <r>
    <n v="3036"/>
    <s v="Save the Studio!"/>
    <s v="Help Synetic Theater create a new Studio to produce amazing  shows in the 2013/14 season and train awesome artists of all ages!"/>
    <n v="25000"/>
    <n v="31683"/>
    <s v="successful"/>
    <s v="US"/>
    <x v="0"/>
    <n v="1376654340"/>
    <n v="1373568644"/>
    <b v="0"/>
    <n v="329"/>
    <b v="1"/>
    <s v="theater/spaces"/>
    <n v="1.26732"/>
    <n v="96.300911854103347"/>
    <s v="theater"/>
    <s v="paces"/>
    <d v="2013-08-16T11:59:00"/>
    <d v="2013-07-11T18:50:44"/>
    <n v="35.71407407407241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s v="US"/>
    <x v="0"/>
    <n v="1285995540"/>
    <n v="1279574773"/>
    <b v="0"/>
    <n v="32"/>
    <b v="1"/>
    <s v="theater/spaces"/>
    <n v="2.1320000000000001"/>
    <n v="33.3125"/>
    <s v="theater"/>
    <s v="paces"/>
    <d v="2010-10-02T04:59:00"/>
    <d v="2010-07-19T21:26:13"/>
    <n v="74.314432870371093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s v="US"/>
    <x v="0"/>
    <n v="1457071397"/>
    <n v="1451887397"/>
    <b v="0"/>
    <n v="27"/>
    <b v="1"/>
    <s v="theater/spaces"/>
    <n v="1.0049999999999999"/>
    <n v="37.222222222222221"/>
    <s v="theater"/>
    <s v="paces"/>
    <d v="2016-03-04T06:03:17"/>
    <d v="2016-01-04T06:03:17"/>
    <n v="60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s v="US"/>
    <x v="0"/>
    <n v="1388303940"/>
    <n v="1386011038"/>
    <b v="0"/>
    <n v="236"/>
    <b v="1"/>
    <s v="theater/spaces"/>
    <n v="1.0871389999999999"/>
    <n v="92.130423728813554"/>
    <s v="theater"/>
    <s v="paces"/>
    <d v="2013-12-29T07:59:00"/>
    <d v="2013-12-02T19:03:58"/>
    <n v="26.538217592591536"/>
  </r>
  <r>
    <n v="3040"/>
    <s v="Jayhawk Makeover"/>
    <s v="48 hours of deck screws, dry wall, hard hats and needed renovation to help the Jayhawk rise from the ashes."/>
    <n v="3000"/>
    <n v="3225"/>
    <s v="successful"/>
    <s v="US"/>
    <x v="0"/>
    <n v="1435359600"/>
    <n v="1434999621"/>
    <b v="0"/>
    <n v="42"/>
    <b v="1"/>
    <s v="theater/spaces"/>
    <n v="1.075"/>
    <n v="76.785714285714292"/>
    <s v="theater"/>
    <s v="paces"/>
    <d v="2015-06-26T23:00:00"/>
    <d v="2015-06-22T19:00:21"/>
    <n v="4.1664236111100763"/>
  </r>
  <r>
    <n v="3041"/>
    <s v="Lend a Hand in Our Home"/>
    <s v="Privet! Hello! Bon Jour! We are the Arlekin Players Theatre and we need a home."/>
    <n v="8300"/>
    <n v="9170"/>
    <s v="successful"/>
    <s v="US"/>
    <x v="0"/>
    <n v="1453323048"/>
    <n v="1450731048"/>
    <b v="0"/>
    <n v="95"/>
    <b v="1"/>
    <s v="theater/spaces"/>
    <n v="1.1048192771084338"/>
    <n v="96.526315789473685"/>
    <s v="theater"/>
    <s v="paces"/>
    <d v="2016-01-20T20:50:48"/>
    <d v="2015-12-21T20:50:48"/>
    <n v="30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s v="GB"/>
    <x v="1"/>
    <n v="1444149047"/>
    <n v="1441557047"/>
    <b v="0"/>
    <n v="37"/>
    <b v="1"/>
    <s v="theater/spaces"/>
    <n v="1.28"/>
    <n v="51.891891891891895"/>
    <s v="theater"/>
    <s v="paces"/>
    <d v="2015-10-06T16:30:47"/>
    <d v="2015-09-06T16:30:47"/>
    <n v="30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s v="CA"/>
    <x v="5"/>
    <n v="1429152600"/>
    <n v="1426815699"/>
    <b v="0"/>
    <n v="128"/>
    <b v="1"/>
    <s v="theater/spaces"/>
    <n v="1.1000666666666667"/>
    <n v="128.9140625"/>
    <s v="theater"/>
    <s v="paces"/>
    <d v="2015-04-16T02:50:00"/>
    <d v="2015-03-20T01:41:39"/>
    <n v="27.0474652777775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s v="US"/>
    <x v="0"/>
    <n v="1454433998"/>
    <n v="1453137998"/>
    <b v="0"/>
    <n v="156"/>
    <b v="1"/>
    <s v="theater/spaces"/>
    <n v="1.0934166666666667"/>
    <n v="84.108974358974365"/>
    <s v="theater"/>
    <s v="paces"/>
    <d v="2016-02-02T17:26:38"/>
    <d v="2016-01-18T17:26:38"/>
    <n v="15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s v="US"/>
    <x v="0"/>
    <n v="1408679055"/>
    <n v="1406087055"/>
    <b v="0"/>
    <n v="64"/>
    <b v="1"/>
    <s v="theater/spaces"/>
    <n v="1.3270650000000002"/>
    <n v="82.941562500000003"/>
    <s v="theater"/>
    <s v="paces"/>
    <d v="2014-08-22T03:44:15"/>
    <d v="2014-07-23T03:44:15"/>
    <n v="3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s v="US"/>
    <x v="0"/>
    <n v="1410324720"/>
    <n v="1407784586"/>
    <b v="0"/>
    <n v="58"/>
    <b v="1"/>
    <s v="theater/spaces"/>
    <n v="1.9084810126582279"/>
    <n v="259.94827586206895"/>
    <s v="theater"/>
    <s v="paces"/>
    <d v="2014-09-10T04:52:00"/>
    <d v="2014-08-11T19:16:26"/>
    <n v="29.399699074070668"/>
  </r>
  <r>
    <n v="3047"/>
    <s v="Acting V Senior Showcase"/>
    <s v="Hi! We're the Graduating Seniors Acting V Seniors at Temple University! Welcome to our Kick starter Page!"/>
    <n v="500"/>
    <n v="745"/>
    <s v="successful"/>
    <s v="US"/>
    <x v="0"/>
    <n v="1461762960"/>
    <n v="1457999054"/>
    <b v="0"/>
    <n v="20"/>
    <b v="1"/>
    <s v="theater/spaces"/>
    <n v="1.49"/>
    <n v="37.25"/>
    <s v="theater"/>
    <s v="paces"/>
    <d v="2016-04-27T13:16:00"/>
    <d v="2016-03-14T23:44:14"/>
    <n v="43.563726851847605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s v="US"/>
    <x v="0"/>
    <n v="1420060920"/>
    <n v="1417556262"/>
    <b v="0"/>
    <n v="47"/>
    <b v="1"/>
    <s v="theater/spaces"/>
    <n v="1.6639999999999999"/>
    <n v="177.02127659574469"/>
    <s v="theater"/>
    <s v="paces"/>
    <d v="2014-12-31T21:22:00"/>
    <d v="2014-12-02T21:37:42"/>
    <n v="28.98909722222015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s v="US"/>
    <x v="0"/>
    <n v="1434241255"/>
    <n v="1431649255"/>
    <b v="0"/>
    <n v="54"/>
    <b v="1"/>
    <s v="theater/spaces"/>
    <n v="1.0666666666666667"/>
    <n v="74.074074074074076"/>
    <s v="theater"/>
    <s v="paces"/>
    <d v="2015-06-14T00:20:55"/>
    <d v="2015-05-15T00:20:55"/>
    <n v="30"/>
  </r>
  <r>
    <n v="3050"/>
    <s v="The Black Pearl Consuite at CoreCon VIII: On Ancient Seas"/>
    <s v="Help fund The Black Pearl Consuite at CoreCon VIII: On Ancient Seas!"/>
    <n v="600"/>
    <n v="636"/>
    <s v="successful"/>
    <s v="US"/>
    <x v="0"/>
    <n v="1462420960"/>
    <n v="1459828960"/>
    <b v="0"/>
    <n v="9"/>
    <b v="1"/>
    <s v="theater/spaces"/>
    <n v="1.06"/>
    <n v="70.666666666666671"/>
    <s v="theater"/>
    <s v="paces"/>
    <d v="2016-05-05T04:02:40"/>
    <d v="2016-04-05T04:02:40"/>
    <n v="30"/>
  </r>
  <r>
    <n v="3051"/>
    <s v="Jon Udry's ABC Tour"/>
    <s v="The ABC tour: 26 comedy-juggling shows in 26 different venues - chosen by YOU - each beginning with a different letter of the alphabet."/>
    <n v="3500"/>
    <n v="827"/>
    <s v="failed"/>
    <s v="GB"/>
    <x v="1"/>
    <n v="1486547945"/>
    <n v="1483955945"/>
    <b v="1"/>
    <n v="35"/>
    <b v="0"/>
    <s v="theater/spaces"/>
    <n v="0.23628571428571429"/>
    <n v="23.62857142857143"/>
    <s v="theater"/>
    <s v="paces"/>
    <d v="2017-02-08T09:59:05"/>
    <d v="2017-01-09T09:59:05"/>
    <n v="30"/>
  </r>
  <r>
    <n v="3052"/>
    <s v="Funding for a new theater facility in Walker Minnesota"/>
    <s v="To let the arts continue in Walker Minnesota We need a performing arts space and art gallery"/>
    <n v="50000"/>
    <n v="75"/>
    <s v="failed"/>
    <s v="US"/>
    <x v="0"/>
    <n v="1432828740"/>
    <n v="1430237094"/>
    <b v="0"/>
    <n v="2"/>
    <b v="0"/>
    <s v="theater/spaces"/>
    <n v="1.5E-3"/>
    <n v="37.5"/>
    <s v="theater"/>
    <s v="paces"/>
    <d v="2015-05-28T15:59:00"/>
    <d v="2015-04-28T16:04:54"/>
    <n v="29.995902777780429"/>
  </r>
  <r>
    <n v="3053"/>
    <s v="Showroom"/>
    <s v="Showroom is a multi-disciplinary space providing unorthodox concerts, events &amp; a platform creatives can express their creative vision"/>
    <n v="10000"/>
    <n v="40"/>
    <s v="failed"/>
    <s v="US"/>
    <x v="0"/>
    <n v="1412222340"/>
    <n v="1407781013"/>
    <b v="0"/>
    <n v="3"/>
    <b v="0"/>
    <s v="theater/spaces"/>
    <n v="4.0000000000000001E-3"/>
    <n v="13.333333333333334"/>
    <s v="theater"/>
    <s v="paces"/>
    <d v="2014-10-02T03:59:00"/>
    <d v="2014-08-11T18:16:53"/>
    <n v="51.40424768519005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s v="US"/>
    <x v="0"/>
    <n v="1425258240"/>
    <n v="1422043154"/>
    <b v="0"/>
    <n v="0"/>
    <b v="0"/>
    <s v="theater/spaces"/>
    <n v="0"/>
    <n v="0"/>
    <s v="theater"/>
    <s v="paces"/>
    <d v="2015-03-02T01:04:00"/>
    <d v="2015-01-23T19:59:14"/>
    <n v="37.211643518516212"/>
  </r>
  <r>
    <n v="3055"/>
    <s v="Bungers surfing Museum"/>
    <s v="I have been in the Surfing business since 1962 have a collection of surfing memorabilia I would like to open a surfing museum"/>
    <n v="20000"/>
    <n v="1"/>
    <s v="failed"/>
    <s v="US"/>
    <x v="0"/>
    <n v="1420844390"/>
    <n v="1415660390"/>
    <b v="0"/>
    <n v="1"/>
    <b v="0"/>
    <s v="theater/spaces"/>
    <n v="5.0000000000000002E-5"/>
    <n v="1"/>
    <s v="theater"/>
    <s v="paces"/>
    <d v="2015-01-09T22:59:50"/>
    <d v="2014-11-10T22:59:50"/>
    <n v="60"/>
  </r>
  <r>
    <n v="3056"/>
    <s v="Palace Flophouse Theater"/>
    <s v="Looking to establish a communal space for art shows, bands, farmer's markets, environmental education, and traditional skills."/>
    <n v="25000"/>
    <n v="0"/>
    <s v="failed"/>
    <s v="US"/>
    <x v="0"/>
    <n v="1412003784"/>
    <n v="1406819784"/>
    <b v="0"/>
    <n v="0"/>
    <b v="0"/>
    <s v="theater/spaces"/>
    <n v="0"/>
    <n v="0"/>
    <s v="theater"/>
    <s v="paces"/>
    <d v="2014-09-29T15:16:24"/>
    <d v="2014-07-31T15:16:24"/>
    <n v="60"/>
  </r>
  <r>
    <n v="3057"/>
    <s v="1 World Educational Theme Parks"/>
    <s v="A series of 6 educational theme parks. This project is to fund the plans and 3D designs required to build the first park."/>
    <n v="50000"/>
    <n v="0"/>
    <s v="failed"/>
    <s v="GB"/>
    <x v="1"/>
    <n v="1459694211"/>
    <n v="1457105811"/>
    <b v="0"/>
    <n v="0"/>
    <b v="0"/>
    <s v="theater/spaces"/>
    <n v="0"/>
    <n v="0"/>
    <s v="theater"/>
    <s v="paces"/>
    <d v="2016-04-03T14:36:51"/>
    <d v="2016-03-04T15:36:51"/>
    <n v="29.958333333335759"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s v="IT"/>
    <x v="3"/>
    <n v="1463734740"/>
    <n v="1459414740"/>
    <b v="0"/>
    <n v="3"/>
    <b v="0"/>
    <s v="theater/spaces"/>
    <n v="1.6666666666666666E-4"/>
    <n v="1"/>
    <s v="theater"/>
    <s v="paces"/>
    <d v="2016-05-20T08:59:00"/>
    <d v="2016-03-31T08:59:00"/>
    <n v="5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s v="US"/>
    <x v="0"/>
    <n v="1407536846"/>
    <n v="1404944846"/>
    <b v="0"/>
    <n v="11"/>
    <b v="0"/>
    <s v="theater/spaces"/>
    <n v="3.0066666666666665E-2"/>
    <n v="41"/>
    <s v="theater"/>
    <s v="paces"/>
    <d v="2014-08-08T22:27:26"/>
    <d v="2014-07-09T22:27:26"/>
    <n v="30"/>
  </r>
  <r>
    <n v="3060"/>
    <s v="Save the Roxy Theatre in Bremerton WA"/>
    <s v="Save the historic Roxy theatre in Bremerton WA from being repurposed as office space."/>
    <n v="220000"/>
    <n v="335"/>
    <s v="failed"/>
    <s v="US"/>
    <x v="0"/>
    <n v="1443422134"/>
    <n v="1440830134"/>
    <b v="0"/>
    <n v="6"/>
    <b v="0"/>
    <s v="theater/spaces"/>
    <n v="1.5227272727272728E-3"/>
    <n v="55.833333333333336"/>
    <s v="theater"/>
    <s v="paces"/>
    <d v="2015-09-28T06:35:34"/>
    <d v="2015-08-29T06:35:34"/>
    <n v="30"/>
  </r>
  <r>
    <n v="3061"/>
    <s v="Help Save Parkway Cinemas!"/>
    <s v="Save a historic Local theater."/>
    <n v="1000000"/>
    <n v="0"/>
    <s v="failed"/>
    <s v="US"/>
    <x v="0"/>
    <n v="1407955748"/>
    <n v="1405363748"/>
    <b v="0"/>
    <n v="0"/>
    <b v="0"/>
    <s v="theater/spaces"/>
    <n v="0"/>
    <n v="0"/>
    <s v="theater"/>
    <s v="paces"/>
    <d v="2014-08-13T18:49:08"/>
    <d v="2014-07-14T18:49:08"/>
    <n v="30"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s v="US"/>
    <x v="0"/>
    <n v="1443636000"/>
    <n v="1441111892"/>
    <b v="0"/>
    <n v="67"/>
    <b v="0"/>
    <s v="theater/spaces"/>
    <n v="0.66839999999999999"/>
    <n v="99.761194029850742"/>
    <s v="theater"/>
    <s v="paces"/>
    <d v="2015-09-30T18:00:00"/>
    <d v="2015-09-01T12:51:32"/>
    <n v="29.214212962964666"/>
  </r>
  <r>
    <n v="3063"/>
    <s v="Spec Haus"/>
    <s v="Members of the local Miami music scene are putting together a venue/creative space in Kendall!"/>
    <n v="3000"/>
    <n v="587"/>
    <s v="failed"/>
    <s v="US"/>
    <x v="0"/>
    <n v="1477174138"/>
    <n v="1474150138"/>
    <b v="0"/>
    <n v="23"/>
    <b v="0"/>
    <s v="theater/spaces"/>
    <n v="0.19566666666666666"/>
    <n v="25.521739130434781"/>
    <s v="theater"/>
    <s v="paces"/>
    <d v="2016-10-22T22:08:58"/>
    <d v="2016-09-17T22:08:58"/>
    <n v="35"/>
  </r>
  <r>
    <n v="3064"/>
    <s v="Kickstart the Crossroads Community"/>
    <s v="An epicenter for connection, creation and expression of the community."/>
    <n v="75000"/>
    <n v="8471"/>
    <s v="failed"/>
    <s v="US"/>
    <x v="0"/>
    <n v="1448175540"/>
    <n v="1445483246"/>
    <b v="0"/>
    <n v="72"/>
    <b v="0"/>
    <s v="theater/spaces"/>
    <n v="0.11294666666666667"/>
    <n v="117.65277777777777"/>
    <s v="theater"/>
    <s v="paces"/>
    <d v="2015-11-22T06:59:00"/>
    <d v="2015-10-22T03:07:26"/>
    <n v="31.160810185188893"/>
  </r>
  <r>
    <n v="3065"/>
    <s v="The Castle Project"/>
    <s v="A castle themed events center with large and small spaces to support a variety of arts i.e. performing, visual, music, theater, dance"/>
    <n v="25000"/>
    <n v="10"/>
    <s v="failed"/>
    <s v="US"/>
    <x v="0"/>
    <n v="1406683172"/>
    <n v="1404523172"/>
    <b v="0"/>
    <n v="2"/>
    <b v="0"/>
    <s v="theater/spaces"/>
    <n v="4.0000000000000002E-4"/>
    <n v="5"/>
    <s v="theater"/>
    <s v="paces"/>
    <d v="2014-07-30T01:19:32"/>
    <d v="2014-07-05T01:19:32"/>
    <n v="25"/>
  </r>
  <r>
    <n v="3066"/>
    <s v="Gold Coast Wake Park"/>
    <s v="Our mission is to offer an innovative family watersports attraction that is fun, safe, economical and a leader in its field."/>
    <n v="350000"/>
    <n v="41950"/>
    <s v="failed"/>
    <s v="AU"/>
    <x v="2"/>
    <n v="1468128537"/>
    <n v="1465536537"/>
    <b v="0"/>
    <n v="15"/>
    <b v="0"/>
    <s v="theater/spaces"/>
    <n v="0.11985714285714286"/>
    <n v="2796.6666666666665"/>
    <s v="theater"/>
    <s v="paces"/>
    <d v="2016-07-10T05:28:57"/>
    <d v="2016-06-10T05:28:57"/>
    <n v="3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s v="NZ"/>
    <x v="4"/>
    <n v="1441837879"/>
    <n v="1439245879"/>
    <b v="0"/>
    <n v="1"/>
    <b v="0"/>
    <s v="theater/spaces"/>
    <n v="2.5000000000000001E-2"/>
    <n v="200"/>
    <s v="theater"/>
    <s v="paces"/>
    <d v="2015-09-09T22:31:19"/>
    <d v="2015-08-10T22:31:19"/>
    <n v="3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s v="US"/>
    <x v="0"/>
    <n v="1445013352"/>
    <n v="1442421352"/>
    <b v="0"/>
    <n v="2"/>
    <b v="0"/>
    <s v="theater/spaces"/>
    <n v="6.9999999999999999E-4"/>
    <n v="87.5"/>
    <s v="theater"/>
    <s v="paces"/>
    <d v="2015-10-16T16:35:52"/>
    <d v="2015-09-16T16:35:52"/>
    <n v="3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s v="US"/>
    <x v="0"/>
    <n v="1418587234"/>
    <n v="1415995234"/>
    <b v="0"/>
    <n v="7"/>
    <b v="0"/>
    <s v="theater/spaces"/>
    <n v="0.14099999999999999"/>
    <n v="20.142857142857142"/>
    <s v="theater"/>
    <s v="paces"/>
    <d v="2014-12-14T20:00:34"/>
    <d v="2014-11-14T20:00:34"/>
    <n v="30"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s v="GB"/>
    <x v="1"/>
    <n v="1481132169"/>
    <n v="1479317769"/>
    <b v="0"/>
    <n v="16"/>
    <b v="0"/>
    <s v="theater/spaces"/>
    <n v="3.3399999999999999E-2"/>
    <n v="20.875"/>
    <s v="theater"/>
    <s v="paces"/>
    <d v="2016-12-07T17:36:09"/>
    <d v="2016-11-16T17:36:09"/>
    <n v="21"/>
  </r>
  <r>
    <n v="3071"/>
    <s v="The Echo Theatre 2015"/>
    <s v="Anyone can create. They just need a place and an opportunity. The Echo Theatre (Provo) provides that opportunity."/>
    <n v="12000"/>
    <n v="7173"/>
    <s v="failed"/>
    <s v="US"/>
    <x v="0"/>
    <n v="1429595940"/>
    <n v="1428082481"/>
    <b v="0"/>
    <n v="117"/>
    <b v="0"/>
    <s v="theater/spaces"/>
    <n v="0.59775"/>
    <n v="61.307692307692307"/>
    <s v="theater"/>
    <s v="paces"/>
    <d v="2015-04-21T05:59:00"/>
    <d v="2015-04-03T17:34:41"/>
    <n v="17.516886574070668"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s v="US"/>
    <x v="0"/>
    <n v="1477791960"/>
    <n v="1476549262"/>
    <b v="0"/>
    <n v="2"/>
    <b v="0"/>
    <s v="theater/spaces"/>
    <n v="1.6666666666666666E-4"/>
    <n v="1"/>
    <s v="theater"/>
    <s v="paces"/>
    <d v="2016-10-30T01:46:00"/>
    <d v="2016-10-15T16:34:22"/>
    <n v="14.383078703707724"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s v="US"/>
    <x v="0"/>
    <n v="1434309540"/>
    <n v="1429287900"/>
    <b v="0"/>
    <n v="7"/>
    <b v="0"/>
    <s v="theater/spaces"/>
    <n v="2.3035714285714285E-4"/>
    <n v="92.142857142857139"/>
    <s v="theater"/>
    <s v="paces"/>
    <d v="2015-06-14T19:19:00"/>
    <d v="2015-04-17T16:25:00"/>
    <n v="58.12083333333430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s v="FR"/>
    <x v="3"/>
    <n v="1457617359"/>
    <n v="1455025359"/>
    <b v="0"/>
    <n v="3"/>
    <b v="0"/>
    <s v="theater/spaces"/>
    <n v="8.8000000000000003E-4"/>
    <n v="7.333333333333333"/>
    <s v="theater"/>
    <s v="paces"/>
    <d v="2016-03-10T13:42:39"/>
    <d v="2016-02-09T13:42:39"/>
    <n v="30"/>
  </r>
  <r>
    <n v="3075"/>
    <s v="The Little MAGIC Theatre"/>
    <s v="Magic Morgan &amp; Liliana are raising funds to expand their famed traveling magic show to a theater of magic."/>
    <n v="15000"/>
    <n v="1296"/>
    <s v="failed"/>
    <s v="US"/>
    <x v="0"/>
    <n v="1471573640"/>
    <n v="1467253640"/>
    <b v="0"/>
    <n v="20"/>
    <b v="0"/>
    <s v="theater/spaces"/>
    <n v="8.6400000000000005E-2"/>
    <n v="64.8"/>
    <s v="theater"/>
    <s v="paces"/>
    <d v="2016-08-19T02:27:20"/>
    <d v="2016-06-30T02:27:20"/>
    <n v="50"/>
  </r>
  <r>
    <n v="3076"/>
    <s v="10,000 Hours"/>
    <s v="Helping female comedians get in their 10,000 Hours of practice!"/>
    <n v="10000"/>
    <n v="1506"/>
    <s v="failed"/>
    <s v="US"/>
    <x v="0"/>
    <n v="1444405123"/>
    <n v="1439221123"/>
    <b v="0"/>
    <n v="50"/>
    <b v="0"/>
    <s v="theater/spaces"/>
    <n v="0.15060000000000001"/>
    <n v="30.12"/>
    <s v="theater"/>
    <s v="paces"/>
    <d v="2015-10-09T15:38:43"/>
    <d v="2015-08-10T15:38:43"/>
    <n v="6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s v="CA"/>
    <x v="5"/>
    <n v="1488495478"/>
    <n v="1485903478"/>
    <b v="0"/>
    <n v="2"/>
    <b v="0"/>
    <s v="theater/spaces"/>
    <n v="4.7727272727272731E-3"/>
    <n v="52.5"/>
    <s v="theater"/>
    <s v="paces"/>
    <d v="2017-03-02T22:57:58"/>
    <d v="2017-01-31T22:57:58"/>
    <n v="3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s v="US"/>
    <x v="0"/>
    <n v="1424920795"/>
    <n v="1422328795"/>
    <b v="0"/>
    <n v="3"/>
    <b v="0"/>
    <s v="theater/spaces"/>
    <n v="1.1833333333333333E-3"/>
    <n v="23.666666666666668"/>
    <s v="theater"/>
    <s v="paces"/>
    <d v="2015-02-26T03:19:55"/>
    <d v="2015-01-27T03:19:55"/>
    <n v="3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s v="US"/>
    <x v="0"/>
    <n v="1427040435"/>
    <n v="1424452035"/>
    <b v="0"/>
    <n v="27"/>
    <b v="0"/>
    <s v="theater/spaces"/>
    <n v="8.4173998587352451E-3"/>
    <n v="415.77777777777777"/>
    <s v="theater"/>
    <s v="paces"/>
    <d v="2015-03-22T16:07:15"/>
    <d v="2015-02-20T17:07:15"/>
    <n v="29.958333333328483"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s v="US"/>
    <x v="0"/>
    <n v="1419644444"/>
    <n v="1414456844"/>
    <b v="0"/>
    <n v="7"/>
    <b v="0"/>
    <s v="theater/spaces"/>
    <n v="1.8799999999999999E-4"/>
    <n v="53.714285714285715"/>
    <s v="theater"/>
    <s v="paces"/>
    <d v="2014-12-27T01:40:44"/>
    <d v="2014-10-28T00:40:44"/>
    <n v="60.04166666666424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s v="US"/>
    <x v="0"/>
    <n v="1442722891"/>
    <n v="1440130891"/>
    <b v="0"/>
    <n v="5"/>
    <b v="0"/>
    <s v="theater/spaces"/>
    <n v="2.1029999999999998E-3"/>
    <n v="420.6"/>
    <s v="theater"/>
    <s v="paces"/>
    <d v="2015-09-20T04:21:31"/>
    <d v="2015-08-21T04:21:31"/>
    <n v="30"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s v="US"/>
    <x v="0"/>
    <n v="1447628946"/>
    <n v="1445033346"/>
    <b v="0"/>
    <n v="0"/>
    <b v="0"/>
    <s v="theater/spaces"/>
    <n v="0"/>
    <n v="0"/>
    <s v="theater"/>
    <s v="paces"/>
    <d v="2015-11-15T23:09:06"/>
    <d v="2015-10-16T22:09:06"/>
    <n v="30.041666666671517"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s v="US"/>
    <x v="0"/>
    <n v="1409547600"/>
    <n v="1406986278"/>
    <b v="0"/>
    <n v="3"/>
    <b v="0"/>
    <s v="theater/spaces"/>
    <n v="2.8E-3"/>
    <n v="18.666666666666668"/>
    <s v="theater"/>
    <s v="paces"/>
    <d v="2014-09-01T05:00:00"/>
    <d v="2014-08-02T13:31:18"/>
    <n v="29.644930555557949"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s v="US"/>
    <x v="0"/>
    <n v="1430851680"/>
    <n v="1428340931"/>
    <b v="0"/>
    <n v="6"/>
    <b v="0"/>
    <s v="theater/spaces"/>
    <n v="0.11579206701157921"/>
    <n v="78.333333333333329"/>
    <s v="theater"/>
    <s v="paces"/>
    <d v="2015-05-05T18:48:00"/>
    <d v="2015-04-06T17:22:11"/>
    <n v="29.059594907412247"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s v="US"/>
    <x v="0"/>
    <n v="1443561159"/>
    <n v="1440969159"/>
    <b v="0"/>
    <n v="9"/>
    <b v="0"/>
    <s v="theater/spaces"/>
    <n v="2.4400000000000002E-2"/>
    <n v="67.777777777777771"/>
    <s v="theater"/>
    <s v="paces"/>
    <d v="2015-09-29T21:12:39"/>
    <d v="2015-08-30T21:12:39"/>
    <n v="3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s v="IT"/>
    <x v="3"/>
    <n v="1439827559"/>
    <n v="1434643559"/>
    <b v="0"/>
    <n v="3"/>
    <b v="0"/>
    <s v="theater/spaces"/>
    <n v="2.5000000000000001E-3"/>
    <n v="16.666666666666668"/>
    <s v="theater"/>
    <s v="paces"/>
    <d v="2015-08-17T16:05:59"/>
    <d v="2015-06-18T16:05:59"/>
    <n v="6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s v="US"/>
    <x v="0"/>
    <n v="1482294990"/>
    <n v="1477107390"/>
    <b v="0"/>
    <n v="2"/>
    <b v="0"/>
    <s v="theater/spaces"/>
    <n v="6.2500000000000003E-3"/>
    <n v="62.5"/>
    <s v="theater"/>
    <s v="paces"/>
    <d v="2016-12-21T04:36:30"/>
    <d v="2016-10-22T03:36:30"/>
    <n v="60.041666666664241"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s v="US"/>
    <x v="0"/>
    <n v="1420724460"/>
    <n v="1418046247"/>
    <b v="0"/>
    <n v="3"/>
    <b v="0"/>
    <s v="theater/spaces"/>
    <n v="1.9384615384615384E-3"/>
    <n v="42"/>
    <s v="theater"/>
    <s v="paces"/>
    <d v="2015-01-08T13:41:00"/>
    <d v="2014-12-08T13:44:07"/>
    <n v="30.997835648144246"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s v="US"/>
    <x v="0"/>
    <n v="1468029540"/>
    <n v="1465304483"/>
    <b v="0"/>
    <n v="45"/>
    <b v="0"/>
    <s v="theater/spaces"/>
    <n v="0.23416000000000001"/>
    <n v="130.0888888888889"/>
    <s v="theater"/>
    <s v="paces"/>
    <d v="2016-07-09T01:59:00"/>
    <d v="2016-06-07T13:01:23"/>
    <n v="31.540011574070377"/>
  </r>
  <r>
    <n v="3090"/>
    <s v="Save the Stage"/>
    <s v="To create a space by restoring a historic church in Burlington, Ky where community theater, dance and music and art can be performed."/>
    <n v="225000"/>
    <n v="11432"/>
    <s v="failed"/>
    <s v="US"/>
    <x v="0"/>
    <n v="1430505545"/>
    <n v="1425325145"/>
    <b v="0"/>
    <n v="9"/>
    <b v="0"/>
    <s v="theater/spaces"/>
    <n v="5.080888888888889E-2"/>
    <n v="1270.2222222222222"/>
    <s v="theater"/>
    <s v="paces"/>
    <d v="2015-05-01T18:39:05"/>
    <d v="2015-03-02T19:39:05"/>
    <n v="59.958333333335759"/>
  </r>
  <r>
    <n v="3091"/>
    <s v="Bustduck Theatre"/>
    <s v="Roanoke, Virginia's first long-form improv theatre company. Producing improv and scripted theatre, with a dynamic training program."/>
    <n v="5000"/>
    <n v="796"/>
    <s v="failed"/>
    <s v="US"/>
    <x v="0"/>
    <n v="1471214743"/>
    <n v="1468622743"/>
    <b v="0"/>
    <n v="9"/>
    <b v="0"/>
    <s v="theater/spaces"/>
    <n v="0.15920000000000001"/>
    <n v="88.444444444444443"/>
    <s v="theater"/>
    <s v="paces"/>
    <d v="2016-08-14T22:45:43"/>
    <d v="2016-07-15T22:45:43"/>
    <n v="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s v="US"/>
    <x v="0"/>
    <n v="1444946400"/>
    <n v="1441723912"/>
    <b v="0"/>
    <n v="21"/>
    <b v="0"/>
    <s v="theater/spaces"/>
    <n v="1.1831900000000001E-2"/>
    <n v="56.342380952380957"/>
    <s v="theater"/>
    <s v="paces"/>
    <d v="2015-10-15T22:00:00"/>
    <d v="2015-09-08T14:51:52"/>
    <n v="37.29731481481576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s v="CA"/>
    <x v="5"/>
    <n v="1401595140"/>
    <n v="1398980941"/>
    <b v="0"/>
    <n v="17"/>
    <b v="0"/>
    <s v="theater/spaces"/>
    <n v="0.22750000000000001"/>
    <n v="53.529411764705884"/>
    <s v="theater"/>
    <s v="paces"/>
    <d v="2014-06-01T03:59:00"/>
    <d v="2014-05-01T21:49:01"/>
    <n v="30.256932870368473"/>
  </r>
  <r>
    <n v="3094"/>
    <s v="Nothing Up My Sleeves Tour: Summer 2016"/>
    <s v="This is a Kickstarter to help with the start up costs for Illusionist, Chris Lengyel's Summer 2016 Tour!"/>
    <n v="100000"/>
    <n v="25"/>
    <s v="failed"/>
    <s v="US"/>
    <x v="0"/>
    <n v="1442775956"/>
    <n v="1437591956"/>
    <b v="0"/>
    <n v="1"/>
    <b v="0"/>
    <s v="theater/spaces"/>
    <n v="2.5000000000000001E-4"/>
    <n v="25"/>
    <s v="theater"/>
    <s v="paces"/>
    <d v="2015-09-20T19:05:56"/>
    <d v="2015-07-22T19:05:56"/>
    <n v="60"/>
  </r>
  <r>
    <n v="3095"/>
    <s v="The Old Howard Theatre Company"/>
    <s v="We are a small theatre company looking to provide world class theatre to the working class in the Greater New York area."/>
    <n v="14920"/>
    <n v="50"/>
    <s v="failed"/>
    <s v="US"/>
    <x v="0"/>
    <n v="1470011780"/>
    <n v="1464827780"/>
    <b v="0"/>
    <n v="1"/>
    <b v="0"/>
    <s v="theater/spaces"/>
    <n v="3.351206434316354E-3"/>
    <n v="50"/>
    <s v="theater"/>
    <s v="paces"/>
    <d v="2016-08-01T00:36:20"/>
    <d v="2016-06-02T00:36:20"/>
    <n v="60"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s v="US"/>
    <x v="0"/>
    <n v="1432151326"/>
    <n v="1429559326"/>
    <b v="0"/>
    <n v="14"/>
    <b v="0"/>
    <s v="theater/spaces"/>
    <n v="3.9750000000000001E-2"/>
    <n v="56.785714285714285"/>
    <s v="theater"/>
    <s v="paces"/>
    <d v="2015-05-20T19:48:46"/>
    <d v="2015-04-20T19:48:46"/>
    <n v="3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s v="GB"/>
    <x v="1"/>
    <n v="1475848800"/>
    <n v="1474027501"/>
    <b v="0"/>
    <n v="42"/>
    <b v="0"/>
    <s v="theater/spaces"/>
    <n v="0.17150000000000001"/>
    <n v="40.833333333333336"/>
    <s v="theater"/>
    <s v="paces"/>
    <d v="2016-10-07T14:00:00"/>
    <d v="2016-09-16T12:05:01"/>
    <n v="21.079849537032715"/>
  </r>
  <r>
    <n v="3098"/>
    <s v="The Enchanted Cottage"/>
    <s v="A magical space, full of fairytale favorites, designed to make each individual have a unique experience; children's dreams made real."/>
    <n v="48725"/>
    <n v="1758"/>
    <s v="failed"/>
    <s v="US"/>
    <x v="0"/>
    <n v="1454890620"/>
    <n v="1450724449"/>
    <b v="0"/>
    <n v="27"/>
    <b v="0"/>
    <s v="theater/spaces"/>
    <n v="3.608004104669061E-2"/>
    <n v="65.111111111111114"/>
    <s v="theater"/>
    <s v="paces"/>
    <d v="2016-02-08T00:17:00"/>
    <d v="2015-12-21T19:00:49"/>
    <n v="48.21957175925490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s v="US"/>
    <x v="0"/>
    <n v="1455251591"/>
    <n v="1452659591"/>
    <b v="0"/>
    <n v="5"/>
    <b v="0"/>
    <s v="theater/spaces"/>
    <n v="0.13900000000000001"/>
    <n v="55.6"/>
    <s v="theater"/>
    <s v="paces"/>
    <d v="2016-02-12T04:33:11"/>
    <d v="2016-01-13T04:33:11"/>
    <n v="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s v="US"/>
    <x v="0"/>
    <n v="1413816975"/>
    <n v="1411224975"/>
    <b v="0"/>
    <n v="13"/>
    <b v="0"/>
    <s v="theater/spaces"/>
    <n v="0.15225"/>
    <n v="140.53846153846155"/>
    <s v="theater"/>
    <s v="paces"/>
    <d v="2014-10-20T14:56:15"/>
    <d v="2014-09-20T14:56:15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s v="FR"/>
    <x v="3"/>
    <n v="1437033360"/>
    <n v="1434445937"/>
    <b v="0"/>
    <n v="12"/>
    <b v="0"/>
    <s v="theater/spaces"/>
    <n v="0.12"/>
    <n v="25"/>
    <s v="theater"/>
    <s v="paces"/>
    <d v="2015-07-16T07:56:00"/>
    <d v="2015-06-16T09:12:17"/>
    <n v="29.947025462963211"/>
  </r>
  <r>
    <n v="3102"/>
    <s v="Theatre Bath Bus"/>
    <s v="Imagine being able to take a performance anywhere! Meet the Theatre Bath Bus - a magical performance space where anything is possible."/>
    <n v="16000"/>
    <n v="6258"/>
    <s v="failed"/>
    <s v="GB"/>
    <x v="1"/>
    <n v="1471939818"/>
    <n v="1467619818"/>
    <b v="0"/>
    <n v="90"/>
    <b v="0"/>
    <s v="theater/spaces"/>
    <n v="0.391125"/>
    <n v="69.533333333333331"/>
    <s v="theater"/>
    <s v="paces"/>
    <d v="2016-08-23T08:10:18"/>
    <d v="2016-07-04T08:10:18"/>
    <n v="50"/>
  </r>
  <r>
    <n v="3103"/>
    <s v="Professional Venue for local artists!!"/>
    <s v="Creating a place for local artists to perform, at substantially less cost for them"/>
    <n v="4100"/>
    <n v="11"/>
    <s v="failed"/>
    <s v="US"/>
    <x v="0"/>
    <n v="1434080706"/>
    <n v="1428896706"/>
    <b v="0"/>
    <n v="2"/>
    <b v="0"/>
    <s v="theater/spaces"/>
    <n v="2.6829268292682929E-3"/>
    <n v="5.5"/>
    <s v="theater"/>
    <s v="paces"/>
    <d v="2015-06-12T03:45:06"/>
    <d v="2015-04-13T03:45:06"/>
    <n v="60"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s v="AU"/>
    <x v="2"/>
    <n v="1422928800"/>
    <n v="1420235311"/>
    <b v="0"/>
    <n v="5"/>
    <b v="0"/>
    <s v="theater/spaces"/>
    <n v="0.29625000000000001"/>
    <n v="237"/>
    <s v="theater"/>
    <s v="paces"/>
    <d v="2015-02-03T02:00:00"/>
    <d v="2015-01-02T21:48:31"/>
    <n v="31.174641203702777"/>
  </r>
  <r>
    <n v="3105"/>
    <s v="Paddock School Theater Improvement"/>
    <s v="My hope is to raise $5845 and replace old stained and mismatched border curtains, cyclorama curtain, and backdrop."/>
    <n v="5845"/>
    <n v="2476"/>
    <s v="failed"/>
    <s v="US"/>
    <x v="0"/>
    <n v="1413694800"/>
    <n v="1408986916"/>
    <b v="0"/>
    <n v="31"/>
    <b v="0"/>
    <s v="theater/spaces"/>
    <n v="0.4236099230111206"/>
    <n v="79.870967741935488"/>
    <s v="theater"/>
    <s v="paces"/>
    <d v="2014-10-19T05:00:00"/>
    <d v="2014-08-25T17:15:16"/>
    <n v="54.48939814815094"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s v="GB"/>
    <x v="1"/>
    <n v="1442440800"/>
    <n v="1440497876"/>
    <b v="0"/>
    <n v="4"/>
    <b v="0"/>
    <s v="theater/spaces"/>
    <n v="4.1000000000000002E-2"/>
    <n v="10.25"/>
    <s v="theater"/>
    <s v="paces"/>
    <d v="2015-09-16T22:00:00"/>
    <d v="2015-08-25T10:17:56"/>
    <n v="22.487546296302753"/>
  </r>
  <r>
    <n v="3107"/>
    <s v="Creating Cabaret"/>
    <s v="When opportunity knocks, we answer!  Help expand the ravishingly talented troupe into a new and exciting market and venue!"/>
    <n v="40000"/>
    <n v="7905"/>
    <s v="failed"/>
    <s v="US"/>
    <x v="0"/>
    <n v="1431372751"/>
    <n v="1430767951"/>
    <b v="0"/>
    <n v="29"/>
    <b v="0"/>
    <s v="theater/spaces"/>
    <n v="0.197625"/>
    <n v="272.58620689655174"/>
    <s v="theater"/>
    <s v="paces"/>
    <d v="2015-05-11T19:32:31"/>
    <d v="2015-05-04T19:32:31"/>
    <n v="7"/>
  </r>
  <r>
    <n v="3108"/>
    <s v="Funding a home for our Children's Theater"/>
    <s v="We need a permanent home for the theater!"/>
    <n v="50000"/>
    <n v="26"/>
    <s v="failed"/>
    <s v="US"/>
    <x v="0"/>
    <n v="1430234394"/>
    <n v="1425053994"/>
    <b v="0"/>
    <n v="2"/>
    <b v="0"/>
    <s v="theater/spaces"/>
    <n v="5.1999999999999995E-4"/>
    <n v="13"/>
    <s v="theater"/>
    <s v="paces"/>
    <d v="2015-04-28T15:19:54"/>
    <d v="2015-02-27T16:19:54"/>
    <n v="59.95833333332848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s v="US"/>
    <x v="0"/>
    <n v="1409194810"/>
    <n v="1406170810"/>
    <b v="0"/>
    <n v="114"/>
    <b v="0"/>
    <s v="theater/spaces"/>
    <n v="0.25030188679245285"/>
    <n v="58.184210526315788"/>
    <s v="theater"/>
    <s v="paces"/>
    <d v="2014-08-28T03:00:10"/>
    <d v="2014-07-24T03:00:10"/>
    <n v="35"/>
  </r>
  <r>
    <n v="3110"/>
    <s v="Hip Justice Catmunity Center"/>
    <s v="Cat People Unite! It's time we get a space of our own to relax, socialize and learn! Join the Catmunity!"/>
    <n v="25000"/>
    <n v="10"/>
    <s v="failed"/>
    <s v="US"/>
    <x v="0"/>
    <n v="1487465119"/>
    <n v="1484009119"/>
    <b v="0"/>
    <n v="1"/>
    <b v="0"/>
    <s v="theater/spaces"/>
    <n v="4.0000000000000002E-4"/>
    <n v="10"/>
    <s v="theater"/>
    <s v="paces"/>
    <d v="2017-02-19T00:45:19"/>
    <d v="2017-01-10T00:45:19"/>
    <n v="40"/>
  </r>
  <r>
    <n v="3111"/>
    <s v="All Puppet Players Need a Home"/>
    <s v="Help All Puppet Players perform it's 2015 season in a beautiful 200 seat theater for an entire year."/>
    <n v="20000"/>
    <n v="5328"/>
    <s v="failed"/>
    <s v="US"/>
    <x v="0"/>
    <n v="1412432220"/>
    <n v="1409753820"/>
    <b v="0"/>
    <n v="76"/>
    <b v="0"/>
    <s v="theater/spaces"/>
    <n v="0.26640000000000003"/>
    <n v="70.10526315789474"/>
    <s v="theater"/>
    <s v="paces"/>
    <d v="2014-10-04T14:17:00"/>
    <d v="2014-09-03T14:17:00"/>
    <n v="31"/>
  </r>
  <r>
    <n v="3112"/>
    <s v="Kids Zone start up"/>
    <s v="Children only have a short period of time to live care free, play hard, get dirty, I want to help every child in my Town play everyday."/>
    <n v="11000"/>
    <n v="521"/>
    <s v="failed"/>
    <s v="US"/>
    <x v="0"/>
    <n v="1477968934"/>
    <n v="1472784934"/>
    <b v="0"/>
    <n v="9"/>
    <b v="0"/>
    <s v="theater/spaces"/>
    <n v="4.7363636363636365E-2"/>
    <n v="57.888888888888886"/>
    <s v="theater"/>
    <s v="paces"/>
    <d v="2016-11-01T02:55:34"/>
    <d v="2016-09-02T02:55:34"/>
    <n v="60"/>
  </r>
  <r>
    <n v="3113"/>
    <s v="The Shamrock Drafthouse Theater"/>
    <s v="An arts and craft beer theater showcasing local talent, locally crafted beer and providing performance and rehearsal space."/>
    <n v="109225"/>
    <n v="4635"/>
    <s v="failed"/>
    <s v="US"/>
    <x v="0"/>
    <n v="1429291982"/>
    <n v="1426699982"/>
    <b v="0"/>
    <n v="37"/>
    <b v="0"/>
    <s v="theater/spaces"/>
    <n v="4.2435339894712751E-2"/>
    <n v="125.27027027027027"/>
    <s v="theater"/>
    <s v="paces"/>
    <d v="2015-04-17T17:33:02"/>
    <d v="2015-03-18T17:33:02"/>
    <n v="3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s v="US"/>
    <x v="0"/>
    <n v="1411312250"/>
    <n v="1406128250"/>
    <b v="0"/>
    <n v="0"/>
    <b v="0"/>
    <s v="theater/spaces"/>
    <n v="0"/>
    <n v="0"/>
    <s v="theater"/>
    <s v="paces"/>
    <d v="2014-09-21T15:10:50"/>
    <d v="2014-07-23T15:10:50"/>
    <n v="60"/>
  </r>
  <r>
    <n v="3115"/>
    <s v="spoken word pop-up:"/>
    <s v="We are creating a mobile community devoted to the spreading and sharing of spoken word and other kinds of storytelling."/>
    <n v="10000"/>
    <n v="300"/>
    <s v="failed"/>
    <s v="SE"/>
    <x v="9"/>
    <n v="1465123427"/>
    <n v="1462531427"/>
    <b v="0"/>
    <n v="1"/>
    <b v="0"/>
    <s v="theater/spaces"/>
    <n v="0.03"/>
    <n v="300"/>
    <s v="theater"/>
    <s v="paces"/>
    <d v="2016-06-05T10:43:47"/>
    <d v="2016-05-06T10:43:47"/>
    <n v="30"/>
  </r>
  <r>
    <n v="3116"/>
    <s v="CoreCon Asylum"/>
    <s v="Creating a consuite for CoreCon. A focus on the insanity of asylums and early medical practices from history."/>
    <n v="750"/>
    <n v="430"/>
    <s v="failed"/>
    <s v="US"/>
    <x v="0"/>
    <n v="1427890925"/>
    <n v="1426681325"/>
    <b v="0"/>
    <n v="10"/>
    <b v="0"/>
    <s v="theater/spaces"/>
    <n v="0.57333333333333336"/>
    <n v="43"/>
    <s v="theater"/>
    <s v="paces"/>
    <d v="2015-04-01T12:22:05"/>
    <d v="2015-03-18T12:22:05"/>
    <n v="14"/>
  </r>
  <r>
    <n v="3117"/>
    <s v="Cowes and The Sea"/>
    <s v="Performing Arts workshops, for young people aged 5 -16, exploring how the sea has shaped Cowes as a settlement."/>
    <n v="1000"/>
    <n v="1"/>
    <s v="failed"/>
    <s v="GB"/>
    <x v="1"/>
    <n v="1464354720"/>
    <n v="1463648360"/>
    <b v="0"/>
    <n v="1"/>
    <b v="0"/>
    <s v="theater/spaces"/>
    <n v="1E-3"/>
    <n v="1"/>
    <s v="theater"/>
    <s v="paces"/>
    <d v="2016-05-27T13:12:00"/>
    <d v="2016-05-19T08:59:20"/>
    <n v="8.1754629629649571"/>
  </r>
  <r>
    <n v="3118"/>
    <s v="Garden Eden, theatre, meeting, culture, music, art"/>
    <s v="a magical place for all kind of people, like a fairytaile in all colours"/>
    <n v="500000"/>
    <n v="1550"/>
    <s v="failed"/>
    <s v="SE"/>
    <x v="9"/>
    <n v="1467473723"/>
    <n v="1465832123"/>
    <b v="0"/>
    <n v="2"/>
    <b v="0"/>
    <s v="theater/spaces"/>
    <n v="3.0999999999999999E-3"/>
    <n v="775"/>
    <s v="theater"/>
    <s v="paces"/>
    <d v="2016-07-02T15:35:23"/>
    <d v="2016-06-13T15:35:23"/>
    <n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s v="US"/>
    <x v="0"/>
    <n v="1427414732"/>
    <n v="1424826332"/>
    <b v="0"/>
    <n v="1"/>
    <b v="0"/>
    <s v="theater/spaces"/>
    <n v="5.0000000000000001E-4"/>
    <n v="5"/>
    <s v="theater"/>
    <s v="paces"/>
    <d v="2015-03-27T00:05:32"/>
    <d v="2015-02-25T01:05:32"/>
    <n v="29.958333333328483"/>
  </r>
  <r>
    <n v="3120"/>
    <s v="Subtropisch zwemparadijs Tropicana"/>
    <s v="Wij willen Tropicana het subtropisch zwemparadijs van Rotterdam op een nieuwe locatie gaan bouwen."/>
    <n v="1300000"/>
    <n v="128"/>
    <s v="failed"/>
    <s v="NL"/>
    <x v="3"/>
    <n v="1462484196"/>
    <n v="1457303796"/>
    <b v="0"/>
    <n v="10"/>
    <b v="0"/>
    <s v="theater/spaces"/>
    <n v="9.8461538461538464E-5"/>
    <n v="12.8"/>
    <s v="theater"/>
    <s v="paces"/>
    <d v="2016-05-05T21:36:36"/>
    <d v="2016-03-06T22:36:36"/>
    <n v="59.958333333343035"/>
  </r>
  <r>
    <n v="3121"/>
    <s v="Ant Farm Theatre Project (Canceled)"/>
    <s v="I going to build a theatre for a local ant farm so that Ants can put on their theatre productions."/>
    <n v="1500"/>
    <n v="10"/>
    <s v="canceled"/>
    <s v="CA"/>
    <x v="5"/>
    <n v="1411748335"/>
    <n v="1406564335"/>
    <b v="0"/>
    <n v="1"/>
    <b v="0"/>
    <s v="theater/spaces"/>
    <n v="6.6666666666666671E-3"/>
    <n v="10"/>
    <s v="theater"/>
    <s v="paces"/>
    <d v="2014-09-26T16:18:55"/>
    <d v="2014-07-28T16:18:55"/>
    <n v="60"/>
  </r>
  <r>
    <n v="3122"/>
    <s v="be back soon (Canceled)"/>
    <s v="cancelled until further notice"/>
    <n v="199"/>
    <n v="116"/>
    <s v="canceled"/>
    <s v="US"/>
    <x v="0"/>
    <n v="1478733732"/>
    <n v="1478298132"/>
    <b v="0"/>
    <n v="2"/>
    <b v="0"/>
    <s v="theater/spaces"/>
    <n v="0.58291457286432158"/>
    <n v="58"/>
    <s v="theater"/>
    <s v="paces"/>
    <d v="2016-11-09T23:22:12"/>
    <d v="2016-11-04T22:22:12"/>
    <n v="5.0416666666715173"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s v="US"/>
    <x v="0"/>
    <n v="1468108198"/>
    <n v="1465516198"/>
    <b v="0"/>
    <n v="348"/>
    <b v="0"/>
    <s v="theater/spaces"/>
    <n v="0.68153600000000003"/>
    <n v="244.80459770114942"/>
    <s v="theater"/>
    <s v="paces"/>
    <d v="2016-07-09T23:49:58"/>
    <d v="2016-06-09T23:49:58"/>
    <n v="30"/>
  </r>
  <r>
    <n v="3124"/>
    <s v="Theater &amp; Arts &amp; Day Care (Canceled)"/>
    <s v="A place where kids/ teens' dreams come true, and one finds there home without sparkly red shoes!"/>
    <n v="800000"/>
    <n v="26"/>
    <s v="canceled"/>
    <s v="US"/>
    <x v="0"/>
    <n v="1422902601"/>
    <n v="1417718601"/>
    <b v="0"/>
    <n v="4"/>
    <b v="0"/>
    <s v="theater/spaces"/>
    <n v="3.2499999999999997E-5"/>
    <n v="6.5"/>
    <s v="theater"/>
    <s v="paces"/>
    <d v="2015-02-02T18:43:21"/>
    <d v="2014-12-04T18:43:21"/>
    <n v="60"/>
  </r>
  <r>
    <n v="3125"/>
    <s v="N/A (Canceled)"/>
    <s v="N/A"/>
    <n v="1500000"/>
    <n v="0"/>
    <s v="canceled"/>
    <s v="US"/>
    <x v="0"/>
    <n v="1452142672"/>
    <n v="1449550672"/>
    <b v="0"/>
    <n v="0"/>
    <b v="0"/>
    <s v="theater/spaces"/>
    <n v="0"/>
    <n v="0"/>
    <s v="theater"/>
    <s v="paces"/>
    <d v="2016-01-07T04:57:52"/>
    <d v="2015-12-08T04:57:52"/>
    <n v="30"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s v="US"/>
    <x v="0"/>
    <n v="1459121162"/>
    <n v="1456532762"/>
    <b v="0"/>
    <n v="17"/>
    <b v="0"/>
    <s v="theater/spaces"/>
    <n v="4.1599999999999998E-2"/>
    <n v="61.176470588235297"/>
    <s v="theater"/>
    <s v="paces"/>
    <d v="2016-03-27T23:26:02"/>
    <d v="2016-02-27T00:26:02"/>
    <n v="29.95833333333575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s v="US"/>
    <x v="0"/>
    <n v="1425242029"/>
    <n v="1422650029"/>
    <b v="0"/>
    <n v="0"/>
    <b v="0"/>
    <s v="theater/spaces"/>
    <n v="0"/>
    <n v="0"/>
    <s v="theater"/>
    <s v="paces"/>
    <d v="2015-03-01T20:33:49"/>
    <d v="2015-01-30T20:33:49"/>
    <n v="30"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s v="US"/>
    <x v="0"/>
    <n v="1489690141"/>
    <n v="1487101741"/>
    <b v="0"/>
    <n v="117"/>
    <b v="0"/>
    <s v="theater/plays"/>
    <n v="1.0860666666666667"/>
    <n v="139.23931623931625"/>
    <s v="theater"/>
    <s v="plays"/>
    <d v="2017-03-16T18:49:01"/>
    <d v="2017-02-14T19:49:01"/>
    <n v="29.95833333334303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s v="US"/>
    <x v="0"/>
    <n v="1492542819"/>
    <n v="1489090419"/>
    <b v="0"/>
    <n v="1"/>
    <b v="0"/>
    <s v="theater/plays"/>
    <n v="8.0000000000000002E-3"/>
    <n v="10"/>
    <s v="theater"/>
    <s v="plays"/>
    <d v="2017-04-18T19:13:39"/>
    <d v="2017-03-09T20:13:39"/>
    <n v="39.958333333335759"/>
  </r>
  <r>
    <n v="3130"/>
    <s v="MEDEA | A New Vision"/>
    <s v="A shockingly relevant modern take on a 2,000-year-old tragedy that confronts current gender politics."/>
    <n v="10000"/>
    <n v="375"/>
    <s v="live"/>
    <s v="US"/>
    <x v="0"/>
    <n v="1492145940"/>
    <n v="1489504916"/>
    <b v="0"/>
    <n v="4"/>
    <b v="0"/>
    <s v="theater/plays"/>
    <n v="3.7499999999999999E-2"/>
    <n v="93.75"/>
    <s v="theater"/>
    <s v="plays"/>
    <d v="2017-04-14T04:59:00"/>
    <d v="2017-03-14T15:21:56"/>
    <n v="30.567407407412247"/>
  </r>
  <r>
    <n v="3131"/>
    <s v="SNAKE EYES"/>
    <s v="A Staged Reading of &quot;Snake Eyes,&quot; a new play by Alex Rafala"/>
    <n v="4100"/>
    <n v="645"/>
    <s v="live"/>
    <s v="US"/>
    <x v="0"/>
    <n v="1491656045"/>
    <n v="1489067645"/>
    <b v="0"/>
    <n v="12"/>
    <b v="0"/>
    <s v="theater/plays"/>
    <n v="0.15731707317073171"/>
    <n v="53.75"/>
    <s v="theater"/>
    <s v="plays"/>
    <d v="2017-04-08T12:54:05"/>
    <d v="2017-03-09T13:54:05"/>
    <n v="29.958333333328483"/>
  </r>
  <r>
    <n v="3132"/>
    <s v="A Bite of a Snake Play"/>
    <s v="Smells Like Money, Drips Like Honey, Taste Like Mocha, Better Run AWAY"/>
    <n v="30000"/>
    <n v="10"/>
    <s v="live"/>
    <s v="US"/>
    <x v="0"/>
    <n v="1492759460"/>
    <n v="1487579060"/>
    <b v="0"/>
    <n v="1"/>
    <b v="0"/>
    <s v="theater/plays"/>
    <n v="3.3333333333333332E-4"/>
    <n v="10"/>
    <s v="theater"/>
    <s v="plays"/>
    <d v="2017-04-21T07:24:20"/>
    <d v="2017-02-20T08:24:20"/>
    <n v="59.958333333328483"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s v="GB"/>
    <x v="1"/>
    <n v="1490358834"/>
    <n v="1487770434"/>
    <b v="0"/>
    <n v="16"/>
    <b v="0"/>
    <s v="theater/plays"/>
    <n v="1.08"/>
    <n v="33.75"/>
    <s v="theater"/>
    <s v="plays"/>
    <d v="2017-03-24T12:33:54"/>
    <d v="2017-02-22T13:33:54"/>
    <n v="29.95833333333575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s v="GB"/>
    <x v="1"/>
    <n v="1490631419"/>
    <n v="1488820619"/>
    <b v="0"/>
    <n v="12"/>
    <b v="0"/>
    <s v="theater/plays"/>
    <n v="0.22500000000000001"/>
    <n v="18.75"/>
    <s v="theater"/>
    <s v="plays"/>
    <d v="2017-03-27T16:16:59"/>
    <d v="2017-03-06T17:16:59"/>
    <n v="20.95833333334303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s v="US"/>
    <x v="0"/>
    <n v="1491277121"/>
    <n v="1489376321"/>
    <b v="0"/>
    <n v="7"/>
    <b v="0"/>
    <s v="theater/plays"/>
    <n v="0.20849420849420849"/>
    <n v="23.142857142857142"/>
    <s v="theater"/>
    <s v="plays"/>
    <d v="2017-04-04T03:38:41"/>
    <d v="2017-03-13T03:38:41"/>
    <n v="22"/>
  </r>
  <r>
    <n v="3136"/>
    <s v="Heroines"/>
    <s v="Help emberfly theatre put on their first production Heroines and pay our actors and creative team! Follow us @emberflytheatre"/>
    <n v="500"/>
    <n v="639"/>
    <s v="live"/>
    <s v="GB"/>
    <x v="1"/>
    <n v="1491001140"/>
    <n v="1487847954"/>
    <b v="0"/>
    <n v="22"/>
    <b v="0"/>
    <s v="theater/plays"/>
    <n v="1.278"/>
    <n v="29.045454545454547"/>
    <s v="theater"/>
    <s v="plays"/>
    <d v="2017-03-31T22:59:00"/>
    <d v="2017-02-23T11:05:54"/>
    <n v="36.495208333333721"/>
  </r>
  <r>
    <n v="3137"/>
    <s v="Richard III - Presented by REBATEnsemble/Theatre Off Jackson"/>
    <s v="Set in 1930s Chinatown, evocative of old world South Jackson Street during the Jazz era."/>
    <n v="1500"/>
    <n v="50"/>
    <s v="live"/>
    <s v="US"/>
    <x v="0"/>
    <n v="1493838720"/>
    <n v="1489439669"/>
    <b v="0"/>
    <n v="1"/>
    <b v="0"/>
    <s v="theater/plays"/>
    <n v="3.3333333333333333E-2"/>
    <n v="50"/>
    <s v="theater"/>
    <s v="plays"/>
    <d v="2017-05-03T19:12:00"/>
    <d v="2017-03-13T21:14:29"/>
    <n v="50.914942129631527"/>
  </r>
  <r>
    <n v="3138"/>
    <s v="Our Country's Good"/>
    <s v="A UWE Drama Society adaptation of Timberlake Wertenbaker's play. Funding needed for costumes/props to make the show a success. Thanks."/>
    <n v="200"/>
    <n v="0"/>
    <s v="live"/>
    <s v="GB"/>
    <x v="1"/>
    <n v="1491233407"/>
    <n v="1489591807"/>
    <b v="0"/>
    <n v="0"/>
    <b v="0"/>
    <s v="theater/plays"/>
    <n v="0"/>
    <n v="0"/>
    <s v="theater"/>
    <s v="plays"/>
    <d v="2017-04-03T15:30:07"/>
    <d v="2017-03-15T15:30:07"/>
    <n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s v="MX"/>
    <x v="10"/>
    <n v="1490416380"/>
    <n v="1487485760"/>
    <b v="0"/>
    <n v="6"/>
    <b v="0"/>
    <s v="theater/plays"/>
    <n v="5.3999999999999999E-2"/>
    <n v="450"/>
    <s v="theater"/>
    <s v="plays"/>
    <d v="2017-03-25T04:33:00"/>
    <d v="2017-02-19T06:29:20"/>
    <n v="33.91921296295913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s v="FR"/>
    <x v="3"/>
    <n v="1491581703"/>
    <n v="1488993303"/>
    <b v="0"/>
    <n v="4"/>
    <b v="0"/>
    <s v="theater/plays"/>
    <n v="9.5999999999999992E-3"/>
    <n v="24"/>
    <s v="theater"/>
    <s v="plays"/>
    <d v="2017-04-07T16:15:03"/>
    <d v="2017-03-08T17:15:03"/>
    <n v="29.958333333328483"/>
  </r>
  <r>
    <n v="3141"/>
    <s v="GUTS: Black Comedy"/>
    <s v="We are a theatre society from the Groningen University in the Netherlands. _x000a_We would be more than happy for some help funding the play."/>
    <n v="500"/>
    <n v="258"/>
    <s v="live"/>
    <s v="NL"/>
    <x v="3"/>
    <n v="1492372800"/>
    <n v="1488823488"/>
    <b v="0"/>
    <n v="8"/>
    <b v="0"/>
    <s v="theater/plays"/>
    <n v="0.51600000000000001"/>
    <n v="32.25"/>
    <s v="theater"/>
    <s v="plays"/>
    <d v="2017-04-16T20:00:00"/>
    <d v="2017-03-06T18:04:48"/>
    <n v="41.07999999999447"/>
  </r>
  <r>
    <n v="3142"/>
    <s v="The Pendulum Swings UK Theatre Tour/EdFringe"/>
    <s v="Our aim is to deliver a powerful piece of theatre to audiences across the UK, including Edinburgh Fringe (2017)."/>
    <n v="2750"/>
    <n v="45"/>
    <s v="live"/>
    <s v="GB"/>
    <x v="1"/>
    <n v="1489922339"/>
    <n v="1487333939"/>
    <b v="0"/>
    <n v="3"/>
    <b v="0"/>
    <s v="theater/plays"/>
    <n v="1.6363636363636365E-2"/>
    <n v="15"/>
    <s v="theater"/>
    <s v="plays"/>
    <d v="2017-03-19T11:18:59"/>
    <d v="2017-02-17T12:18:59"/>
    <n v="29.958333333328483"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s v="GB"/>
    <x v="1"/>
    <n v="1491726956"/>
    <n v="1489480556"/>
    <b v="0"/>
    <n v="0"/>
    <b v="0"/>
    <s v="theater/plays"/>
    <n v="0"/>
    <n v="0"/>
    <s v="theater"/>
    <s v="plays"/>
    <d v="2017-04-09T08:35:56"/>
    <d v="2017-03-14T08:35:56"/>
    <n v="26"/>
  </r>
  <r>
    <n v="3144"/>
    <s v="Benghazi Bergen-Belsen"/>
    <s v="Two women, one love, one must die: a multicultural cast in a play about the denied holocaust of Libyan Jews. Premieres in March in NYC"/>
    <n v="10000"/>
    <n v="7540"/>
    <s v="live"/>
    <s v="US"/>
    <x v="0"/>
    <n v="1489903200"/>
    <n v="1488459307"/>
    <b v="0"/>
    <n v="30"/>
    <b v="0"/>
    <s v="theater/plays"/>
    <n v="0.754"/>
    <n v="251.33333333333334"/>
    <s v="theater"/>
    <s v="plays"/>
    <d v="2017-03-19T06:00:00"/>
    <d v="2017-03-02T12:55:07"/>
    <n v="16.711724537031841"/>
  </r>
  <r>
    <n v="3145"/>
    <s v="Arlington's 1st Dinner Theatre"/>
    <s v="Dominion Theatre Company is the first community dinner theatre  to be established in Arlington TX."/>
    <n v="25000"/>
    <n v="0"/>
    <s v="live"/>
    <s v="US"/>
    <x v="0"/>
    <n v="1490659134"/>
    <n v="1485478734"/>
    <b v="0"/>
    <n v="0"/>
    <b v="0"/>
    <s v="theater/plays"/>
    <n v="0"/>
    <n v="0"/>
    <s v="theater"/>
    <s v="plays"/>
    <d v="2017-03-27T23:58:54"/>
    <d v="2017-01-27T00:58:54"/>
    <n v="59.958333333328483"/>
  </r>
  <r>
    <n v="3146"/>
    <s v="SoÃ±Ã© una ciudad amurallada"/>
    <s v="Somos... Podemos... Amamos... Nuestra muralla, nuestra utopÃ­a. Que el amor sea el lÃ­mite"/>
    <n v="50000"/>
    <n v="5250"/>
    <s v="live"/>
    <s v="MX"/>
    <x v="10"/>
    <n v="1492356166"/>
    <n v="1488471766"/>
    <b v="0"/>
    <n v="12"/>
    <b v="0"/>
    <s v="theater/plays"/>
    <n v="0.105"/>
    <n v="437.5"/>
    <s v="theater"/>
    <s v="plays"/>
    <d v="2017-04-16T15:22:46"/>
    <d v="2017-03-02T16:22:46"/>
    <n v="44.95833333332848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s v="US"/>
    <x v="0"/>
    <n v="1415319355"/>
    <n v="1411859755"/>
    <b v="1"/>
    <n v="213"/>
    <b v="1"/>
    <s v="theater/plays"/>
    <n v="1.1752499999999999"/>
    <n v="110.35211267605634"/>
    <s v="theater"/>
    <s v="plays"/>
    <d v="2014-11-07T00:15:55"/>
    <d v="2014-09-27T23:15:55"/>
    <n v="40.041666666671517"/>
  </r>
  <r>
    <n v="3148"/>
    <s v="The Aurora Project: A Sci-Fi Epic by Bella Poynton"/>
    <s v="Help fund The Aurora Project, an immersive science fiction epic."/>
    <n v="1800"/>
    <n v="2361"/>
    <s v="successful"/>
    <s v="US"/>
    <x v="0"/>
    <n v="1412136000"/>
    <n v="1410278284"/>
    <b v="1"/>
    <n v="57"/>
    <b v="1"/>
    <s v="theater/plays"/>
    <n v="1.3116666666666668"/>
    <n v="41.421052631578945"/>
    <s v="theater"/>
    <s v="plays"/>
    <d v="2014-10-01T04:00:00"/>
    <d v="2014-09-09T15:58:04"/>
    <n v="21.501342592593573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s v="US"/>
    <x v="0"/>
    <n v="1354845600"/>
    <n v="1352766300"/>
    <b v="1"/>
    <n v="25"/>
    <b v="1"/>
    <s v="theater/plays"/>
    <n v="1.04"/>
    <n v="52"/>
    <s v="theater"/>
    <s v="plays"/>
    <d v="2012-12-07T02:00:00"/>
    <d v="2012-11-13T00:25:00"/>
    <n v="24.06597222222626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s v="US"/>
    <x v="0"/>
    <n v="1295928000"/>
    <n v="1288160403"/>
    <b v="1"/>
    <n v="104"/>
    <b v="1"/>
    <s v="theater/plays"/>
    <n v="1.01"/>
    <n v="33.990384615384613"/>
    <s v="theater"/>
    <s v="plays"/>
    <d v="2011-01-25T04:00:00"/>
    <d v="2010-10-27T06:20:03"/>
    <n v="89.902743055550673"/>
  </r>
  <r>
    <n v="3151"/>
    <s v="&quot;The Holiday Bug&quot; 2014 Puppet Show"/>
    <s v="A Multi-Media Puppet Show, with large cable control puppets to tell a hilarious story for all ages."/>
    <n v="3500"/>
    <n v="3514"/>
    <s v="successful"/>
    <s v="US"/>
    <x v="0"/>
    <n v="1410379774"/>
    <n v="1407787774"/>
    <b v="1"/>
    <n v="34"/>
    <b v="1"/>
    <s v="theater/plays"/>
    <n v="1.004"/>
    <n v="103.35294117647059"/>
    <s v="theater"/>
    <s v="plays"/>
    <d v="2014-09-10T20:09:34"/>
    <d v="2014-08-11T20:09:34"/>
    <n v="30"/>
  </r>
  <r>
    <n v="3152"/>
    <s v="'Gilead', an original theatre piece"/>
    <s v="'Gilead' is an original theatre piece inspired by Margaret Atwood's 'The Handmaid's Tale'. (Brighton Fringe 2014)"/>
    <n v="2200"/>
    <n v="2331"/>
    <s v="successful"/>
    <s v="GB"/>
    <x v="1"/>
    <n v="1383425367"/>
    <n v="1380833367"/>
    <b v="1"/>
    <n v="67"/>
    <b v="1"/>
    <s v="theater/plays"/>
    <n v="1.0595454545454546"/>
    <n v="34.791044776119406"/>
    <s v="theater"/>
    <s v="plays"/>
    <d v="2013-11-02T20:49:27"/>
    <d v="2013-10-03T20:49:27"/>
    <n v="30"/>
  </r>
  <r>
    <n v="3153"/>
    <s v="Terminator the Second"/>
    <s v="A stage production of Terminator 2: Judgment Day, composed entirely of the words of William Shakespeare"/>
    <n v="3000"/>
    <n v="10067.5"/>
    <s v="successful"/>
    <s v="US"/>
    <x v="0"/>
    <n v="1304225940"/>
    <n v="1301542937"/>
    <b v="1"/>
    <n v="241"/>
    <b v="1"/>
    <s v="theater/plays"/>
    <n v="3.3558333333333334"/>
    <n v="41.773858921161825"/>
    <s v="theater"/>
    <s v="plays"/>
    <d v="2011-05-01T04:59:00"/>
    <d v="2011-03-31T03:42:17"/>
    <n v="31.053275462960301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s v="US"/>
    <x v="0"/>
    <n v="1333310458"/>
    <n v="1330722058"/>
    <b v="1"/>
    <n v="123"/>
    <b v="1"/>
    <s v="theater/plays"/>
    <n v="1.1292857142857142"/>
    <n v="64.268292682926827"/>
    <s v="theater"/>
    <s v="plays"/>
    <d v="2012-04-01T20:00:58"/>
    <d v="2012-03-02T21:00:58"/>
    <n v="29.958333333335759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s v="GB"/>
    <x v="1"/>
    <n v="1356004725"/>
    <n v="1353412725"/>
    <b v="1"/>
    <n v="302"/>
    <b v="1"/>
    <s v="theater/plays"/>
    <n v="1.885046"/>
    <n v="31.209370860927152"/>
    <s v="theater"/>
    <s v="plays"/>
    <d v="2012-12-20T11:58:45"/>
    <d v="2012-11-20T11:58:45"/>
    <n v="30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s v="US"/>
    <x v="0"/>
    <n v="1338591144"/>
    <n v="1335567144"/>
    <b v="1"/>
    <n v="89"/>
    <b v="1"/>
    <s v="theater/plays"/>
    <n v="1.0181818181818181"/>
    <n v="62.921348314606739"/>
    <s v="theater"/>
    <s v="plays"/>
    <d v="2012-06-01T22:52:24"/>
    <d v="2012-04-27T22:52:24"/>
    <n v="35"/>
  </r>
  <r>
    <n v="3157"/>
    <s v="Summer FourPlay"/>
    <s v="Four Directors.  Four One Acts.  Four Genres.  For You."/>
    <n v="4000"/>
    <n v="4040"/>
    <s v="successful"/>
    <s v="US"/>
    <x v="0"/>
    <n v="1405746000"/>
    <n v="1404932105"/>
    <b v="1"/>
    <n v="41"/>
    <b v="1"/>
    <s v="theater/plays"/>
    <n v="1.01"/>
    <n v="98.536585365853654"/>
    <s v="theater"/>
    <s v="plays"/>
    <d v="2014-07-19T05:00:00"/>
    <d v="2014-07-09T18:55:05"/>
    <n v="9.4200810185211594"/>
  </r>
  <r>
    <n v="3158"/>
    <s v="Nursery Crimes"/>
    <s v="A 40s crime-noir play using nursery rhyme characters."/>
    <n v="5000"/>
    <n v="5700"/>
    <s v="successful"/>
    <s v="US"/>
    <x v="0"/>
    <n v="1374523752"/>
    <n v="1371931752"/>
    <b v="1"/>
    <n v="69"/>
    <b v="1"/>
    <s v="theater/plays"/>
    <n v="1.1399999999999999"/>
    <n v="82.608695652173907"/>
    <s v="theater"/>
    <s v="plays"/>
    <d v="2013-07-22T20:09:12"/>
    <d v="2013-06-22T20:09:12"/>
    <n v="30"/>
  </r>
  <r>
    <n v="3159"/>
    <s v="Waxwing: A New Play"/>
    <s v="WAXWING is an exciting new world premiere of mythic (perhaps even apocalyptic!) proportions."/>
    <n v="1500"/>
    <n v="2002.22"/>
    <s v="successful"/>
    <s v="US"/>
    <x v="0"/>
    <n v="1326927600"/>
    <n v="1323221761"/>
    <b v="1"/>
    <n v="52"/>
    <b v="1"/>
    <s v="theater/plays"/>
    <n v="1.3348133333333334"/>
    <n v="38.504230769230773"/>
    <s v="theater"/>
    <s v="plays"/>
    <d v="2012-01-18T23:00:00"/>
    <d v="2011-12-07T01:36:01"/>
    <n v="42.891655092593282"/>
  </r>
  <r>
    <n v="3160"/>
    <s v="We Play Chekhov"/>
    <s v="Two stories by Anton Chekhov adapted for the stage and performed back-to-back in a stunning live theatrical performance."/>
    <n v="4500"/>
    <n v="4569"/>
    <s v="successful"/>
    <s v="US"/>
    <x v="0"/>
    <n v="1407905940"/>
    <n v="1405923687"/>
    <b v="1"/>
    <n v="57"/>
    <b v="1"/>
    <s v="theater/plays"/>
    <n v="1.0153333333333334"/>
    <n v="80.15789473684211"/>
    <s v="theater"/>
    <s v="plays"/>
    <d v="2014-08-13T04:59:00"/>
    <d v="2014-07-21T06:21:27"/>
    <n v="22.942743055558822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s v="GB"/>
    <x v="1"/>
    <n v="1413377522"/>
    <n v="1410785522"/>
    <b v="1"/>
    <n v="74"/>
    <b v="1"/>
    <s v="theater/plays"/>
    <n v="1.0509999999999999"/>
    <n v="28.405405405405407"/>
    <s v="theater"/>
    <s v="plays"/>
    <d v="2014-10-15T12:52:02"/>
    <d v="2014-09-15T12:52:02"/>
    <n v="30"/>
  </r>
  <r>
    <n v="3162"/>
    <s v="Your Radio Adventure!"/>
    <s v="Radio show meets interactive novel, accompanied by live foley, music, and audience participation. YOU choose what happens next!"/>
    <n v="4000"/>
    <n v="5086"/>
    <s v="successful"/>
    <s v="US"/>
    <x v="0"/>
    <n v="1404698400"/>
    <n v="1402331262"/>
    <b v="1"/>
    <n v="63"/>
    <b v="1"/>
    <s v="theater/plays"/>
    <n v="1.2715000000000001"/>
    <n v="80.730158730158735"/>
    <s v="theater"/>
    <s v="plays"/>
    <d v="2014-07-07T02:00:00"/>
    <d v="2014-06-09T16:27:42"/>
    <n v="27.39743055556027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s v="US"/>
    <x v="0"/>
    <n v="1402855525"/>
    <n v="1400263525"/>
    <b v="1"/>
    <n v="72"/>
    <b v="1"/>
    <s v="theater/plays"/>
    <n v="1.1115384615384616"/>
    <n v="200.69444444444446"/>
    <s v="theater"/>
    <s v="plays"/>
    <d v="2014-06-15T18:05:25"/>
    <d v="2014-05-16T18:05:25"/>
    <n v="3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s v="US"/>
    <x v="0"/>
    <n v="1402341615"/>
    <n v="1399490415"/>
    <b v="1"/>
    <n v="71"/>
    <b v="1"/>
    <s v="theater/plays"/>
    <n v="1.0676000000000001"/>
    <n v="37.591549295774648"/>
    <s v="theater"/>
    <s v="plays"/>
    <d v="2014-06-09T19:20:15"/>
    <d v="2014-05-07T19:20:15"/>
    <n v="33"/>
  </r>
  <r>
    <n v="3165"/>
    <s v="THE MOON PLAY"/>
    <s v="THE MOON PLAY is a new play written by Carolyn Gilliam. The play follows an astronaut on the moon who has lost his reason to explore."/>
    <n v="750"/>
    <n v="1220"/>
    <s v="successful"/>
    <s v="US"/>
    <x v="0"/>
    <n v="1304395140"/>
    <n v="1302493760"/>
    <b v="1"/>
    <n v="21"/>
    <b v="1"/>
    <s v="theater/plays"/>
    <n v="1.6266666666666667"/>
    <n v="58.095238095238095"/>
    <s v="theater"/>
    <s v="plays"/>
    <d v="2011-05-03T03:59:00"/>
    <d v="2011-04-11T03:49:20"/>
    <n v="22.006712962967867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s v="US"/>
    <x v="0"/>
    <n v="1416988740"/>
    <n v="1414514153"/>
    <b v="1"/>
    <n v="930"/>
    <b v="1"/>
    <s v="theater/plays"/>
    <n v="1.6022808571428573"/>
    <n v="60.300892473118282"/>
    <s v="theater"/>
    <s v="plays"/>
    <d v="2014-11-26T07:59:00"/>
    <d v="2014-10-28T16:35:53"/>
    <n v="28.641053240738984"/>
  </r>
  <r>
    <n v="3167"/>
    <s v="Destiny is Judd Nelson: a new play at FringeNYC"/>
    <s v="What is destiny? Explore it with us this August at FringeNYC."/>
    <n v="3000"/>
    <n v="3485"/>
    <s v="successful"/>
    <s v="US"/>
    <x v="0"/>
    <n v="1406952781"/>
    <n v="1405743181"/>
    <b v="1"/>
    <n v="55"/>
    <b v="1"/>
    <s v="theater/plays"/>
    <n v="1.1616666666666666"/>
    <n v="63.363636363636367"/>
    <s v="theater"/>
    <s v="plays"/>
    <d v="2014-08-02T04:13:01"/>
    <d v="2014-07-19T04:13:01"/>
    <n v="14"/>
  </r>
  <r>
    <n v="3168"/>
    <s v="Cosmicomics"/>
    <s v="A dazzling aerial show that brings to life the whimsical and romantic short stories of beloved fantasy author Italo Calvino."/>
    <n v="2500"/>
    <n v="3105"/>
    <s v="successful"/>
    <s v="US"/>
    <x v="0"/>
    <n v="1402696800"/>
    <n v="1399948353"/>
    <b v="1"/>
    <n v="61"/>
    <b v="1"/>
    <s v="theater/plays"/>
    <n v="1.242"/>
    <n v="50.901639344262293"/>
    <s v="theater"/>
    <s v="plays"/>
    <d v="2014-06-13T22:00:00"/>
    <d v="2014-05-13T02:32:33"/>
    <n v="31.810729166660167"/>
  </r>
  <r>
    <n v="3169"/>
    <s v="The Window"/>
    <s v="We're bringing The Window to the Cherry Lane Theater in January 2014."/>
    <n v="8000"/>
    <n v="8241"/>
    <s v="successful"/>
    <s v="US"/>
    <x v="0"/>
    <n v="1386910740"/>
    <n v="1384364561"/>
    <b v="1"/>
    <n v="82"/>
    <b v="1"/>
    <s v="theater/plays"/>
    <n v="1.030125"/>
    <n v="100.5"/>
    <s v="theater"/>
    <s v="plays"/>
    <d v="2013-12-13T04:59:00"/>
    <d v="2013-11-13T17:42:41"/>
    <n v="29.46966435185459"/>
  </r>
  <r>
    <n v="3170"/>
    <s v="Ain't She Brave FringeNYC 2014 Project"/>
    <s v="An emotionally-charged journey through the history of black women in America told in reverse."/>
    <n v="2000"/>
    <n v="2245"/>
    <s v="successful"/>
    <s v="US"/>
    <x v="0"/>
    <n v="1404273600"/>
    <n v="1401414944"/>
    <b v="1"/>
    <n v="71"/>
    <b v="1"/>
    <s v="theater/plays"/>
    <n v="1.1225000000000001"/>
    <n v="31.619718309859156"/>
    <s v="theater"/>
    <s v="plays"/>
    <d v="2014-07-02T04:00:00"/>
    <d v="2014-05-30T01:55:44"/>
    <n v="33.08629629629285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s v="GB"/>
    <x v="1"/>
    <n v="1462545358"/>
    <n v="1459953358"/>
    <b v="1"/>
    <n v="117"/>
    <b v="1"/>
    <s v="theater/plays"/>
    <n v="1.0881428571428571"/>
    <n v="65.102564102564102"/>
    <s v="theater"/>
    <s v="plays"/>
    <d v="2016-05-06T14:35:58"/>
    <d v="2016-04-06T14:35:58"/>
    <n v="3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s v="US"/>
    <x v="0"/>
    <n v="1329240668"/>
    <n v="1326648668"/>
    <b v="1"/>
    <n v="29"/>
    <b v="1"/>
    <s v="theater/plays"/>
    <n v="1.1499999999999999"/>
    <n v="79.310344827586206"/>
    <s v="theater"/>
    <s v="plays"/>
    <d v="2012-02-14T17:31:08"/>
    <d v="2012-01-15T17:31:08"/>
    <n v="3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s v="US"/>
    <x v="0"/>
    <n v="1411765492"/>
    <n v="1409173492"/>
    <b v="1"/>
    <n v="74"/>
    <b v="1"/>
    <s v="theater/plays"/>
    <n v="1.03"/>
    <n v="139.18918918918919"/>
    <s v="theater"/>
    <s v="plays"/>
    <d v="2014-09-26T21:04:52"/>
    <d v="2014-08-27T21:04:52"/>
    <n v="30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s v="US"/>
    <x v="0"/>
    <n v="1408999508"/>
    <n v="1407789908"/>
    <b v="1"/>
    <n v="23"/>
    <b v="1"/>
    <s v="theater/plays"/>
    <n v="1.0113333333333334"/>
    <n v="131.91304347826087"/>
    <s v="theater"/>
    <s v="plays"/>
    <d v="2014-08-25T20:45:08"/>
    <d v="2014-08-11T20:45:08"/>
    <n v="14"/>
  </r>
  <r>
    <n v="3175"/>
    <s v="The Killing Room"/>
    <s v="One Year Lease Theater Company's world premiere theater production of THE KILLING ROOM, by playwright Daniel Keene, March 2011 in NYC."/>
    <n v="5000"/>
    <n v="5478"/>
    <s v="successful"/>
    <s v="US"/>
    <x v="0"/>
    <n v="1297977427"/>
    <n v="1292793427"/>
    <b v="1"/>
    <n v="60"/>
    <b v="1"/>
    <s v="theater/plays"/>
    <n v="1.0955999999999999"/>
    <n v="91.3"/>
    <s v="theater"/>
    <s v="plays"/>
    <d v="2011-02-17T21:17:07"/>
    <d v="2010-12-19T21:17:07"/>
    <n v="60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s v="US"/>
    <x v="0"/>
    <n v="1376838000"/>
    <n v="1374531631"/>
    <b v="1"/>
    <n v="55"/>
    <b v="1"/>
    <s v="theater/plays"/>
    <n v="1.148421052631579"/>
    <n v="39.672727272727272"/>
    <s v="theater"/>
    <s v="plays"/>
    <d v="2013-08-18T15:00:00"/>
    <d v="2013-07-22T22:20:31"/>
    <n v="26.69408564815239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s v="US"/>
    <x v="0"/>
    <n v="1403366409"/>
    <n v="1400774409"/>
    <b v="1"/>
    <n v="51"/>
    <b v="1"/>
    <s v="theater/plays"/>
    <n v="1.1739999999999999"/>
    <n v="57.549019607843135"/>
    <s v="theater"/>
    <s v="plays"/>
    <d v="2014-06-21T16:00:09"/>
    <d v="2014-05-22T16:00:09"/>
    <n v="30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s v="GB"/>
    <x v="1"/>
    <n v="1405521075"/>
    <n v="1402929075"/>
    <b v="1"/>
    <n v="78"/>
    <b v="1"/>
    <s v="theater/plays"/>
    <n v="1.7173333333333334"/>
    <n v="33.025641025641029"/>
    <s v="theater"/>
    <s v="plays"/>
    <d v="2014-07-16T14:31:15"/>
    <d v="2014-06-16T14:31:15"/>
    <n v="30"/>
  </r>
  <r>
    <n v="3179"/>
    <s v="I Do Wonder"/>
    <s v="A Sci-fi play in several vignettes that will narrate an alternate history in the mid-20th century."/>
    <n v="4200"/>
    <n v="4794.82"/>
    <s v="successful"/>
    <s v="US"/>
    <x v="0"/>
    <n v="1367859071"/>
    <n v="1365699071"/>
    <b v="1"/>
    <n v="62"/>
    <b v="1"/>
    <s v="theater/plays"/>
    <n v="1.1416238095238094"/>
    <n v="77.335806451612896"/>
    <s v="theater"/>
    <s v="plays"/>
    <d v="2013-05-06T16:51:11"/>
    <d v="2013-04-11T16:51:11"/>
    <n v="25"/>
  </r>
  <r>
    <n v="3180"/>
    <s v="Glass Mountain: An Original Fairytale"/>
    <s v="A new tale of witches, fairies, cat-hunters and and bone-boilers from London theatre company Broken Glass."/>
    <n v="1200"/>
    <n v="1437"/>
    <s v="successful"/>
    <s v="GB"/>
    <x v="1"/>
    <n v="1403258049"/>
    <n v="1400666049"/>
    <b v="1"/>
    <n v="45"/>
    <b v="1"/>
    <s v="theater/plays"/>
    <n v="1.1975"/>
    <n v="31.933333333333334"/>
    <s v="theater"/>
    <s v="plays"/>
    <d v="2014-06-20T09:54:09"/>
    <d v="2014-05-21T09:54:09"/>
    <n v="30"/>
  </r>
  <r>
    <n v="3181"/>
    <s v="ENDURING SONG"/>
    <s v="ENDURING SONG by award-winning Bear Trap Theatre, is a sweeping historical epic about love, loss and family set in the First Crusade."/>
    <n v="500"/>
    <n v="545"/>
    <s v="successful"/>
    <s v="GB"/>
    <x v="1"/>
    <n v="1402848000"/>
    <n v="1400570787"/>
    <b v="1"/>
    <n v="15"/>
    <b v="1"/>
    <s v="theater/plays"/>
    <n v="1.0900000000000001"/>
    <n v="36.333333333333336"/>
    <s v="theater"/>
    <s v="plays"/>
    <d v="2014-06-15T16:00:00"/>
    <d v="2014-05-20T07:26:27"/>
    <n v="26.356631944443507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s v="US"/>
    <x v="0"/>
    <n v="1328029200"/>
    <n v="1323211621"/>
    <b v="1"/>
    <n v="151"/>
    <b v="1"/>
    <s v="theater/plays"/>
    <n v="1.0088571428571429"/>
    <n v="46.768211920529801"/>
    <s v="theater"/>
    <s v="plays"/>
    <d v="2012-01-31T17:00:00"/>
    <d v="2011-12-06T22:47:01"/>
    <n v="55.759016203708597"/>
  </r>
  <r>
    <n v="3183"/>
    <s v="The Seagull on The River"/>
    <s v="Anton Chekhov's The Seagull. An outdoor Amphitheater in Manhattan. Trees. A River. Daybreak."/>
    <n v="2500"/>
    <n v="2725"/>
    <s v="successful"/>
    <s v="US"/>
    <x v="0"/>
    <n v="1377284669"/>
    <n v="1375729469"/>
    <b v="1"/>
    <n v="68"/>
    <b v="1"/>
    <s v="theater/plays"/>
    <n v="1.0900000000000001"/>
    <n v="40.073529411764703"/>
    <s v="theater"/>
    <s v="plays"/>
    <d v="2013-08-23T19:04:29"/>
    <d v="2013-08-05T19:04:29"/>
    <n v="18"/>
  </r>
  <r>
    <n v="3184"/>
    <s v="Equus at Frenetic Theatre"/>
    <s v="Equus is the story of a psychiatrist treating a teenaged boy who blinds six horses with a metal spike."/>
    <n v="4300"/>
    <n v="4610"/>
    <s v="successful"/>
    <s v="US"/>
    <x v="0"/>
    <n v="1404258631"/>
    <n v="1401666631"/>
    <b v="1"/>
    <n v="46"/>
    <b v="1"/>
    <s v="theater/plays"/>
    <n v="1.0720930232558139"/>
    <n v="100.21739130434783"/>
    <s v="theater"/>
    <s v="plays"/>
    <d v="2014-07-01T23:50:31"/>
    <d v="2014-06-01T23:50:31"/>
    <n v="30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s v="GB"/>
    <x v="1"/>
    <n v="1405553241"/>
    <n v="1404948441"/>
    <b v="1"/>
    <n v="24"/>
    <b v="1"/>
    <s v="theater/plays"/>
    <n v="1"/>
    <n v="41.666666666666664"/>
    <s v="theater"/>
    <s v="plays"/>
    <d v="2014-07-16T23:27:21"/>
    <d v="2014-07-09T23:27:21"/>
    <n v="7"/>
  </r>
  <r>
    <n v="3186"/>
    <s v="Honest"/>
    <s v="Honest is an exciting and dark new play by Bristol based writer Alice Nicholas, touring the South of England and London this October."/>
    <n v="3200"/>
    <n v="3270"/>
    <s v="successful"/>
    <s v="GB"/>
    <x v="1"/>
    <n v="1410901200"/>
    <n v="1408313438"/>
    <b v="1"/>
    <n v="70"/>
    <b v="1"/>
    <s v="theater/plays"/>
    <n v="1.0218750000000001"/>
    <n v="46.714285714285715"/>
    <s v="theater"/>
    <s v="plays"/>
    <d v="2014-09-16T21:00:00"/>
    <d v="2014-08-17T22:10:38"/>
    <n v="29.95094907407474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s v="US"/>
    <x v="0"/>
    <n v="1407167973"/>
    <n v="1405439973"/>
    <b v="1"/>
    <n v="244"/>
    <b v="1"/>
    <s v="theater/plays"/>
    <n v="1.1629333333333334"/>
    <n v="71.491803278688522"/>
    <s v="theater"/>
    <s v="plays"/>
    <d v="2014-08-04T15:59:33"/>
    <d v="2014-07-15T15:59:33"/>
    <n v="20"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s v="GB"/>
    <x v="1"/>
    <n v="1433930302"/>
    <n v="1432115902"/>
    <b v="0"/>
    <n v="9"/>
    <b v="0"/>
    <s v="theater/musical"/>
    <n v="0.65"/>
    <n v="14.444444444444445"/>
    <s v="theater"/>
    <s v="sical"/>
    <d v="2015-06-10T09:58:22"/>
    <d v="2015-05-20T09:58:22"/>
    <n v="21"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s v="SE"/>
    <x v="9"/>
    <n v="1432455532"/>
    <n v="1429863532"/>
    <b v="0"/>
    <n v="19"/>
    <b v="0"/>
    <s v="theater/musical"/>
    <n v="0.12327272727272727"/>
    <n v="356.84210526315792"/>
    <s v="theater"/>
    <s v="sical"/>
    <d v="2015-05-24T08:18:52"/>
    <d v="2015-04-24T08:18:52"/>
    <n v="30"/>
  </r>
  <r>
    <n v="3190"/>
    <s v="Call It A Day Productions - THE LIFE"/>
    <s v="Call It A Day Productions is putting on their first full production in December and every little bit helps!"/>
    <n v="4000"/>
    <n v="0"/>
    <s v="failed"/>
    <s v="CA"/>
    <x v="5"/>
    <n v="1481258275"/>
    <n v="1478662675"/>
    <b v="0"/>
    <n v="0"/>
    <b v="0"/>
    <s v="theater/musical"/>
    <n v="0"/>
    <n v="0"/>
    <s v="theater"/>
    <s v="sical"/>
    <d v="2016-12-09T04:37:55"/>
    <d v="2016-11-09T03:37:55"/>
    <n v="30.041666666664241"/>
  </r>
  <r>
    <n v="3191"/>
    <s v="Decree 770: Europa"/>
    <s v="A brand new musical about the ban of contraception and abortion in Romania and the revolution that ended it all in 1989."/>
    <n v="3750"/>
    <n v="151"/>
    <s v="failed"/>
    <s v="US"/>
    <x v="0"/>
    <n v="1471370869"/>
    <n v="1466186869"/>
    <b v="0"/>
    <n v="4"/>
    <b v="0"/>
    <s v="theater/musical"/>
    <n v="4.0266666666666666E-2"/>
    <n v="37.75"/>
    <s v="theater"/>
    <s v="sical"/>
    <d v="2016-08-16T18:07:49"/>
    <d v="2016-06-17T18:07:49"/>
    <n v="60"/>
  </r>
  <r>
    <n v="3192"/>
    <s v="Arts in Conflict"/>
    <s v="This project challenges social issues affecting young people in areas of deprivation within the Belfast area (Northern Ireland)."/>
    <n v="10000"/>
    <n v="102"/>
    <s v="failed"/>
    <s v="GB"/>
    <x v="1"/>
    <n v="1425160800"/>
    <n v="1421274859"/>
    <b v="0"/>
    <n v="8"/>
    <b v="0"/>
    <s v="theater/musical"/>
    <n v="1.0200000000000001E-2"/>
    <n v="12.75"/>
    <s v="theater"/>
    <s v="sical"/>
    <d v="2015-02-28T22:00:00"/>
    <d v="2015-01-14T22:34:19"/>
    <n v="44.976168981491355"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s v="GB"/>
    <x v="1"/>
    <n v="1424474056"/>
    <n v="1420586056"/>
    <b v="0"/>
    <n v="24"/>
    <b v="0"/>
    <s v="theater/musical"/>
    <n v="0.1174"/>
    <n v="24.458333333333332"/>
    <s v="theater"/>
    <s v="sical"/>
    <d v="2015-02-20T23:14:16"/>
    <d v="2015-01-06T23:14:16"/>
    <n v="45"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s v="US"/>
    <x v="0"/>
    <n v="1437960598"/>
    <n v="1435368598"/>
    <b v="0"/>
    <n v="0"/>
    <b v="0"/>
    <s v="theater/musical"/>
    <n v="0"/>
    <n v="0"/>
    <s v="theater"/>
    <s v="sical"/>
    <d v="2015-07-27T01:29:58"/>
    <d v="2015-06-27T01:29:58"/>
    <n v="30"/>
  </r>
  <r>
    <n v="3195"/>
    <s v="Emerson Sings!"/>
    <s v="Emerson Sings is the first cabaret to celebrate the work of up and coming musical theater composers who are alumni of Emerson College."/>
    <n v="3500"/>
    <n v="2070"/>
    <s v="failed"/>
    <s v="US"/>
    <x v="0"/>
    <n v="1423750542"/>
    <n v="1421158542"/>
    <b v="0"/>
    <n v="39"/>
    <b v="0"/>
    <s v="theater/musical"/>
    <n v="0.59142857142857141"/>
    <n v="53.07692307692308"/>
    <s v="theater"/>
    <s v="sical"/>
    <d v="2015-02-12T14:15:42"/>
    <d v="2015-01-13T14:15:42"/>
    <n v="30"/>
  </r>
  <r>
    <n v="3196"/>
    <s v="Our Modern Lives"/>
    <s v="Help five college students as they journey to bring their groundbreaking new musical &quot;Our Modern Lives&quot; to Broadway!"/>
    <n v="3000000"/>
    <n v="1800"/>
    <s v="failed"/>
    <s v="US"/>
    <x v="0"/>
    <n v="1438437600"/>
    <n v="1433254875"/>
    <b v="0"/>
    <n v="6"/>
    <b v="0"/>
    <s v="theater/musical"/>
    <n v="5.9999999999999995E-4"/>
    <n v="300"/>
    <s v="theater"/>
    <s v="sical"/>
    <d v="2015-08-01T14:00:00"/>
    <d v="2015-06-02T14:21:15"/>
    <n v="59.985243055547471"/>
  </r>
  <r>
    <n v="3197"/>
    <s v="Mirror, mirror on the wall"/>
    <s v="This years most important stage project for young artists in our region. www.ungespor.no"/>
    <n v="10000"/>
    <n v="1145"/>
    <s v="failed"/>
    <s v="NO"/>
    <x v="8"/>
    <n v="1423050618"/>
    <n v="1420458618"/>
    <b v="0"/>
    <n v="4"/>
    <b v="0"/>
    <s v="theater/musical"/>
    <n v="0.1145"/>
    <n v="286.25"/>
    <s v="theater"/>
    <s v="sical"/>
    <d v="2015-02-04T11:50:18"/>
    <d v="2015-01-05T11:50:18"/>
    <n v="30"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s v="DK"/>
    <x v="7"/>
    <n v="1424081477"/>
    <n v="1420798277"/>
    <b v="0"/>
    <n v="3"/>
    <b v="0"/>
    <s v="theater/musical"/>
    <n v="3.6666666666666666E-3"/>
    <n v="36.666666666666664"/>
    <s v="theater"/>
    <s v="sical"/>
    <d v="2015-02-16T10:11:17"/>
    <d v="2015-01-09T10:11:17"/>
    <n v="38"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s v="US"/>
    <x v="0"/>
    <n v="1410037200"/>
    <n v="1407435418"/>
    <b v="0"/>
    <n v="53"/>
    <b v="0"/>
    <s v="theater/musical"/>
    <n v="0.52159999999999995"/>
    <n v="49.20754716981132"/>
    <s v="theater"/>
    <s v="sical"/>
    <d v="2014-09-06T21:00:00"/>
    <d v="2014-08-07T18:16:58"/>
    <n v="30.113217592588626"/>
  </r>
  <r>
    <n v="3200"/>
    <s v="ROAD TO THE KINGDOM"/>
    <s v="An extremely unique musical play with an exciting, fun filled, dramatic twist. You will discover what lies ahead on the Road to Kingdom"/>
    <n v="50000"/>
    <n v="1"/>
    <s v="failed"/>
    <s v="US"/>
    <x v="0"/>
    <n v="1461994440"/>
    <n v="1459410101"/>
    <b v="0"/>
    <n v="1"/>
    <b v="0"/>
    <s v="theater/musical"/>
    <n v="2.0000000000000002E-5"/>
    <n v="1"/>
    <s v="theater"/>
    <s v="sical"/>
    <d v="2016-04-30T05:34:00"/>
    <d v="2016-03-31T07:41:41"/>
    <n v="29.911331018520286"/>
  </r>
  <r>
    <n v="3201"/>
    <s v="Nothing Changes"/>
    <s v="Nothing Changes is a modern musical version of the Ragged Trousered Philanthropists exploring the inequalities of &quot;austerity Britain&quot;"/>
    <n v="2000"/>
    <n v="25"/>
    <s v="failed"/>
    <s v="GB"/>
    <x v="1"/>
    <n v="1409509477"/>
    <n v="1407695077"/>
    <b v="0"/>
    <n v="2"/>
    <b v="0"/>
    <s v="theater/musical"/>
    <n v="1.2500000000000001E-2"/>
    <n v="12.5"/>
    <s v="theater"/>
    <s v="sical"/>
    <d v="2014-08-31T18:24:37"/>
    <d v="2014-08-10T18:24:37"/>
    <n v="21"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s v="US"/>
    <x v="0"/>
    <n v="1450072740"/>
    <n v="1445027346"/>
    <b v="0"/>
    <n v="25"/>
    <b v="0"/>
    <s v="theater/musical"/>
    <n v="0.54520000000000002"/>
    <n v="109.04"/>
    <s v="theater"/>
    <s v="sical"/>
    <d v="2015-12-14T05:59:00"/>
    <d v="2015-10-16T20:29:06"/>
    <n v="58.395763888882357"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s v="US"/>
    <x v="0"/>
    <n v="1443224622"/>
    <n v="1440632622"/>
    <b v="0"/>
    <n v="6"/>
    <b v="0"/>
    <s v="theater/musical"/>
    <n v="0.25"/>
    <n v="41.666666666666664"/>
    <s v="theater"/>
    <s v="sical"/>
    <d v="2015-09-25T23:43:42"/>
    <d v="2015-08-26T23:43:42"/>
    <n v="30"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s v="US"/>
    <x v="0"/>
    <n v="1437149640"/>
    <n v="1434558479"/>
    <b v="0"/>
    <n v="0"/>
    <b v="0"/>
    <s v="theater/musical"/>
    <n v="0"/>
    <n v="0"/>
    <s v="theater"/>
    <s v="sical"/>
    <d v="2015-07-17T16:14:00"/>
    <d v="2015-06-17T16:27:59"/>
    <n v="29.99028935185197"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s v="GB"/>
    <x v="1"/>
    <n v="1430470772"/>
    <n v="1427878772"/>
    <b v="0"/>
    <n v="12"/>
    <b v="0"/>
    <s v="theater/musical"/>
    <n v="3.4125000000000003E-2"/>
    <n v="22.75"/>
    <s v="theater"/>
    <s v="sical"/>
    <d v="2015-05-01T08:59:32"/>
    <d v="2015-04-01T08:59:32"/>
    <n v="30"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s v="US"/>
    <x v="0"/>
    <n v="1442644651"/>
    <n v="1440052651"/>
    <b v="0"/>
    <n v="0"/>
    <b v="0"/>
    <s v="theater/musical"/>
    <n v="0"/>
    <n v="0"/>
    <s v="theater"/>
    <s v="sical"/>
    <d v="2015-09-19T06:37:31"/>
    <d v="2015-08-20T06:37:31"/>
    <n v="3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s v="US"/>
    <x v="0"/>
    <n v="1429767607"/>
    <n v="1424587207"/>
    <b v="0"/>
    <n v="36"/>
    <b v="0"/>
    <s v="theater/musical"/>
    <n v="0.46363636363636362"/>
    <n v="70.833333333333329"/>
    <s v="theater"/>
    <s v="sical"/>
    <d v="2015-04-23T05:40:07"/>
    <d v="2015-02-22T06:40:07"/>
    <n v="59.9583333333284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s v="US"/>
    <x v="0"/>
    <n v="1406557877"/>
    <n v="1404743477"/>
    <b v="1"/>
    <n v="82"/>
    <b v="1"/>
    <s v="theater/plays"/>
    <n v="1.0349999999999999"/>
    <n v="63.109756097560975"/>
    <s v="theater"/>
    <s v="plays"/>
    <d v="2014-07-28T14:31:17"/>
    <d v="2014-07-07T14:31:17"/>
    <n v="2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s v="US"/>
    <x v="0"/>
    <n v="1403305200"/>
    <n v="1400512658"/>
    <b v="1"/>
    <n v="226"/>
    <b v="1"/>
    <s v="theater/plays"/>
    <n v="1.1932315789473684"/>
    <n v="50.157964601769912"/>
    <s v="theater"/>
    <s v="plays"/>
    <d v="2014-06-20T23:00:00"/>
    <d v="2014-05-19T15:17:38"/>
    <n v="32.3210879629696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s v="US"/>
    <x v="0"/>
    <n v="1338523140"/>
    <n v="1334442519"/>
    <b v="1"/>
    <n v="60"/>
    <b v="1"/>
    <s v="theater/plays"/>
    <n v="1.2576666666666667"/>
    <n v="62.883333333333333"/>
    <s v="theater"/>
    <s v="plays"/>
    <d v="2012-06-01T03:59:00"/>
    <d v="2012-04-14T22:28:39"/>
    <n v="47.22940972222568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s v="US"/>
    <x v="0"/>
    <n v="1408068000"/>
    <n v="1405346680"/>
    <b v="1"/>
    <n v="322"/>
    <b v="1"/>
    <s v="theater/plays"/>
    <n v="1.1974347826086957"/>
    <n v="85.531055900621112"/>
    <s v="theater"/>
    <s v="plays"/>
    <d v="2014-08-15T02:00:00"/>
    <d v="2014-07-14T14:04:40"/>
    <n v="31.496759259265673"/>
  </r>
  <r>
    <n v="3212"/>
    <s v="Campo Maldito"/>
    <s v="Help us bring our production of Campo Maldito to New York AND San Francisco!"/>
    <n v="4000"/>
    <n v="5050"/>
    <s v="successful"/>
    <s v="US"/>
    <x v="0"/>
    <n v="1407524751"/>
    <n v="1404932751"/>
    <b v="1"/>
    <n v="94"/>
    <b v="1"/>
    <s v="theater/plays"/>
    <n v="1.2625"/>
    <n v="53.723404255319146"/>
    <s v="theater"/>
    <s v="plays"/>
    <d v="2014-08-08T19:05:51"/>
    <d v="2014-07-09T19:05:51"/>
    <n v="30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s v="GB"/>
    <x v="1"/>
    <n v="1437934759"/>
    <n v="1434478759"/>
    <b v="1"/>
    <n v="47"/>
    <b v="1"/>
    <s v="theater/plays"/>
    <n v="1.0011666666666668"/>
    <n v="127.80851063829788"/>
    <s v="theater"/>
    <s v="plays"/>
    <d v="2015-07-26T18:19:19"/>
    <d v="2015-06-16T18:19:19"/>
    <n v="4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s v="GB"/>
    <x v="1"/>
    <n v="1452038100"/>
    <n v="1448823673"/>
    <b v="1"/>
    <n v="115"/>
    <b v="1"/>
    <s v="theater/plays"/>
    <n v="1.0213333333333334"/>
    <n v="106.57391304347826"/>
    <s v="theater"/>
    <s v="plays"/>
    <d v="2016-01-05T23:55:00"/>
    <d v="2015-11-29T19:01:13"/>
    <n v="37.204016203708306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s v="US"/>
    <x v="0"/>
    <n v="1441857540"/>
    <n v="1438617471"/>
    <b v="1"/>
    <n v="134"/>
    <b v="1"/>
    <s v="theater/plays"/>
    <n v="1.0035142857142858"/>
    <n v="262.11194029850748"/>
    <s v="theater"/>
    <s v="plays"/>
    <d v="2015-09-10T03:59:00"/>
    <d v="2015-08-03T15:57:51"/>
    <n v="37.500798611115897"/>
  </r>
  <r>
    <n v="3216"/>
    <s v="BRUTE"/>
    <s v="Brute (winner of the 2015 IdeasTap Underbelly Award) is new writing based on the true story of a rather twisted, horrible schoolgirl."/>
    <n v="2000"/>
    <n v="2001"/>
    <s v="successful"/>
    <s v="GB"/>
    <x v="1"/>
    <n v="1436625000"/>
    <n v="1433934371"/>
    <b v="1"/>
    <n v="35"/>
    <b v="1"/>
    <s v="theater/plays"/>
    <n v="1.0004999999999999"/>
    <n v="57.171428571428571"/>
    <s v="theater"/>
    <s v="plays"/>
    <d v="2015-07-11T14:30:00"/>
    <d v="2015-06-10T11:06:11"/>
    <n v="31.14153935185459"/>
  </r>
  <r>
    <n v="3217"/>
    <s v="Wake Up Call @ IRT Theater"/>
    <s v="Wake Up Call is a comedic play about a group of hotel employees working on Christmas Eve."/>
    <n v="4500"/>
    <n v="5221"/>
    <s v="successful"/>
    <s v="US"/>
    <x v="0"/>
    <n v="1478264784"/>
    <n v="1475672784"/>
    <b v="1"/>
    <n v="104"/>
    <b v="1"/>
    <s v="theater/plays"/>
    <n v="1.1602222222222223"/>
    <n v="50.20192307692308"/>
    <s v="theater"/>
    <s v="plays"/>
    <d v="2016-11-04T13:06:24"/>
    <d v="2016-10-05T13:06:24"/>
    <n v="3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s v="GB"/>
    <x v="1"/>
    <n v="1419984000"/>
    <n v="1417132986"/>
    <b v="1"/>
    <n v="184"/>
    <b v="1"/>
    <s v="theater/plays"/>
    <n v="1.0209999999999999"/>
    <n v="66.586956521739125"/>
    <s v="theater"/>
    <s v="plays"/>
    <d v="2014-12-31T00:00:00"/>
    <d v="2014-11-28T00:03:06"/>
    <n v="32.997847222221026"/>
  </r>
  <r>
    <n v="3219"/>
    <s v="Eyes Closed - The First In-Dream Theater Experience"/>
    <s v="Eyes Closed is a collaborative play and docudrama about New Yorkers and their dreams."/>
    <n v="20000"/>
    <n v="20022"/>
    <s v="successful"/>
    <s v="US"/>
    <x v="0"/>
    <n v="1427063747"/>
    <n v="1424043347"/>
    <b v="1"/>
    <n v="119"/>
    <b v="1"/>
    <s v="theater/plays"/>
    <n v="1.0011000000000001"/>
    <n v="168.25210084033614"/>
    <s v="theater"/>
    <s v="plays"/>
    <d v="2015-03-22T22:35:47"/>
    <d v="2015-02-15T23:35:47"/>
    <n v="34.958333333328483"/>
  </r>
  <r>
    <n v="3220"/>
    <s v="Burners"/>
    <s v="A sci-fi thriller for the stage opening March 10 in Los Angeles."/>
    <n v="15000"/>
    <n v="15126"/>
    <s v="successful"/>
    <s v="US"/>
    <x v="0"/>
    <n v="1489352400"/>
    <n v="1486411204"/>
    <b v="1"/>
    <n v="59"/>
    <b v="1"/>
    <s v="theater/plays"/>
    <n v="1.0084"/>
    <n v="256.37288135593218"/>
    <s v="theater"/>
    <s v="plays"/>
    <d v="2017-03-12T21:00:00"/>
    <d v="2017-02-06T20:00:04"/>
    <n v="34.04162037037167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s v="GB"/>
    <x v="1"/>
    <n v="1436114603"/>
    <n v="1433090603"/>
    <b v="1"/>
    <n v="113"/>
    <b v="1"/>
    <s v="theater/plays"/>
    <n v="1.0342499999999999"/>
    <n v="36.610619469026545"/>
    <s v="theater"/>
    <s v="plays"/>
    <d v="2015-07-05T16:43:23"/>
    <d v="2015-05-31T16:43:23"/>
    <n v="35"/>
  </r>
  <r>
    <n v="3222"/>
    <s v="Shakespeare in ASL - and FREE for everyone"/>
    <s v="Shakespeare's classic re-imagined as a spoken and signed production for deaf and hearing audiences"/>
    <n v="2500"/>
    <n v="3120"/>
    <s v="successful"/>
    <s v="US"/>
    <x v="0"/>
    <n v="1445722140"/>
    <n v="1443016697"/>
    <b v="1"/>
    <n v="84"/>
    <b v="1"/>
    <s v="theater/plays"/>
    <n v="1.248"/>
    <n v="37.142857142857146"/>
    <s v="theater"/>
    <s v="plays"/>
    <d v="2015-10-24T21:29:00"/>
    <d v="2015-09-23T13:58:17"/>
    <n v="31.31299768518511"/>
  </r>
  <r>
    <n v="3223"/>
    <s v="Good People by David Lindsay-Abaire at Waterfront Playhouse"/>
    <s v="Bringing David Lindsay-Abaire's award-winning story of our times to the East Bay."/>
    <n v="3100"/>
    <n v="3395"/>
    <s v="successful"/>
    <s v="US"/>
    <x v="0"/>
    <n v="1440100976"/>
    <n v="1437508976"/>
    <b v="1"/>
    <n v="74"/>
    <b v="1"/>
    <s v="theater/plays"/>
    <n v="1.0951612903225807"/>
    <n v="45.878378378378379"/>
    <s v="theater"/>
    <s v="plays"/>
    <d v="2015-08-20T20:02:56"/>
    <d v="2015-07-21T20:02:56"/>
    <n v="30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s v="US"/>
    <x v="0"/>
    <n v="1484024400"/>
    <n v="1479932713"/>
    <b v="1"/>
    <n v="216"/>
    <b v="1"/>
    <s v="theater/plays"/>
    <n v="1.0203333333333333"/>
    <n v="141.71296296296296"/>
    <s v="theater"/>
    <s v="plays"/>
    <d v="2017-01-10T05:00:00"/>
    <d v="2016-11-23T20:25:13"/>
    <n v="47.35748842592147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s v="US"/>
    <x v="0"/>
    <n v="1464987600"/>
    <n v="1463145938"/>
    <b v="1"/>
    <n v="39"/>
    <b v="1"/>
    <s v="theater/plays"/>
    <n v="1.0235000000000001"/>
    <n v="52.487179487179489"/>
    <s v="theater"/>
    <s v="plays"/>
    <d v="2016-06-03T21:00:00"/>
    <d v="2016-05-13T13:25:38"/>
    <n v="21.31553240740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s v="GB"/>
    <x v="1"/>
    <n v="1446213612"/>
    <n v="1443621612"/>
    <b v="1"/>
    <n v="21"/>
    <b v="1"/>
    <s v="theater/plays"/>
    <n v="1.0416666666666667"/>
    <n v="59.523809523809526"/>
    <s v="theater"/>
    <s v="plays"/>
    <d v="2015-10-30T14:00:12"/>
    <d v="2015-09-30T14:00:12"/>
    <n v="30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s v="GB"/>
    <x v="1"/>
    <n v="1484687436"/>
    <n v="1482095436"/>
    <b v="0"/>
    <n v="30"/>
    <b v="1"/>
    <s v="theater/plays"/>
    <n v="1.25"/>
    <n v="50"/>
    <s v="theater"/>
    <s v="plays"/>
    <d v="2017-01-17T21:10:36"/>
    <d v="2016-12-18T21:10:36"/>
    <n v="30"/>
  </r>
  <r>
    <n v="3228"/>
    <s v="Hear Me Roar: A Season of Powerful Women"/>
    <s v="A Season of Powerful Women. A Season of Defiance."/>
    <n v="7000"/>
    <n v="7164"/>
    <s v="successful"/>
    <s v="US"/>
    <x v="0"/>
    <n v="1450328340"/>
    <n v="1447606884"/>
    <b v="1"/>
    <n v="37"/>
    <b v="1"/>
    <s v="theater/plays"/>
    <n v="1.0234285714285714"/>
    <n v="193.62162162162161"/>
    <s v="theater"/>
    <s v="plays"/>
    <d v="2015-12-17T04:59:00"/>
    <d v="2015-11-15T17:01:24"/>
    <n v="31.498333333329356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s v="US"/>
    <x v="0"/>
    <n v="1416470398"/>
    <n v="1413874798"/>
    <b v="1"/>
    <n v="202"/>
    <b v="1"/>
    <s v="theater/plays"/>
    <n v="1.0786500000000001"/>
    <n v="106.79702970297029"/>
    <s v="theater"/>
    <s v="plays"/>
    <d v="2014-11-20T07:59:58"/>
    <d v="2014-10-21T06:59:58"/>
    <n v="30.04166666667151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s v="US"/>
    <x v="0"/>
    <n v="1412135940"/>
    <n v="1410840126"/>
    <b v="1"/>
    <n v="37"/>
    <b v="1"/>
    <s v="theater/plays"/>
    <n v="1.0988461538461538"/>
    <n v="77.21621621621621"/>
    <s v="theater"/>
    <s v="plays"/>
    <d v="2014-10-01T03:59:00"/>
    <d v="2014-09-16T04:02:06"/>
    <n v="14.99784722222830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s v="US"/>
    <x v="0"/>
    <n v="1460846347"/>
    <n v="1458254347"/>
    <b v="0"/>
    <n v="28"/>
    <b v="1"/>
    <s v="theater/plays"/>
    <n v="1.61"/>
    <n v="57.5"/>
    <s v="theater"/>
    <s v="plays"/>
    <d v="2016-04-16T22:39:07"/>
    <d v="2016-03-17T22:39:07"/>
    <n v="30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s v="US"/>
    <x v="0"/>
    <n v="1462334340"/>
    <n v="1459711917"/>
    <b v="1"/>
    <n v="26"/>
    <b v="1"/>
    <s v="theater/plays"/>
    <n v="1.3120000000000001"/>
    <n v="50.46153846153846"/>
    <s v="theater"/>
    <s v="plays"/>
    <d v="2016-05-04T03:59:00"/>
    <d v="2016-04-03T19:31:57"/>
    <n v="30.352118055554456"/>
  </r>
  <r>
    <n v="3233"/>
    <s v="64 Squares"/>
    <s v="64 Squares is an autobiographical one-man exploration of the internal chess game played to reconcile relationships."/>
    <n v="5000"/>
    <n v="5940"/>
    <s v="successful"/>
    <s v="US"/>
    <x v="0"/>
    <n v="1488482355"/>
    <n v="1485890355"/>
    <b v="0"/>
    <n v="61"/>
    <b v="1"/>
    <s v="theater/plays"/>
    <n v="1.1879999999999999"/>
    <n v="97.377049180327873"/>
    <s v="theater"/>
    <s v="plays"/>
    <d v="2017-03-02T19:19:15"/>
    <d v="2017-01-31T19:19:15"/>
    <n v="3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s v="GB"/>
    <x v="1"/>
    <n v="1485991860"/>
    <n v="1483124208"/>
    <b v="0"/>
    <n v="115"/>
    <b v="1"/>
    <s v="theater/plays"/>
    <n v="1.0039275000000001"/>
    <n v="34.91921739130435"/>
    <s v="theater"/>
    <s v="plays"/>
    <d v="2017-02-01T23:31:00"/>
    <d v="2016-12-30T18:56:48"/>
    <n v="33.19041666667180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s v="US"/>
    <x v="0"/>
    <n v="1467361251"/>
    <n v="1464769251"/>
    <b v="1"/>
    <n v="181"/>
    <b v="1"/>
    <s v="theater/plays"/>
    <n v="1.0320666666666667"/>
    <n v="85.530386740331494"/>
    <s v="theater"/>
    <s v="plays"/>
    <d v="2016-07-01T08:20:51"/>
    <d v="2016-06-01T08:20:51"/>
    <n v="30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s v="US"/>
    <x v="0"/>
    <n v="1482962433"/>
    <n v="1480370433"/>
    <b v="0"/>
    <n v="110"/>
    <b v="1"/>
    <s v="theater/plays"/>
    <n v="1.006"/>
    <n v="182.90909090909091"/>
    <s v="theater"/>
    <s v="plays"/>
    <d v="2016-12-28T22:00:33"/>
    <d v="2016-11-28T22:00:33"/>
    <n v="30"/>
  </r>
  <r>
    <n v="3237"/>
    <s v="Celebrating 20 years of The 24 Hour Plays around the world!"/>
    <s v="An annual campaign supporting our intensive for artists 25 and under."/>
    <n v="35000"/>
    <n v="35275.64"/>
    <s v="successful"/>
    <s v="US"/>
    <x v="0"/>
    <n v="1443499140"/>
    <n v="1441452184"/>
    <b v="1"/>
    <n v="269"/>
    <b v="1"/>
    <s v="theater/plays"/>
    <n v="1.0078754285714286"/>
    <n v="131.13620817843866"/>
    <s v="theater"/>
    <s v="plays"/>
    <d v="2015-09-29T03:59:00"/>
    <d v="2015-09-05T11:23:04"/>
    <n v="23.6916203703731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s v="GB"/>
    <x v="1"/>
    <n v="1435752898"/>
    <n v="1433160898"/>
    <b v="1"/>
    <n v="79"/>
    <b v="1"/>
    <s v="theater/plays"/>
    <n v="1.1232142857142857"/>
    <n v="39.810126582278478"/>
    <s v="theater"/>
    <s v="plays"/>
    <d v="2015-07-01T12:14:58"/>
    <d v="2015-06-01T12:14:58"/>
    <n v="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s v="GB"/>
    <x v="1"/>
    <n v="1445817540"/>
    <n v="1443665293"/>
    <b v="1"/>
    <n v="104"/>
    <b v="1"/>
    <s v="theater/plays"/>
    <n v="1.0591914022517912"/>
    <n v="59.701730769230764"/>
    <s v="theater"/>
    <s v="plays"/>
    <d v="2015-10-25T23:59:00"/>
    <d v="2015-10-01T02:08:13"/>
    <n v="24.91026620370394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s v="GB"/>
    <x v="1"/>
    <n v="1487286000"/>
    <n v="1484843948"/>
    <b v="0"/>
    <n v="34"/>
    <b v="1"/>
    <s v="theater/plays"/>
    <n v="1.0056666666666667"/>
    <n v="88.735294117647058"/>
    <s v="theater"/>
    <s v="plays"/>
    <d v="2017-02-16T23:00:00"/>
    <d v="2017-01-19T16:39:08"/>
    <n v="28.26449074073752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s v="US"/>
    <x v="0"/>
    <n v="1413269940"/>
    <n v="1410421670"/>
    <b v="1"/>
    <n v="167"/>
    <b v="1"/>
    <s v="theater/plays"/>
    <n v="1.1530588235294117"/>
    <n v="58.688622754491021"/>
    <s v="theater"/>
    <s v="plays"/>
    <d v="2014-10-14T06:59:00"/>
    <d v="2014-09-11T07:47:50"/>
    <n v="32.966087962966412"/>
  </r>
  <r>
    <n v="3242"/>
    <s v="First Day Off in a Long Time by Brian Finkelstein"/>
    <s v="First Day Off in a Long Time is a comedy show...            _x000a_About suicide."/>
    <n v="10000"/>
    <n v="12730.42"/>
    <s v="successful"/>
    <s v="US"/>
    <x v="0"/>
    <n v="1411150092"/>
    <n v="1408558092"/>
    <b v="1"/>
    <n v="183"/>
    <b v="1"/>
    <s v="theater/plays"/>
    <n v="1.273042"/>
    <n v="69.56513661202186"/>
    <s v="theater"/>
    <s v="plays"/>
    <d v="2014-09-19T18:08:12"/>
    <d v="2014-08-20T18:08:12"/>
    <n v="30"/>
  </r>
  <r>
    <n v="3243"/>
    <s v="THE INCREDIBLE FOX SISTERS"/>
    <s v="Live Source's world premiere of a new play by Jaclyn Backhaus, premiering at the New Ohio Theatre October 30th-November 8th."/>
    <n v="8000"/>
    <n v="8227"/>
    <s v="successful"/>
    <s v="US"/>
    <x v="0"/>
    <n v="1444348800"/>
    <n v="1442283562"/>
    <b v="1"/>
    <n v="71"/>
    <b v="1"/>
    <s v="theater/plays"/>
    <n v="1.028375"/>
    <n v="115.87323943661971"/>
    <s v="theater"/>
    <s v="plays"/>
    <d v="2015-10-09T00:00:00"/>
    <d v="2015-09-15T02:19:22"/>
    <n v="23.903217592596775"/>
  </r>
  <r>
    <n v="3244"/>
    <s v="'Time Please'"/>
    <s v="'Time Please' is a black comedy set in a failing public house in a run-down part of town, where things are about to get messy."/>
    <n v="1600"/>
    <n v="1647"/>
    <s v="successful"/>
    <s v="GB"/>
    <x v="1"/>
    <n v="1480613982"/>
    <n v="1478018382"/>
    <b v="0"/>
    <n v="69"/>
    <b v="1"/>
    <s v="theater/plays"/>
    <n v="1.0293749999999999"/>
    <n v="23.869565217391305"/>
    <s v="theater"/>
    <s v="plays"/>
    <d v="2016-12-01T17:39:42"/>
    <d v="2016-11-01T16:39:42"/>
    <n v="30.041666666664241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s v="US"/>
    <x v="0"/>
    <n v="1434074400"/>
    <n v="1431354258"/>
    <b v="0"/>
    <n v="270"/>
    <b v="1"/>
    <s v="theater/plays"/>
    <n v="1.043047619047619"/>
    <n v="81.125925925925927"/>
    <s v="theater"/>
    <s v="plays"/>
    <d v="2015-06-12T02:00:00"/>
    <d v="2015-05-11T14:24:18"/>
    <n v="31.483124999998836"/>
  </r>
  <r>
    <n v="3246"/>
    <s v="The Gray Man"/>
    <s v="The Gray Man isnâ€™t real. Heâ€™s a ghost story, a boogeyman, a tale mothers make up to keep their children safe."/>
    <n v="10000"/>
    <n v="11122"/>
    <s v="successful"/>
    <s v="US"/>
    <x v="0"/>
    <n v="1442030340"/>
    <n v="1439551200"/>
    <b v="1"/>
    <n v="193"/>
    <b v="1"/>
    <s v="theater/plays"/>
    <n v="1.1122000000000001"/>
    <n v="57.626943005181346"/>
    <s v="theater"/>
    <s v="plays"/>
    <d v="2015-09-12T03:59:00"/>
    <d v="2015-08-14T11:20:00"/>
    <n v="28.69375000000582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s v="GB"/>
    <x v="1"/>
    <n v="1436696712"/>
    <n v="1434104712"/>
    <b v="1"/>
    <n v="57"/>
    <b v="1"/>
    <s v="theater/plays"/>
    <n v="1.0586"/>
    <n v="46.429824561403507"/>
    <s v="theater"/>
    <s v="plays"/>
    <d v="2015-07-12T10:25:12"/>
    <d v="2015-06-12T10:25:12"/>
    <n v="30"/>
  </r>
  <r>
    <n v="3248"/>
    <s v="Honest Accomplice Theatre 2015-16 Season"/>
    <s v="Honest Accomplice Theatre produces theatre for social change."/>
    <n v="12000"/>
    <n v="12095"/>
    <s v="successful"/>
    <s v="US"/>
    <x v="0"/>
    <n v="1428178757"/>
    <n v="1425590357"/>
    <b v="1"/>
    <n v="200"/>
    <b v="1"/>
    <s v="theater/plays"/>
    <n v="1.0079166666666666"/>
    <n v="60.475000000000001"/>
    <s v="theater"/>
    <s v="plays"/>
    <d v="2015-04-04T20:19:17"/>
    <d v="2015-03-05T21:19:17"/>
    <n v="29.95833333333575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s v="US"/>
    <x v="0"/>
    <n v="1434822914"/>
    <n v="1432230914"/>
    <b v="1"/>
    <n v="88"/>
    <b v="1"/>
    <s v="theater/plays"/>
    <n v="1.0492727272727274"/>
    <n v="65.579545454545453"/>
    <s v="theater"/>
    <s v="plays"/>
    <d v="2015-06-20T17:55:14"/>
    <d v="2015-05-21T17:55:14"/>
    <n v="3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s v="US"/>
    <x v="0"/>
    <n v="1415213324"/>
    <n v="1412617724"/>
    <b v="1"/>
    <n v="213"/>
    <b v="1"/>
    <s v="theater/plays"/>
    <n v="1.01552"/>
    <n v="119.1924882629108"/>
    <s v="theater"/>
    <s v="plays"/>
    <d v="2014-11-05T18:48:44"/>
    <d v="2014-10-06T17:48:44"/>
    <n v="30.041666666671517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s v="US"/>
    <x v="0"/>
    <n v="1434907966"/>
    <n v="1432315966"/>
    <b v="1"/>
    <n v="20"/>
    <b v="1"/>
    <s v="theater/plays"/>
    <n v="1.1073333333333333"/>
    <n v="83.05"/>
    <s v="theater"/>
    <s v="plays"/>
    <d v="2015-06-21T17:32:46"/>
    <d v="2015-05-22T17:32:46"/>
    <n v="30"/>
  </r>
  <r>
    <n v="3252"/>
    <s v="Modern Love"/>
    <s v="How do we navigate the boundaries between friendship, sexual intimacy and obsessive desire?"/>
    <n v="2250"/>
    <n v="2876"/>
    <s v="successful"/>
    <s v="GB"/>
    <x v="1"/>
    <n v="1473247240"/>
    <n v="1470655240"/>
    <b v="1"/>
    <n v="50"/>
    <b v="1"/>
    <s v="theater/plays"/>
    <n v="1.2782222222222221"/>
    <n v="57.52"/>
    <s v="theater"/>
    <s v="plays"/>
    <d v="2016-09-07T11:20:40"/>
    <d v="2016-08-08T11:20:40"/>
    <n v="30"/>
  </r>
  <r>
    <n v="3253"/>
    <s v="EMPATHITRAX, a new play by Ana Nogueira"/>
    <s v="Can you ever truly feel what someone else is feeling?_x000a_Do you want to?"/>
    <n v="20000"/>
    <n v="20365"/>
    <s v="successful"/>
    <s v="US"/>
    <x v="0"/>
    <n v="1473306300"/>
    <n v="1471701028"/>
    <b v="1"/>
    <n v="115"/>
    <b v="1"/>
    <s v="theater/plays"/>
    <n v="1.0182500000000001"/>
    <n v="177.08695652173913"/>
    <s v="theater"/>
    <s v="plays"/>
    <d v="2016-09-08T03:45:00"/>
    <d v="2016-08-20T13:50:28"/>
    <n v="18.57953703703242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s v="GB"/>
    <x v="1"/>
    <n v="1427331809"/>
    <n v="1424743409"/>
    <b v="1"/>
    <n v="186"/>
    <b v="1"/>
    <s v="theater/plays"/>
    <n v="1.012576923076923"/>
    <n v="70.771505376344081"/>
    <s v="theater"/>
    <s v="plays"/>
    <d v="2015-03-26T01:03:29"/>
    <d v="2015-02-24T02:03:29"/>
    <n v="29.958333333328483"/>
  </r>
  <r>
    <n v="3255"/>
    <s v="Henry V"/>
    <s v="5 Actors, 30 Characters, 90 Minutes._x000a_Let us transport you from London to the fields of Agincourt, using the power of your imagination."/>
    <n v="300"/>
    <n v="525"/>
    <s v="successful"/>
    <s v="GB"/>
    <x v="1"/>
    <n v="1412706375"/>
    <n v="1410114375"/>
    <b v="1"/>
    <n v="18"/>
    <b v="1"/>
    <s v="theater/plays"/>
    <n v="1.75"/>
    <n v="29.166666666666668"/>
    <s v="theater"/>
    <s v="plays"/>
    <d v="2014-10-07T18:26:15"/>
    <d v="2014-09-07T18:26:15"/>
    <n v="30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s v="US"/>
    <x v="0"/>
    <n v="1433995140"/>
    <n v="1432129577"/>
    <b v="1"/>
    <n v="176"/>
    <b v="1"/>
    <s v="theater/plays"/>
    <n v="1.2806"/>
    <n v="72.76136363636364"/>
    <s v="theater"/>
    <s v="plays"/>
    <d v="2015-06-11T03:59:00"/>
    <d v="2015-05-20T13:46:17"/>
    <n v="21.59216435185226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s v="GB"/>
    <x v="1"/>
    <n v="1487769952"/>
    <n v="1485177952"/>
    <b v="0"/>
    <n v="41"/>
    <b v="1"/>
    <s v="theater/plays"/>
    <n v="1.0629949999999999"/>
    <n v="51.853414634146333"/>
    <s v="theater"/>
    <s v="plays"/>
    <d v="2017-02-22T13:25:52"/>
    <d v="2017-01-23T13:25:52"/>
    <n v="30"/>
  </r>
  <r>
    <n v="3258"/>
    <s v="Bluebirds by Joe Brondo"/>
    <s v="A guy named Walt steals a book and plans to sell it to get his life on track... until his wife finds out."/>
    <n v="7000"/>
    <n v="7365"/>
    <s v="successful"/>
    <s v="US"/>
    <x v="0"/>
    <n v="1420751861"/>
    <n v="1418159861"/>
    <b v="1"/>
    <n v="75"/>
    <b v="1"/>
    <s v="theater/plays"/>
    <n v="1.052142857142857"/>
    <n v="98.2"/>
    <s v="theater"/>
    <s v="plays"/>
    <d v="2015-01-08T21:17:41"/>
    <d v="2014-12-09T21:17:41"/>
    <n v="30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s v="US"/>
    <x v="0"/>
    <n v="1475294340"/>
    <n v="1472753745"/>
    <b v="1"/>
    <n v="97"/>
    <b v="1"/>
    <s v="theater/plays"/>
    <n v="1.0616782608695652"/>
    <n v="251.7381443298969"/>
    <s v="theater"/>
    <s v="plays"/>
    <d v="2016-10-01T03:59:00"/>
    <d v="2016-09-01T18:15:45"/>
    <n v="29.405034722221899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s v="US"/>
    <x v="0"/>
    <n v="1448903318"/>
    <n v="1445875718"/>
    <b v="1"/>
    <n v="73"/>
    <b v="1"/>
    <s v="theater/plays"/>
    <n v="1.0924"/>
    <n v="74.821917808219183"/>
    <s v="theater"/>
    <s v="plays"/>
    <d v="2015-11-30T17:08:38"/>
    <d v="2015-10-26T16:08:38"/>
    <n v="35.041666666671517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s v="US"/>
    <x v="0"/>
    <n v="1437067476"/>
    <n v="1434475476"/>
    <b v="1"/>
    <n v="49"/>
    <b v="1"/>
    <s v="theater/plays"/>
    <n v="1.0045454545454546"/>
    <n v="67.65306122448979"/>
    <s v="theater"/>
    <s v="plays"/>
    <d v="2015-07-16T17:24:36"/>
    <d v="2015-06-16T17:24:36"/>
    <n v="30"/>
  </r>
  <r>
    <n v="3262"/>
    <s v="Prison Boxing: A New Play by Leah Joki"/>
    <s v="A one-woman theatrical exploration of the prison system and its inhabitants."/>
    <n v="12200"/>
    <n v="12571"/>
    <s v="successful"/>
    <s v="US"/>
    <x v="0"/>
    <n v="1419220800"/>
    <n v="1416555262"/>
    <b v="1"/>
    <n v="134"/>
    <b v="1"/>
    <s v="theater/plays"/>
    <n v="1.0304098360655738"/>
    <n v="93.81343283582089"/>
    <s v="theater"/>
    <s v="plays"/>
    <d v="2014-12-22T04:00:00"/>
    <d v="2014-11-21T07:34:22"/>
    <n v="30.851134259268292"/>
  </r>
  <r>
    <n v="3263"/>
    <s v="Titus Andronicus (with an all-female cast &amp; crew)"/>
    <s v="Shakespeare's bloodiest tragedy, performed and produced exclusively by women."/>
    <n v="2500"/>
    <n v="2804.16"/>
    <s v="successful"/>
    <s v="US"/>
    <x v="0"/>
    <n v="1446238800"/>
    <n v="1444220588"/>
    <b v="1"/>
    <n v="68"/>
    <b v="1"/>
    <s v="theater/plays"/>
    <n v="1.121664"/>
    <n v="41.237647058823526"/>
    <s v="theater"/>
    <s v="plays"/>
    <d v="2015-10-30T21:00:00"/>
    <d v="2015-10-07T12:23:08"/>
    <n v="23.358935185184237"/>
  </r>
  <r>
    <n v="3264"/>
    <s v="Kapow-i GoGo at The PIT"/>
    <s v="The three part comedic saga of Kapow-i GoGo, who saves the world.  Again.  And again."/>
    <n v="2500"/>
    <n v="2575"/>
    <s v="successful"/>
    <s v="US"/>
    <x v="0"/>
    <n v="1422482400"/>
    <n v="1421089938"/>
    <b v="1"/>
    <n v="49"/>
    <b v="1"/>
    <s v="theater/plays"/>
    <n v="1.03"/>
    <n v="52.551020408163268"/>
    <s v="theater"/>
    <s v="plays"/>
    <d v="2015-01-28T22:00:00"/>
    <d v="2015-01-12T19:12:18"/>
    <n v="16.116458333337505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s v="IE"/>
    <x v="3"/>
    <n v="1449162000"/>
    <n v="1446570315"/>
    <b v="1"/>
    <n v="63"/>
    <b v="1"/>
    <s v="theater/plays"/>
    <n v="1.64"/>
    <n v="70.285714285714292"/>
    <s v="theater"/>
    <s v="plays"/>
    <d v="2015-12-03T17:00:00"/>
    <d v="2015-11-03T17:05:15"/>
    <n v="29.996354166665697"/>
  </r>
  <r>
    <n v="3266"/>
    <s v="Macbeth"/>
    <s v="An original version of Shakespeare's masterpiece that emphasizes family and explores the destruction of blood ties"/>
    <n v="6000"/>
    <n v="7877"/>
    <s v="successful"/>
    <s v="US"/>
    <x v="0"/>
    <n v="1434142800"/>
    <n v="1431435122"/>
    <b v="1"/>
    <n v="163"/>
    <b v="1"/>
    <s v="theater/plays"/>
    <n v="1.3128333333333333"/>
    <n v="48.325153374233132"/>
    <s v="theater"/>
    <s v="plays"/>
    <d v="2015-06-12T21:00:00"/>
    <d v="2015-05-12T12:52:02"/>
    <n v="31.33886574074131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s v="US"/>
    <x v="0"/>
    <n v="1437156660"/>
    <n v="1434564660"/>
    <b v="1"/>
    <n v="288"/>
    <b v="1"/>
    <s v="theater/plays"/>
    <n v="1.0209999999999999"/>
    <n v="53.177083333333336"/>
    <s v="theater"/>
    <s v="plays"/>
    <d v="2015-07-17T18:11:00"/>
    <d v="2015-06-17T18:11:00"/>
    <n v="3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s v="US"/>
    <x v="0"/>
    <n v="1472074928"/>
    <n v="1470692528"/>
    <b v="1"/>
    <n v="42"/>
    <b v="1"/>
    <s v="theater/plays"/>
    <n v="1.28"/>
    <n v="60.952380952380949"/>
    <s v="theater"/>
    <s v="plays"/>
    <d v="2016-08-24T21:42:08"/>
    <d v="2016-08-08T21:42:08"/>
    <n v="16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s v="GB"/>
    <x v="1"/>
    <n v="1434452400"/>
    <n v="1431509397"/>
    <b v="1"/>
    <n v="70"/>
    <b v="1"/>
    <s v="theater/plays"/>
    <n v="1.0149999999999999"/>
    <n v="116"/>
    <s v="theater"/>
    <s v="plays"/>
    <d v="2015-06-16T11:00:00"/>
    <d v="2015-05-13T09:29:57"/>
    <n v="34.06253472221578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s v="GB"/>
    <x v="1"/>
    <n v="1436705265"/>
    <n v="1434113265"/>
    <b v="1"/>
    <n v="30"/>
    <b v="1"/>
    <s v="theater/plays"/>
    <n v="1.0166666666666666"/>
    <n v="61"/>
    <s v="theater"/>
    <s v="plays"/>
    <d v="2015-07-12T12:47:45"/>
    <d v="2015-06-12T12:47:45"/>
    <n v="30"/>
  </r>
  <r>
    <n v="3271"/>
    <s v="Saxon Court at Southwark Playhouse"/>
    <s v="A razor sharp satire to darken your Christmas."/>
    <n v="1500"/>
    <n v="1950"/>
    <s v="successful"/>
    <s v="GB"/>
    <x v="1"/>
    <n v="1414927775"/>
    <n v="1412332175"/>
    <b v="1"/>
    <n v="51"/>
    <b v="1"/>
    <s v="theater/plays"/>
    <n v="1.3"/>
    <n v="38.235294117647058"/>
    <s v="theater"/>
    <s v="plays"/>
    <d v="2014-11-02T11:29:35"/>
    <d v="2014-10-03T10:29:35"/>
    <n v="30.041666666671517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s v="US"/>
    <x v="0"/>
    <n v="1446814809"/>
    <n v="1444219209"/>
    <b v="1"/>
    <n v="145"/>
    <b v="1"/>
    <s v="theater/plays"/>
    <n v="1.5443"/>
    <n v="106.50344827586207"/>
    <s v="theater"/>
    <s v="plays"/>
    <d v="2015-11-06T13:00:09"/>
    <d v="2015-10-07T12:00:09"/>
    <n v="30.041666666664241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s v="US"/>
    <x v="0"/>
    <n v="1473879600"/>
    <n v="1472498042"/>
    <b v="1"/>
    <n v="21"/>
    <b v="1"/>
    <s v="theater/plays"/>
    <n v="1.0740000000000001"/>
    <n v="204.57142857142858"/>
    <s v="theater"/>
    <s v="plays"/>
    <d v="2016-09-14T19:00:00"/>
    <d v="2016-08-29T19:14:02"/>
    <n v="15.990254629636183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s v="US"/>
    <x v="0"/>
    <n v="1458075600"/>
    <n v="1454259272"/>
    <b v="1"/>
    <n v="286"/>
    <b v="1"/>
    <s v="theater/plays"/>
    <n v="1.0132258064516129"/>
    <n v="54.912587412587413"/>
    <s v="theater"/>
    <s v="plays"/>
    <d v="2016-03-15T21:00:00"/>
    <d v="2016-01-31T16:54:32"/>
    <n v="44.17046296296757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s v="US"/>
    <x v="0"/>
    <n v="1423456200"/>
    <n v="1421183271"/>
    <b v="1"/>
    <n v="12"/>
    <b v="1"/>
    <s v="theater/plays"/>
    <n v="1.0027777777777778"/>
    <n v="150.41666666666666"/>
    <s v="theater"/>
    <s v="plays"/>
    <d v="2015-02-09T04:30:00"/>
    <d v="2015-01-13T21:07:51"/>
    <n v="26.307048611110076"/>
  </r>
  <r>
    <n v="3276"/>
    <s v="We The Astronomers"/>
    <s v="In 2016, KO Theatre presents a world premiere play in Toronto, ON about faith, home, and the secrets we keep from those we love."/>
    <n v="4500"/>
    <n v="5258"/>
    <s v="successful"/>
    <s v="CA"/>
    <x v="5"/>
    <n v="1459483140"/>
    <n v="1456526879"/>
    <b v="1"/>
    <n v="100"/>
    <b v="1"/>
    <s v="theater/plays"/>
    <n v="1.1684444444444444"/>
    <n v="52.58"/>
    <s v="theater"/>
    <s v="plays"/>
    <d v="2016-04-01T03:59:00"/>
    <d v="2016-02-26T22:47:59"/>
    <n v="34.215983796297223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s v="GB"/>
    <x v="1"/>
    <n v="1416331406"/>
    <n v="1413735806"/>
    <b v="1"/>
    <n v="100"/>
    <b v="1"/>
    <s v="theater/plays"/>
    <n v="1.0860000000000001"/>
    <n v="54.3"/>
    <s v="theater"/>
    <s v="plays"/>
    <d v="2014-11-18T17:23:26"/>
    <d v="2014-10-19T16:23:26"/>
    <n v="30.04166666667151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s v="GB"/>
    <x v="1"/>
    <n v="1433017303"/>
    <n v="1430425303"/>
    <b v="1"/>
    <n v="34"/>
    <b v="1"/>
    <s v="theater/plays"/>
    <n v="1.034"/>
    <n v="76.029411764705884"/>
    <s v="theater"/>
    <s v="plays"/>
    <d v="2015-05-30T20:21:43"/>
    <d v="2015-04-30T20:21:43"/>
    <n v="3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s v="US"/>
    <x v="0"/>
    <n v="1459474059"/>
    <n v="1456885659"/>
    <b v="0"/>
    <n v="63"/>
    <b v="1"/>
    <s v="theater/plays"/>
    <n v="1.1427586206896552"/>
    <n v="105.2063492063492"/>
    <s v="theater"/>
    <s v="plays"/>
    <d v="2016-04-01T01:27:39"/>
    <d v="2016-03-02T02:27:39"/>
    <n v="29.95833333333575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s v="US"/>
    <x v="0"/>
    <n v="1433134800"/>
    <n v="1430158198"/>
    <b v="0"/>
    <n v="30"/>
    <b v="1"/>
    <s v="theater/plays"/>
    <n v="1.03"/>
    <n v="68.666666666666671"/>
    <s v="theater"/>
    <s v="plays"/>
    <d v="2015-06-01T05:00:00"/>
    <d v="2015-04-27T18:09:58"/>
    <n v="34.451412037029513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s v="US"/>
    <x v="0"/>
    <n v="1441153705"/>
    <n v="1438561705"/>
    <b v="0"/>
    <n v="47"/>
    <b v="1"/>
    <s v="theater/plays"/>
    <n v="1.216"/>
    <n v="129.36170212765958"/>
    <s v="theater"/>
    <s v="plays"/>
    <d v="2015-09-02T00:28:25"/>
    <d v="2015-08-03T00:28:25"/>
    <n v="3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s v="US"/>
    <x v="0"/>
    <n v="1461904788"/>
    <n v="1458103188"/>
    <b v="0"/>
    <n v="237"/>
    <b v="1"/>
    <s v="theater/plays"/>
    <n v="1.026467741935484"/>
    <n v="134.26371308016877"/>
    <s v="theater"/>
    <s v="plays"/>
    <d v="2016-04-29T04:39:48"/>
    <d v="2016-03-16T04:39:48"/>
    <n v="4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s v="GB"/>
    <x v="1"/>
    <n v="1455138000"/>
    <n v="1452448298"/>
    <b v="0"/>
    <n v="47"/>
    <b v="1"/>
    <s v="theater/plays"/>
    <n v="1.0475000000000001"/>
    <n v="17.829787234042552"/>
    <s v="theater"/>
    <s v="plays"/>
    <d v="2016-02-10T21:00:00"/>
    <d v="2016-01-10T17:51:38"/>
    <n v="31.130810185190057"/>
  </r>
  <r>
    <n v="3284"/>
    <s v="Help fund Black Enough!"/>
    <s v="Black Enough is an LSU student-staged performance exploring the effects of white supremacy on the black community."/>
    <n v="3000"/>
    <n v="3048"/>
    <s v="successful"/>
    <s v="US"/>
    <x v="0"/>
    <n v="1454047140"/>
    <n v="1452546853"/>
    <b v="0"/>
    <n v="15"/>
    <b v="1"/>
    <s v="theater/plays"/>
    <n v="1.016"/>
    <n v="203.2"/>
    <s v="theater"/>
    <s v="plays"/>
    <d v="2016-01-29T05:59:00"/>
    <d v="2016-01-11T21:14:13"/>
    <n v="17.364432870366727"/>
  </r>
  <r>
    <n v="3285"/>
    <s v="By Morning"/>
    <s v="A new play by Matthew Gasda"/>
    <n v="4999"/>
    <n v="5604"/>
    <s v="successful"/>
    <s v="US"/>
    <x v="0"/>
    <n v="1488258000"/>
    <n v="1485556626"/>
    <b v="0"/>
    <n v="81"/>
    <b v="1"/>
    <s v="theater/plays"/>
    <n v="1.1210242048409682"/>
    <n v="69.18518518518519"/>
    <s v="theater"/>
    <s v="plays"/>
    <d v="2017-02-28T05:00:00"/>
    <d v="2017-01-27T22:37:06"/>
    <n v="31.265902777769952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s v="US"/>
    <x v="0"/>
    <n v="1471291782"/>
    <n v="1468699782"/>
    <b v="0"/>
    <n v="122"/>
    <b v="1"/>
    <s v="theater/plays"/>
    <n v="1.0176666666666667"/>
    <n v="125.12295081967213"/>
    <s v="theater"/>
    <s v="plays"/>
    <d v="2016-08-15T20:09:42"/>
    <d v="2016-07-16T20:09:42"/>
    <n v="30"/>
  </r>
  <r>
    <n v="3287"/>
    <s v="Three Things: Stories About Life"/>
    <s v="An inspirational one-man play about crisis, community, and the search for wholeness."/>
    <n v="2500"/>
    <n v="2500"/>
    <s v="successful"/>
    <s v="CA"/>
    <x v="5"/>
    <n v="1448733628"/>
    <n v="1446573628"/>
    <b v="0"/>
    <n v="34"/>
    <b v="1"/>
    <s v="theater/plays"/>
    <n v="1"/>
    <n v="73.529411764705884"/>
    <s v="theater"/>
    <s v="plays"/>
    <d v="2015-11-28T18:00:28"/>
    <d v="2015-11-03T18:00:28"/>
    <n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s v="GB"/>
    <x v="1"/>
    <n v="1466463600"/>
    <n v="1463337315"/>
    <b v="0"/>
    <n v="207"/>
    <b v="1"/>
    <s v="theater/plays"/>
    <n v="1.0026489999999999"/>
    <n v="48.437149758454105"/>
    <s v="theater"/>
    <s v="plays"/>
    <d v="2016-06-20T23:00:00"/>
    <d v="2016-05-15T18:35:15"/>
    <n v="36.18385416666569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s v="GB"/>
    <x v="1"/>
    <n v="1487580602"/>
    <n v="1485161402"/>
    <b v="0"/>
    <n v="25"/>
    <b v="1"/>
    <s v="theater/plays"/>
    <n v="1.3304200000000002"/>
    <n v="26.608400000000003"/>
    <s v="theater"/>
    <s v="plays"/>
    <d v="2017-02-20T08:50:02"/>
    <d v="2017-01-23T08:50:02"/>
    <n v="28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s v="GB"/>
    <x v="1"/>
    <n v="1489234891"/>
    <n v="1486642891"/>
    <b v="0"/>
    <n v="72"/>
    <b v="1"/>
    <s v="theater/plays"/>
    <n v="1.212"/>
    <n v="33.666666666666664"/>
    <s v="theater"/>
    <s v="plays"/>
    <d v="2017-03-11T12:21:31"/>
    <d v="2017-02-09T12:21:31"/>
    <n v="3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s v="US"/>
    <x v="0"/>
    <n v="1442462340"/>
    <n v="1439743900"/>
    <b v="0"/>
    <n v="14"/>
    <b v="1"/>
    <s v="theater/plays"/>
    <n v="1.1399999999999999"/>
    <n v="40.714285714285715"/>
    <s v="theater"/>
    <s v="plays"/>
    <d v="2015-09-17T03:59:00"/>
    <d v="2015-08-16T16:51:40"/>
    <n v="31.463425925932825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s v="GB"/>
    <x v="1"/>
    <n v="1449257348"/>
    <n v="1444069748"/>
    <b v="0"/>
    <n v="15"/>
    <b v="1"/>
    <s v="theater/plays"/>
    <n v="2.8613861386138613"/>
    <n v="19.266666666666666"/>
    <s v="theater"/>
    <s v="plays"/>
    <d v="2015-12-04T19:29:08"/>
    <d v="2015-10-05T18:29:08"/>
    <n v="60.04166666667151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s v="NZ"/>
    <x v="4"/>
    <n v="1488622352"/>
    <n v="1486030352"/>
    <b v="0"/>
    <n v="91"/>
    <b v="1"/>
    <s v="theater/plays"/>
    <n v="1.7044444444444444"/>
    <n v="84.285714285714292"/>
    <s v="theater"/>
    <s v="plays"/>
    <d v="2017-03-04T10:12:32"/>
    <d v="2017-02-02T10:12:32"/>
    <n v="30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s v="GB"/>
    <x v="1"/>
    <n v="1434459554"/>
    <n v="1431867554"/>
    <b v="0"/>
    <n v="24"/>
    <b v="1"/>
    <s v="theater/plays"/>
    <n v="1.1833333333333333"/>
    <n v="29.583333333333332"/>
    <s v="theater"/>
    <s v="plays"/>
    <d v="2015-06-16T12:59:14"/>
    <d v="2015-05-17T12:59:14"/>
    <n v="30"/>
  </r>
  <r>
    <n v="3295"/>
    <s v="The Divine Comedy Show"/>
    <s v="A comedic drama about The Devil and his quest to take a bride and to Hell with the consequences, no matter what they may be."/>
    <n v="700"/>
    <n v="720.01"/>
    <s v="successful"/>
    <s v="GB"/>
    <x v="1"/>
    <n v="1474886229"/>
    <n v="1472294229"/>
    <b v="0"/>
    <n v="27"/>
    <b v="1"/>
    <s v="theater/plays"/>
    <n v="1.0285857142857142"/>
    <n v="26.667037037037037"/>
    <s v="theater"/>
    <s v="plays"/>
    <d v="2016-09-26T10:37:09"/>
    <d v="2016-08-27T10:37:09"/>
    <n v="30"/>
  </r>
  <r>
    <n v="3296"/>
    <s v="Alix in Wundergarten"/>
    <s v="A dark theatrical comedy about four actors recording a warped radio version of Lewis Carroll's 'Alice's Adventures in Wonderland'."/>
    <n v="1500"/>
    <n v="2161"/>
    <s v="successful"/>
    <s v="GB"/>
    <x v="1"/>
    <n v="1448229600"/>
    <n v="1446401372"/>
    <b v="0"/>
    <n v="47"/>
    <b v="1"/>
    <s v="theater/plays"/>
    <n v="1.4406666666666668"/>
    <n v="45.978723404255319"/>
    <s v="theater"/>
    <s v="plays"/>
    <d v="2015-11-22T22:00:00"/>
    <d v="2015-11-01T18:09:32"/>
    <n v="21.160046296296059"/>
  </r>
  <r>
    <n v="3297"/>
    <s v="MY EYES WENT DARK"/>
    <s v="A father loses his family in a freak plane crash and goes on to murder the air traffic controller he holds responsible."/>
    <n v="5500"/>
    <n v="5504"/>
    <s v="successful"/>
    <s v="GB"/>
    <x v="1"/>
    <n v="1438037940"/>
    <n v="1436380256"/>
    <b v="0"/>
    <n v="44"/>
    <b v="1"/>
    <s v="theater/plays"/>
    <n v="1.0007272727272727"/>
    <n v="125.09090909090909"/>
    <s v="theater"/>
    <s v="plays"/>
    <d v="2015-07-27T22:59:00"/>
    <d v="2015-07-08T18:30:56"/>
    <n v="19.18615740740642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s v="US"/>
    <x v="0"/>
    <n v="1442102400"/>
    <n v="1440370768"/>
    <b v="0"/>
    <n v="72"/>
    <b v="1"/>
    <s v="theater/plays"/>
    <n v="1.0173000000000001"/>
    <n v="141.29166666666666"/>
    <s v="theater"/>
    <s v="plays"/>
    <d v="2015-09-13T00:00:00"/>
    <d v="2015-08-23T22:59:28"/>
    <n v="20.04203703704115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s v="US"/>
    <x v="0"/>
    <n v="1444860063"/>
    <n v="1442268063"/>
    <b v="0"/>
    <n v="63"/>
    <b v="1"/>
    <s v="theater/plays"/>
    <n v="1.1619999999999999"/>
    <n v="55.333333333333336"/>
    <s v="theater"/>
    <s v="plays"/>
    <d v="2015-10-14T22:01:03"/>
    <d v="2015-09-14T22:01:03"/>
    <n v="30"/>
  </r>
  <r>
    <n v="3300"/>
    <s v="MAX &amp; ELSA: NO MUSIC. NO CHILDREN."/>
    <s v="A subversive parody about the two people for whom the hills were NOT alive with THE SOUND OF MUSIC."/>
    <n v="3000"/>
    <n v="4085"/>
    <s v="successful"/>
    <s v="US"/>
    <x v="0"/>
    <n v="1430329862"/>
    <n v="1428515462"/>
    <b v="0"/>
    <n v="88"/>
    <b v="1"/>
    <s v="theater/plays"/>
    <n v="1.3616666666666666"/>
    <n v="46.420454545454547"/>
    <s v="theater"/>
    <s v="plays"/>
    <d v="2015-04-29T17:51:02"/>
    <d v="2015-04-08T17:51:02"/>
    <n v="2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s v="US"/>
    <x v="0"/>
    <n v="1470034740"/>
    <n v="1466185176"/>
    <b v="0"/>
    <n v="70"/>
    <b v="1"/>
    <s v="theater/plays"/>
    <n v="1.3346666666666667"/>
    <n v="57.2"/>
    <s v="theater"/>
    <s v="plays"/>
    <d v="2016-08-01T06:59:00"/>
    <d v="2016-06-17T17:39:36"/>
    <n v="44.555138888892543"/>
  </r>
  <r>
    <n v="3302"/>
    <s v="El muro de BorÃ­s KiÃ©n"/>
    <s v="FilosofÃ­a de los anÃ³nimos"/>
    <n v="8400"/>
    <n v="8685"/>
    <s v="successful"/>
    <s v="ES"/>
    <x v="3"/>
    <n v="1481099176"/>
    <n v="1478507176"/>
    <b v="0"/>
    <n v="50"/>
    <b v="1"/>
    <s v="theater/plays"/>
    <n v="1.0339285714285715"/>
    <n v="173.7"/>
    <s v="theater"/>
    <s v="plays"/>
    <d v="2016-12-07T08:26:16"/>
    <d v="2016-11-07T08:26:16"/>
    <n v="30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s v="US"/>
    <x v="0"/>
    <n v="1427553484"/>
    <n v="1424533084"/>
    <b v="0"/>
    <n v="35"/>
    <b v="1"/>
    <s v="theater/plays"/>
    <n v="1.1588888888888889"/>
    <n v="59.6"/>
    <s v="theater"/>
    <s v="plays"/>
    <d v="2015-03-28T14:38:04"/>
    <d v="2015-02-21T15:38:04"/>
    <n v="34.958333333343035"/>
  </r>
  <r>
    <n v="3304"/>
    <s v="I Can Ski Forever 3"/>
    <s v="A musical comedy production celebrating the unique, lovable, insufferable ski culture of the modern day mountain town."/>
    <n v="15000"/>
    <n v="15677.5"/>
    <s v="successful"/>
    <s v="US"/>
    <x v="0"/>
    <n v="1482418752"/>
    <n v="1479826752"/>
    <b v="0"/>
    <n v="175"/>
    <b v="1"/>
    <s v="theater/plays"/>
    <n v="1.0451666666666666"/>
    <n v="89.585714285714289"/>
    <s v="theater"/>
    <s v="plays"/>
    <d v="2016-12-22T14:59:12"/>
    <d v="2016-11-22T14:59:12"/>
    <n v="30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s v="US"/>
    <x v="0"/>
    <n v="1438374748"/>
    <n v="1435782748"/>
    <b v="0"/>
    <n v="20"/>
    <b v="1"/>
    <s v="theater/plays"/>
    <n v="1.0202500000000001"/>
    <n v="204.05"/>
    <s v="theater"/>
    <s v="plays"/>
    <d v="2015-07-31T20:32:28"/>
    <d v="2015-07-01T20:32:28"/>
    <n v="3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s v="US"/>
    <x v="0"/>
    <n v="1465527600"/>
    <n v="1462252542"/>
    <b v="0"/>
    <n v="54"/>
    <b v="1"/>
    <s v="theater/plays"/>
    <n v="1.7533333333333334"/>
    <n v="48.703703703703702"/>
    <s v="theater"/>
    <s v="plays"/>
    <d v="2016-06-10T03:00:00"/>
    <d v="2016-05-03T05:15:42"/>
    <n v="37.90576388889167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s v="US"/>
    <x v="0"/>
    <n v="1463275339"/>
    <n v="1460683339"/>
    <b v="0"/>
    <n v="20"/>
    <b v="1"/>
    <s v="theater/plays"/>
    <n v="1.0668"/>
    <n v="53.339999999999996"/>
    <s v="theater"/>
    <s v="plays"/>
    <d v="2016-05-15T01:22:19"/>
    <d v="2016-04-15T01:22:19"/>
    <n v="30"/>
  </r>
  <r>
    <n v="3308"/>
    <s v="A Hand of Talons"/>
    <s v="Descend into the dark world of steampunk noir in this thrilling new play, written by Maggie Lee and directed by Amy Poisson!"/>
    <n v="3500"/>
    <n v="4280"/>
    <s v="successful"/>
    <s v="US"/>
    <x v="0"/>
    <n v="1460581365"/>
    <n v="1458766965"/>
    <b v="0"/>
    <n v="57"/>
    <b v="1"/>
    <s v="theater/plays"/>
    <n v="1.2228571428571429"/>
    <n v="75.087719298245617"/>
    <s v="theater"/>
    <s v="plays"/>
    <d v="2016-04-13T21:02:45"/>
    <d v="2016-03-23T21:02:45"/>
    <n v="21"/>
  </r>
  <r>
    <n v="3309"/>
    <s v="Collision Course"/>
    <s v="Two unlikely friends, a garage, tinned beans &amp; the end of the world."/>
    <n v="350"/>
    <n v="558"/>
    <s v="successful"/>
    <s v="GB"/>
    <x v="1"/>
    <n v="1476632178"/>
    <n v="1473953778"/>
    <b v="0"/>
    <n v="31"/>
    <b v="1"/>
    <s v="theater/plays"/>
    <n v="1.5942857142857143"/>
    <n v="18"/>
    <s v="theater"/>
    <s v="plays"/>
    <d v="2016-10-16T15:36:18"/>
    <d v="2016-09-15T15:36:18"/>
    <n v="31"/>
  </r>
  <r>
    <n v="3310"/>
    <s v="The Island Boys: A New Play"/>
    <s v="A new play about coming coming home, recovery, and trying to find God in the process."/>
    <n v="6500"/>
    <n v="6505"/>
    <s v="successful"/>
    <s v="US"/>
    <x v="0"/>
    <n v="1444169825"/>
    <n v="1441577825"/>
    <b v="0"/>
    <n v="31"/>
    <b v="1"/>
    <s v="theater/plays"/>
    <n v="1.0007692307692309"/>
    <n v="209.83870967741936"/>
    <s v="theater"/>
    <s v="plays"/>
    <d v="2015-10-06T22:17:05"/>
    <d v="2015-09-06T22:17:05"/>
    <n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s v="US"/>
    <x v="0"/>
    <n v="1445065210"/>
    <n v="1442473210"/>
    <b v="0"/>
    <n v="45"/>
    <b v="1"/>
    <s v="theater/plays"/>
    <n v="1.0984"/>
    <n v="61.022222222222226"/>
    <s v="theater"/>
    <s v="plays"/>
    <d v="2015-10-17T07:00:10"/>
    <d v="2015-09-17T07:00:10"/>
    <n v="30"/>
  </r>
  <r>
    <n v="3312"/>
    <s v="Richard III"/>
    <s v="Bare Theatre presents one of Shakespeare's most notorious characters in the final chapter of the War of the Roses saga."/>
    <n v="2500"/>
    <n v="2501"/>
    <s v="successful"/>
    <s v="US"/>
    <x v="0"/>
    <n v="1478901600"/>
    <n v="1477077946"/>
    <b v="0"/>
    <n v="41"/>
    <b v="1"/>
    <s v="theater/plays"/>
    <n v="1.0004"/>
    <n v="61"/>
    <s v="theater"/>
    <s v="plays"/>
    <d v="2016-11-11T22:00:00"/>
    <d v="2016-10-21T19:25:46"/>
    <n v="21.107106481489609"/>
  </r>
  <r>
    <n v="3313"/>
    <s v="Melbin the Accidental"/>
    <s v="A modern reworking of Shakespeare's histories and tragedies in iambic pentameter to talk of death, love, and race."/>
    <n v="2000"/>
    <n v="2321"/>
    <s v="successful"/>
    <s v="US"/>
    <x v="0"/>
    <n v="1453856400"/>
    <n v="1452664317"/>
    <b v="0"/>
    <n v="29"/>
    <b v="1"/>
    <s v="theater/plays"/>
    <n v="1.1605000000000001"/>
    <n v="80.034482758620683"/>
    <s v="theater"/>
    <s v="plays"/>
    <d v="2016-01-27T01:00:00"/>
    <d v="2016-01-13T05:51:57"/>
    <n v="13.797256944453693"/>
  </r>
  <r>
    <n v="3314"/>
    <s v="The White Bike"/>
    <s v="I want to add a new perspective to the cycling safety debate by taking my play THE WHITE BIKE to the Edinburgh Festival of Cycling"/>
    <n v="800"/>
    <n v="1686"/>
    <s v="successful"/>
    <s v="GB"/>
    <x v="1"/>
    <n v="1431115500"/>
    <n v="1428733511"/>
    <b v="0"/>
    <n v="58"/>
    <b v="1"/>
    <s v="theater/plays"/>
    <n v="2.1074999999999999"/>
    <n v="29.068965517241381"/>
    <s v="theater"/>
    <s v="plays"/>
    <d v="2015-05-08T20:05:00"/>
    <d v="2015-04-11T06:25:11"/>
    <n v="27.56931712962978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s v="GB"/>
    <x v="1"/>
    <n v="1462519041"/>
    <n v="1459927041"/>
    <b v="0"/>
    <n v="89"/>
    <b v="1"/>
    <s v="theater/plays"/>
    <n v="1.1000000000000001"/>
    <n v="49.438202247191015"/>
    <s v="theater"/>
    <s v="plays"/>
    <d v="2016-05-06T07:17:21"/>
    <d v="2016-04-06T07:17:21"/>
    <n v="30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s v="US"/>
    <x v="0"/>
    <n v="1407506040"/>
    <n v="1404680075"/>
    <b v="0"/>
    <n v="125"/>
    <b v="1"/>
    <s v="theater/plays"/>
    <n v="1.0008673425918038"/>
    <n v="93.977440000000001"/>
    <s v="theater"/>
    <s v="plays"/>
    <d v="2014-08-08T13:54:00"/>
    <d v="2014-07-06T20:54:35"/>
    <n v="32.707928240735782"/>
  </r>
  <r>
    <n v="3317"/>
    <s v="Seven Minutes in Eternity"/>
    <s v="Andy Boyd's epic new satire about heroes and villains, humankind's search for glory, and fascism in America"/>
    <n v="1050"/>
    <n v="1115"/>
    <s v="successful"/>
    <s v="US"/>
    <x v="0"/>
    <n v="1465347424"/>
    <n v="1462755424"/>
    <b v="0"/>
    <n v="18"/>
    <b v="1"/>
    <s v="theater/plays"/>
    <n v="1.0619047619047619"/>
    <n v="61.944444444444443"/>
    <s v="theater"/>
    <s v="plays"/>
    <d v="2016-06-08T00:57:04"/>
    <d v="2016-05-09T00:57:04"/>
    <n v="30"/>
  </r>
  <r>
    <n v="3318"/>
    <s v="ROOMIES - Atlantic Canada Tour 2016-17"/>
    <s v="Help us strengthen and inspire disability arts in Atlantic Canada"/>
    <n v="2000"/>
    <n v="2512"/>
    <s v="successful"/>
    <s v="CA"/>
    <x v="5"/>
    <n v="1460341800"/>
    <n v="1456902893"/>
    <b v="0"/>
    <n v="32"/>
    <b v="1"/>
    <s v="theater/plays"/>
    <n v="1.256"/>
    <n v="78.5"/>
    <s v="theater"/>
    <s v="plays"/>
    <d v="2016-04-11T02:30:00"/>
    <d v="2016-03-02T07:14:53"/>
    <n v="39.802164351858664"/>
  </r>
  <r>
    <n v="3319"/>
    <s v="Down the Rabbit Hole"/>
    <s v="Down the Rabbit Hole is an exciting new play by Not Just Theatre Productions. To be performed at Matthew's Yard Theatre in Feb 2015"/>
    <n v="500"/>
    <n v="540"/>
    <s v="successful"/>
    <s v="GB"/>
    <x v="1"/>
    <n v="1422712986"/>
    <n v="1418824986"/>
    <b v="0"/>
    <n v="16"/>
    <b v="1"/>
    <s v="theater/plays"/>
    <n v="1.08"/>
    <n v="33.75"/>
    <s v="theater"/>
    <s v="plays"/>
    <d v="2015-01-31T14:03:06"/>
    <d v="2014-12-17T14:03:06"/>
    <n v="45"/>
  </r>
  <r>
    <n v="3320"/>
    <s v="Mama Threw Me So High &amp; He Who Speaks"/>
    <s v="Imaginary Theater Company presents two modern day tall tales about family, resilience and redemption."/>
    <n v="2500"/>
    <n v="2525"/>
    <s v="successful"/>
    <s v="US"/>
    <x v="0"/>
    <n v="1466557557"/>
    <n v="1463965557"/>
    <b v="0"/>
    <n v="38"/>
    <b v="1"/>
    <s v="theater/plays"/>
    <n v="1.01"/>
    <n v="66.44736842105263"/>
    <s v="theater"/>
    <s v="plays"/>
    <d v="2016-06-22T01:05:57"/>
    <d v="2016-05-23T01:05:57"/>
    <n v="3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s v="US"/>
    <x v="0"/>
    <n v="1413431940"/>
    <n v="1412216665"/>
    <b v="0"/>
    <n v="15"/>
    <b v="1"/>
    <s v="theater/plays"/>
    <n v="1.0740000000000001"/>
    <n v="35.799999999999997"/>
    <s v="theater"/>
    <s v="plays"/>
    <d v="2014-10-16T03:59:00"/>
    <d v="2014-10-02T02:24:25"/>
    <n v="14.065682870372257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s v="US"/>
    <x v="0"/>
    <n v="1466567700"/>
    <n v="1464653696"/>
    <b v="0"/>
    <n v="23"/>
    <b v="1"/>
    <s v="theater/plays"/>
    <n v="1.0151515151515151"/>
    <n v="145.65217391304347"/>
    <s v="theater"/>
    <s v="plays"/>
    <d v="2016-06-22T03:55:00"/>
    <d v="2016-05-31T00:14:56"/>
    <n v="22.152824074073578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s v="GB"/>
    <x v="1"/>
    <n v="1474793208"/>
    <n v="1472201208"/>
    <b v="0"/>
    <n v="49"/>
    <b v="1"/>
    <s v="theater/plays"/>
    <n v="1.2589999999999999"/>
    <n v="25.693877551020407"/>
    <s v="theater"/>
    <s v="plays"/>
    <d v="2016-09-25T08:46:48"/>
    <d v="2016-08-26T08:46:48"/>
    <n v="30"/>
  </r>
  <r>
    <n v="3324"/>
    <s v="At Swim, Two Boys"/>
    <s v="The play tells the story of Jim and Doyler and their friendship on the brink of Irish independence."/>
    <n v="1500"/>
    <n v="1525"/>
    <s v="successful"/>
    <s v="IE"/>
    <x v="3"/>
    <n v="1465135190"/>
    <n v="1463925590"/>
    <b v="0"/>
    <n v="10"/>
    <b v="1"/>
    <s v="theater/plays"/>
    <n v="1.0166666666666666"/>
    <n v="152.5"/>
    <s v="theater"/>
    <s v="plays"/>
    <d v="2016-06-05T13:59:50"/>
    <d v="2016-05-22T13:59:50"/>
    <n v="14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s v="GB"/>
    <x v="1"/>
    <n v="1428256277"/>
    <n v="1425235877"/>
    <b v="0"/>
    <n v="15"/>
    <b v="1"/>
    <s v="theater/plays"/>
    <n v="1.125"/>
    <n v="30"/>
    <s v="theater"/>
    <s v="plays"/>
    <d v="2015-04-05T17:51:17"/>
    <d v="2015-03-01T18:51:17"/>
    <n v="34.958333333335759"/>
  </r>
  <r>
    <n v="3326"/>
    <s v="Me? A Caregiver?"/>
    <s v="An edgy, hilarious, compassionate and honest show to help caregivers find courage, trust their instincts and above all, to laugh."/>
    <n v="8000"/>
    <n v="8110"/>
    <s v="successful"/>
    <s v="US"/>
    <x v="0"/>
    <n v="1425830905"/>
    <n v="1423242505"/>
    <b v="0"/>
    <n v="57"/>
    <b v="1"/>
    <s v="theater/plays"/>
    <n v="1.0137499999999999"/>
    <n v="142.28070175438597"/>
    <s v="theater"/>
    <s v="plays"/>
    <d v="2015-03-08T16:08:25"/>
    <d v="2015-02-06T17:08:25"/>
    <n v="29.958333333328483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s v="GB"/>
    <x v="1"/>
    <n v="1462697966"/>
    <n v="1460105966"/>
    <b v="0"/>
    <n v="33"/>
    <b v="1"/>
    <s v="theater/plays"/>
    <n v="1.0125"/>
    <n v="24.545454545454547"/>
    <s v="theater"/>
    <s v="plays"/>
    <d v="2016-05-08T08:59:26"/>
    <d v="2016-04-08T08:59:26"/>
    <n v="3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s v="US"/>
    <x v="0"/>
    <n v="1404522000"/>
    <n v="1404308883"/>
    <b v="0"/>
    <n v="9"/>
    <b v="1"/>
    <s v="theater/plays"/>
    <n v="1.4638888888888888"/>
    <n v="292.77777777777777"/>
    <s v="theater"/>
    <s v="plays"/>
    <d v="2014-07-05T01:00:00"/>
    <d v="2014-07-02T13:48:03"/>
    <n v="2.4666319444440887"/>
  </r>
  <r>
    <n v="3329"/>
    <s v="Jestia and Raedon"/>
    <s v="Jestia and Raedon is a brand new romantic comedy play going to the Edinburgh Fringe Festival this summer."/>
    <n v="1000"/>
    <n v="1168"/>
    <s v="successful"/>
    <s v="GB"/>
    <x v="1"/>
    <n v="1406502000"/>
    <n v="1405583108"/>
    <b v="0"/>
    <n v="26"/>
    <b v="1"/>
    <s v="theater/plays"/>
    <n v="1.1679999999999999"/>
    <n v="44.92307692307692"/>
    <s v="theater"/>
    <s v="plays"/>
    <d v="2014-07-27T23:00:00"/>
    <d v="2014-07-17T07:45:08"/>
    <n v="10.6353240740791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s v="GB"/>
    <x v="1"/>
    <n v="1427919468"/>
    <n v="1425331068"/>
    <b v="0"/>
    <n v="69"/>
    <b v="1"/>
    <s v="theater/plays"/>
    <n v="1.0626666666666666"/>
    <n v="23.10144927536232"/>
    <s v="theater"/>
    <s v="plays"/>
    <d v="2015-04-01T20:17:48"/>
    <d v="2015-03-02T21:17:48"/>
    <n v="29.95833333333575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s v="US"/>
    <x v="0"/>
    <n v="1444149886"/>
    <n v="1441125886"/>
    <b v="0"/>
    <n v="65"/>
    <b v="1"/>
    <s v="theater/plays"/>
    <n v="1.0451999999999999"/>
    <n v="80.400000000000006"/>
    <s v="theater"/>
    <s v="plays"/>
    <d v="2015-10-06T16:44:46"/>
    <d v="2015-09-01T16:44:46"/>
    <n v="35"/>
  </r>
  <r>
    <n v="3332"/>
    <s v="Cortez"/>
    <s v="Two marine biologists are at odds during an important expedition. When a stranded shark refuses to die, things get weird."/>
    <n v="6000"/>
    <n v="6000"/>
    <s v="successful"/>
    <s v="US"/>
    <x v="0"/>
    <n v="1405802330"/>
    <n v="1403210330"/>
    <b v="0"/>
    <n v="83"/>
    <b v="1"/>
    <s v="theater/plays"/>
    <n v="1"/>
    <n v="72.289156626506028"/>
    <s v="theater"/>
    <s v="plays"/>
    <d v="2014-07-19T20:38:50"/>
    <d v="2014-06-19T20:38:50"/>
    <n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s v="US"/>
    <x v="0"/>
    <n v="1434384880"/>
    <n v="1432484080"/>
    <b v="0"/>
    <n v="111"/>
    <b v="1"/>
    <s v="theater/plays"/>
    <n v="1.0457142857142858"/>
    <n v="32.972972972972975"/>
    <s v="theater"/>
    <s v="plays"/>
    <d v="2015-06-15T16:14:40"/>
    <d v="2015-05-24T16:14:40"/>
    <n v="22"/>
  </r>
  <r>
    <n v="3334"/>
    <s v="The Saltbox Theatre Collective Seed Money Project"/>
    <s v="The Saltbox Theatre Collective is a brand new not-for-profit theatre company in Illinois."/>
    <n v="3871"/>
    <n v="5366"/>
    <s v="successful"/>
    <s v="US"/>
    <x v="0"/>
    <n v="1438259422"/>
    <n v="1435667422"/>
    <b v="0"/>
    <n v="46"/>
    <b v="1"/>
    <s v="theater/plays"/>
    <n v="1.3862051149573753"/>
    <n v="116.65217391304348"/>
    <s v="theater"/>
    <s v="plays"/>
    <d v="2015-07-30T12:30:22"/>
    <d v="2015-06-30T12:30:22"/>
    <n v="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s v="GB"/>
    <x v="1"/>
    <n v="1407106800"/>
    <n v="1404749446"/>
    <b v="0"/>
    <n v="63"/>
    <b v="1"/>
    <s v="theater/plays"/>
    <n v="1.0032000000000001"/>
    <n v="79.61904761904762"/>
    <s v="theater"/>
    <s v="plays"/>
    <d v="2014-08-03T23:00:00"/>
    <d v="2014-07-07T16:10:46"/>
    <n v="27.284189814818092"/>
  </r>
  <r>
    <n v="3336"/>
    <s v="WILDE TALES"/>
    <s v="A theatrical adaptation of Oscar Wilde's short stories, presented by Suitcase Civilians at The Space, April 5-10 2016."/>
    <n v="250"/>
    <n v="250"/>
    <s v="successful"/>
    <s v="GB"/>
    <x v="1"/>
    <n v="1459845246"/>
    <n v="1457429646"/>
    <b v="0"/>
    <n v="9"/>
    <b v="1"/>
    <s v="theater/plays"/>
    <n v="1"/>
    <n v="27.777777777777779"/>
    <s v="theater"/>
    <s v="plays"/>
    <d v="2016-04-05T08:34:06"/>
    <d v="2016-03-08T09:34:06"/>
    <n v="27.958333333335759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s v="GB"/>
    <x v="1"/>
    <n v="1412974800"/>
    <n v="1411109167"/>
    <b v="0"/>
    <n v="34"/>
    <b v="1"/>
    <s v="theater/plays"/>
    <n v="1.1020000000000001"/>
    <n v="81.029411764705884"/>
    <s v="theater"/>
    <s v="plays"/>
    <d v="2014-10-10T21:00:00"/>
    <d v="2014-09-19T06:46:07"/>
    <n v="21.592974537037662"/>
  </r>
  <r>
    <n v="3338"/>
    <s v="The Last Days of Judas Iscariot"/>
    <s v="Join Estelle Parsons in support of Theater That Looks and Sounds Like America"/>
    <n v="15000"/>
    <n v="15327"/>
    <s v="successful"/>
    <s v="US"/>
    <x v="0"/>
    <n v="1487944080"/>
    <n v="1486129680"/>
    <b v="0"/>
    <n v="112"/>
    <b v="1"/>
    <s v="theater/plays"/>
    <n v="1.0218"/>
    <n v="136.84821428571428"/>
    <s v="theater"/>
    <s v="plays"/>
    <d v="2017-02-24T13:48:00"/>
    <d v="2017-02-03T13:48:00"/>
    <n v="21"/>
  </r>
  <r>
    <n v="3339"/>
    <s v="FRESH PRODUCE'd LA presents: Friends in Transient Places"/>
    <s v="FPLA presents FRIENDS IN TRANSIENT PLACES by Jonathan Caren: a magical story of modern life."/>
    <n v="8000"/>
    <n v="8348"/>
    <s v="successful"/>
    <s v="US"/>
    <x v="0"/>
    <n v="1469721518"/>
    <n v="1467129518"/>
    <b v="0"/>
    <n v="47"/>
    <b v="1"/>
    <s v="theater/plays"/>
    <n v="1.0435000000000001"/>
    <n v="177.61702127659575"/>
    <s v="theater"/>
    <s v="plays"/>
    <d v="2016-07-28T15:58:38"/>
    <d v="2016-06-28T15:58:38"/>
    <n v="30"/>
  </r>
  <r>
    <n v="3340"/>
    <s v="King Lear"/>
    <s v="The Eno River Players is a community theater in Durham, North Carolina. We are trying to raise money to get our second show on its feet"/>
    <n v="3000"/>
    <n v="4145"/>
    <s v="successful"/>
    <s v="US"/>
    <x v="0"/>
    <n v="1481066554"/>
    <n v="1478906554"/>
    <b v="0"/>
    <n v="38"/>
    <b v="1"/>
    <s v="theater/plays"/>
    <n v="1.3816666666666666"/>
    <n v="109.07894736842105"/>
    <s v="theater"/>
    <s v="plays"/>
    <d v="2016-12-06T23:22:34"/>
    <d v="2016-11-11T23:22:34"/>
    <n v="25"/>
  </r>
  <r>
    <n v="3341"/>
    <s v="Today I Live"/>
    <s v="A London flat, two stories play simultaneously. Irish mapmaker 1821, Iranian artist present day. Each senses the other. Worlds collide."/>
    <n v="3350"/>
    <n v="3350"/>
    <s v="successful"/>
    <s v="GB"/>
    <x v="1"/>
    <n v="1465750800"/>
    <n v="1463771421"/>
    <b v="0"/>
    <n v="28"/>
    <b v="1"/>
    <s v="theater/plays"/>
    <n v="1"/>
    <n v="119.64285714285714"/>
    <s v="theater"/>
    <s v="plays"/>
    <d v="2016-06-12T17:00:00"/>
    <d v="2016-05-20T19:10:21"/>
    <n v="22.909479166657547"/>
  </r>
  <r>
    <n v="3342"/>
    <s v="Uprising Theatre Company's First Production"/>
    <s v="We believe in the power of stories to change the world. Theatre that inspires transformation."/>
    <n v="6000"/>
    <n v="6100"/>
    <s v="successful"/>
    <s v="US"/>
    <x v="0"/>
    <n v="1427864340"/>
    <n v="1425020810"/>
    <b v="0"/>
    <n v="78"/>
    <b v="1"/>
    <s v="theater/plays"/>
    <n v="1.0166666666666666"/>
    <n v="78.205128205128204"/>
    <s v="theater"/>
    <s v="plays"/>
    <d v="2015-04-01T04:59:00"/>
    <d v="2015-02-27T07:06:50"/>
    <n v="32.911226851851097"/>
  </r>
  <r>
    <n v="3343"/>
    <s v="The Girl Who Touched the Stars"/>
    <s v="Two sisters make a set of paper dolls which take them on a journey across lands, creating memories along the way."/>
    <n v="700"/>
    <n v="1200"/>
    <s v="successful"/>
    <s v="GB"/>
    <x v="1"/>
    <n v="1460553480"/>
    <n v="1458770384"/>
    <b v="0"/>
    <n v="23"/>
    <b v="1"/>
    <s v="theater/plays"/>
    <n v="1.7142857142857142"/>
    <n v="52.173913043478258"/>
    <s v="theater"/>
    <s v="plays"/>
    <d v="2016-04-13T13:18:00"/>
    <d v="2016-03-23T21:59:44"/>
    <n v="20.637685185181908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s v="US"/>
    <x v="0"/>
    <n v="1409374093"/>
    <n v="1406782093"/>
    <b v="0"/>
    <n v="40"/>
    <b v="1"/>
    <s v="theater/plays"/>
    <n v="1.0144444444444445"/>
    <n v="114.125"/>
    <s v="theater"/>
    <s v="plays"/>
    <d v="2014-08-30T04:48:13"/>
    <d v="2014-07-31T04:48:13"/>
    <n v="30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s v="US"/>
    <x v="0"/>
    <n v="1429317420"/>
    <n v="1424226768"/>
    <b v="0"/>
    <n v="13"/>
    <b v="1"/>
    <s v="theater/plays"/>
    <n v="1.3"/>
    <n v="50"/>
    <s v="theater"/>
    <s v="plays"/>
    <d v="2015-04-18T00:37:00"/>
    <d v="2015-02-18T02:32:48"/>
    <n v="58.919583333328774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s v="US"/>
    <x v="0"/>
    <n v="1424910910"/>
    <n v="1424306110"/>
    <b v="0"/>
    <n v="18"/>
    <b v="1"/>
    <s v="theater/plays"/>
    <n v="1.1000000000000001"/>
    <n v="91.666666666666671"/>
    <s v="theater"/>
    <s v="plays"/>
    <d v="2015-02-26T00:35:10"/>
    <d v="2015-02-19T00:35:10"/>
    <n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s v="GB"/>
    <x v="1"/>
    <n v="1462741200"/>
    <n v="1461503654"/>
    <b v="0"/>
    <n v="22"/>
    <b v="1"/>
    <s v="theater/plays"/>
    <n v="1.1944999999999999"/>
    <n v="108.59090909090909"/>
    <s v="theater"/>
    <s v="plays"/>
    <d v="2016-05-08T21:00:00"/>
    <d v="2016-04-24T13:14:14"/>
    <n v="14.323449074072414"/>
  </r>
  <r>
    <n v="3348"/>
    <s v="Macbeth"/>
    <s v="Old Hat's new production explores the bleak culture of war and the cosmic powers of guilt and imagination in Shakespeare's tragedy."/>
    <n v="5500"/>
    <n v="5516"/>
    <s v="successful"/>
    <s v="US"/>
    <x v="0"/>
    <n v="1461988740"/>
    <n v="1459949080"/>
    <b v="0"/>
    <n v="79"/>
    <b v="1"/>
    <s v="theater/plays"/>
    <n v="1.002909090909091"/>
    <n v="69.822784810126578"/>
    <s v="theater"/>
    <s v="plays"/>
    <d v="2016-04-30T03:59:00"/>
    <d v="2016-04-06T13:24:40"/>
    <n v="23.60717592592845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s v="US"/>
    <x v="0"/>
    <n v="1465837200"/>
    <n v="1463971172"/>
    <b v="0"/>
    <n v="14"/>
    <b v="1"/>
    <s v="theater/plays"/>
    <n v="1.534"/>
    <n v="109.57142857142857"/>
    <s v="theater"/>
    <s v="plays"/>
    <d v="2016-06-13T17:00:00"/>
    <d v="2016-05-23T02:39:32"/>
    <n v="21.597546296296059"/>
  </r>
  <r>
    <n v="3350"/>
    <s v="Visions"/>
    <s v="Nora Wageners TheaterstÃ¼ck lÃ¤dt den Zuschauer ein auf eine teils lustige, teils dÃ¼stere Reise ins Wohnzimmer der jungen, arbeitslosen K"/>
    <n v="3500"/>
    <n v="3655"/>
    <s v="successful"/>
    <s v="LU"/>
    <x v="3"/>
    <n v="1448838000"/>
    <n v="1445791811"/>
    <b v="0"/>
    <n v="51"/>
    <b v="1"/>
    <s v="theater/plays"/>
    <n v="1.0442857142857143"/>
    <n v="71.666666666666671"/>
    <s v="theater"/>
    <s v="plays"/>
    <d v="2015-11-29T23:00:00"/>
    <d v="2015-10-25T16:50:11"/>
    <n v="35.256817129629781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s v="GB"/>
    <x v="1"/>
    <n v="1406113200"/>
    <n v="1402910965"/>
    <b v="0"/>
    <n v="54"/>
    <b v="1"/>
    <s v="theater/plays"/>
    <n v="1.0109999999999999"/>
    <n v="93.611111111111114"/>
    <s v="theater"/>
    <s v="plays"/>
    <d v="2014-07-23T11:00:00"/>
    <d v="2014-06-16T09:29:25"/>
    <n v="37.0629050925927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s v="GB"/>
    <x v="1"/>
    <n v="1467414000"/>
    <n v="1462492178"/>
    <b v="0"/>
    <n v="70"/>
    <b v="1"/>
    <s v="theater/plays"/>
    <n v="1.0751999999999999"/>
    <n v="76.8"/>
    <s v="theater"/>
    <s v="plays"/>
    <d v="2016-07-01T23:00:00"/>
    <d v="2016-05-05T23:49:38"/>
    <n v="56.965532407397404"/>
  </r>
  <r>
    <n v="3353"/>
    <s v="Nude: A play by Paul Hewitt"/>
    <s v="A new spoken word play, written by Paul Hewitt, in 3 parts about love and fate, inspired by the Ruba'iyat of Omar Khayyam."/>
    <n v="500"/>
    <n v="1575"/>
    <s v="successful"/>
    <s v="GB"/>
    <x v="1"/>
    <n v="1462230000"/>
    <n v="1461061350"/>
    <b v="0"/>
    <n v="44"/>
    <b v="1"/>
    <s v="theater/plays"/>
    <n v="3.15"/>
    <n v="35.795454545454547"/>
    <s v="theater"/>
    <s v="plays"/>
    <d v="2016-05-02T23:00:00"/>
    <d v="2016-04-19T10:22:30"/>
    <n v="13.526041666656965"/>
  </r>
  <r>
    <n v="3354"/>
    <s v="Strangeloop Theatre - A Focus on New Works"/>
    <s v="Help Strangeloop Theatre create and support new work by sponsoring our 2015-2016 season."/>
    <n v="3000"/>
    <n v="3058"/>
    <s v="successful"/>
    <s v="US"/>
    <x v="0"/>
    <n v="1446091260"/>
    <n v="1443029206"/>
    <b v="0"/>
    <n v="55"/>
    <b v="1"/>
    <s v="theater/plays"/>
    <n v="1.0193333333333334"/>
    <n v="55.6"/>
    <s v="theater"/>
    <s v="plays"/>
    <d v="2015-10-29T04:01:00"/>
    <d v="2015-09-23T17:26:46"/>
    <n v="35.440439814810816"/>
  </r>
  <r>
    <n v="3355"/>
    <s v="Jelly Beans at Theatre503"/>
    <s v="Help get Jelly Beans to the Theatre503 stage. An important piece of new writing by Dan Pick, produced by Kuleshov Theatre"/>
    <n v="1750"/>
    <n v="2210"/>
    <s v="successful"/>
    <s v="GB"/>
    <x v="1"/>
    <n v="1462879020"/>
    <n v="1461941527"/>
    <b v="0"/>
    <n v="15"/>
    <b v="1"/>
    <s v="theater/plays"/>
    <n v="1.2628571428571429"/>
    <n v="147.33333333333334"/>
    <s v="theater"/>
    <s v="plays"/>
    <d v="2016-05-10T11:17:00"/>
    <d v="2016-04-29T14:52:07"/>
    <n v="10.85061342592962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s v="GB"/>
    <x v="1"/>
    <n v="1468611272"/>
    <n v="1466019272"/>
    <b v="0"/>
    <n v="27"/>
    <b v="1"/>
    <s v="theater/plays"/>
    <n v="1.014"/>
    <n v="56.333333333333336"/>
    <s v="theater"/>
    <s v="plays"/>
    <d v="2016-07-15T19:34:32"/>
    <d v="2016-06-15T19:34:32"/>
    <n v="3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s v="GB"/>
    <x v="1"/>
    <n v="1406887310"/>
    <n v="1404295310"/>
    <b v="0"/>
    <n v="21"/>
    <b v="1"/>
    <s v="theater/plays"/>
    <n v="1.01"/>
    <n v="96.19047619047619"/>
    <s v="theater"/>
    <s v="plays"/>
    <d v="2014-08-01T10:01:50"/>
    <d v="2014-07-02T10:01:50"/>
    <n v="30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s v="US"/>
    <x v="0"/>
    <n v="1416385679"/>
    <n v="1413790079"/>
    <b v="0"/>
    <n v="162"/>
    <b v="1"/>
    <s v="theater/plays"/>
    <n v="1.0299"/>
    <n v="63.574074074074076"/>
    <s v="theater"/>
    <s v="plays"/>
    <d v="2014-11-19T08:27:59"/>
    <d v="2014-10-20T07:27:59"/>
    <n v="30.041666666671517"/>
  </r>
  <r>
    <n v="3359"/>
    <s v="BEIRUT, LADY OF LEBANON"/>
    <s v="A Theatrical Production Celebrating the Lebanese Culture and the Human Spirit in Time of War."/>
    <n v="4000"/>
    <n v="4250"/>
    <s v="successful"/>
    <s v="US"/>
    <x v="0"/>
    <n v="1487985734"/>
    <n v="1484097734"/>
    <b v="0"/>
    <n v="23"/>
    <b v="1"/>
    <s v="theater/plays"/>
    <n v="1.0625"/>
    <n v="184.78260869565219"/>
    <s v="theater"/>
    <s v="plays"/>
    <d v="2017-02-25T01:22:14"/>
    <d v="2017-01-11T01:22:14"/>
    <n v="45"/>
  </r>
  <r>
    <n v="3360"/>
    <s v="Pretty Butch"/>
    <s v="World Premiere, an M1 Singapore Fringe Festival 2017 commission."/>
    <n v="9000"/>
    <n v="9124"/>
    <s v="successful"/>
    <s v="SG"/>
    <x v="12"/>
    <n v="1481731140"/>
    <n v="1479866343"/>
    <b v="0"/>
    <n v="72"/>
    <b v="1"/>
    <s v="theater/plays"/>
    <n v="1.0137777777777779"/>
    <n v="126.72222222222223"/>
    <s v="theater"/>
    <s v="plays"/>
    <d v="2016-12-14T15:59:00"/>
    <d v="2016-11-23T01:59:03"/>
    <n v="21.58329861111269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s v="US"/>
    <x v="0"/>
    <n v="1409587140"/>
    <n v="1408062990"/>
    <b v="0"/>
    <n v="68"/>
    <b v="1"/>
    <s v="theater/plays"/>
    <n v="1.1346000000000001"/>
    <n v="83.42647058823529"/>
    <s v="theater"/>
    <s v="plays"/>
    <d v="2014-09-01T15:59:00"/>
    <d v="2014-08-15T00:36:30"/>
    <n v="17.64062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s v="US"/>
    <x v="0"/>
    <n v="1425704100"/>
    <n v="1424484717"/>
    <b v="0"/>
    <n v="20"/>
    <b v="1"/>
    <s v="theater/plays"/>
    <n v="2.1800000000000002"/>
    <n v="54.5"/>
    <s v="theater"/>
    <s v="plays"/>
    <d v="2015-03-07T04:55:00"/>
    <d v="2015-02-21T02:11:57"/>
    <n v="14.113229166665406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s v="US"/>
    <x v="0"/>
    <n v="1408464000"/>
    <n v="1406831445"/>
    <b v="0"/>
    <n v="26"/>
    <b v="1"/>
    <s v="theater/plays"/>
    <n v="1.0141935483870967"/>
    <n v="302.30769230769232"/>
    <s v="theater"/>
    <s v="plays"/>
    <d v="2014-08-19T16:00:00"/>
    <d v="2014-07-31T18:30:45"/>
    <n v="18.89531249999709"/>
  </r>
  <r>
    <n v="3364"/>
    <s v="Cancel The Sunshine"/>
    <s v="Cancel The SunshineÂ is a new play that explores living with a mental health condition in an honest, witty and articulate way."/>
    <n v="3000"/>
    <n v="3178"/>
    <s v="successful"/>
    <s v="GB"/>
    <x v="1"/>
    <n v="1458075600"/>
    <n v="1456183649"/>
    <b v="0"/>
    <n v="72"/>
    <b v="1"/>
    <s v="theater/plays"/>
    <n v="1.0593333333333332"/>
    <n v="44.138888888888886"/>
    <s v="theater"/>
    <s v="plays"/>
    <d v="2016-03-15T21:00:00"/>
    <d v="2016-02-22T23:27:29"/>
    <n v="21.897581018522033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s v="US"/>
    <x v="0"/>
    <n v="1449973592"/>
    <n v="1447381592"/>
    <b v="0"/>
    <n v="3"/>
    <b v="1"/>
    <s v="theater/plays"/>
    <n v="1.04"/>
    <n v="866.66666666666663"/>
    <s v="theater"/>
    <s v="plays"/>
    <d v="2015-12-13T02:26:32"/>
    <d v="2015-11-13T02:26:32"/>
    <n v="30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s v="US"/>
    <x v="0"/>
    <n v="1431481037"/>
    <n v="1428889037"/>
    <b v="0"/>
    <n v="18"/>
    <b v="1"/>
    <s v="theater/plays"/>
    <n v="2.21"/>
    <n v="61.388888888888886"/>
    <s v="theater"/>
    <s v="plays"/>
    <d v="2015-05-13T01:37:17"/>
    <d v="2015-04-13T01:37:17"/>
    <n v="30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s v="GB"/>
    <x v="1"/>
    <n v="1438467894"/>
    <n v="1436307894"/>
    <b v="0"/>
    <n v="30"/>
    <b v="1"/>
    <s v="theater/plays"/>
    <n v="1.1866666666666668"/>
    <n v="29.666666666666668"/>
    <s v="theater"/>
    <s v="plays"/>
    <d v="2015-08-01T22:24:54"/>
    <d v="2015-07-07T22:24:54"/>
    <n v="25"/>
  </r>
  <r>
    <n v="3368"/>
    <s v="Peter Pan by J.M. Barrie @ Open Space Arts"/>
    <s v="Help a non-profit community theatre create an unforgettable production of J.M. Barrie's classic play."/>
    <n v="1000"/>
    <n v="1046"/>
    <s v="successful"/>
    <s v="US"/>
    <x v="0"/>
    <n v="1420088400"/>
    <n v="1416977259"/>
    <b v="0"/>
    <n v="23"/>
    <b v="1"/>
    <s v="theater/plays"/>
    <n v="1.046"/>
    <n v="45.478260869565219"/>
    <s v="theater"/>
    <s v="plays"/>
    <d v="2015-01-01T05:00:00"/>
    <d v="2014-11-26T04:47:39"/>
    <n v="36.008576388885558"/>
  </r>
  <r>
    <n v="3369"/>
    <s v="The Collector, a play by Daniel Wade"/>
    <s v="How far would you go for revenge? The Collector is a dark thriller of regret, retribution and broken masculinity."/>
    <n v="5000"/>
    <n v="5195"/>
    <s v="successful"/>
    <s v="IE"/>
    <x v="3"/>
    <n v="1484441980"/>
    <n v="1479257980"/>
    <b v="0"/>
    <n v="54"/>
    <b v="1"/>
    <s v="theater/plays"/>
    <n v="1.0389999999999999"/>
    <n v="96.203703703703709"/>
    <s v="theater"/>
    <s v="plays"/>
    <d v="2017-01-15T00:59:40"/>
    <d v="2016-11-16T00:59:40"/>
    <n v="60"/>
  </r>
  <r>
    <n v="3370"/>
    <s v="&quot;I'm Alright&quot;...an Enso Theatre Education production."/>
    <s v="I'm Alright. A story of young women, told by young women, for the world."/>
    <n v="1500"/>
    <n v="1766"/>
    <s v="successful"/>
    <s v="US"/>
    <x v="0"/>
    <n v="1481961600"/>
    <n v="1479283285"/>
    <b v="0"/>
    <n v="26"/>
    <b v="1"/>
    <s v="theater/plays"/>
    <n v="1.1773333333333333"/>
    <n v="67.92307692307692"/>
    <s v="theater"/>
    <s v="plays"/>
    <d v="2016-12-17T08:00:00"/>
    <d v="2016-11-16T08:01:25"/>
    <n v="30.999016203699284"/>
  </r>
  <r>
    <n v="3371"/>
    <s v="Red Planet (or One Way Ticket) Staged Reading"/>
    <s v="Help support Red Planet, a new science fiction play based off the Mars One exploration."/>
    <n v="200"/>
    <n v="277"/>
    <s v="successful"/>
    <s v="US"/>
    <x v="0"/>
    <n v="1449089965"/>
    <n v="1446670765"/>
    <b v="0"/>
    <n v="9"/>
    <b v="1"/>
    <s v="theater/plays"/>
    <n v="1.385"/>
    <n v="30.777777777777779"/>
    <s v="theater"/>
    <s v="plays"/>
    <d v="2015-12-02T20:59:25"/>
    <d v="2015-11-04T20:59:25"/>
    <n v="28"/>
  </r>
  <r>
    <n v="3372"/>
    <s v="All the Best, Jack"/>
    <s v="This play tells the story of the toxicity of sensationalism shown through one man's struggle with notoriety."/>
    <n v="1000"/>
    <n v="1035"/>
    <s v="successful"/>
    <s v="US"/>
    <x v="0"/>
    <n v="1408942740"/>
    <n v="1407157756"/>
    <b v="0"/>
    <n v="27"/>
    <b v="1"/>
    <s v="theater/plays"/>
    <n v="1.0349999999999999"/>
    <n v="38.333333333333336"/>
    <s v="theater"/>
    <s v="plays"/>
    <d v="2014-08-25T04:59:00"/>
    <d v="2014-08-04T13:09:16"/>
    <n v="20.659537037041446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s v="GB"/>
    <x v="1"/>
    <n v="1437235200"/>
    <n v="1435177840"/>
    <b v="0"/>
    <n v="30"/>
    <b v="1"/>
    <s v="theater/plays"/>
    <n v="1.0024999999999999"/>
    <n v="66.833333333333329"/>
    <s v="theater"/>
    <s v="plays"/>
    <d v="2015-07-18T16:00:00"/>
    <d v="2015-06-24T20:30:40"/>
    <n v="23.812037037045229"/>
  </r>
  <r>
    <n v="3374"/>
    <s v="HELP BUILD &quot;THE CASTLE&quot;"/>
    <s v="A rare  production of World acclaimed playwright Howard Barker's groundbreaking &amp; provocative 'The Castle'."/>
    <n v="3500"/>
    <n v="3730"/>
    <s v="successful"/>
    <s v="CA"/>
    <x v="5"/>
    <n v="1446053616"/>
    <n v="1443461616"/>
    <b v="0"/>
    <n v="52"/>
    <b v="1"/>
    <s v="theater/plays"/>
    <n v="1.0657142857142856"/>
    <n v="71.730769230769226"/>
    <s v="theater"/>
    <s v="plays"/>
    <d v="2015-10-28T17:33:36"/>
    <d v="2015-09-28T17:33:36"/>
    <n v="30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s v="GB"/>
    <x v="1"/>
    <n v="1400423973"/>
    <n v="1399387173"/>
    <b v="0"/>
    <n v="17"/>
    <b v="1"/>
    <s v="theater/plays"/>
    <n v="1"/>
    <n v="176.47058823529412"/>
    <s v="theater"/>
    <s v="plays"/>
    <d v="2014-05-18T14:39:33"/>
    <d v="2014-05-06T14:39:33"/>
    <n v="12"/>
  </r>
  <r>
    <n v="3376"/>
    <s v="The Tutors"/>
    <s v="3 college grads struggling to fund their social network. 1 bratty blackmailing student. 1 dreamy Asian business man. 1 awesome play."/>
    <n v="8000"/>
    <n v="8001"/>
    <s v="successful"/>
    <s v="US"/>
    <x v="0"/>
    <n v="1429976994"/>
    <n v="1424796594"/>
    <b v="0"/>
    <n v="19"/>
    <b v="1"/>
    <s v="theater/plays"/>
    <n v="1.0001249999999999"/>
    <n v="421.10526315789474"/>
    <s v="theater"/>
    <s v="plays"/>
    <d v="2015-04-25T15:49:54"/>
    <d v="2015-02-24T16:49:54"/>
    <n v="59.958333333328483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s v="GB"/>
    <x v="1"/>
    <n v="1426870560"/>
    <n v="1424280899"/>
    <b v="0"/>
    <n v="77"/>
    <b v="1"/>
    <s v="theater/plays"/>
    <n v="1.0105"/>
    <n v="104.98701298701299"/>
    <s v="theater"/>
    <s v="plays"/>
    <d v="2015-03-20T16:56:00"/>
    <d v="2015-02-18T17:34:59"/>
    <n v="29.972928240742476"/>
  </r>
  <r>
    <n v="3378"/>
    <s v="Rose of June"/>
    <s v="'Can you ever find acceptance in death?' _x000a_Rose of June is a piece of theatre exploring the stages of grief. Unity Theatre - September"/>
    <n v="550"/>
    <n v="592"/>
    <s v="successful"/>
    <s v="GB"/>
    <x v="1"/>
    <n v="1409490480"/>
    <n v="1407400306"/>
    <b v="0"/>
    <n v="21"/>
    <b v="1"/>
    <s v="theater/plays"/>
    <n v="1.0763636363636364"/>
    <n v="28.19047619047619"/>
    <s v="theater"/>
    <s v="plays"/>
    <d v="2014-08-31T13:08:00"/>
    <d v="2014-08-07T08:31:46"/>
    <n v="24.191828703704232"/>
  </r>
  <r>
    <n v="3379"/>
    <s v="The Promise"/>
    <s v="A play by Alexei Arbuzov about the lives of three teenagers during the Nazi siege of Leningrad, 1942, in a new adaptation by Nick Dear."/>
    <n v="2000"/>
    <n v="2073"/>
    <s v="successful"/>
    <s v="GB"/>
    <x v="1"/>
    <n v="1440630000"/>
    <n v="1439122800"/>
    <b v="0"/>
    <n v="38"/>
    <b v="1"/>
    <s v="theater/plays"/>
    <n v="1.0365"/>
    <n v="54.55263157894737"/>
    <s v="theater"/>
    <s v="plays"/>
    <d v="2015-08-26T23:00:00"/>
    <d v="2015-08-09T12:20:00"/>
    <n v="17.444444444437977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s v="US"/>
    <x v="0"/>
    <n v="1417305178"/>
    <n v="1414277578"/>
    <b v="0"/>
    <n v="28"/>
    <b v="1"/>
    <s v="theater/plays"/>
    <n v="1.0443333333333333"/>
    <n v="111.89285714285714"/>
    <s v="theater"/>
    <s v="plays"/>
    <d v="2014-11-29T23:52:58"/>
    <d v="2014-10-25T22:52:58"/>
    <n v="35.0416666666642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s v="US"/>
    <x v="0"/>
    <n v="1426044383"/>
    <n v="1423455983"/>
    <b v="0"/>
    <n v="48"/>
    <b v="1"/>
    <s v="theater/plays"/>
    <n v="1.0225"/>
    <n v="85.208333333333329"/>
    <s v="theater"/>
    <s v="plays"/>
    <d v="2015-03-11T03:26:23"/>
    <d v="2015-02-09T04:26:23"/>
    <n v="29.95833333332848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s v="GB"/>
    <x v="1"/>
    <n v="1470092340"/>
    <n v="1467973256"/>
    <b v="0"/>
    <n v="46"/>
    <b v="1"/>
    <s v="theater/plays"/>
    <n v="1.0074285714285713"/>
    <n v="76.652173913043484"/>
    <s v="theater"/>
    <s v="plays"/>
    <d v="2016-08-01T22:59:00"/>
    <d v="2016-07-08T10:20:56"/>
    <n v="24.52643518518743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s v="US"/>
    <x v="0"/>
    <n v="1466707620"/>
    <n v="1464979620"/>
    <b v="0"/>
    <n v="30"/>
    <b v="1"/>
    <s v="theater/plays"/>
    <n v="1.1171428571428572"/>
    <n v="65.166666666666671"/>
    <s v="theater"/>
    <s v="plays"/>
    <d v="2016-06-23T18:47:00"/>
    <d v="2016-06-03T18:47:00"/>
    <n v="20"/>
  </r>
  <r>
    <n v="3384"/>
    <s v="The Hat"/>
    <s v="Six gay men, emotional baggage, and online dating: what could go wrong? A play about looking for love and finding something better."/>
    <n v="6000"/>
    <n v="6000.66"/>
    <s v="successful"/>
    <s v="US"/>
    <x v="0"/>
    <n v="1448074800"/>
    <n v="1444874768"/>
    <b v="0"/>
    <n v="64"/>
    <b v="1"/>
    <s v="theater/plays"/>
    <n v="1.0001100000000001"/>
    <n v="93.760312499999998"/>
    <s v="theater"/>
    <s v="plays"/>
    <d v="2015-11-21T03:00:00"/>
    <d v="2015-10-15T02:06:08"/>
    <n v="37.03740740740613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s v="US"/>
    <x v="0"/>
    <n v="1418244552"/>
    <n v="1415652552"/>
    <b v="0"/>
    <n v="15"/>
    <b v="1"/>
    <s v="theater/plays"/>
    <n v="1"/>
    <n v="133.33333333333334"/>
    <s v="theater"/>
    <s v="plays"/>
    <d v="2014-12-10T20:49:12"/>
    <d v="2014-11-10T20:49:12"/>
    <n v="30"/>
  </r>
  <r>
    <n v="3386"/>
    <s v="Going To Market"/>
    <s v="Stories from the Bronx make for an uncommon play. Help us finish funding this production, supported by the Kevin Spacey Foundation."/>
    <n v="2000"/>
    <n v="2100"/>
    <s v="successful"/>
    <s v="US"/>
    <x v="0"/>
    <n v="1417620506"/>
    <n v="1415028506"/>
    <b v="0"/>
    <n v="41"/>
    <b v="1"/>
    <s v="theater/plays"/>
    <n v="1.05"/>
    <n v="51.219512195121951"/>
    <s v="theater"/>
    <s v="plays"/>
    <d v="2014-12-03T15:28:26"/>
    <d v="2014-11-03T15:28:26"/>
    <n v="3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s v="US"/>
    <x v="0"/>
    <n v="1418581088"/>
    <n v="1415125088"/>
    <b v="0"/>
    <n v="35"/>
    <b v="1"/>
    <s v="theater/plays"/>
    <n v="1.1686666666666667"/>
    <n v="100.17142857142858"/>
    <s v="theater"/>
    <s v="plays"/>
    <d v="2014-12-14T18:18:08"/>
    <d v="2014-11-04T18:18:08"/>
    <n v="40"/>
  </r>
  <r>
    <n v="3388"/>
    <s v="ICONS"/>
    <s v="ICONS is a unique new play about the Amazon warrior women from Greek myth and re-imagines them from a contemporary female perspective."/>
    <n v="1500"/>
    <n v="1557"/>
    <s v="successful"/>
    <s v="GB"/>
    <x v="1"/>
    <n v="1434625441"/>
    <n v="1432033441"/>
    <b v="0"/>
    <n v="45"/>
    <b v="1"/>
    <s v="theater/plays"/>
    <n v="1.038"/>
    <n v="34.6"/>
    <s v="theater"/>
    <s v="plays"/>
    <d v="2015-06-18T11:04:01"/>
    <d v="2015-05-19T11:04:01"/>
    <n v="30"/>
  </r>
  <r>
    <n v="3389"/>
    <s v="Chimera Ensemble Productions Fund"/>
    <s v="Chimera Ensemble is launching 2 inaugural theater productions, and we need support to do high quality work!"/>
    <n v="10000"/>
    <n v="11450"/>
    <s v="successful"/>
    <s v="US"/>
    <x v="0"/>
    <n v="1464960682"/>
    <n v="1462368682"/>
    <b v="0"/>
    <n v="62"/>
    <b v="1"/>
    <s v="theater/plays"/>
    <n v="1.145"/>
    <n v="184.67741935483872"/>
    <s v="theater"/>
    <s v="plays"/>
    <d v="2016-06-03T13:31:22"/>
    <d v="2016-05-04T13:31:22"/>
    <n v="3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s v="US"/>
    <x v="0"/>
    <n v="1405017345"/>
    <n v="1403721345"/>
    <b v="0"/>
    <n v="22"/>
    <b v="1"/>
    <s v="theater/plays"/>
    <n v="1.024"/>
    <n v="69.818181818181813"/>
    <s v="theater"/>
    <s v="plays"/>
    <d v="2014-07-10T18:35:45"/>
    <d v="2014-06-25T18:35:45"/>
    <n v="15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s v="US"/>
    <x v="0"/>
    <n v="1407536880"/>
    <n v="1404997548"/>
    <b v="0"/>
    <n v="18"/>
    <b v="1"/>
    <s v="theater/plays"/>
    <n v="2.23"/>
    <n v="61.944444444444443"/>
    <s v="theater"/>
    <s v="plays"/>
    <d v="2014-08-08T22:28:00"/>
    <d v="2014-07-10T13:05:48"/>
    <n v="29.390416666661622"/>
  </r>
  <r>
    <n v="3392"/>
    <s v="1 in 3"/>
    <s v="Life is more than the days you have left. 1 in 3 tells of two normal people &amp; their confrontation with mortality and the dice of fate."/>
    <n v="500"/>
    <n v="500"/>
    <s v="successful"/>
    <s v="GB"/>
    <x v="1"/>
    <n v="1462565855"/>
    <n v="1458245855"/>
    <b v="0"/>
    <n v="12"/>
    <b v="1"/>
    <s v="theater/plays"/>
    <n v="1"/>
    <n v="41.666666666666664"/>
    <s v="theater"/>
    <s v="plays"/>
    <d v="2016-05-06T20:17:35"/>
    <d v="2016-03-17T20:17:35"/>
    <n v="50"/>
  </r>
  <r>
    <n v="3393"/>
    <s v="The Maltese Bodkin"/>
    <s v="hiSTORYstage presents a film noir-style comedy mystery with a Shakespearean twist performed as a 1944 radio drama."/>
    <n v="1500"/>
    <n v="1587"/>
    <s v="successful"/>
    <s v="US"/>
    <x v="0"/>
    <n v="1415234760"/>
    <n v="1413065230"/>
    <b v="0"/>
    <n v="44"/>
    <b v="1"/>
    <s v="theater/plays"/>
    <n v="1.0580000000000001"/>
    <n v="36.06818181818182"/>
    <s v="theater"/>
    <s v="plays"/>
    <d v="2014-11-06T00:46:00"/>
    <d v="2014-10-11T22:07:10"/>
    <n v="25.110300925924093"/>
  </r>
  <r>
    <n v="3394"/>
    <s v="Buffer: Edinburgh Fringe 2014"/>
    <s v="Ambitious, Edinburgh-based company, Thrive Theatre, are bringing their brand new comedy BUFFER to the 2014 Edinburgh Fringe!"/>
    <n v="550"/>
    <n v="783"/>
    <s v="successful"/>
    <s v="GB"/>
    <x v="1"/>
    <n v="1406470645"/>
    <n v="1403878645"/>
    <b v="0"/>
    <n v="27"/>
    <b v="1"/>
    <s v="theater/plays"/>
    <n v="1.4236363636363636"/>
    <n v="29"/>
    <s v="theater"/>
    <s v="plays"/>
    <d v="2014-07-27T14:17:25"/>
    <d v="2014-06-27T14:17:25"/>
    <n v="30"/>
  </r>
  <r>
    <n v="3395"/>
    <s v="MIRAMAR"/>
    <s v="Miramar is a a darkly funny play exploring what it is we call â€˜homeâ€™."/>
    <n v="500"/>
    <n v="920"/>
    <s v="successful"/>
    <s v="GB"/>
    <x v="1"/>
    <n v="1433009400"/>
    <n v="1431795944"/>
    <b v="0"/>
    <n v="38"/>
    <b v="1"/>
    <s v="theater/plays"/>
    <n v="1.84"/>
    <n v="24.210526315789473"/>
    <s v="theater"/>
    <s v="plays"/>
    <d v="2015-05-30T18:10:00"/>
    <d v="2015-05-16T17:05:44"/>
    <n v="14.044629629635892"/>
  </r>
  <r>
    <n v="3396"/>
    <s v="Rainbowtown"/>
    <s v="&quot;Rainbowtown&quot; is a new play for kids. Help us bring it to the Main Line during the 2014 Philadelphia Fringe Festival!"/>
    <n v="1500"/>
    <n v="1565"/>
    <s v="successful"/>
    <s v="US"/>
    <x v="0"/>
    <n v="1401595140"/>
    <n v="1399286589"/>
    <b v="0"/>
    <n v="28"/>
    <b v="1"/>
    <s v="theater/plays"/>
    <n v="1.0433333333333332"/>
    <n v="55.892857142857146"/>
    <s v="theater"/>
    <s v="plays"/>
    <d v="2014-06-01T03:59:00"/>
    <d v="2014-05-05T10:43:09"/>
    <n v="26.719340277777519"/>
  </r>
  <r>
    <n v="3397"/>
    <s v="Waiting for Godot - Blue Sky Theatre &amp; Arts"/>
    <s v="Help a group of recovering alcoholics bring Samuel Beckett's classic to a seaside town!"/>
    <n v="250"/>
    <n v="280"/>
    <s v="successful"/>
    <s v="GB"/>
    <x v="1"/>
    <n v="1455832800"/>
    <n v="1452338929"/>
    <b v="0"/>
    <n v="24"/>
    <b v="1"/>
    <s v="theater/plays"/>
    <n v="1.1200000000000001"/>
    <n v="11.666666666666666"/>
    <s v="theater"/>
    <s v="plays"/>
    <d v="2016-02-18T22:00:00"/>
    <d v="2016-01-09T11:28:49"/>
    <n v="40.438321759269456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s v="US"/>
    <x v="0"/>
    <n v="1416589200"/>
    <n v="1414605776"/>
    <b v="0"/>
    <n v="65"/>
    <b v="1"/>
    <s v="theater/plays"/>
    <n v="1.1107499999999999"/>
    <n v="68.353846153846149"/>
    <s v="theater"/>
    <s v="plays"/>
    <d v="2014-11-21T17:00:00"/>
    <d v="2014-10-29T18:02:56"/>
    <n v="22.956296296295477"/>
  </r>
  <r>
    <n v="3399"/>
    <s v="Spinning Wheel Youth Takeover"/>
    <s v="13 young people have taken over Spinning Wheel Theatre to choose, produce and create their own show from scratch."/>
    <n v="1200"/>
    <n v="1245"/>
    <s v="successful"/>
    <s v="GB"/>
    <x v="1"/>
    <n v="1424556325"/>
    <n v="1421964325"/>
    <b v="0"/>
    <n v="46"/>
    <b v="1"/>
    <s v="theater/plays"/>
    <n v="1.0375000000000001"/>
    <n v="27.065217391304348"/>
    <s v="theater"/>
    <s v="plays"/>
    <d v="2015-02-21T22:05:25"/>
    <d v="2015-01-22T22:05:25"/>
    <n v="30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s v="US"/>
    <x v="0"/>
    <n v="1409266414"/>
    <n v="1405378414"/>
    <b v="0"/>
    <n v="85"/>
    <b v="1"/>
    <s v="theater/plays"/>
    <n v="1.0041"/>
    <n v="118.12941176470588"/>
    <s v="theater"/>
    <s v="plays"/>
    <d v="2014-08-28T22:53:34"/>
    <d v="2014-07-14T22:53:34"/>
    <n v="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s v="GB"/>
    <x v="1"/>
    <n v="1438968146"/>
    <n v="1436376146"/>
    <b v="0"/>
    <n v="66"/>
    <b v="1"/>
    <s v="theater/plays"/>
    <n v="1.0186206896551724"/>
    <n v="44.757575757575758"/>
    <s v="theater"/>
    <s v="plays"/>
    <d v="2015-08-07T17:22:26"/>
    <d v="2015-07-08T17:22:26"/>
    <n v="30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s v="US"/>
    <x v="0"/>
    <n v="1447295460"/>
    <n v="1444747843"/>
    <b v="0"/>
    <n v="165"/>
    <b v="1"/>
    <s v="theater/plays"/>
    <n v="1.0976666666666666"/>
    <n v="99.787878787878782"/>
    <s v="theater"/>
    <s v="plays"/>
    <d v="2015-11-12T02:31:00"/>
    <d v="2015-10-13T14:50:43"/>
    <n v="29.486307870371093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s v="GB"/>
    <x v="1"/>
    <n v="1435230324"/>
    <n v="1432638324"/>
    <b v="0"/>
    <n v="17"/>
    <b v="1"/>
    <s v="theater/plays"/>
    <n v="1"/>
    <n v="117.64705882352941"/>
    <s v="theater"/>
    <s v="plays"/>
    <d v="2015-06-25T11:05:24"/>
    <d v="2015-05-26T11:05:24"/>
    <n v="3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s v="US"/>
    <x v="0"/>
    <n v="1434542702"/>
    <n v="1432814702"/>
    <b v="0"/>
    <n v="3"/>
    <b v="1"/>
    <s v="theater/plays"/>
    <n v="1.22"/>
    <n v="203.33333333333334"/>
    <s v="theater"/>
    <s v="plays"/>
    <d v="2015-06-17T12:05:02"/>
    <d v="2015-05-28T12:05:02"/>
    <n v="20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s v="GB"/>
    <x v="1"/>
    <n v="1456876740"/>
    <n v="1455063886"/>
    <b v="0"/>
    <n v="17"/>
    <b v="1"/>
    <s v="theater/plays"/>
    <n v="1.3757142857142857"/>
    <n v="28.323529411764707"/>
    <s v="theater"/>
    <s v="plays"/>
    <d v="2016-03-01T23:59:00"/>
    <d v="2016-02-10T00:24:46"/>
    <n v="20.982106481475057"/>
  </r>
  <r>
    <n v="3406"/>
    <s v="Voices of Swords"/>
    <s v="A funny and moving new play about two families dealing with aging parents in very different ways!"/>
    <n v="10000"/>
    <n v="10031"/>
    <s v="successful"/>
    <s v="US"/>
    <x v="0"/>
    <n v="1405511376"/>
    <n v="1401623376"/>
    <b v="0"/>
    <n v="91"/>
    <b v="1"/>
    <s v="theater/plays"/>
    <n v="1.0031000000000001"/>
    <n v="110.23076923076923"/>
    <s v="theater"/>
    <s v="plays"/>
    <d v="2014-07-16T11:49:36"/>
    <d v="2014-06-01T11:49:36"/>
    <n v="45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s v="GB"/>
    <x v="1"/>
    <n v="1404641289"/>
    <n v="1402049289"/>
    <b v="0"/>
    <n v="67"/>
    <b v="1"/>
    <s v="theater/plays"/>
    <n v="1.071"/>
    <n v="31.970149253731343"/>
    <s v="theater"/>
    <s v="plays"/>
    <d v="2014-07-06T10:08:09"/>
    <d v="2014-06-06T10:08:09"/>
    <n v="30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s v="US"/>
    <x v="0"/>
    <n v="1405727304"/>
    <n v="1403135304"/>
    <b v="0"/>
    <n v="18"/>
    <b v="1"/>
    <s v="theater/plays"/>
    <n v="2.11"/>
    <n v="58.611111111111114"/>
    <s v="theater"/>
    <s v="plays"/>
    <d v="2014-07-18T23:48:24"/>
    <d v="2014-06-18T23:48:24"/>
    <n v="30"/>
  </r>
  <r>
    <n v="3409"/>
    <s v="Who Said Theatre Presents: The Calm"/>
    <s v="Exciting and visceral new-writing that challenges the way we view the fine line between war and terror..."/>
    <n v="500"/>
    <n v="618"/>
    <s v="successful"/>
    <s v="GB"/>
    <x v="1"/>
    <n v="1469998680"/>
    <n v="1466710358"/>
    <b v="0"/>
    <n v="21"/>
    <b v="1"/>
    <s v="theater/plays"/>
    <n v="1.236"/>
    <n v="29.428571428571427"/>
    <s v="theater"/>
    <s v="plays"/>
    <d v="2016-07-31T20:58:00"/>
    <d v="2016-06-23T19:32:38"/>
    <n v="38.05928240740468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s v="US"/>
    <x v="0"/>
    <n v="1465196400"/>
    <n v="1462841990"/>
    <b v="0"/>
    <n v="40"/>
    <b v="1"/>
    <s v="theater/plays"/>
    <n v="1.085"/>
    <n v="81.375"/>
    <s v="theater"/>
    <s v="plays"/>
    <d v="2016-06-06T07:00:00"/>
    <d v="2016-05-10T00:59:50"/>
    <n v="27.25011574074596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s v="US"/>
    <x v="0"/>
    <n v="1444264372"/>
    <n v="1442536372"/>
    <b v="0"/>
    <n v="78"/>
    <b v="1"/>
    <s v="theater/plays"/>
    <n v="1.0356666666666667"/>
    <n v="199.16666666666666"/>
    <s v="theater"/>
    <s v="plays"/>
    <d v="2015-10-08T00:32:52"/>
    <d v="2015-09-18T00:32:52"/>
    <n v="20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s v="GB"/>
    <x v="1"/>
    <n v="1411858862"/>
    <n v="1409266862"/>
    <b v="0"/>
    <n v="26"/>
    <b v="1"/>
    <s v="theater/plays"/>
    <n v="1"/>
    <n v="115.38461538461539"/>
    <s v="theater"/>
    <s v="plays"/>
    <d v="2014-09-27T23:01:02"/>
    <d v="2014-08-28T23:01:02"/>
    <n v="30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s v="US"/>
    <x v="0"/>
    <n v="1425099540"/>
    <n v="1424280938"/>
    <b v="0"/>
    <n v="14"/>
    <b v="1"/>
    <s v="theater/plays"/>
    <n v="1.3"/>
    <n v="46.428571428571431"/>
    <s v="theater"/>
    <s v="plays"/>
    <d v="2015-02-28T04:59:00"/>
    <d v="2015-02-18T17:35:38"/>
    <n v="9.4745601851827814"/>
  </r>
  <r>
    <n v="3414"/>
    <s v="PCSF PlayOffs 2016"/>
    <s v="A new twist on our annual festival of fully-produced plays by member playwrights, performed by a talented ensemble cast!"/>
    <n v="3000"/>
    <n v="3105"/>
    <s v="successful"/>
    <s v="US"/>
    <x v="0"/>
    <n v="1480579140"/>
    <n v="1478030325"/>
    <b v="0"/>
    <n v="44"/>
    <b v="1"/>
    <s v="theater/plays"/>
    <n v="1.0349999999999999"/>
    <n v="70.568181818181813"/>
    <s v="theater"/>
    <s v="plays"/>
    <d v="2016-12-01T07:59:00"/>
    <d v="2016-11-01T19:58:45"/>
    <n v="29.500173611108039"/>
  </r>
  <r>
    <n v="3415"/>
    <s v="Balm in Gilead at Columbia"/>
    <s v="We are raising funds to allow for enhanced scenic, costume, and lighting design. Every dollar helps!"/>
    <n v="200"/>
    <n v="200"/>
    <s v="successful"/>
    <s v="US"/>
    <x v="0"/>
    <n v="1460935800"/>
    <n v="1459999656"/>
    <b v="0"/>
    <n v="9"/>
    <b v="1"/>
    <s v="theater/plays"/>
    <n v="1"/>
    <n v="22.222222222222221"/>
    <s v="theater"/>
    <s v="plays"/>
    <d v="2016-04-17T23:30:00"/>
    <d v="2016-04-07T03:27:36"/>
    <n v="10.83500000000640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s v="GB"/>
    <x v="1"/>
    <n v="1429813800"/>
    <n v="1427363645"/>
    <b v="0"/>
    <n v="30"/>
    <b v="1"/>
    <s v="theater/plays"/>
    <n v="1.196"/>
    <n v="159.46666666666667"/>
    <s v="theater"/>
    <s v="plays"/>
    <d v="2015-04-23T18:30:00"/>
    <d v="2015-03-26T09:54:05"/>
    <n v="28.358275462960592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s v="US"/>
    <x v="0"/>
    <n v="1414284180"/>
    <n v="1410558948"/>
    <b v="0"/>
    <n v="45"/>
    <b v="1"/>
    <s v="theater/plays"/>
    <n v="1.0000058823529412"/>
    <n v="37.777999999999999"/>
    <s v="theater"/>
    <s v="plays"/>
    <d v="2014-10-26T00:43:00"/>
    <d v="2014-09-12T21:55:48"/>
    <n v="43.11611111110687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s v="US"/>
    <x v="0"/>
    <n v="1400875307"/>
    <n v="1398283307"/>
    <b v="0"/>
    <n v="56"/>
    <b v="1"/>
    <s v="theater/plays"/>
    <n v="1.00875"/>
    <n v="72.053571428571431"/>
    <s v="theater"/>
    <s v="plays"/>
    <d v="2014-05-23T20:01:47"/>
    <d v="2014-04-23T20:01:47"/>
    <n v="30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s v="IE"/>
    <x v="3"/>
    <n v="1459978200"/>
    <n v="1458416585"/>
    <b v="0"/>
    <n v="46"/>
    <b v="1"/>
    <s v="theater/plays"/>
    <n v="1.0654545454545454"/>
    <n v="63.695652173913047"/>
    <s v="theater"/>
    <s v="plays"/>
    <d v="2016-04-06T21:30:00"/>
    <d v="2016-03-19T19:43:05"/>
    <n v="18.074247685181035"/>
  </r>
  <r>
    <n v="3420"/>
    <s v="Rounds. Set design campaign."/>
    <s v="A powerful and urgent tale of the first line of defence for the NHS. Based on true stories from junior doctors."/>
    <n v="700"/>
    <n v="966"/>
    <s v="successful"/>
    <s v="GB"/>
    <x v="1"/>
    <n v="1455408000"/>
    <n v="1454638202"/>
    <b v="0"/>
    <n v="34"/>
    <b v="1"/>
    <s v="theater/plays"/>
    <n v="1.38"/>
    <n v="28.411764705882351"/>
    <s v="theater"/>
    <s v="plays"/>
    <d v="2016-02-14T00:00:00"/>
    <d v="2016-02-05T02:10:02"/>
    <n v="8.909699074072705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s v="US"/>
    <x v="0"/>
    <n v="1425495563"/>
    <n v="1422903563"/>
    <b v="0"/>
    <n v="98"/>
    <b v="1"/>
    <s v="theater/plays"/>
    <n v="1.0115000000000001"/>
    <n v="103.21428571428571"/>
    <s v="theater"/>
    <s v="plays"/>
    <d v="2015-03-04T18:59:23"/>
    <d v="2015-02-02T18:59:23"/>
    <n v="3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s v="GB"/>
    <x v="1"/>
    <n v="1450051200"/>
    <n v="1447594176"/>
    <b v="0"/>
    <n v="46"/>
    <b v="1"/>
    <s v="theater/plays"/>
    <n v="1.091"/>
    <n v="71.152173913043484"/>
    <s v="theater"/>
    <s v="plays"/>
    <d v="2015-12-14T00:00:00"/>
    <d v="2015-11-15T13:29:36"/>
    <n v="28.437777777777228"/>
  </r>
  <r>
    <n v="3423"/>
    <s v="And That's How The Story Goes"/>
    <s v="Forest Hills Eastern's Student Run Show 2015. Our goal is to present a professional quality show on a budget."/>
    <n v="250"/>
    <n v="350"/>
    <s v="successful"/>
    <s v="US"/>
    <x v="0"/>
    <n v="1429912341"/>
    <n v="1427320341"/>
    <b v="0"/>
    <n v="10"/>
    <b v="1"/>
    <s v="theater/plays"/>
    <n v="1.4"/>
    <n v="35"/>
    <s v="theater"/>
    <s v="plays"/>
    <d v="2015-04-24T21:52:21"/>
    <d v="2015-03-25T21:52:21"/>
    <n v="3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s v="US"/>
    <x v="0"/>
    <n v="1423119540"/>
    <n v="1421252084"/>
    <b v="0"/>
    <n v="76"/>
    <b v="1"/>
    <s v="theater/plays"/>
    <n v="1.0358333333333334"/>
    <n v="81.776315789473685"/>
    <s v="theater"/>
    <s v="plays"/>
    <d v="2015-02-05T06:59:00"/>
    <d v="2015-01-14T16:14:44"/>
    <n v="21.614074074081145"/>
  </r>
  <r>
    <n v="3425"/>
    <s v="The Erlkings"/>
    <s v="The Erlkings is a play that uses the writings of the perpetrators of the Columbine Shooting to explore the inner lives of these boys."/>
    <n v="30000"/>
    <n v="30891.1"/>
    <s v="successful"/>
    <s v="US"/>
    <x v="0"/>
    <n v="1412434136"/>
    <n v="1409669336"/>
    <b v="0"/>
    <n v="104"/>
    <b v="1"/>
    <s v="theater/plays"/>
    <n v="1.0297033333333332"/>
    <n v="297.02980769230766"/>
    <s v="theater"/>
    <s v="plays"/>
    <d v="2014-10-04T14:48:56"/>
    <d v="2014-09-02T14:48:56"/>
    <n v="32"/>
  </r>
  <r>
    <n v="3426"/>
    <s v="Holocene"/>
    <s v="Part ghost story, part cautionary tale, Holocene is a play about the end of our world, and the beginning of another."/>
    <n v="3750"/>
    <n v="4055"/>
    <s v="successful"/>
    <s v="US"/>
    <x v="0"/>
    <n v="1411264800"/>
    <n v="1409620903"/>
    <b v="0"/>
    <n v="87"/>
    <b v="1"/>
    <s v="theater/plays"/>
    <n v="1.0813333333333333"/>
    <n v="46.609195402298852"/>
    <s v="theater"/>
    <s v="plays"/>
    <d v="2014-09-21T02:00:00"/>
    <d v="2014-09-02T01:21:43"/>
    <n v="19.026585648149194"/>
  </r>
  <r>
    <n v="3427"/>
    <s v="We Were Kings"/>
    <s v="A new play developed in collaboration with graduating theatre makers, premiering at the Edinburgh Fringe Festival 2014."/>
    <n v="1500"/>
    <n v="1500"/>
    <s v="successful"/>
    <s v="GB"/>
    <x v="1"/>
    <n v="1404314952"/>
    <n v="1401722952"/>
    <b v="0"/>
    <n v="29"/>
    <b v="1"/>
    <s v="theater/plays"/>
    <n v="1"/>
    <n v="51.724137931034484"/>
    <s v="theater"/>
    <s v="plays"/>
    <d v="2014-07-02T15:29:12"/>
    <d v="2014-06-02T15:29:12"/>
    <n v="30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s v="GB"/>
    <x v="1"/>
    <n v="1425142800"/>
    <n v="1422983847"/>
    <b v="0"/>
    <n v="51"/>
    <b v="1"/>
    <s v="theater/plays"/>
    <n v="1.0275000000000001"/>
    <n v="40.294117647058826"/>
    <s v="theater"/>
    <s v="plays"/>
    <d v="2015-02-28T17:00:00"/>
    <d v="2015-02-03T17:17:27"/>
    <n v="24.98788194444205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s v="GB"/>
    <x v="1"/>
    <n v="1478046661"/>
    <n v="1476837061"/>
    <b v="0"/>
    <n v="12"/>
    <b v="1"/>
    <s v="theater/plays"/>
    <n v="1.3"/>
    <n v="16.25"/>
    <s v="theater"/>
    <s v="plays"/>
    <d v="2016-11-02T00:31:01"/>
    <d v="2016-10-19T00:31:01"/>
    <n v="14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s v="GB"/>
    <x v="1"/>
    <n v="1406760101"/>
    <n v="1404168101"/>
    <b v="0"/>
    <n v="72"/>
    <b v="1"/>
    <s v="theater/plays"/>
    <n v="1.0854949999999999"/>
    <n v="30.152638888888887"/>
    <s v="theater"/>
    <s v="plays"/>
    <d v="2014-07-30T22:41:41"/>
    <d v="2014-06-30T22:41:41"/>
    <n v="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s v="US"/>
    <x v="0"/>
    <n v="1408383153"/>
    <n v="1405791153"/>
    <b v="0"/>
    <n v="21"/>
    <b v="1"/>
    <s v="theater/plays"/>
    <n v="1"/>
    <n v="95.238095238095241"/>
    <s v="theater"/>
    <s v="plays"/>
    <d v="2014-08-18T17:32:33"/>
    <d v="2014-07-19T17:32:33"/>
    <n v="30"/>
  </r>
  <r>
    <n v="3432"/>
    <s v="Love Letters"/>
    <s v="Bare Theatre stages A.R. Gurney's Pulitzer Finalist script about a relationship spanning a lifetime and long distance."/>
    <n v="2000"/>
    <n v="2193"/>
    <s v="successful"/>
    <s v="US"/>
    <x v="0"/>
    <n v="1454709600"/>
    <n v="1452520614"/>
    <b v="0"/>
    <n v="42"/>
    <b v="1"/>
    <s v="theater/plays"/>
    <n v="1.0965"/>
    <n v="52.214285714285715"/>
    <s v="theater"/>
    <s v="plays"/>
    <d v="2016-02-05T22:00:00"/>
    <d v="2016-01-11T13:56:54"/>
    <n v="25.335486111114733"/>
  </r>
  <r>
    <n v="3433"/>
    <s v="The Dybbuk"/>
    <s v="death&amp;pretzels presents their first Chicago based project:_x000a_The Dybbuk by S. Ansky"/>
    <n v="9500"/>
    <n v="9525"/>
    <s v="successful"/>
    <s v="US"/>
    <x v="0"/>
    <n v="1402974000"/>
    <n v="1400290255"/>
    <b v="0"/>
    <n v="71"/>
    <b v="1"/>
    <s v="theater/plays"/>
    <n v="1.0026315789473683"/>
    <n v="134.1549295774648"/>
    <s v="theater"/>
    <s v="plays"/>
    <d v="2014-06-17T03:00:00"/>
    <d v="2014-05-17T01:30:55"/>
    <n v="31.061863425929914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s v="US"/>
    <x v="0"/>
    <n v="1404983269"/>
    <n v="1402391269"/>
    <b v="0"/>
    <n v="168"/>
    <b v="1"/>
    <s v="theater/plays"/>
    <n v="1.0555000000000001"/>
    <n v="62.827380952380949"/>
    <s v="theater"/>
    <s v="plays"/>
    <d v="2014-07-10T09:07:49"/>
    <d v="2014-06-10T09:07:49"/>
    <n v="30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s v="US"/>
    <x v="0"/>
    <n v="1470538800"/>
    <n v="1469112493"/>
    <b v="0"/>
    <n v="19"/>
    <b v="1"/>
    <s v="theater/plays"/>
    <n v="1.1200000000000001"/>
    <n v="58.94736842105263"/>
    <s v="theater"/>
    <s v="plays"/>
    <d v="2016-08-07T03:00:00"/>
    <d v="2016-07-21T14:48:13"/>
    <n v="16.50818287036963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s v="US"/>
    <x v="0"/>
    <n v="1408638480"/>
    <n v="1406811593"/>
    <b v="0"/>
    <n v="37"/>
    <b v="1"/>
    <s v="theater/plays"/>
    <n v="1.0589999999999999"/>
    <n v="143.1081081081081"/>
    <s v="theater"/>
    <s v="plays"/>
    <d v="2014-08-21T16:28:00"/>
    <d v="2014-07-31T12:59:53"/>
    <n v="21.14452546295797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s v="US"/>
    <x v="0"/>
    <n v="1440003820"/>
    <n v="1437411820"/>
    <b v="0"/>
    <n v="36"/>
    <b v="1"/>
    <s v="theater/plays"/>
    <n v="1.01"/>
    <n v="84.166666666666671"/>
    <s v="theater"/>
    <s v="plays"/>
    <d v="2015-08-19T17:03:40"/>
    <d v="2015-07-20T17:03:40"/>
    <n v="30"/>
  </r>
  <r>
    <n v="3438"/>
    <s v="KLIPPIES"/>
    <s v="Klippies is the debut play from Johannesburg-born writer Jessica SiÃ¢n, premiering at the Southwark Playhouse, London in May 2015."/>
    <n v="2500"/>
    <n v="2605"/>
    <s v="successful"/>
    <s v="GB"/>
    <x v="1"/>
    <n v="1430600400"/>
    <n v="1428358567"/>
    <b v="0"/>
    <n v="14"/>
    <b v="1"/>
    <s v="theater/plays"/>
    <n v="1.042"/>
    <n v="186.07142857142858"/>
    <s v="theater"/>
    <s v="plays"/>
    <d v="2015-05-02T21:00:00"/>
    <d v="2015-04-06T22:16:07"/>
    <n v="25.947141203701904"/>
  </r>
  <r>
    <n v="3439"/>
    <s v="Cirque Inspired Alice's Adventures in Wonderland"/>
    <s v="Help a small theater produce an original adaptation of Lewis Carroll's classic story."/>
    <n v="1200"/>
    <n v="1616.14"/>
    <s v="successful"/>
    <s v="US"/>
    <x v="0"/>
    <n v="1453179540"/>
    <n v="1452030730"/>
    <b v="0"/>
    <n v="18"/>
    <b v="1"/>
    <s v="theater/plays"/>
    <n v="1.3467833333333334"/>
    <n v="89.785555555555561"/>
    <s v="theater"/>
    <s v="plays"/>
    <d v="2016-01-19T04:59:00"/>
    <d v="2016-01-05T21:52:10"/>
    <n v="13.296412037037953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s v="US"/>
    <x v="0"/>
    <n v="1405095300"/>
    <n v="1403146628"/>
    <b v="0"/>
    <n v="82"/>
    <b v="1"/>
    <s v="theater/plays"/>
    <n v="1.052184"/>
    <n v="64.157560975609755"/>
    <s v="theater"/>
    <s v="plays"/>
    <d v="2014-07-11T16:15:00"/>
    <d v="2014-06-19T02:57:08"/>
    <n v="22.554074074076198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s v="US"/>
    <x v="0"/>
    <n v="1447445820"/>
    <n v="1445077121"/>
    <b v="0"/>
    <n v="43"/>
    <b v="1"/>
    <s v="theater/plays"/>
    <n v="1.026"/>
    <n v="59.651162790697676"/>
    <s v="theater"/>
    <s v="plays"/>
    <d v="2015-11-13T20:17:00"/>
    <d v="2015-10-17T10:18:41"/>
    <n v="27.415497685185983"/>
  </r>
  <r>
    <n v="3442"/>
    <s v="An Evening of Radio"/>
    <s v="An Evening of Radio aims to showcase original work written by undergraduate playwriting students in the style of live staged readings."/>
    <n v="250"/>
    <n v="250"/>
    <s v="successful"/>
    <s v="US"/>
    <x v="0"/>
    <n v="1433016672"/>
    <n v="1430424672"/>
    <b v="0"/>
    <n v="8"/>
    <b v="1"/>
    <s v="theater/plays"/>
    <n v="1"/>
    <n v="31.25"/>
    <s v="theater"/>
    <s v="plays"/>
    <d v="2015-05-30T20:11:12"/>
    <d v="2015-04-30T20:11:12"/>
    <n v="30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s v="US"/>
    <x v="0"/>
    <n v="1410266146"/>
    <n v="1407674146"/>
    <b v="0"/>
    <n v="45"/>
    <b v="1"/>
    <s v="theater/plays"/>
    <n v="1.855"/>
    <n v="41.222222222222221"/>
    <s v="theater"/>
    <s v="plays"/>
    <d v="2014-09-09T12:35:46"/>
    <d v="2014-08-10T12:35:46"/>
    <n v="3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s v="AU"/>
    <x v="2"/>
    <n v="1465394340"/>
    <n v="1464677986"/>
    <b v="0"/>
    <n v="20"/>
    <b v="1"/>
    <s v="theater/plays"/>
    <n v="2.89"/>
    <n v="43.35"/>
    <s v="theater"/>
    <s v="plays"/>
    <d v="2016-06-08T13:59:00"/>
    <d v="2016-05-31T06:59:46"/>
    <n v="8.2911342592633446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s v="GB"/>
    <x v="1"/>
    <n v="1445604236"/>
    <n v="1443185036"/>
    <b v="0"/>
    <n v="31"/>
    <b v="1"/>
    <s v="theater/plays"/>
    <n v="1"/>
    <n v="64.516129032258064"/>
    <s v="theater"/>
    <s v="plays"/>
    <d v="2015-10-23T12:43:56"/>
    <d v="2015-09-25T12:43:56"/>
    <n v="2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s v="GB"/>
    <x v="1"/>
    <n v="1423138800"/>
    <n v="1421092725"/>
    <b v="0"/>
    <n v="25"/>
    <b v="1"/>
    <s v="theater/plays"/>
    <n v="1.0820000000000001"/>
    <n v="43.28"/>
    <s v="theater"/>
    <s v="plays"/>
    <d v="2015-02-05T12:20:00"/>
    <d v="2015-01-12T19:58:45"/>
    <n v="23.681423611109494"/>
  </r>
  <r>
    <n v="3447"/>
    <s v="The Vagabond Halfback"/>
    <s v="&quot;He was a poet, a vagrant, a philosopher, a lady's man and a hard drinker&quot;"/>
    <n v="1000"/>
    <n v="1078"/>
    <s v="successful"/>
    <s v="US"/>
    <x v="0"/>
    <n v="1458332412"/>
    <n v="1454448012"/>
    <b v="0"/>
    <n v="14"/>
    <b v="1"/>
    <s v="theater/plays"/>
    <n v="1.0780000000000001"/>
    <n v="77"/>
    <s v="theater"/>
    <s v="plays"/>
    <d v="2016-03-18T20:20:12"/>
    <d v="2016-02-02T21:20:12"/>
    <n v="44.958333333328483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s v="US"/>
    <x v="0"/>
    <n v="1418784689"/>
    <n v="1416192689"/>
    <b v="0"/>
    <n v="45"/>
    <b v="1"/>
    <s v="theater/plays"/>
    <n v="1.0976190476190477"/>
    <n v="51.222222222222221"/>
    <s v="theater"/>
    <s v="plays"/>
    <d v="2014-12-17T02:51:29"/>
    <d v="2014-11-17T02:51:29"/>
    <n v="30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s v="US"/>
    <x v="0"/>
    <n v="1468036800"/>
    <n v="1465607738"/>
    <b v="0"/>
    <n v="20"/>
    <b v="1"/>
    <s v="theater/plays"/>
    <n v="1.70625"/>
    <n v="68.25"/>
    <s v="theater"/>
    <s v="plays"/>
    <d v="2016-07-09T04:00:00"/>
    <d v="2016-06-11T01:15:38"/>
    <n v="28.114143518527271"/>
  </r>
  <r>
    <n v="3450"/>
    <s v="The Beautiful House"/>
    <s v="The Beautiful House' is a story of modern mummification and the present day post-humanist crisis in our relationship with death."/>
    <n v="500"/>
    <n v="760"/>
    <s v="successful"/>
    <s v="GB"/>
    <x v="1"/>
    <n v="1427990071"/>
    <n v="1422809671"/>
    <b v="0"/>
    <n v="39"/>
    <b v="1"/>
    <s v="theater/plays"/>
    <n v="1.52"/>
    <n v="19.487179487179485"/>
    <s v="theater"/>
    <s v="plays"/>
    <d v="2015-04-02T15:54:31"/>
    <d v="2015-02-01T16:54:31"/>
    <n v="59.958333333328483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s v="US"/>
    <x v="0"/>
    <n v="1429636927"/>
    <n v="1427304127"/>
    <b v="0"/>
    <n v="16"/>
    <b v="1"/>
    <s v="theater/plays"/>
    <n v="1.0123076923076924"/>
    <n v="41.125"/>
    <s v="theater"/>
    <s v="plays"/>
    <d v="2015-04-21T17:22:07"/>
    <d v="2015-03-25T17:22:07"/>
    <n v="2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s v="US"/>
    <x v="0"/>
    <n v="1406087940"/>
    <n v="1404141626"/>
    <b v="0"/>
    <n v="37"/>
    <b v="1"/>
    <s v="theater/plays"/>
    <n v="1.532"/>
    <n v="41.405405405405403"/>
    <s v="theater"/>
    <s v="plays"/>
    <d v="2014-07-23T03:59:00"/>
    <d v="2014-06-30T15:20:26"/>
    <n v="22.526782407410792"/>
  </r>
  <r>
    <n v="3453"/>
    <s v="'Patagonia' - by Robert George"/>
    <s v="A full length comedy, Patagonia follows Grason and Jerry on their journey through a magical, South-American rainforest."/>
    <n v="300"/>
    <n v="385"/>
    <s v="successful"/>
    <s v="GB"/>
    <x v="1"/>
    <n v="1471130956"/>
    <n v="1465946956"/>
    <b v="0"/>
    <n v="14"/>
    <b v="1"/>
    <s v="theater/plays"/>
    <n v="1.2833333333333334"/>
    <n v="27.5"/>
    <s v="theater"/>
    <s v="plays"/>
    <d v="2016-08-13T23:29:16"/>
    <d v="2016-06-14T23:29:16"/>
    <n v="6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s v="GB"/>
    <x v="1"/>
    <n v="1406825159"/>
    <n v="1404233159"/>
    <b v="0"/>
    <n v="21"/>
    <b v="1"/>
    <s v="theater/plays"/>
    <n v="1.0071428571428571"/>
    <n v="33.571428571428569"/>
    <s v="theater"/>
    <s v="plays"/>
    <d v="2014-07-31T16:45:59"/>
    <d v="2014-07-01T16:45:59"/>
    <n v="3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s v="US"/>
    <x v="0"/>
    <n v="1476381627"/>
    <n v="1473789627"/>
    <b v="0"/>
    <n v="69"/>
    <b v="1"/>
    <s v="theater/plays"/>
    <n v="1.0065"/>
    <n v="145.86956521739131"/>
    <s v="theater"/>
    <s v="plays"/>
    <d v="2016-10-13T18:00:27"/>
    <d v="2016-09-13T18:00:27"/>
    <n v="30"/>
  </r>
  <r>
    <n v="3456"/>
    <s v="THIEF"/>
    <s v="&quot;Thief,&quot; a one man touring show, a theatrical experience portraying a supernatural story about the 3 days Jesus spent in the grave."/>
    <n v="3000"/>
    <n v="5739"/>
    <s v="successful"/>
    <s v="US"/>
    <x v="0"/>
    <n v="1406876340"/>
    <n v="1404190567"/>
    <b v="0"/>
    <n v="16"/>
    <b v="1"/>
    <s v="theater/plays"/>
    <n v="1.913"/>
    <n v="358.6875"/>
    <s v="theater"/>
    <s v="plays"/>
    <d v="2014-08-01T06:59:00"/>
    <d v="2014-07-01T04:56:07"/>
    <n v="31.085335648152977"/>
  </r>
  <r>
    <n v="3457"/>
    <s v="The Impossible Adventures Of Supernova Jones"/>
    <s v="Robots, Space Battles, Mystery, and Intrigue. Nothing is Impossible..."/>
    <n v="2000"/>
    <n v="2804"/>
    <s v="successful"/>
    <s v="US"/>
    <x v="0"/>
    <n v="1423720740"/>
    <n v="1421081857"/>
    <b v="0"/>
    <n v="55"/>
    <b v="1"/>
    <s v="theater/plays"/>
    <n v="1.4019999999999999"/>
    <n v="50.981818181818184"/>
    <s v="theater"/>
    <s v="plays"/>
    <d v="2015-02-12T05:59:00"/>
    <d v="2015-01-12T16:57:37"/>
    <n v="30.542627314811398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s v="US"/>
    <x v="0"/>
    <n v="1422937620"/>
    <n v="1420606303"/>
    <b v="0"/>
    <n v="27"/>
    <b v="1"/>
    <s v="theater/plays"/>
    <n v="1.2433537832310839"/>
    <n v="45.037037037037038"/>
    <s v="theater"/>
    <s v="plays"/>
    <d v="2015-02-03T04:27:00"/>
    <d v="2015-01-07T04:51:43"/>
    <n v="26.9828356481521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s v="GB"/>
    <x v="1"/>
    <n v="1463743860"/>
    <n v="1461151860"/>
    <b v="0"/>
    <n v="36"/>
    <b v="1"/>
    <s v="theater/plays"/>
    <n v="1.262"/>
    <n v="17.527777777777779"/>
    <s v="theater"/>
    <s v="plays"/>
    <d v="2016-05-20T11:31:00"/>
    <d v="2016-04-20T11:31:00"/>
    <n v="30"/>
  </r>
  <r>
    <n v="3460"/>
    <s v="Pushers"/>
    <s v="'Pushers' is an exciting new play and the first project for brand new theatre company, Ain't Got No Home Productions."/>
    <n v="500"/>
    <n v="950"/>
    <s v="successful"/>
    <s v="GB"/>
    <x v="1"/>
    <n v="1408106352"/>
    <n v="1406896752"/>
    <b v="0"/>
    <n v="19"/>
    <b v="1"/>
    <s v="theater/plays"/>
    <n v="1.9"/>
    <n v="50"/>
    <s v="theater"/>
    <s v="plays"/>
    <d v="2014-08-15T12:39:12"/>
    <d v="2014-08-01T12:39:12"/>
    <n v="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s v="US"/>
    <x v="0"/>
    <n v="1477710000"/>
    <n v="1475248279"/>
    <b v="0"/>
    <n v="12"/>
    <b v="1"/>
    <s v="theater/plays"/>
    <n v="1.39"/>
    <n v="57.916666666666664"/>
    <s v="theater"/>
    <s v="plays"/>
    <d v="2016-10-29T03:00:00"/>
    <d v="2016-09-30T15:11:19"/>
    <n v="28.492141203707433"/>
  </r>
  <r>
    <n v="3462"/>
    <s v="Upstart Crows of Santa Fe Stage Weapons"/>
    <s v="Help the Upstart Crows of Santa Fe bring Shakespeare's Julius Caesar to life with quality wooden stage swords!"/>
    <n v="250"/>
    <n v="505"/>
    <s v="successful"/>
    <s v="US"/>
    <x v="0"/>
    <n v="1436551200"/>
    <n v="1435181628"/>
    <b v="0"/>
    <n v="17"/>
    <b v="1"/>
    <s v="theater/plays"/>
    <n v="2.02"/>
    <n v="29.705882352941178"/>
    <s v="theater"/>
    <s v="plays"/>
    <d v="2015-07-10T18:00:00"/>
    <d v="2015-06-24T21:33:48"/>
    <n v="15.85152777777693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s v="CA"/>
    <x v="5"/>
    <n v="1476158340"/>
    <n v="1472594585"/>
    <b v="0"/>
    <n v="114"/>
    <b v="1"/>
    <s v="theater/plays"/>
    <n v="1.0338000000000001"/>
    <n v="90.684210526315795"/>
    <s v="theater"/>
    <s v="plays"/>
    <d v="2016-10-11T03:59:00"/>
    <d v="2016-08-30T22:03:05"/>
    <n v="41.247164351851097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s v="US"/>
    <x v="0"/>
    <n v="1471921637"/>
    <n v="1469329637"/>
    <b v="0"/>
    <n v="93"/>
    <b v="1"/>
    <s v="theater/plays"/>
    <n v="1.023236"/>
    <n v="55.012688172043013"/>
    <s v="theater"/>
    <s v="plays"/>
    <d v="2016-08-23T03:07:17"/>
    <d v="2016-07-24T03:07:17"/>
    <n v="30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s v="GB"/>
    <x v="1"/>
    <n v="1439136000"/>
    <n v="1436972472"/>
    <b v="0"/>
    <n v="36"/>
    <b v="1"/>
    <s v="theater/plays"/>
    <n v="1.03"/>
    <n v="57.222222222222221"/>
    <s v="theater"/>
    <s v="plays"/>
    <d v="2015-08-09T16:00:00"/>
    <d v="2015-07-15T15:01:12"/>
    <n v="25.040833333339833"/>
  </r>
  <r>
    <n v="3466"/>
    <s v="Spotlight Youth Theater Production of Wizard"/>
    <s v="The Spotlight Youth Theater is a program where every participant has a moment in the spotlight."/>
    <n v="3500"/>
    <n v="4450"/>
    <s v="successful"/>
    <s v="US"/>
    <x v="0"/>
    <n v="1461108450"/>
    <n v="1455928050"/>
    <b v="0"/>
    <n v="61"/>
    <b v="1"/>
    <s v="theater/plays"/>
    <n v="1.2714285714285714"/>
    <n v="72.950819672131146"/>
    <s v="theater"/>
    <s v="plays"/>
    <d v="2016-04-19T23:27:30"/>
    <d v="2016-02-20T00:27:30"/>
    <n v="59.958333333335759"/>
  </r>
  <r>
    <n v="3467"/>
    <s v="Venus in Fur, Los Angeles."/>
    <s v="Venus in Fur, By David Ives."/>
    <n v="3000"/>
    <n v="3030"/>
    <s v="successful"/>
    <s v="US"/>
    <x v="0"/>
    <n v="1426864032"/>
    <n v="1424275632"/>
    <b v="0"/>
    <n v="47"/>
    <b v="1"/>
    <s v="theater/plays"/>
    <n v="1.01"/>
    <n v="64.468085106382972"/>
    <s v="theater"/>
    <s v="plays"/>
    <d v="2015-03-20T15:07:12"/>
    <d v="2015-02-18T16:07:12"/>
    <n v="29.958333333343035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s v="US"/>
    <x v="0"/>
    <n v="1474426800"/>
    <n v="1471976529"/>
    <b v="0"/>
    <n v="17"/>
    <b v="1"/>
    <s v="theater/plays"/>
    <n v="1.2178"/>
    <n v="716.35294117647061"/>
    <s v="theater"/>
    <s v="plays"/>
    <d v="2016-09-21T03:00:00"/>
    <d v="2016-08-23T18:22:09"/>
    <n v="28.359618055554165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s v="US"/>
    <x v="0"/>
    <n v="1461857045"/>
    <n v="1459265045"/>
    <b v="0"/>
    <n v="63"/>
    <b v="1"/>
    <s v="theater/plays"/>
    <n v="1.1339285714285714"/>
    <n v="50.396825396825399"/>
    <s v="theater"/>
    <s v="plays"/>
    <d v="2016-04-28T15:24:05"/>
    <d v="2016-03-29T15:24:05"/>
    <n v="30"/>
  </r>
  <r>
    <n v="3470"/>
    <s v="She Kills Monsters"/>
    <s v="The New Artist's Circle is a theatre company dedicated to bringing the arts to young people."/>
    <n v="250"/>
    <n v="375"/>
    <s v="successful"/>
    <s v="US"/>
    <x v="0"/>
    <n v="1468618680"/>
    <n v="1465345902"/>
    <b v="0"/>
    <n v="9"/>
    <b v="1"/>
    <s v="theater/plays"/>
    <n v="1.5"/>
    <n v="41.666666666666664"/>
    <s v="theater"/>
    <s v="plays"/>
    <d v="2016-07-15T21:38:00"/>
    <d v="2016-06-08T00:31:42"/>
    <n v="37.879375000004075"/>
  </r>
  <r>
    <n v="3471"/>
    <s v="Different is Dangerous"/>
    <s v="Fast paced, two hander which uses headphone verbatim technique to give an insight into the everyday lives of Leeds city locals."/>
    <n v="500"/>
    <n v="1073"/>
    <s v="successful"/>
    <s v="GB"/>
    <x v="1"/>
    <n v="1409515200"/>
    <n v="1405971690"/>
    <b v="0"/>
    <n v="30"/>
    <b v="1"/>
    <s v="theater/plays"/>
    <n v="2.1459999999999999"/>
    <n v="35.766666666666666"/>
    <s v="theater"/>
    <s v="plays"/>
    <d v="2014-08-31T20:00:00"/>
    <d v="2014-07-21T19:41:30"/>
    <n v="41.01284722222044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s v="US"/>
    <x v="0"/>
    <n v="1415253540"/>
    <n v="1413432331"/>
    <b v="0"/>
    <n v="23"/>
    <b v="1"/>
    <s v="theater/plays"/>
    <n v="1.0205"/>
    <n v="88.739130434782609"/>
    <s v="theater"/>
    <s v="plays"/>
    <d v="2014-11-06T05:59:00"/>
    <d v="2014-10-16T04:05:31"/>
    <n v="21.078807870369928"/>
  </r>
  <r>
    <n v="3473"/>
    <s v="King Sisyphus"/>
    <s v="A modern telling of the Greek myth. Sisyphus defies the Gods and attempts to change the world order... but can he overcome his fate?"/>
    <n v="4900"/>
    <n v="4900"/>
    <s v="successful"/>
    <s v="US"/>
    <x v="0"/>
    <n v="1426883220"/>
    <n v="1425067296"/>
    <b v="0"/>
    <n v="33"/>
    <b v="1"/>
    <s v="theater/plays"/>
    <n v="1"/>
    <n v="148.4848484848485"/>
    <s v="theater"/>
    <s v="plays"/>
    <d v="2015-03-20T20:27:00"/>
    <d v="2015-02-27T20:01:36"/>
    <n v="21.017638888886722"/>
  </r>
  <r>
    <n v="3474"/>
    <s v="Be Prepared"/>
    <s v="Help us get actor-writer Ian Bonar's debut play - a hilarious, heartbreaking story of grief and loss - to the 2016 Edinburgh Fringe."/>
    <n v="2000"/>
    <n v="2020"/>
    <s v="successful"/>
    <s v="GB"/>
    <x v="1"/>
    <n v="1469016131"/>
    <n v="1466424131"/>
    <b v="0"/>
    <n v="39"/>
    <b v="1"/>
    <s v="theater/plays"/>
    <n v="1.01"/>
    <n v="51.794871794871796"/>
    <s v="theater"/>
    <s v="plays"/>
    <d v="2016-07-20T12:02:11"/>
    <d v="2016-06-20T12:02:11"/>
    <n v="30"/>
  </r>
  <r>
    <n v="3475"/>
    <s v="Score"/>
    <s v="Score is a musical play inspired by true stories of parents who have recovered from addiction and regained their children."/>
    <n v="300"/>
    <n v="340"/>
    <s v="successful"/>
    <s v="GB"/>
    <x v="1"/>
    <n v="1414972800"/>
    <n v="1412629704"/>
    <b v="0"/>
    <n v="17"/>
    <b v="1"/>
    <s v="theater/plays"/>
    <n v="1.1333333333333333"/>
    <n v="20"/>
    <s v="theater"/>
    <s v="plays"/>
    <d v="2014-11-03T00:00:00"/>
    <d v="2014-10-06T21:08:24"/>
    <n v="27.11916666667093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s v="US"/>
    <x v="0"/>
    <n v="1414378800"/>
    <n v="1412836990"/>
    <b v="0"/>
    <n v="6"/>
    <b v="1"/>
    <s v="theater/plays"/>
    <n v="1.04"/>
    <n v="52"/>
    <s v="theater"/>
    <s v="plays"/>
    <d v="2014-10-27T03:00:00"/>
    <d v="2014-10-09T06:43:10"/>
    <n v="17.845023148147448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s v="US"/>
    <x v="0"/>
    <n v="1431831600"/>
    <n v="1430761243"/>
    <b v="0"/>
    <n v="39"/>
    <b v="1"/>
    <s v="theater/plays"/>
    <n v="1.1533333333333333"/>
    <n v="53.230769230769234"/>
    <s v="theater"/>
    <s v="plays"/>
    <d v="2015-05-17T03:00:00"/>
    <d v="2015-05-04T17:40:43"/>
    <n v="12.388391203705396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s v="US"/>
    <x v="0"/>
    <n v="1426539600"/>
    <n v="1424296822"/>
    <b v="0"/>
    <n v="57"/>
    <b v="1"/>
    <s v="theater/plays"/>
    <n v="1.1285000000000001"/>
    <n v="39.596491228070178"/>
    <s v="theater"/>
    <s v="plays"/>
    <d v="2015-03-16T21:00:00"/>
    <d v="2015-02-18T22:00:22"/>
    <n v="25.958078703704814"/>
  </r>
  <r>
    <n v="3479"/>
    <s v="Civil Rogues"/>
    <s v="A new comedy about what happened to a band of foolhardy actors when the Puritans closed the theatres in the 1640s."/>
    <n v="1500"/>
    <n v="1918"/>
    <s v="successful"/>
    <s v="GB"/>
    <x v="1"/>
    <n v="1403382680"/>
    <n v="1400790680"/>
    <b v="0"/>
    <n v="56"/>
    <b v="1"/>
    <s v="theater/plays"/>
    <n v="1.2786666666666666"/>
    <n v="34.25"/>
    <s v="theater"/>
    <s v="plays"/>
    <d v="2014-06-21T20:31:20"/>
    <d v="2014-05-22T20:31:20"/>
    <n v="30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s v="US"/>
    <x v="0"/>
    <n v="1436562000"/>
    <n v="1434440227"/>
    <b v="0"/>
    <n v="13"/>
    <b v="1"/>
    <s v="theater/plays"/>
    <n v="1.4266666666666667"/>
    <n v="164.61538461538461"/>
    <s v="theater"/>
    <s v="plays"/>
    <d v="2015-07-10T21:00:00"/>
    <d v="2015-06-16T07:37:07"/>
    <n v="24.557557870371966"/>
  </r>
  <r>
    <n v="3481"/>
    <s v="FIX THE FITZ"/>
    <s v="One of Australia's greatest theatres needs your help. Please help us refurnish, fit out and restore this legendary storytelling venue."/>
    <n v="10000"/>
    <n v="11880"/>
    <s v="successful"/>
    <s v="AU"/>
    <x v="2"/>
    <n v="1420178188"/>
    <n v="1418709388"/>
    <b v="0"/>
    <n v="95"/>
    <b v="1"/>
    <s v="theater/plays"/>
    <n v="1.1879999999999999"/>
    <n v="125.05263157894737"/>
    <s v="theater"/>
    <s v="plays"/>
    <d v="2015-01-02T05:56:28"/>
    <d v="2014-12-16T05:56:28"/>
    <n v="17"/>
  </r>
  <r>
    <n v="3482"/>
    <s v="Old Trunk - Edinburgh 2014"/>
    <s v="Critically-acclaimed new-writing company Old Trunk make their Edinburgh debut alternating their two darkly comic plays."/>
    <n v="3000"/>
    <n v="4150"/>
    <s v="successful"/>
    <s v="GB"/>
    <x v="1"/>
    <n v="1404671466"/>
    <n v="1402079466"/>
    <b v="0"/>
    <n v="80"/>
    <b v="1"/>
    <s v="theater/plays"/>
    <n v="1.3833333333333333"/>
    <n v="51.875"/>
    <s v="theater"/>
    <s v="plays"/>
    <d v="2014-07-06T18:31:06"/>
    <d v="2014-06-06T18:31:06"/>
    <n v="30"/>
  </r>
  <r>
    <n v="3483"/>
    <s v="The Faculty Lounge"/>
    <s v="Join 5 high school teachers in the lounge of every high school in America.  Hear what they never say in the classroom."/>
    <n v="3350"/>
    <n v="5358"/>
    <s v="successful"/>
    <s v="US"/>
    <x v="0"/>
    <n v="1404403381"/>
    <n v="1401811381"/>
    <b v="0"/>
    <n v="133"/>
    <b v="1"/>
    <s v="theater/plays"/>
    <n v="1.599402985074627"/>
    <n v="40.285714285714285"/>
    <s v="theater"/>
    <s v="plays"/>
    <d v="2014-07-03T16:03:01"/>
    <d v="2014-06-03T16:03:01"/>
    <n v="30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s v="US"/>
    <x v="0"/>
    <n v="1466014499"/>
    <n v="1463422499"/>
    <b v="0"/>
    <n v="44"/>
    <b v="1"/>
    <s v="theater/plays"/>
    <n v="1.1424000000000001"/>
    <n v="64.909090909090907"/>
    <s v="theater"/>
    <s v="plays"/>
    <d v="2016-06-15T18:14:59"/>
    <d v="2016-05-16T18:14:59"/>
    <n v="3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s v="US"/>
    <x v="0"/>
    <n v="1454431080"/>
    <n v="1451839080"/>
    <b v="0"/>
    <n v="30"/>
    <b v="1"/>
    <s v="theater/plays"/>
    <n v="1.0060606060606061"/>
    <n v="55.333333333333336"/>
    <s v="theater"/>
    <s v="plays"/>
    <d v="2016-02-02T16:38:00"/>
    <d v="2016-01-03T16:38:00"/>
    <n v="3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s v="US"/>
    <x v="0"/>
    <n v="1433314740"/>
    <n v="1430600401"/>
    <b v="0"/>
    <n v="56"/>
    <b v="1"/>
    <s v="theater/plays"/>
    <n v="1.552"/>
    <n v="83.142857142857139"/>
    <s v="theater"/>
    <s v="plays"/>
    <d v="2015-06-03T06:59:00"/>
    <d v="2015-05-02T21:00:01"/>
    <n v="31.415960648155306"/>
  </r>
  <r>
    <n v="3487"/>
    <s v="Jericho Creek"/>
    <s v="Jericho Creek is an original production by Fledgling Theatre Company which will be performed at The Cockpit Theatre in July 2015"/>
    <n v="2000"/>
    <n v="2555"/>
    <s v="successful"/>
    <s v="GB"/>
    <x v="1"/>
    <n v="1435185252"/>
    <n v="1432593252"/>
    <b v="0"/>
    <n v="66"/>
    <b v="1"/>
    <s v="theater/plays"/>
    <n v="1.2775000000000001"/>
    <n v="38.712121212121211"/>
    <s v="theater"/>
    <s v="plays"/>
    <d v="2015-06-24T22:34:12"/>
    <d v="2015-05-25T22:34:12"/>
    <n v="30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s v="US"/>
    <x v="0"/>
    <n v="1429286400"/>
    <n v="1427221560"/>
    <b v="0"/>
    <n v="29"/>
    <b v="1"/>
    <s v="theater/plays"/>
    <n v="1.212"/>
    <n v="125.37931034482759"/>
    <s v="theater"/>
    <s v="plays"/>
    <d v="2015-04-17T16:00:00"/>
    <d v="2015-03-24T18:26:00"/>
    <n v="23.8986111111153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s v="GB"/>
    <x v="1"/>
    <n v="1400965200"/>
    <n v="1398352531"/>
    <b v="0"/>
    <n v="72"/>
    <b v="1"/>
    <s v="theater/plays"/>
    <n v="1.127"/>
    <n v="78.263888888888886"/>
    <s v="theater"/>
    <s v="plays"/>
    <d v="2014-05-24T21:00:00"/>
    <d v="2014-04-24T15:15:31"/>
    <n v="30.2392245370356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s v="US"/>
    <x v="0"/>
    <n v="1460574924"/>
    <n v="1457982924"/>
    <b v="0"/>
    <n v="27"/>
    <b v="1"/>
    <s v="theater/plays"/>
    <n v="1.2749999999999999"/>
    <n v="47.222222222222221"/>
    <s v="theater"/>
    <s v="plays"/>
    <d v="2016-04-13T19:15:24"/>
    <d v="2016-03-14T19:15:24"/>
    <n v="30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s v="US"/>
    <x v="0"/>
    <n v="1431928784"/>
    <n v="1430114384"/>
    <b v="0"/>
    <n v="10"/>
    <b v="1"/>
    <s v="theater/plays"/>
    <n v="1.5820000000000001"/>
    <n v="79.099999999999994"/>
    <s v="theater"/>
    <s v="plays"/>
    <d v="2015-05-18T05:59:44"/>
    <d v="2015-04-27T05:59:44"/>
    <n v="2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s v="US"/>
    <x v="0"/>
    <n v="1445818397"/>
    <n v="1442794397"/>
    <b v="0"/>
    <n v="35"/>
    <b v="1"/>
    <s v="theater/plays"/>
    <n v="1.0526894736842105"/>
    <n v="114.29199999999999"/>
    <s v="theater"/>
    <s v="plays"/>
    <d v="2015-10-26T00:13:17"/>
    <d v="2015-09-21T00:13:17"/>
    <n v="35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s v="US"/>
    <x v="0"/>
    <n v="1408252260"/>
    <n v="1406580436"/>
    <b v="0"/>
    <n v="29"/>
    <b v="1"/>
    <s v="theater/plays"/>
    <n v="1"/>
    <n v="51.724137931034484"/>
    <s v="theater"/>
    <s v="plays"/>
    <d v="2014-08-17T05:11:00"/>
    <d v="2014-07-28T20:47:16"/>
    <n v="19.349814814813726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s v="US"/>
    <x v="0"/>
    <n v="1480140000"/>
    <n v="1479186575"/>
    <b v="0"/>
    <n v="13"/>
    <b v="1"/>
    <s v="theater/plays"/>
    <n v="1"/>
    <n v="30.76923076923077"/>
    <s v="theater"/>
    <s v="plays"/>
    <d v="2016-11-26T06:00:00"/>
    <d v="2016-11-15T05:09:35"/>
    <n v="11.035011574072996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s v="CA"/>
    <x v="5"/>
    <n v="1414862280"/>
    <n v="1412360309"/>
    <b v="0"/>
    <n v="72"/>
    <b v="1"/>
    <s v="theater/plays"/>
    <n v="1.0686"/>
    <n v="74.208333333333329"/>
    <s v="theater"/>
    <s v="plays"/>
    <d v="2014-11-01T17:18:00"/>
    <d v="2014-10-03T18:18:29"/>
    <n v="28.957997685189184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s v="US"/>
    <x v="0"/>
    <n v="1473625166"/>
    <n v="1470169166"/>
    <b v="0"/>
    <n v="78"/>
    <b v="1"/>
    <s v="theater/plays"/>
    <n v="1.244"/>
    <n v="47.846153846153847"/>
    <s v="theater"/>
    <s v="plays"/>
    <d v="2016-09-11T20:19:26"/>
    <d v="2016-08-02T20:19:26"/>
    <n v="40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s v="US"/>
    <x v="0"/>
    <n v="1464904800"/>
    <n v="1463852904"/>
    <b v="0"/>
    <n v="49"/>
    <b v="1"/>
    <s v="theater/plays"/>
    <n v="1.0870406189555126"/>
    <n v="34.408163265306122"/>
    <s v="theater"/>
    <s v="plays"/>
    <d v="2016-06-02T22:00:00"/>
    <d v="2016-05-21T17:48:24"/>
    <n v="12.174722222225682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s v="CA"/>
    <x v="5"/>
    <n v="1464471840"/>
    <n v="1459309704"/>
    <b v="0"/>
    <n v="42"/>
    <b v="1"/>
    <s v="theater/plays"/>
    <n v="1.0242424242424242"/>
    <n v="40.238095238095241"/>
    <s v="theater"/>
    <s v="plays"/>
    <d v="2016-05-28T21:44:00"/>
    <d v="2016-03-30T03:48:24"/>
    <n v="59.746944444443216"/>
  </r>
  <r>
    <n v="3499"/>
    <s v="Fefu and Her Friends"/>
    <s v="Figure 8 Troupe's debut performance! A stunning piece of theatre written by premier female playwright Maria Irene Fornes."/>
    <n v="2000"/>
    <n v="2110"/>
    <s v="successful"/>
    <s v="US"/>
    <x v="0"/>
    <n v="1435733940"/>
    <n v="1431046325"/>
    <b v="0"/>
    <n v="35"/>
    <b v="1"/>
    <s v="theater/plays"/>
    <n v="1.0549999999999999"/>
    <n v="60.285714285714285"/>
    <s v="theater"/>
    <s v="plays"/>
    <d v="2015-07-01T06:59:00"/>
    <d v="2015-05-08T00:52:05"/>
    <n v="54.25480324074305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s v="US"/>
    <x v="0"/>
    <n v="1457326740"/>
    <n v="1455919438"/>
    <b v="0"/>
    <n v="42"/>
    <b v="1"/>
    <s v="theater/plays"/>
    <n v="1.0629999999999999"/>
    <n v="25.30952380952381"/>
    <s v="theater"/>
    <s v="plays"/>
    <d v="2016-03-07T04:59:00"/>
    <d v="2016-02-19T22:03:58"/>
    <n v="16.288217592591536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s v="GB"/>
    <x v="1"/>
    <n v="1441995595"/>
    <n v="1439835595"/>
    <b v="0"/>
    <n v="42"/>
    <b v="1"/>
    <s v="theater/plays"/>
    <n v="1.0066666666666666"/>
    <n v="35.952380952380949"/>
    <s v="theater"/>
    <s v="plays"/>
    <d v="2015-09-11T18:19:55"/>
    <d v="2015-08-17T18:19:55"/>
    <n v="25"/>
  </r>
  <r>
    <n v="3502"/>
    <s v="Dickhead"/>
    <s v="Dickhead is a play about one man's struggle with the dicks in his head. If you want to know more stop being a twat and put out...please"/>
    <n v="4000"/>
    <n v="4216"/>
    <s v="successful"/>
    <s v="US"/>
    <x v="0"/>
    <n v="1458100740"/>
    <n v="1456862924"/>
    <b v="0"/>
    <n v="31"/>
    <b v="1"/>
    <s v="theater/plays"/>
    <n v="1.054"/>
    <n v="136"/>
    <s v="theater"/>
    <s v="plays"/>
    <d v="2016-03-16T03:59:00"/>
    <d v="2016-03-01T20:08:44"/>
    <n v="14.326574074075324"/>
  </r>
  <r>
    <n v="3503"/>
    <s v="Tarantella"/>
    <s v="A group of Sicilian immigrants in New York struggle to deal with conflict from both within the family and from without."/>
    <n v="2500"/>
    <n v="2689"/>
    <s v="successful"/>
    <s v="GB"/>
    <x v="1"/>
    <n v="1469359728"/>
    <n v="1466767728"/>
    <b v="0"/>
    <n v="38"/>
    <b v="1"/>
    <s v="theater/plays"/>
    <n v="1.0755999999999999"/>
    <n v="70.763157894736835"/>
    <s v="theater"/>
    <s v="plays"/>
    <d v="2016-07-24T11:28:48"/>
    <d v="2016-06-24T11:28:48"/>
    <n v="30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s v="US"/>
    <x v="0"/>
    <n v="1447959491"/>
    <n v="1445363891"/>
    <b v="0"/>
    <n v="8"/>
    <b v="1"/>
    <s v="theater/plays"/>
    <n v="1"/>
    <n v="125"/>
    <s v="theater"/>
    <s v="plays"/>
    <d v="2015-11-19T18:58:11"/>
    <d v="2015-10-20T17:58:11"/>
    <n v="30.041666666664241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s v="US"/>
    <x v="0"/>
    <n v="1399953600"/>
    <n v="1398983245"/>
    <b v="0"/>
    <n v="39"/>
    <b v="1"/>
    <s v="theater/plays"/>
    <n v="1.0376000000000001"/>
    <n v="66.512820512820511"/>
    <s v="theater"/>
    <s v="plays"/>
    <d v="2014-05-13T04:00:00"/>
    <d v="2014-05-01T22:27:25"/>
    <n v="11.23096064814308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s v="US"/>
    <x v="0"/>
    <n v="1408815440"/>
    <n v="1404927440"/>
    <b v="0"/>
    <n v="29"/>
    <b v="1"/>
    <s v="theater/plays"/>
    <n v="1.0149999999999999"/>
    <n v="105"/>
    <s v="theater"/>
    <s v="plays"/>
    <d v="2014-08-23T17:37:20"/>
    <d v="2014-07-09T17:37:20"/>
    <n v="45"/>
  </r>
  <r>
    <n v="3507"/>
    <s v="The Chameleon Fools Theatre Troupe Project"/>
    <s v="Please help our troupe bring our first project from planning to reality! Join us on one exciting ride!"/>
    <n v="10000"/>
    <n v="10440"/>
    <s v="successful"/>
    <s v="US"/>
    <x v="0"/>
    <n v="1464732537"/>
    <n v="1462140537"/>
    <b v="0"/>
    <n v="72"/>
    <b v="1"/>
    <s v="theater/plays"/>
    <n v="1.044"/>
    <n v="145"/>
    <s v="theater"/>
    <s v="plays"/>
    <d v="2016-05-31T22:08:57"/>
    <d v="2016-05-01T22:08:57"/>
    <n v="30"/>
  </r>
  <r>
    <n v="3508"/>
    <s v="Roll The Dice Theatre Company"/>
    <s v="Roll The Dice Theatre Company revolves around taking risks in the game of life vicariously through beloved childhood games."/>
    <n v="100"/>
    <n v="180"/>
    <s v="successful"/>
    <s v="GB"/>
    <x v="1"/>
    <n v="1462914000"/>
    <n v="1460914253"/>
    <b v="0"/>
    <n v="15"/>
    <b v="1"/>
    <s v="theater/plays"/>
    <n v="1.8"/>
    <n v="12"/>
    <s v="theater"/>
    <s v="plays"/>
    <d v="2016-05-10T21:00:00"/>
    <d v="2016-04-17T17:30:53"/>
    <n v="23.14521990741195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s v="US"/>
    <x v="0"/>
    <n v="1416545700"/>
    <n v="1415392666"/>
    <b v="0"/>
    <n v="33"/>
    <b v="1"/>
    <s v="theater/plays"/>
    <n v="1.0633333333333332"/>
    <n v="96.666666666666671"/>
    <s v="theater"/>
    <s v="plays"/>
    <d v="2014-11-21T04:55:00"/>
    <d v="2014-11-07T20:37:46"/>
    <n v="13.34530092592467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s v="US"/>
    <x v="0"/>
    <n v="1404312846"/>
    <n v="1402584846"/>
    <b v="0"/>
    <n v="15"/>
    <b v="1"/>
    <s v="theater/plays"/>
    <n v="1.0055555555555555"/>
    <n v="60.333333333333336"/>
    <s v="theater"/>
    <s v="plays"/>
    <d v="2014-07-02T14:54:06"/>
    <d v="2014-06-12T14:54:06"/>
    <n v="20"/>
  </r>
  <r>
    <n v="3511"/>
    <s v="Silent Planet"/>
    <s v="The world premiere of the first full-length play by Eve Leigh, at the intimate Finborough Theatre in London."/>
    <n v="1500"/>
    <n v="1518"/>
    <s v="successful"/>
    <s v="GB"/>
    <x v="1"/>
    <n v="1415385000"/>
    <n v="1413406695"/>
    <b v="0"/>
    <n v="19"/>
    <b v="1"/>
    <s v="theater/plays"/>
    <n v="1.012"/>
    <n v="79.89473684210526"/>
    <s v="theater"/>
    <s v="plays"/>
    <d v="2014-11-07T18:30:00"/>
    <d v="2014-10-15T20:58:15"/>
    <n v="22.89704861111386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s v="GB"/>
    <x v="1"/>
    <n v="1429789992"/>
    <n v="1424609592"/>
    <b v="0"/>
    <n v="17"/>
    <b v="1"/>
    <s v="theater/plays"/>
    <n v="1"/>
    <n v="58.823529411764703"/>
    <s v="theater"/>
    <s v="plays"/>
    <d v="2015-04-23T11:53:12"/>
    <d v="2015-02-22T12:53:12"/>
    <n v="59.95833333333575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s v="US"/>
    <x v="0"/>
    <n v="1401857940"/>
    <n v="1400725112"/>
    <b v="0"/>
    <n v="44"/>
    <b v="1"/>
    <s v="theater/plays"/>
    <n v="1.1839285714285714"/>
    <n v="75.340909090909093"/>
    <s v="theater"/>
    <s v="plays"/>
    <d v="2014-06-04T04:59:00"/>
    <d v="2014-05-22T02:18:32"/>
    <n v="13.11143518518656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s v="US"/>
    <x v="0"/>
    <n v="1422853140"/>
    <n v="1421439552"/>
    <b v="0"/>
    <n v="10"/>
    <b v="1"/>
    <s v="theater/plays"/>
    <n v="1.1000000000000001"/>
    <n v="55"/>
    <s v="theater"/>
    <s v="plays"/>
    <d v="2015-02-02T04:59:00"/>
    <d v="2015-01-16T20:19:12"/>
    <n v="16.360972222224518"/>
  </r>
  <r>
    <n v="3515"/>
    <s v="Twelfth Night by William Shakespeare"/>
    <s v="We are casting an all-inclusive production of Shakespeare's Twelfth Night in a non-traditional performance space."/>
    <n v="3000"/>
    <n v="3080"/>
    <s v="successful"/>
    <s v="US"/>
    <x v="0"/>
    <n v="1433097171"/>
    <n v="1430505171"/>
    <b v="0"/>
    <n v="46"/>
    <b v="1"/>
    <s v="theater/plays"/>
    <n v="1.0266666666666666"/>
    <n v="66.956521739130437"/>
    <s v="theater"/>
    <s v="plays"/>
    <d v="2015-05-31T18:32:51"/>
    <d v="2015-05-01T18:32:51"/>
    <n v="30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s v="US"/>
    <x v="0"/>
    <n v="1410145200"/>
    <n v="1407197670"/>
    <b v="0"/>
    <n v="11"/>
    <b v="1"/>
    <s v="theater/plays"/>
    <n v="1"/>
    <n v="227.27272727272728"/>
    <s v="theater"/>
    <s v="plays"/>
    <d v="2014-09-08T03:00:00"/>
    <d v="2014-08-05T00:14:30"/>
    <n v="34.114930555559113"/>
  </r>
  <r>
    <n v="3517"/>
    <s v="A Bright Room Called Day by Tony Kushner"/>
    <s v="Support an outstanding cast of actors to take on a professional production of a masterpiece of modern theatre"/>
    <n v="4000"/>
    <n v="4000"/>
    <s v="successful"/>
    <s v="GB"/>
    <x v="1"/>
    <n v="1404471600"/>
    <n v="1401910634"/>
    <b v="0"/>
    <n v="13"/>
    <b v="1"/>
    <s v="theater/plays"/>
    <n v="1"/>
    <n v="307.69230769230768"/>
    <s v="theater"/>
    <s v="plays"/>
    <d v="2014-07-04T11:00:00"/>
    <d v="2014-06-04T19:37:14"/>
    <n v="29.640810185192095"/>
  </r>
  <r>
    <n v="3518"/>
    <s v="BEASTS OF BAVERLY GROVE"/>
    <s v="One play.  Two theaters.  See the story from both sides and then decide for yourself - who are the BEASTS OF BAVERLY GROVE?"/>
    <n v="1500"/>
    <n v="1650.69"/>
    <s v="successful"/>
    <s v="US"/>
    <x v="0"/>
    <n v="1412259660"/>
    <n v="1410461299"/>
    <b v="0"/>
    <n v="33"/>
    <b v="1"/>
    <s v="theater/plays"/>
    <n v="1.10046"/>
    <n v="50.020909090909093"/>
    <s v="theater"/>
    <s v="plays"/>
    <d v="2014-10-02T14:21:00"/>
    <d v="2014-09-11T18:48:19"/>
    <n v="20.814363425924967"/>
  </r>
  <r>
    <n v="3519"/>
    <s v="Bookstory"/>
    <s v="Bookstory is a tiny puppet musical with some very big ideas that tells the story of the story in the digital age"/>
    <n v="2000"/>
    <n v="2027"/>
    <s v="successful"/>
    <s v="GB"/>
    <x v="1"/>
    <n v="1425478950"/>
    <n v="1422886950"/>
    <b v="0"/>
    <n v="28"/>
    <b v="1"/>
    <s v="theater/plays"/>
    <n v="1.0135000000000001"/>
    <n v="72.392857142857139"/>
    <s v="theater"/>
    <s v="plays"/>
    <d v="2015-03-04T14:22:30"/>
    <d v="2015-02-02T14:22:30"/>
    <n v="30"/>
  </r>
  <r>
    <n v="3520"/>
    <s v="Protocols"/>
    <s v="Help us to bring &quot;Protocols&quot; at the 2015 Camden Fringe. The most controversial play of the year."/>
    <n v="2000"/>
    <n v="2015"/>
    <s v="successful"/>
    <s v="GB"/>
    <x v="1"/>
    <n v="1441547220"/>
    <n v="1439322412"/>
    <b v="0"/>
    <n v="21"/>
    <b v="1"/>
    <s v="theater/plays"/>
    <n v="1.0075000000000001"/>
    <n v="95.952380952380949"/>
    <s v="theater"/>
    <s v="plays"/>
    <d v="2015-09-06T13:47:00"/>
    <d v="2015-08-11T19:46:52"/>
    <n v="25.750092592585133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s v="US"/>
    <x v="0"/>
    <n v="1411980020"/>
    <n v="1409388020"/>
    <b v="0"/>
    <n v="13"/>
    <b v="1"/>
    <s v="theater/plays"/>
    <n v="1.6942857142857144"/>
    <n v="45.615384615384613"/>
    <s v="theater"/>
    <s v="plays"/>
    <d v="2014-09-29T08:40:20"/>
    <d v="2014-08-30T08:40:20"/>
    <n v="3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s v="GB"/>
    <x v="1"/>
    <n v="1442311560"/>
    <n v="1439924246"/>
    <b v="0"/>
    <n v="34"/>
    <b v="1"/>
    <s v="theater/plays"/>
    <n v="1"/>
    <n v="41.029411764705884"/>
    <s v="theater"/>
    <s v="plays"/>
    <d v="2015-09-15T10:06:00"/>
    <d v="2015-08-18T18:57:26"/>
    <n v="27.630949074082309"/>
  </r>
  <r>
    <n v="3523"/>
    <s v="Magnificence"/>
    <s v="An old play about our world. Set in 1970s England, Magnificence is a gut-wrenching story of radicalisation, idealism and pity."/>
    <n v="4000"/>
    <n v="4546"/>
    <s v="successful"/>
    <s v="GB"/>
    <x v="1"/>
    <n v="1474844400"/>
    <n v="1469871148"/>
    <b v="0"/>
    <n v="80"/>
    <b v="1"/>
    <s v="theater/plays"/>
    <n v="1.1365000000000001"/>
    <n v="56.825000000000003"/>
    <s v="theater"/>
    <s v="plays"/>
    <d v="2016-09-25T23:00:00"/>
    <d v="2016-07-30T09:32:28"/>
    <n v="57.560787037029513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s v="US"/>
    <x v="0"/>
    <n v="1410580800"/>
    <n v="1409336373"/>
    <b v="0"/>
    <n v="74"/>
    <b v="1"/>
    <s v="theater/plays"/>
    <n v="1.0156000000000001"/>
    <n v="137.24324324324326"/>
    <s v="theater"/>
    <s v="plays"/>
    <d v="2014-09-13T04:00:00"/>
    <d v="2014-08-29T18:19:33"/>
    <n v="14.403090277774027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s v="US"/>
    <x v="0"/>
    <n v="1439136000"/>
    <n v="1438188106"/>
    <b v="0"/>
    <n v="7"/>
    <b v="1"/>
    <s v="theater/plays"/>
    <n v="1.06"/>
    <n v="75.714285714285708"/>
    <s v="theater"/>
    <s v="plays"/>
    <d v="2015-08-09T16:00:00"/>
    <d v="2015-07-29T16:41:46"/>
    <n v="10.970995370371384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s v="US"/>
    <x v="0"/>
    <n v="1461823140"/>
    <n v="1459411371"/>
    <b v="0"/>
    <n v="34"/>
    <b v="1"/>
    <s v="theater/plays"/>
    <n v="1.02"/>
    <n v="99"/>
    <s v="theater"/>
    <s v="plays"/>
    <d v="2016-04-28T05:59:00"/>
    <d v="2016-03-31T08:02:51"/>
    <n v="27.91399305555387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s v="US"/>
    <x v="0"/>
    <n v="1436587140"/>
    <n v="1434069205"/>
    <b v="0"/>
    <n v="86"/>
    <b v="1"/>
    <s v="theater/plays"/>
    <n v="1.1691666666666667"/>
    <n v="81.569767441860463"/>
    <s v="theater"/>
    <s v="plays"/>
    <d v="2015-07-11T03:59:00"/>
    <d v="2015-06-12T00:33:25"/>
    <n v="29.14276620370219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s v="GB"/>
    <x v="1"/>
    <n v="1484740918"/>
    <n v="1483012918"/>
    <b v="0"/>
    <n v="37"/>
    <b v="1"/>
    <s v="theater/plays"/>
    <n v="1.0115151515151515"/>
    <n v="45.108108108108105"/>
    <s v="theater"/>
    <s v="plays"/>
    <d v="2017-01-18T12:01:58"/>
    <d v="2016-12-29T12:01:58"/>
    <n v="2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s v="US"/>
    <x v="0"/>
    <n v="1436749200"/>
    <n v="1434997018"/>
    <b v="0"/>
    <n v="18"/>
    <b v="1"/>
    <s v="theater/plays"/>
    <n v="1.32"/>
    <n v="36.666666666666664"/>
    <s v="theater"/>
    <s v="plays"/>
    <d v="2015-07-13T01:00:00"/>
    <d v="2015-06-22T18:16:58"/>
    <n v="20.279884259260143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s v="GB"/>
    <x v="1"/>
    <n v="1460318400"/>
    <n v="1457881057"/>
    <b v="0"/>
    <n v="22"/>
    <b v="1"/>
    <s v="theater/plays"/>
    <n v="1"/>
    <n v="125"/>
    <s v="theater"/>
    <s v="plays"/>
    <d v="2016-04-10T20:00:00"/>
    <d v="2016-03-13T14:57:37"/>
    <n v="28.209988425922347"/>
  </r>
  <r>
    <n v="3531"/>
    <s v="The Reinvention of Lily Johnson"/>
    <s v="A political comedy for a crazy election year"/>
    <n v="1000"/>
    <n v="1280"/>
    <s v="successful"/>
    <s v="US"/>
    <x v="0"/>
    <n v="1467301334"/>
    <n v="1464709334"/>
    <b v="0"/>
    <n v="26"/>
    <b v="1"/>
    <s v="theater/plays"/>
    <n v="1.28"/>
    <n v="49.230769230769234"/>
    <s v="theater"/>
    <s v="plays"/>
    <d v="2016-06-30T15:42:14"/>
    <d v="2016-05-31T15:42:14"/>
    <n v="30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s v="US"/>
    <x v="0"/>
    <n v="1411012740"/>
    <n v="1409667827"/>
    <b v="0"/>
    <n v="27"/>
    <b v="1"/>
    <s v="theater/plays"/>
    <n v="1.1895833333333334"/>
    <n v="42.296296296296298"/>
    <s v="theater"/>
    <s v="plays"/>
    <d v="2014-09-18T03:59:00"/>
    <d v="2014-09-02T14:23:47"/>
    <n v="15.5661226851880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s v="US"/>
    <x v="0"/>
    <n v="1447269367"/>
    <n v="1444673767"/>
    <b v="0"/>
    <n v="8"/>
    <b v="1"/>
    <s v="theater/plays"/>
    <n v="1.262"/>
    <n v="78.875"/>
    <s v="theater"/>
    <s v="plays"/>
    <d v="2015-11-11T19:16:07"/>
    <d v="2015-10-12T18:16:07"/>
    <n v="30.041666666664241"/>
  </r>
  <r>
    <n v="3534"/>
    <s v="Night of Ashes"/>
    <s v="A Theatrical Prequel to Hell's Rebels, the current Pathfinder Adventure Path from Paizo Publishing"/>
    <n v="5000"/>
    <n v="7810"/>
    <s v="successful"/>
    <s v="US"/>
    <x v="0"/>
    <n v="1443711623"/>
    <n v="1440687623"/>
    <b v="0"/>
    <n v="204"/>
    <b v="1"/>
    <s v="theater/plays"/>
    <n v="1.5620000000000001"/>
    <n v="38.284313725490193"/>
    <s v="theater"/>
    <s v="plays"/>
    <d v="2015-10-01T15:00:23"/>
    <d v="2015-08-27T15:00:23"/>
    <n v="35"/>
  </r>
  <r>
    <n v="3535"/>
    <s v="Twelve Angry Women"/>
    <s v="On the 60th anniversary of Twelve Angry Men, 12 female writers create 12 short pieces about what makes them angry."/>
    <n v="2000"/>
    <n v="2063"/>
    <s v="successful"/>
    <s v="GB"/>
    <x v="1"/>
    <n v="1443808800"/>
    <n v="1441120910"/>
    <b v="0"/>
    <n v="46"/>
    <b v="1"/>
    <s v="theater/plays"/>
    <n v="1.0315000000000001"/>
    <n v="44.847826086956523"/>
    <s v="theater"/>
    <s v="plays"/>
    <d v="2015-10-02T18:00:00"/>
    <d v="2015-09-01T15:21:50"/>
    <n v="31.10983796296204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s v="GB"/>
    <x v="1"/>
    <n v="1450612740"/>
    <n v="1448040425"/>
    <b v="0"/>
    <n v="17"/>
    <b v="1"/>
    <s v="theater/plays"/>
    <n v="1.5333333333333334"/>
    <n v="13.529411764705882"/>
    <s v="theater"/>
    <s v="plays"/>
    <d v="2015-12-20T11:59:00"/>
    <d v="2015-11-20T17:27:05"/>
    <n v="29.772164351845277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s v="CA"/>
    <x v="5"/>
    <n v="1416211140"/>
    <n v="1413016216"/>
    <b v="0"/>
    <n v="28"/>
    <b v="1"/>
    <s v="theater/plays"/>
    <n v="1.8044444444444445"/>
    <n v="43.5"/>
    <s v="theater"/>
    <s v="plays"/>
    <d v="2014-11-17T07:59:00"/>
    <d v="2014-10-11T08:30:16"/>
    <n v="36.978287037032715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s v="GB"/>
    <x v="1"/>
    <n v="1471428340"/>
    <n v="1469009140"/>
    <b v="0"/>
    <n v="83"/>
    <b v="1"/>
    <s v="theater/plays"/>
    <n v="1.2845"/>
    <n v="30.951807228915662"/>
    <s v="theater"/>
    <s v="plays"/>
    <d v="2016-08-17T10:05:40"/>
    <d v="2016-07-20T10:05:40"/>
    <n v="28"/>
  </r>
  <r>
    <n v="3539"/>
    <s v="Chokehold"/>
    <s v="A searing new play that takes  an unflinching look at the terrible costs of police shootings in the African American community."/>
    <n v="600"/>
    <n v="718"/>
    <s v="successful"/>
    <s v="US"/>
    <x v="0"/>
    <n v="1473358122"/>
    <n v="1471543722"/>
    <b v="0"/>
    <n v="13"/>
    <b v="1"/>
    <s v="theater/plays"/>
    <n v="1.1966666666666668"/>
    <n v="55.230769230769234"/>
    <s v="theater"/>
    <s v="plays"/>
    <d v="2016-09-08T18:08:42"/>
    <d v="2016-08-18T18:08:42"/>
    <n v="21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s v="GB"/>
    <x v="1"/>
    <n v="1466899491"/>
    <n v="1464307491"/>
    <b v="0"/>
    <n v="8"/>
    <b v="1"/>
    <s v="theater/plays"/>
    <n v="1.23"/>
    <n v="46.125"/>
    <s v="theater"/>
    <s v="plays"/>
    <d v="2016-06-26T00:04:51"/>
    <d v="2016-05-27T00:04:51"/>
    <n v="30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s v="GB"/>
    <x v="1"/>
    <n v="1441042275"/>
    <n v="1438882275"/>
    <b v="0"/>
    <n v="32"/>
    <b v="1"/>
    <s v="theater/plays"/>
    <n v="1.05"/>
    <n v="39.375"/>
    <s v="theater"/>
    <s v="plays"/>
    <d v="2015-08-31T17:31:15"/>
    <d v="2015-08-06T17:31:15"/>
    <n v="25"/>
  </r>
  <r>
    <n v="3542"/>
    <s v="Gifts of War"/>
    <s v="Ancient Greece. Giddy, champagne soaked debauchery celebrating the Trojan War's end leads to a shocking and deadly surprise."/>
    <n v="5500"/>
    <n v="5623"/>
    <s v="successful"/>
    <s v="US"/>
    <x v="0"/>
    <n v="1410099822"/>
    <n v="1404915822"/>
    <b v="0"/>
    <n v="85"/>
    <b v="1"/>
    <s v="theater/plays"/>
    <n v="1.0223636363636364"/>
    <n v="66.152941176470591"/>
    <s v="theater"/>
    <s v="plays"/>
    <d v="2014-09-07T14:23:42"/>
    <d v="2014-07-09T14:23:42"/>
    <n v="60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s v="DE"/>
    <x v="3"/>
    <n v="1435255659"/>
    <n v="1432663659"/>
    <b v="0"/>
    <n v="29"/>
    <b v="1"/>
    <s v="theater/plays"/>
    <n v="1.0466666666666666"/>
    <n v="54.137931034482762"/>
    <s v="theater"/>
    <s v="plays"/>
    <d v="2015-06-25T18:07:39"/>
    <d v="2015-05-26T18:07:39"/>
    <n v="30"/>
  </r>
  <r>
    <n v="3544"/>
    <s v="Gruoch, or Lady Macbeth"/>
    <s v="Death &amp; Pretzels presents the world premiere of Paul Pasulka's Gruoch, or Lady Macbeth"/>
    <n v="2500"/>
    <n v="2500"/>
    <s v="successful"/>
    <s v="US"/>
    <x v="0"/>
    <n v="1425758257"/>
    <n v="1423166257"/>
    <b v="0"/>
    <n v="24"/>
    <b v="1"/>
    <s v="theater/plays"/>
    <n v="1"/>
    <n v="104.16666666666667"/>
    <s v="theater"/>
    <s v="plays"/>
    <d v="2015-03-07T19:57:37"/>
    <d v="2015-02-05T19:57:37"/>
    <n v="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s v="US"/>
    <x v="0"/>
    <n v="1428780159"/>
    <n v="1426188159"/>
    <b v="0"/>
    <n v="8"/>
    <b v="1"/>
    <s v="theater/plays"/>
    <n v="1.004"/>
    <n v="31.375"/>
    <s v="theater"/>
    <s v="plays"/>
    <d v="2015-04-11T19:22:39"/>
    <d v="2015-03-12T19:22:39"/>
    <n v="3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s v="US"/>
    <x v="0"/>
    <n v="1427860740"/>
    <n v="1426002684"/>
    <b v="0"/>
    <n v="19"/>
    <b v="1"/>
    <s v="theater/plays"/>
    <n v="1.0227272727272727"/>
    <n v="59.210526315789473"/>
    <s v="theater"/>
    <s v="plays"/>
    <d v="2015-04-01T03:59:00"/>
    <d v="2015-03-10T15:51:24"/>
    <n v="21.505277777781885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s v="US"/>
    <x v="0"/>
    <n v="1463198340"/>
    <n v="1461117201"/>
    <b v="0"/>
    <n v="336"/>
    <b v="1"/>
    <s v="theater/plays"/>
    <n v="1.1440928571428572"/>
    <n v="119.17633928571429"/>
    <s v="theater"/>
    <s v="plays"/>
    <d v="2016-05-14T03:59:00"/>
    <d v="2016-04-20T01:53:21"/>
    <n v="24.08725694444729"/>
  </r>
  <r>
    <n v="3548"/>
    <s v="THE UNDERSTUDY @ WORKING STAGE"/>
    <s v="We're putting together a production of THE UNDERSTUDY by Theresa Rebeck and hope you'll help us share this story."/>
    <n v="2100"/>
    <n v="2140"/>
    <s v="successful"/>
    <s v="US"/>
    <x v="0"/>
    <n v="1457139600"/>
    <n v="1455230214"/>
    <b v="0"/>
    <n v="13"/>
    <b v="1"/>
    <s v="theater/plays"/>
    <n v="1.019047619047619"/>
    <n v="164.61538461538461"/>
    <s v="theater"/>
    <s v="plays"/>
    <d v="2016-03-05T01:00:00"/>
    <d v="2016-02-11T22:36:54"/>
    <n v="22.099375000005239"/>
  </r>
  <r>
    <n v="3549"/>
    <s v="The Munitionettes"/>
    <s v="Help us bring to life tales of hardship, danger and community of extraordinary women working in WW1 munitions factories."/>
    <n v="1000"/>
    <n v="1020"/>
    <s v="successful"/>
    <s v="GB"/>
    <x v="1"/>
    <n v="1441358873"/>
    <n v="1438939673"/>
    <b v="0"/>
    <n v="42"/>
    <b v="1"/>
    <s v="theater/plays"/>
    <n v="1.02"/>
    <n v="24.285714285714285"/>
    <s v="theater"/>
    <s v="plays"/>
    <d v="2015-09-04T09:27:53"/>
    <d v="2015-08-07T09:27:53"/>
    <n v="28"/>
  </r>
  <r>
    <n v="3550"/>
    <s v="MOONFACE"/>
    <s v="MOONFACE explores the formative f***k-ups of adolescence. Fresh, incisive new writing. Monologue, movement and striking naturalism."/>
    <n v="2500"/>
    <n v="2620"/>
    <s v="successful"/>
    <s v="GB"/>
    <x v="1"/>
    <n v="1462224398"/>
    <n v="1459632398"/>
    <b v="0"/>
    <n v="64"/>
    <b v="1"/>
    <s v="theater/plays"/>
    <n v="1.048"/>
    <n v="40.9375"/>
    <s v="theater"/>
    <s v="plays"/>
    <d v="2016-05-02T21:26:38"/>
    <d v="2016-04-02T21:26:38"/>
    <n v="30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s v="US"/>
    <x v="0"/>
    <n v="1400796420"/>
    <n v="1398342170"/>
    <b v="0"/>
    <n v="25"/>
    <b v="1"/>
    <s v="theater/plays"/>
    <n v="1.0183333333333333"/>
    <n v="61.1"/>
    <s v="theater"/>
    <s v="plays"/>
    <d v="2014-05-22T22:07:00"/>
    <d v="2014-04-24T12:22:50"/>
    <n v="28.40567129629926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s v="GB"/>
    <x v="1"/>
    <n v="1403964324"/>
    <n v="1401372324"/>
    <b v="0"/>
    <n v="20"/>
    <b v="1"/>
    <s v="theater/plays"/>
    <n v="1"/>
    <n v="38.65"/>
    <s v="theater"/>
    <s v="plays"/>
    <d v="2014-06-28T14:05:24"/>
    <d v="2014-05-29T14:05:24"/>
    <n v="30"/>
  </r>
  <r>
    <n v="3553"/>
    <s v="Coming Home"/>
    <s v="Professional actors bring to life the true stories of 5 African-Americans struggling with mental health and their search for healing."/>
    <n v="5500"/>
    <n v="5845"/>
    <s v="successful"/>
    <s v="US"/>
    <x v="0"/>
    <n v="1439337600"/>
    <n v="1436575280"/>
    <b v="0"/>
    <n v="104"/>
    <b v="1"/>
    <s v="theater/plays"/>
    <n v="1.0627272727272727"/>
    <n v="56.20192307692308"/>
    <s v="theater"/>
    <s v="plays"/>
    <d v="2015-08-12T00:00:00"/>
    <d v="2015-07-11T00:41:20"/>
    <n v="31.971296296294895"/>
  </r>
  <r>
    <n v="3554"/>
    <s v="MASKS: Off-Broadway Debut"/>
    <s v="MASKS is a dramedy dealing with what it means to be alive, the reliability of identity, and what it means to suffer."/>
    <n v="5000"/>
    <n v="5671.11"/>
    <s v="successful"/>
    <s v="US"/>
    <x v="0"/>
    <n v="1423674000"/>
    <n v="1421025159"/>
    <b v="0"/>
    <n v="53"/>
    <b v="1"/>
    <s v="theater/plays"/>
    <n v="1.1342219999999998"/>
    <n v="107.00207547169811"/>
    <s v="theater"/>
    <s v="plays"/>
    <d v="2015-02-11T17:00:00"/>
    <d v="2015-01-12T01:12:39"/>
    <n v="30.657881944440305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s v="IT"/>
    <x v="3"/>
    <n v="1479382594"/>
    <n v="1476786994"/>
    <b v="0"/>
    <n v="14"/>
    <b v="1"/>
    <s v="theater/plays"/>
    <n v="1"/>
    <n v="171.42857142857142"/>
    <s v="theater"/>
    <s v="plays"/>
    <d v="2016-11-17T11:36:34"/>
    <d v="2016-10-18T10:36:34"/>
    <n v="30.041666666664241"/>
  </r>
  <r>
    <n v="3556"/>
    <s v="Immortal"/>
    <s v="'Immortal', a play about five English Air Bombers in WW2, is an exciting first project for the brand new Production Company, GreanTea."/>
    <n v="2200"/>
    <n v="2210"/>
    <s v="successful"/>
    <s v="GB"/>
    <x v="1"/>
    <n v="1408289724"/>
    <n v="1403105724"/>
    <b v="0"/>
    <n v="20"/>
    <b v="1"/>
    <s v="theater/plays"/>
    <n v="1.0045454545454546"/>
    <n v="110.5"/>
    <s v="theater"/>
    <s v="plays"/>
    <d v="2014-08-17T15:35:24"/>
    <d v="2014-06-18T15:35:24"/>
    <n v="60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s v="US"/>
    <x v="0"/>
    <n v="1399271911"/>
    <n v="1396334311"/>
    <b v="0"/>
    <n v="558"/>
    <b v="1"/>
    <s v="theater/plays"/>
    <n v="1.0003599999999999"/>
    <n v="179.27598566308242"/>
    <s v="theater"/>
    <s v="plays"/>
    <d v="2014-05-05T06:38:31"/>
    <d v="2014-04-01T06:38:31"/>
    <n v="34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s v="GB"/>
    <x v="1"/>
    <n v="1435352400"/>
    <n v="1431718575"/>
    <b v="0"/>
    <n v="22"/>
    <b v="1"/>
    <s v="theater/plays"/>
    <n v="1.44"/>
    <n v="22.90909090909091"/>
    <s v="theater"/>
    <s v="plays"/>
    <d v="2015-06-26T21:00:00"/>
    <d v="2015-05-15T19:36:15"/>
    <n v="42.058159722218988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s v="AU"/>
    <x v="2"/>
    <n v="1438333080"/>
    <n v="1436408308"/>
    <b v="0"/>
    <n v="24"/>
    <b v="1"/>
    <s v="theater/plays"/>
    <n v="1.0349999999999999"/>
    <n v="43.125"/>
    <s v="theater"/>
    <s v="plays"/>
    <d v="2015-07-31T08:58:00"/>
    <d v="2015-07-09T02:18:28"/>
    <n v="22.277453703703941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s v="CA"/>
    <x v="5"/>
    <n v="1432694700"/>
    <n v="1429651266"/>
    <b v="0"/>
    <n v="74"/>
    <b v="1"/>
    <s v="theater/plays"/>
    <n v="1.0843750000000001"/>
    <n v="46.891891891891895"/>
    <s v="theater"/>
    <s v="plays"/>
    <d v="2015-05-27T02:45:00"/>
    <d v="2015-04-21T21:21:06"/>
    <n v="35.22493055555241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s v="US"/>
    <x v="0"/>
    <n v="1438799760"/>
    <n v="1437236378"/>
    <b v="0"/>
    <n v="54"/>
    <b v="1"/>
    <s v="theater/plays"/>
    <n v="1.024"/>
    <n v="47.407407407407405"/>
    <s v="theater"/>
    <s v="plays"/>
    <d v="2015-08-05T18:36:00"/>
    <d v="2015-07-18T16:19:38"/>
    <n v="18.09469907407037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s v="GB"/>
    <x v="1"/>
    <n v="1457906400"/>
    <n v="1457115427"/>
    <b v="0"/>
    <n v="31"/>
    <b v="1"/>
    <s v="theater/plays"/>
    <n v="1.4888888888888889"/>
    <n v="15.129032258064516"/>
    <s v="theater"/>
    <s v="plays"/>
    <d v="2016-03-13T22:00:00"/>
    <d v="2016-03-04T18:17:07"/>
    <n v="9.154780092598230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s v="GB"/>
    <x v="1"/>
    <n v="1470078000"/>
    <n v="1467648456"/>
    <b v="0"/>
    <n v="25"/>
    <b v="1"/>
    <s v="theater/plays"/>
    <n v="1.0549000000000002"/>
    <n v="21.098000000000003"/>
    <s v="theater"/>
    <s v="plays"/>
    <d v="2016-08-01T19:00:00"/>
    <d v="2016-07-04T16:07:36"/>
    <n v="28.119722222225391"/>
  </r>
  <r>
    <n v="3564"/>
    <s v="The Pillowman Aberdeen"/>
    <s v="Multi Award-Winng play THE PILLOWMAN coming to the Arts Centre Theatre, Aberdeen"/>
    <n v="1000"/>
    <n v="1005"/>
    <s v="successful"/>
    <s v="GB"/>
    <x v="1"/>
    <n v="1444060800"/>
    <n v="1440082649"/>
    <b v="0"/>
    <n v="17"/>
    <b v="1"/>
    <s v="theater/plays"/>
    <n v="1.0049999999999999"/>
    <n v="59.117647058823529"/>
    <s v="theater"/>
    <s v="plays"/>
    <d v="2015-10-05T16:00:00"/>
    <d v="2015-08-20T14:57:29"/>
    <n v="46.04341435185779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s v="US"/>
    <x v="0"/>
    <n v="1420048208"/>
    <n v="1417456208"/>
    <b v="0"/>
    <n v="12"/>
    <b v="1"/>
    <s v="theater/plays"/>
    <n v="1.3055555555555556"/>
    <n v="97.916666666666671"/>
    <s v="theater"/>
    <s v="plays"/>
    <d v="2014-12-31T17:50:08"/>
    <d v="2014-12-01T17:50:08"/>
    <n v="3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s v="GB"/>
    <x v="1"/>
    <n v="1422015083"/>
    <n v="1419423083"/>
    <b v="0"/>
    <n v="38"/>
    <b v="1"/>
    <s v="theater/plays"/>
    <n v="1.0475000000000001"/>
    <n v="55.131578947368418"/>
    <s v="theater"/>
    <s v="plays"/>
    <d v="2015-01-23T12:11:23"/>
    <d v="2014-12-24T12:11:23"/>
    <n v="30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s v="GB"/>
    <x v="1"/>
    <n v="1433964444"/>
    <n v="1431372444"/>
    <b v="0"/>
    <n v="41"/>
    <b v="1"/>
    <s v="theater/plays"/>
    <n v="1.0880000000000001"/>
    <n v="26.536585365853657"/>
    <s v="theater"/>
    <s v="plays"/>
    <d v="2015-06-10T19:27:24"/>
    <d v="2015-05-11T19:27:24"/>
    <n v="30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s v="US"/>
    <x v="0"/>
    <n v="1410975994"/>
    <n v="1408383994"/>
    <b v="0"/>
    <n v="19"/>
    <b v="1"/>
    <s v="theater/plays"/>
    <n v="1.1100000000000001"/>
    <n v="58.421052631578945"/>
    <s v="theater"/>
    <s v="plays"/>
    <d v="2014-09-17T17:46:34"/>
    <d v="2014-08-18T17:46:34"/>
    <n v="3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s v="US"/>
    <x v="0"/>
    <n v="1420734696"/>
    <n v="1418142696"/>
    <b v="0"/>
    <n v="41"/>
    <b v="1"/>
    <s v="theater/plays"/>
    <n v="1.0047999999999999"/>
    <n v="122.53658536585365"/>
    <s v="theater"/>
    <s v="plays"/>
    <d v="2015-01-08T16:31:36"/>
    <d v="2014-12-09T16:31:36"/>
    <n v="30"/>
  </r>
  <r>
    <n v="3570"/>
    <s v="The Lower Depths"/>
    <s v="Theatre Machine presents an all-new adaptation of Maxim Gorky's classic of Russian theatre, The Lower Depths."/>
    <n v="2000"/>
    <n v="2287"/>
    <s v="successful"/>
    <s v="US"/>
    <x v="0"/>
    <n v="1420009200"/>
    <n v="1417593483"/>
    <b v="0"/>
    <n v="26"/>
    <b v="1"/>
    <s v="theater/plays"/>
    <n v="1.1435"/>
    <n v="87.961538461538467"/>
    <s v="theater"/>
    <s v="plays"/>
    <d v="2014-12-31T07:00:00"/>
    <d v="2014-12-03T07:58:03"/>
    <n v="27.959687500006112"/>
  </r>
  <r>
    <n v="3571"/>
    <s v="Cans at Theatre503"/>
    <s v="Support Kuleshovâ€™s first full length production; help to build the set and bring a fierce and important new play to life"/>
    <n v="1500"/>
    <n v="1831"/>
    <s v="successful"/>
    <s v="GB"/>
    <x v="1"/>
    <n v="1414701413"/>
    <n v="1412109413"/>
    <b v="0"/>
    <n v="25"/>
    <b v="1"/>
    <s v="theater/plays"/>
    <n v="1.2206666666666666"/>
    <n v="73.239999999999995"/>
    <s v="theater"/>
    <s v="plays"/>
    <d v="2014-10-30T20:36:53"/>
    <d v="2014-09-30T20:36:53"/>
    <n v="30"/>
  </r>
  <r>
    <n v="3572"/>
    <s v="Monster"/>
    <s v="A darkly comic one woman show by Abram Rooney as part of The Camden Fringe 2015."/>
    <n v="500"/>
    <n v="500"/>
    <s v="successful"/>
    <s v="GB"/>
    <x v="1"/>
    <n v="1434894082"/>
    <n v="1432302082"/>
    <b v="0"/>
    <n v="9"/>
    <b v="1"/>
    <s v="theater/plays"/>
    <n v="1"/>
    <n v="55.555555555555557"/>
    <s v="theater"/>
    <s v="plays"/>
    <d v="2015-06-21T13:41:22"/>
    <d v="2015-05-22T13:41:22"/>
    <n v="30"/>
  </r>
  <r>
    <n v="3573"/>
    <s v="Licensed To Ill"/>
    <s v="London based theatre makers collaborating to create a new show about the history of HipHop."/>
    <n v="3000"/>
    <n v="3084"/>
    <s v="successful"/>
    <s v="GB"/>
    <x v="1"/>
    <n v="1415440846"/>
    <n v="1412845246"/>
    <b v="0"/>
    <n v="78"/>
    <b v="1"/>
    <s v="theater/plays"/>
    <n v="1.028"/>
    <n v="39.53846153846154"/>
    <s v="theater"/>
    <s v="plays"/>
    <d v="2014-11-08T10:00:46"/>
    <d v="2014-10-09T09:00:46"/>
    <n v="30.041666666664241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s v="US"/>
    <x v="0"/>
    <n v="1415921848"/>
    <n v="1413326248"/>
    <b v="0"/>
    <n v="45"/>
    <b v="1"/>
    <s v="theater/plays"/>
    <n v="1.0612068965517241"/>
    <n v="136.77777777777777"/>
    <s v="theater"/>
    <s v="plays"/>
    <d v="2014-11-13T23:37:28"/>
    <d v="2014-10-14T22:37:28"/>
    <n v="30.041666666656965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s v="US"/>
    <x v="0"/>
    <n v="1470887940"/>
    <n v="1468176527"/>
    <b v="0"/>
    <n v="102"/>
    <b v="1"/>
    <s v="theater/plays"/>
    <n v="1.0133000000000001"/>
    <n v="99.343137254901961"/>
    <s v="theater"/>
    <s v="plays"/>
    <d v="2016-08-11T03:59:00"/>
    <d v="2016-07-10T18:48:47"/>
    <n v="31.382094907414285"/>
  </r>
  <r>
    <n v="3576"/>
    <s v="Vote for Next Season's Shows!"/>
    <s v="Vote here for whatever show you want to see next year! No gimmick, no stretch goals, just a simple vote and a free ticket."/>
    <n v="100"/>
    <n v="100"/>
    <s v="successful"/>
    <s v="US"/>
    <x v="0"/>
    <n v="1480947054"/>
    <n v="1475759454"/>
    <b v="0"/>
    <n v="5"/>
    <b v="1"/>
    <s v="theater/plays"/>
    <n v="1"/>
    <n v="20"/>
    <s v="theater"/>
    <s v="plays"/>
    <d v="2016-12-05T14:10:54"/>
    <d v="2016-10-06T13:10:54"/>
    <n v="60.041666666671517"/>
  </r>
  <r>
    <n v="3577"/>
    <s v="The Laramie Project in Utah County"/>
    <s v="Our goal is to bring this story of one town's processing of tragedy and their own community identity to Utah County."/>
    <n v="600"/>
    <n v="780"/>
    <s v="successful"/>
    <s v="US"/>
    <x v="0"/>
    <n v="1430029680"/>
    <n v="1427741583"/>
    <b v="0"/>
    <n v="27"/>
    <b v="1"/>
    <s v="theater/plays"/>
    <n v="1.3"/>
    <n v="28.888888888888889"/>
    <s v="theater"/>
    <s v="plays"/>
    <d v="2015-04-26T06:28:00"/>
    <d v="2015-03-30T18:53:03"/>
    <n v="26.482604166667443"/>
  </r>
  <r>
    <n v="3578"/>
    <s v="Home"/>
    <s v="An unsparing, slightly surreal look at the effects of the private rented sector on two young women. Based on real events."/>
    <n v="1500"/>
    <n v="1500.2"/>
    <s v="successful"/>
    <s v="GB"/>
    <x v="1"/>
    <n v="1462037777"/>
    <n v="1459445777"/>
    <b v="0"/>
    <n v="37"/>
    <b v="1"/>
    <s v="theater/plays"/>
    <n v="1.0001333333333333"/>
    <n v="40.545945945945945"/>
    <s v="theater"/>
    <s v="plays"/>
    <d v="2016-04-30T17:36:17"/>
    <d v="2016-03-31T17:36:17"/>
    <n v="3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s v="GB"/>
    <x v="1"/>
    <n v="1459444656"/>
    <n v="1456856256"/>
    <b v="0"/>
    <n v="14"/>
    <b v="1"/>
    <s v="theater/plays"/>
    <n v="1"/>
    <n v="35.714285714285715"/>
    <s v="theater"/>
    <s v="plays"/>
    <d v="2016-03-31T17:17:36"/>
    <d v="2016-03-01T18:17:36"/>
    <n v="29.958333333328483"/>
  </r>
  <r>
    <n v="3580"/>
    <s v="Annabel Lost"/>
    <s v="Annabel Lost combines visual art and performance poetry to tell the story of two orphaned refugees, Quetzal and Rhime."/>
    <n v="900"/>
    <n v="1025"/>
    <s v="successful"/>
    <s v="US"/>
    <x v="0"/>
    <n v="1425185940"/>
    <n v="1421900022"/>
    <b v="0"/>
    <n v="27"/>
    <b v="1"/>
    <s v="theater/plays"/>
    <n v="1.1388888888888888"/>
    <n v="37.962962962962962"/>
    <s v="theater"/>
    <s v="plays"/>
    <d v="2015-03-01T04:59:00"/>
    <d v="2015-01-22T04:13:42"/>
    <n v="38.031458333331102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s v="GB"/>
    <x v="1"/>
    <n v="1406719110"/>
    <n v="1405509510"/>
    <b v="0"/>
    <n v="45"/>
    <b v="1"/>
    <s v="theater/plays"/>
    <n v="1"/>
    <n v="33.333333333333336"/>
    <s v="theater"/>
    <s v="plays"/>
    <d v="2014-07-30T11:18:30"/>
    <d v="2014-07-16T11:18:30"/>
    <n v="14"/>
  </r>
  <r>
    <n v="3582"/>
    <s v="REALLY REALLY"/>
    <s v="A contemporary American play touching on the scorching realities of growing up in the Millennial generation."/>
    <n v="1000"/>
    <n v="2870"/>
    <s v="successful"/>
    <s v="US"/>
    <x v="0"/>
    <n v="1459822682"/>
    <n v="1458613082"/>
    <b v="0"/>
    <n v="49"/>
    <b v="1"/>
    <s v="theater/plays"/>
    <n v="2.87"/>
    <n v="58.571428571428569"/>
    <s v="theater"/>
    <s v="plays"/>
    <d v="2016-04-05T02:18:02"/>
    <d v="2016-03-22T02:18:02"/>
    <n v="14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s v="US"/>
    <x v="0"/>
    <n v="1460970805"/>
    <n v="1455790405"/>
    <b v="0"/>
    <n v="24"/>
    <b v="1"/>
    <s v="theater/plays"/>
    <n v="1.085"/>
    <n v="135.625"/>
    <s v="theater"/>
    <s v="plays"/>
    <d v="2016-04-18T09:13:25"/>
    <d v="2016-02-18T10:13:25"/>
    <n v="59.95833333333575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s v="GB"/>
    <x v="1"/>
    <n v="1436772944"/>
    <n v="1434180944"/>
    <b v="0"/>
    <n v="112"/>
    <b v="1"/>
    <s v="theater/plays"/>
    <n v="1.155"/>
    <n v="30.9375"/>
    <s v="theater"/>
    <s v="plays"/>
    <d v="2015-07-13T07:35:44"/>
    <d v="2015-06-13T07:35:44"/>
    <n v="30"/>
  </r>
  <r>
    <n v="3585"/>
    <s v="The Lost Boy (a play)"/>
    <s v="The world premiere of a play, a true story about love, loss, and a man reaching back in time as the only way to move forward."/>
    <n v="3400"/>
    <n v="4050"/>
    <s v="successful"/>
    <s v="US"/>
    <x v="0"/>
    <n v="1419181890"/>
    <n v="1416589890"/>
    <b v="0"/>
    <n v="23"/>
    <b v="1"/>
    <s v="theater/plays"/>
    <n v="1.1911764705882353"/>
    <n v="176.08695652173913"/>
    <s v="theater"/>
    <s v="plays"/>
    <d v="2014-12-21T17:11:30"/>
    <d v="2014-11-21T17:11:30"/>
    <n v="30"/>
  </r>
  <r>
    <n v="3586"/>
    <s v="Actors &amp; Musicians who are Blind or Autistic"/>
    <s v="See Theatre In A New Light"/>
    <n v="7500"/>
    <n v="8207"/>
    <s v="successful"/>
    <s v="US"/>
    <x v="0"/>
    <n v="1474649070"/>
    <n v="1469465070"/>
    <b v="0"/>
    <n v="54"/>
    <b v="1"/>
    <s v="theater/plays"/>
    <n v="1.0942666666666667"/>
    <n v="151.9814814814815"/>
    <s v="theater"/>
    <s v="plays"/>
    <d v="2016-09-23T16:44:30"/>
    <d v="2016-07-25T16:44:30"/>
    <n v="60"/>
  </r>
  <r>
    <n v="3587"/>
    <s v="Blue Stockings @ The Cockpit Theatre"/>
    <s v="The GSA BA (Hons) Acting class of 2016 are taking a transfer of their GSA Production to The Cockpit Theatre in London"/>
    <n v="500"/>
    <n v="633"/>
    <s v="successful"/>
    <s v="GB"/>
    <x v="1"/>
    <n v="1467054000"/>
    <n v="1463144254"/>
    <b v="0"/>
    <n v="28"/>
    <b v="1"/>
    <s v="theater/plays"/>
    <n v="1.266"/>
    <n v="22.607142857142858"/>
    <s v="theater"/>
    <s v="plays"/>
    <d v="2016-06-27T19:00:00"/>
    <d v="2016-05-13T12:57:34"/>
    <n v="45.251689814816928"/>
  </r>
  <r>
    <n v="3588"/>
    <s v="MENTAL Play short-tour 2015!"/>
    <s v="Touring the fast-paced, playful and poignant story of three twenty-somethings in a mental-health support group."/>
    <n v="200"/>
    <n v="201"/>
    <s v="successful"/>
    <s v="GB"/>
    <x v="1"/>
    <n v="1430348400"/>
    <n v="1428436410"/>
    <b v="0"/>
    <n v="11"/>
    <b v="1"/>
    <s v="theater/plays"/>
    <n v="1.0049999999999999"/>
    <n v="18.272727272727273"/>
    <s v="theater"/>
    <s v="plays"/>
    <d v="2015-04-29T23:00:00"/>
    <d v="2015-04-07T19:53:30"/>
    <n v="22.12951388888177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s v="US"/>
    <x v="0"/>
    <n v="1432654347"/>
    <n v="1430494347"/>
    <b v="0"/>
    <n v="62"/>
    <b v="1"/>
    <s v="theater/plays"/>
    <n v="1.2749999999999999"/>
    <n v="82.258064516129039"/>
    <s v="theater"/>
    <s v="plays"/>
    <d v="2015-05-26T15:32:27"/>
    <d v="2015-05-01T15:32:27"/>
    <n v="25"/>
  </r>
  <r>
    <n v="3590"/>
    <s v="The Glasshouse"/>
    <s v="Two men on trial for desertion, confined within a Glasshouse. How long can friendship last? How much can a man stand before he breaks?"/>
    <n v="5000"/>
    <n v="5003"/>
    <s v="successful"/>
    <s v="GB"/>
    <x v="1"/>
    <n v="1413792034"/>
    <n v="1411200034"/>
    <b v="0"/>
    <n v="73"/>
    <b v="1"/>
    <s v="theater/plays"/>
    <n v="1.0005999999999999"/>
    <n v="68.534246575342465"/>
    <s v="theater"/>
    <s v="plays"/>
    <d v="2014-10-20T08:00:34"/>
    <d v="2014-09-20T08:00:34"/>
    <n v="3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s v="US"/>
    <x v="0"/>
    <n v="1422075540"/>
    <n v="1419979544"/>
    <b v="0"/>
    <n v="18"/>
    <b v="1"/>
    <s v="theater/plays"/>
    <n v="1.75"/>
    <n v="68.055555555555557"/>
    <s v="theater"/>
    <s v="plays"/>
    <d v="2015-01-24T04:59:00"/>
    <d v="2014-12-30T22:45:44"/>
    <n v="24.25921296296292"/>
  </r>
  <r>
    <n v="3592"/>
    <s v="boom- a play by Peter Sinn Nachtrieb"/>
    <s v="Sex. Fish. A COMET THAT DESTROYS THE WORLD. boom a play by Peter Sinn Nachtrieb- Feb 19-21 at The Bridge in NYC."/>
    <n v="2000"/>
    <n v="2545"/>
    <s v="successful"/>
    <s v="US"/>
    <x v="0"/>
    <n v="1423630740"/>
    <n v="1418673307"/>
    <b v="0"/>
    <n v="35"/>
    <b v="1"/>
    <s v="theater/plays"/>
    <n v="1.2725"/>
    <n v="72.714285714285708"/>
    <s v="theater"/>
    <s v="plays"/>
    <d v="2015-02-11T04:59:00"/>
    <d v="2014-12-15T19:55:07"/>
    <n v="57.37769675926392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s v="US"/>
    <x v="0"/>
    <n v="1420489560"/>
    <n v="1417469639"/>
    <b v="0"/>
    <n v="43"/>
    <b v="1"/>
    <s v="theater/plays"/>
    <n v="1.1063333333333334"/>
    <n v="77.186046511627907"/>
    <s v="theater"/>
    <s v="plays"/>
    <d v="2015-01-05T20:26:00"/>
    <d v="2014-12-01T21:33:59"/>
    <n v="34.95278935184615"/>
  </r>
  <r>
    <n v="3594"/>
    <s v="HEDDA"/>
    <s v="An adaptation that realizes the internal struggle of Ibsenâ€™s most renowned protagonist as she traverses a claustrophobic social world"/>
    <n v="1600"/>
    <n v="2015"/>
    <s v="successful"/>
    <s v="US"/>
    <x v="0"/>
    <n v="1472952982"/>
    <n v="1470792982"/>
    <b v="0"/>
    <n v="36"/>
    <b v="1"/>
    <s v="theater/plays"/>
    <n v="1.2593749999999999"/>
    <n v="55.972222222222221"/>
    <s v="theater"/>
    <s v="plays"/>
    <d v="2016-09-04T01:36:22"/>
    <d v="2016-08-10T01:36:22"/>
    <n v="25"/>
  </r>
  <r>
    <n v="3595"/>
    <s v="The Flu Season"/>
    <s v="A new theatre company staging Will Eno's The Flu Season in Seattle"/>
    <n v="2600"/>
    <n v="3081"/>
    <s v="successful"/>
    <s v="US"/>
    <x v="0"/>
    <n v="1426229940"/>
    <n v="1423959123"/>
    <b v="0"/>
    <n v="62"/>
    <b v="1"/>
    <s v="theater/plays"/>
    <n v="1.1850000000000001"/>
    <n v="49.693548387096776"/>
    <s v="theater"/>
    <s v="plays"/>
    <d v="2015-03-13T06:59:00"/>
    <d v="2015-02-15T00:12:03"/>
    <n v="26.282604166670353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s v="CA"/>
    <x v="5"/>
    <n v="1409072982"/>
    <n v="1407258582"/>
    <b v="0"/>
    <n v="15"/>
    <b v="1"/>
    <s v="theater/plays"/>
    <n v="1.0772727272727274"/>
    <n v="79"/>
    <s v="theater"/>
    <s v="plays"/>
    <d v="2014-08-26T17:09:42"/>
    <d v="2014-08-05T17:09:42"/>
    <n v="21"/>
  </r>
  <r>
    <n v="3597"/>
    <s v="Akvavit Theatre presents NOTHING OF ME by Arne Lygre"/>
    <s v="&quot;I think that I have my own will. I can stop this, I tell myself. But it's not true.&quot;"/>
    <n v="2500"/>
    <n v="2565"/>
    <s v="successful"/>
    <s v="US"/>
    <x v="0"/>
    <n v="1456984740"/>
    <n v="1455717790"/>
    <b v="0"/>
    <n v="33"/>
    <b v="1"/>
    <s v="theater/plays"/>
    <n v="1.026"/>
    <n v="77.727272727272734"/>
    <s v="theater"/>
    <s v="plays"/>
    <d v="2016-03-03T05:59:00"/>
    <d v="2016-02-17T14:03:10"/>
    <n v="14.663773148145992"/>
  </r>
  <r>
    <n v="3598"/>
    <s v="Cinderella"/>
    <s v="River City Theatre Company needs your support as we embark on our thirteenth production, CINDERELLA!"/>
    <n v="1000"/>
    <n v="1101"/>
    <s v="successful"/>
    <s v="US"/>
    <x v="0"/>
    <n v="1409720340"/>
    <n v="1408129822"/>
    <b v="0"/>
    <n v="27"/>
    <b v="1"/>
    <s v="theater/plays"/>
    <n v="1.101"/>
    <n v="40.777777777777779"/>
    <s v="theater"/>
    <s v="plays"/>
    <d v="2014-09-03T04:59:00"/>
    <d v="2014-08-15T19:10:22"/>
    <n v="18.408773148148612"/>
  </r>
  <r>
    <n v="3599"/>
    <s v="Promised Land"/>
    <s v="Help Chrysalis get this production off the ground!  An original play, we only need $500 to get this production on its feet!"/>
    <n v="500"/>
    <n v="1010"/>
    <s v="successful"/>
    <s v="US"/>
    <x v="0"/>
    <n v="1440892800"/>
    <n v="1438715077"/>
    <b v="0"/>
    <n v="17"/>
    <b v="1"/>
    <s v="theater/plays"/>
    <n v="2.02"/>
    <n v="59.411764705882355"/>
    <s v="theater"/>
    <s v="plays"/>
    <d v="2015-08-30T00:00:00"/>
    <d v="2015-08-04T19:04:37"/>
    <n v="25.205127314809943"/>
  </r>
  <r>
    <n v="3600"/>
    <s v="Pariah"/>
    <s v="The First Play From The Man Who Brought You The Black James Bond!"/>
    <n v="10"/>
    <n v="13"/>
    <s v="successful"/>
    <s v="US"/>
    <x v="0"/>
    <n v="1476390164"/>
    <n v="1473970964"/>
    <b v="0"/>
    <n v="4"/>
    <b v="1"/>
    <s v="theater/plays"/>
    <n v="1.3"/>
    <n v="3.25"/>
    <s v="theater"/>
    <s v="plays"/>
    <d v="2016-10-13T20:22:44"/>
    <d v="2016-09-15T20:22:44"/>
    <n v="28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s v="GB"/>
    <x v="1"/>
    <n v="1421452682"/>
    <n v="1418860682"/>
    <b v="0"/>
    <n v="53"/>
    <b v="1"/>
    <s v="theater/plays"/>
    <n v="1.0435000000000001"/>
    <n v="39.377358490566039"/>
    <s v="theater"/>
    <s v="plays"/>
    <d v="2015-01-16T23:58:02"/>
    <d v="2014-12-17T23:58:02"/>
    <n v="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s v="US"/>
    <x v="0"/>
    <n v="1463520479"/>
    <n v="1458336479"/>
    <b v="0"/>
    <n v="49"/>
    <b v="1"/>
    <s v="theater/plays"/>
    <n v="1.0004999999999999"/>
    <n v="81.673469387755105"/>
    <s v="theater"/>
    <s v="plays"/>
    <d v="2016-05-17T21:27:59"/>
    <d v="2016-03-18T21:27:59"/>
    <n v="60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s v="US"/>
    <x v="0"/>
    <n v="1446759880"/>
    <n v="1444164280"/>
    <b v="0"/>
    <n v="57"/>
    <b v="1"/>
    <s v="theater/plays"/>
    <n v="1.7066666666666668"/>
    <n v="44.912280701754383"/>
    <s v="theater"/>
    <s v="plays"/>
    <d v="2015-11-05T21:44:40"/>
    <d v="2015-10-06T20:44:40"/>
    <n v="30.04166666667151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s v="US"/>
    <x v="0"/>
    <n v="1461913140"/>
    <n v="1461370956"/>
    <b v="0"/>
    <n v="69"/>
    <b v="1"/>
    <s v="theater/plays"/>
    <n v="1.1283333333333334"/>
    <n v="49.05797101449275"/>
    <s v="theater"/>
    <s v="plays"/>
    <d v="2016-04-29T06:59:00"/>
    <d v="2016-04-23T00:22:36"/>
    <n v="6.275277777778683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s v="GB"/>
    <x v="1"/>
    <n v="1455390126"/>
    <n v="1452798126"/>
    <b v="0"/>
    <n v="15"/>
    <b v="1"/>
    <s v="theater/plays"/>
    <n v="1.84"/>
    <n v="30.666666666666668"/>
    <s v="theater"/>
    <s v="plays"/>
    <d v="2016-02-13T19:02:06"/>
    <d v="2016-01-14T19:02:06"/>
    <n v="30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s v="GB"/>
    <x v="1"/>
    <n v="1471185057"/>
    <n v="1468593057"/>
    <b v="0"/>
    <n v="64"/>
    <b v="1"/>
    <s v="theater/plays"/>
    <n v="1.3026666666666666"/>
    <n v="61.0625"/>
    <s v="theater"/>
    <s v="plays"/>
    <d v="2016-08-14T14:30:57"/>
    <d v="2016-07-15T14:30:57"/>
    <n v="30"/>
  </r>
  <r>
    <n v="3607"/>
    <s v="E15 at The Pleasance and CPT"/>
    <s v="'E15' is a verbatim project that looks at the story of the Focus E15 Campaign"/>
    <n v="550"/>
    <n v="580"/>
    <s v="successful"/>
    <s v="GB"/>
    <x v="1"/>
    <n v="1450137600"/>
    <n v="1448924882"/>
    <b v="0"/>
    <n v="20"/>
    <b v="1"/>
    <s v="theater/plays"/>
    <n v="1.0545454545454545"/>
    <n v="29"/>
    <s v="theater"/>
    <s v="plays"/>
    <d v="2015-12-15T00:00:00"/>
    <d v="2015-11-30T23:08:02"/>
    <n v="14.036087962958845"/>
  </r>
  <r>
    <n v="3608"/>
    <s v="Petrification"/>
    <s v="Help us get the show on the road! Petrification is a new play about home, memory and identity and we need your help to tour."/>
    <n v="800"/>
    <n v="800"/>
    <s v="successful"/>
    <s v="GB"/>
    <x v="1"/>
    <n v="1466172000"/>
    <n v="1463418090"/>
    <b v="0"/>
    <n v="27"/>
    <b v="1"/>
    <s v="theater/plays"/>
    <n v="1"/>
    <n v="29.62962962962963"/>
    <s v="theater"/>
    <s v="plays"/>
    <d v="2016-06-17T14:00:00"/>
    <d v="2016-05-16T17:01:30"/>
    <n v="31.87395833332993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s v="GB"/>
    <x v="1"/>
    <n v="1459378085"/>
    <n v="1456789685"/>
    <b v="0"/>
    <n v="21"/>
    <b v="1"/>
    <s v="theater/plays"/>
    <n v="1.5331632653061225"/>
    <n v="143.0952380952381"/>
    <s v="theater"/>
    <s v="plays"/>
    <d v="2016-03-30T22:48:05"/>
    <d v="2016-02-29T23:48:05"/>
    <n v="29.958333333335759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s v="GB"/>
    <x v="1"/>
    <n v="1439806936"/>
    <n v="1437214936"/>
    <b v="0"/>
    <n v="31"/>
    <b v="1"/>
    <s v="theater/plays"/>
    <n v="1.623"/>
    <n v="52.354838709677416"/>
    <s v="theater"/>
    <s v="plays"/>
    <d v="2015-08-17T10:22:16"/>
    <d v="2015-07-18T10:22:16"/>
    <n v="30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s v="GB"/>
    <x v="1"/>
    <n v="1428483201"/>
    <n v="1425891201"/>
    <b v="0"/>
    <n v="51"/>
    <b v="1"/>
    <s v="theater/plays"/>
    <n v="1.36"/>
    <n v="66.666666666666671"/>
    <s v="theater"/>
    <s v="plays"/>
    <d v="2015-04-08T08:53:21"/>
    <d v="2015-03-09T08:53:21"/>
    <n v="30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s v="CA"/>
    <x v="5"/>
    <n v="1402334811"/>
    <n v="1401470811"/>
    <b v="0"/>
    <n v="57"/>
    <b v="1"/>
    <s v="theater/plays"/>
    <n v="1.444"/>
    <n v="126.66666666666667"/>
    <s v="theater"/>
    <s v="plays"/>
    <d v="2014-06-09T17:26:51"/>
    <d v="2014-05-30T17:26:51"/>
    <n v="10"/>
  </r>
  <r>
    <n v="3613"/>
    <s v="HIS NAME IS ARTHUR HOLMBERG"/>
    <s v="a woman walks into a bar except she looks like a man and no one's serving drinks. one night only"/>
    <n v="1250"/>
    <n v="1250"/>
    <s v="successful"/>
    <s v="US"/>
    <x v="0"/>
    <n v="1403964574"/>
    <n v="1401372574"/>
    <b v="0"/>
    <n v="20"/>
    <b v="1"/>
    <s v="theater/plays"/>
    <n v="1"/>
    <n v="62.5"/>
    <s v="theater"/>
    <s v="plays"/>
    <d v="2014-06-28T14:09:34"/>
    <d v="2014-05-29T14:09:34"/>
    <n v="30"/>
  </r>
  <r>
    <n v="3614"/>
    <s v="Gruesome Playground Injuries"/>
    <s v="A production of &quot;Gruesome Playground Injuries&quot; by Rajiv Joseph July 24th-August 9th at The Bakery in Denver, CO."/>
    <n v="2500"/>
    <n v="2520"/>
    <s v="successful"/>
    <s v="US"/>
    <x v="0"/>
    <n v="1434675616"/>
    <n v="1432083616"/>
    <b v="0"/>
    <n v="71"/>
    <b v="1"/>
    <s v="theater/plays"/>
    <n v="1.008"/>
    <n v="35.492957746478872"/>
    <s v="theater"/>
    <s v="plays"/>
    <d v="2015-06-19T01:00:16"/>
    <d v="2015-05-20T01:00:16"/>
    <n v="30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s v="GB"/>
    <x v="1"/>
    <n v="1449756896"/>
    <n v="1447164896"/>
    <b v="0"/>
    <n v="72"/>
    <b v="1"/>
    <s v="theater/plays"/>
    <n v="1.0680000000000001"/>
    <n v="37.083333333333336"/>
    <s v="theater"/>
    <s v="plays"/>
    <d v="2015-12-10T14:14:56"/>
    <d v="2015-11-10T14:14:56"/>
    <n v="30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s v="GB"/>
    <x v="1"/>
    <n v="1426801664"/>
    <n v="1424213264"/>
    <b v="0"/>
    <n v="45"/>
    <b v="1"/>
    <s v="theater/plays"/>
    <n v="1.248"/>
    <n v="69.333333333333329"/>
    <s v="theater"/>
    <s v="plays"/>
    <d v="2015-03-19T21:47:44"/>
    <d v="2015-02-17T22:47:44"/>
    <n v="29.958333333335759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s v="GB"/>
    <x v="1"/>
    <n v="1488240000"/>
    <n v="1486996729"/>
    <b v="0"/>
    <n v="51"/>
    <b v="1"/>
    <s v="theater/plays"/>
    <n v="1.1891891891891893"/>
    <n v="17.254901960784313"/>
    <s v="theater"/>
    <s v="plays"/>
    <d v="2017-02-28T00:00:00"/>
    <d v="2017-02-13T14:38:49"/>
    <n v="14.38971064814541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s v="GB"/>
    <x v="1"/>
    <n v="1433343850"/>
    <n v="1430751850"/>
    <b v="0"/>
    <n v="56"/>
    <b v="1"/>
    <s v="theater/plays"/>
    <n v="1.01"/>
    <n v="36.071428571428569"/>
    <s v="theater"/>
    <s v="plays"/>
    <d v="2015-06-03T15:04:10"/>
    <d v="2015-05-04T15:04:10"/>
    <n v="30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s v="US"/>
    <x v="0"/>
    <n v="1479592800"/>
    <n v="1476760226"/>
    <b v="0"/>
    <n v="17"/>
    <b v="1"/>
    <s v="theater/plays"/>
    <n v="1.1299999999999999"/>
    <n v="66.470588235294116"/>
    <s v="theater"/>
    <s v="plays"/>
    <d v="2016-11-19T22:00:00"/>
    <d v="2016-10-18T03:10:26"/>
    <n v="32.78442129630275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s v="US"/>
    <x v="0"/>
    <n v="1425528000"/>
    <n v="1422916261"/>
    <b v="0"/>
    <n v="197"/>
    <b v="1"/>
    <s v="theater/plays"/>
    <n v="1.0519047619047619"/>
    <n v="56.065989847715734"/>
    <s v="theater"/>
    <s v="plays"/>
    <d v="2015-03-05T04:00:00"/>
    <d v="2015-02-02T22:31:01"/>
    <n v="30.228460648155306"/>
  </r>
  <r>
    <n v="3621"/>
    <s v="EverScape"/>
    <s v="Bare Theatre and Sonorous Road collaborate on the NC debut of  Allan Maule's gamer fantasy play that was extended in New York."/>
    <n v="3000"/>
    <n v="3292"/>
    <s v="successful"/>
    <s v="US"/>
    <x v="0"/>
    <n v="1475269200"/>
    <n v="1473200844"/>
    <b v="0"/>
    <n v="70"/>
    <b v="1"/>
    <s v="theater/plays"/>
    <n v="1.0973333333333333"/>
    <n v="47.028571428571432"/>
    <s v="theater"/>
    <s v="plays"/>
    <d v="2016-09-30T21:00:00"/>
    <d v="2016-09-06T22:27:24"/>
    <n v="23.93930555555562"/>
  </r>
  <r>
    <n v="3622"/>
    <s v="Shakespeare's Pericles, Prince of Tyre"/>
    <s v="5 actors. 39 characters. 1 epic adventure. Presented by the Cradle Theatre Company."/>
    <n v="1000"/>
    <n v="1000.99"/>
    <s v="successful"/>
    <s v="US"/>
    <x v="0"/>
    <n v="1411874580"/>
    <n v="1409030371"/>
    <b v="0"/>
    <n v="21"/>
    <b v="1"/>
    <s v="theater/plays"/>
    <n v="1.00099"/>
    <n v="47.666190476190479"/>
    <s v="theater"/>
    <s v="plays"/>
    <d v="2014-09-28T03:23:00"/>
    <d v="2014-08-26T05:19:31"/>
    <n v="32.91908564815094"/>
  </r>
  <r>
    <n v="3623"/>
    <s v="Since I've Been Here"/>
    <s v="An original play exploring the complications of romantic relationships in all forms."/>
    <n v="2500"/>
    <n v="3000"/>
    <s v="successful"/>
    <s v="US"/>
    <x v="0"/>
    <n v="1406358000"/>
    <n v="1404841270"/>
    <b v="0"/>
    <n v="34"/>
    <b v="1"/>
    <s v="theater/plays"/>
    <n v="1.2"/>
    <n v="88.235294117647058"/>
    <s v="theater"/>
    <s v="plays"/>
    <d v="2014-07-26T07:00:00"/>
    <d v="2014-07-08T17:41:10"/>
    <n v="17.55474537036934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s v="US"/>
    <x v="0"/>
    <n v="1471977290"/>
    <n v="1466793290"/>
    <b v="0"/>
    <n v="39"/>
    <b v="1"/>
    <s v="theater/plays"/>
    <n v="1.0493333333333332"/>
    <n v="80.717948717948715"/>
    <s v="theater"/>
    <s v="plays"/>
    <d v="2016-08-23T18:34:50"/>
    <d v="2016-06-24T18:34:50"/>
    <n v="60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s v="GB"/>
    <x v="1"/>
    <n v="1435851577"/>
    <n v="1433259577"/>
    <b v="0"/>
    <n v="78"/>
    <b v="1"/>
    <s v="theater/plays"/>
    <n v="1.0266666666666666"/>
    <n v="39.487179487179489"/>
    <s v="theater"/>
    <s v="plays"/>
    <d v="2015-07-02T15:39:37"/>
    <d v="2015-06-02T15:39:37"/>
    <n v="30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s v="GB"/>
    <x v="1"/>
    <n v="1408204857"/>
    <n v="1406390457"/>
    <b v="0"/>
    <n v="48"/>
    <b v="1"/>
    <s v="theater/plays"/>
    <n v="1.0182500000000001"/>
    <n v="84.854166666666671"/>
    <s v="theater"/>
    <s v="plays"/>
    <d v="2014-08-16T16:00:57"/>
    <d v="2014-07-26T16:00:57"/>
    <n v="21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s v="US"/>
    <x v="0"/>
    <n v="1463803140"/>
    <n v="1459446487"/>
    <b v="0"/>
    <n v="29"/>
    <b v="1"/>
    <s v="theater/plays"/>
    <n v="1"/>
    <n v="68.965517241379317"/>
    <s v="theater"/>
    <s v="plays"/>
    <d v="2016-05-21T03:59:00"/>
    <d v="2016-03-31T17:48:07"/>
    <n v="50.424224537040573"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s v="US"/>
    <x v="0"/>
    <n v="1450040396"/>
    <n v="1444852796"/>
    <b v="0"/>
    <n v="0"/>
    <b v="0"/>
    <s v="theater/musical"/>
    <n v="0"/>
    <n v="0"/>
    <s v="theater"/>
    <s v="sical"/>
    <d v="2015-12-13T20:59:56"/>
    <d v="2015-10-14T19:59:56"/>
    <n v="60.04166666667151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s v="US"/>
    <x v="0"/>
    <n v="1462467600"/>
    <n v="1457403364"/>
    <b v="0"/>
    <n v="2"/>
    <b v="0"/>
    <s v="theater/musical"/>
    <n v="1.9999999999999999E-6"/>
    <n v="1"/>
    <s v="theater"/>
    <s v="sical"/>
    <d v="2016-05-05T17:00:00"/>
    <d v="2016-03-08T02:16:04"/>
    <n v="58.613842592589208"/>
  </r>
  <r>
    <n v="3630"/>
    <s v="Jeremy Kyle- The Opera"/>
    <s v="The Jeremy Kyle Show offers so much subject matter to create an opera with.  Along with his brilliant put downs it could be excellent!"/>
    <n v="3000"/>
    <n v="1"/>
    <s v="failed"/>
    <s v="GB"/>
    <x v="1"/>
    <n v="1417295990"/>
    <n v="1414700390"/>
    <b v="0"/>
    <n v="1"/>
    <b v="0"/>
    <s v="theater/musical"/>
    <n v="3.3333333333333332E-4"/>
    <n v="1"/>
    <s v="theater"/>
    <s v="sical"/>
    <d v="2014-11-29T21:19:50"/>
    <d v="2014-10-30T20:19:50"/>
    <n v="30.041666666671517"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s v="US"/>
    <x v="0"/>
    <n v="1411444740"/>
    <n v="1409335497"/>
    <b v="0"/>
    <n v="59"/>
    <b v="0"/>
    <s v="theater/musical"/>
    <n v="0.51023391812865493"/>
    <n v="147.88135593220338"/>
    <s v="theater"/>
    <s v="sical"/>
    <d v="2014-09-23T03:59:00"/>
    <d v="2014-08-29T18:04:57"/>
    <n v="24.412534722228884"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s v="GB"/>
    <x v="1"/>
    <n v="1416781749"/>
    <n v="1415053749"/>
    <b v="0"/>
    <n v="1"/>
    <b v="0"/>
    <s v="theater/musical"/>
    <n v="0.2"/>
    <n v="100"/>
    <s v="theater"/>
    <s v="sical"/>
    <d v="2014-11-23T22:29:09"/>
    <d v="2014-11-03T22:29:09"/>
    <n v="20"/>
  </r>
  <r>
    <n v="3633"/>
    <s v="SMOKEY AND THE BANDIT: THE MUSICAL"/>
    <s v="SMOKEY AND THE BANDIT: THE MUSICAL_x000a_The classic film, characters and music you love, on stage, LIVE!"/>
    <n v="5000"/>
    <n v="1762"/>
    <s v="failed"/>
    <s v="US"/>
    <x v="0"/>
    <n v="1479517200"/>
    <n v="1475765867"/>
    <b v="0"/>
    <n v="31"/>
    <b v="0"/>
    <s v="theater/musical"/>
    <n v="0.35239999999999999"/>
    <n v="56.838709677419352"/>
    <s v="theater"/>
    <s v="sical"/>
    <d v="2016-11-19T01:00:00"/>
    <d v="2016-10-06T14:57:47"/>
    <n v="43.418206018526689"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s v="CA"/>
    <x v="5"/>
    <n v="1484366340"/>
    <n v="1480219174"/>
    <b v="0"/>
    <n v="18"/>
    <b v="0"/>
    <s v="theater/musical"/>
    <n v="4.2466666666666666E-2"/>
    <n v="176.94444444444446"/>
    <s v="theater"/>
    <s v="sical"/>
    <d v="2017-01-14T03:59:00"/>
    <d v="2016-11-27T03:59:34"/>
    <n v="47.999606481484079"/>
  </r>
  <r>
    <n v="3635"/>
    <s v="Mary's Son"/>
    <s v="Mary's Son is a pop opera about Jesus and the hope he brings to all people."/>
    <n v="3500"/>
    <n v="1276"/>
    <s v="failed"/>
    <s v="US"/>
    <x v="0"/>
    <n v="1461186676"/>
    <n v="1458594676"/>
    <b v="0"/>
    <n v="10"/>
    <b v="0"/>
    <s v="theater/musical"/>
    <n v="0.36457142857142855"/>
    <n v="127.6"/>
    <s v="theater"/>
    <s v="sical"/>
    <d v="2016-04-20T21:11:16"/>
    <d v="2016-03-21T21:11:16"/>
    <n v="30"/>
  </r>
  <r>
    <n v="3636"/>
    <s v="The Brother's of B-Block"/>
    <s v="The Brotherâ€™s of B-block is a musical play. A new take on &quot;OZ&quot; _x000a_The Wizard of OZ meets HBO's OZ."/>
    <n v="150000"/>
    <n v="0"/>
    <s v="failed"/>
    <s v="US"/>
    <x v="0"/>
    <n v="1442248829"/>
    <n v="1439224829"/>
    <b v="0"/>
    <n v="0"/>
    <b v="0"/>
    <s v="theater/musical"/>
    <n v="0"/>
    <n v="0"/>
    <s v="theater"/>
    <s v="sical"/>
    <d v="2015-09-14T16:40:29"/>
    <d v="2015-08-10T16:40:29"/>
    <n v="35"/>
  </r>
  <r>
    <n v="3637"/>
    <s v="The Ballad of Downtown Jake"/>
    <s v="THE BALLAD OF DOWNTOWN JAKE is a newly created contemporary music drama that is schedule to premiere in Phoenix, AZ in March 2015."/>
    <n v="3000"/>
    <n v="926"/>
    <s v="failed"/>
    <s v="US"/>
    <x v="0"/>
    <n v="1420130935"/>
    <n v="1417538935"/>
    <b v="0"/>
    <n v="14"/>
    <b v="0"/>
    <s v="theater/musical"/>
    <n v="0.30866666666666664"/>
    <n v="66.142857142857139"/>
    <s v="theater"/>
    <s v="sical"/>
    <d v="2015-01-01T16:48:55"/>
    <d v="2014-12-02T16:48:55"/>
    <n v="30"/>
  </r>
  <r>
    <n v="3638"/>
    <s v="Project Hedwig and the Angry Inch"/>
    <s v="A rock and roll journey that explores love, loss, redemption, duality and ascension."/>
    <n v="3300"/>
    <n v="216"/>
    <s v="failed"/>
    <s v="CA"/>
    <x v="5"/>
    <n v="1429456132"/>
    <n v="1424275732"/>
    <b v="0"/>
    <n v="2"/>
    <b v="0"/>
    <s v="theater/musical"/>
    <n v="6.545454545454546E-2"/>
    <n v="108"/>
    <s v="theater"/>
    <s v="sical"/>
    <d v="2015-04-19T15:08:52"/>
    <d v="2015-02-18T16:08:52"/>
    <n v="59.958333333328483"/>
  </r>
  <r>
    <n v="3639"/>
    <s v="POE!"/>
    <s v="POE is a tragicomic musical about the life and works of Edgar Poe, with Death as his therapist helping him find peace in the beyond."/>
    <n v="25000"/>
    <n v="1"/>
    <s v="failed"/>
    <s v="US"/>
    <x v="0"/>
    <n v="1475853060"/>
    <n v="1470672906"/>
    <b v="0"/>
    <n v="1"/>
    <b v="0"/>
    <s v="theater/musical"/>
    <n v="4.0000000000000003E-5"/>
    <n v="1"/>
    <s v="theater"/>
    <s v="sical"/>
    <d v="2016-10-07T15:11:00"/>
    <d v="2016-08-08T16:15:06"/>
    <n v="59.95548611111007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s v="US"/>
    <x v="0"/>
    <n v="1431283530"/>
    <n v="1428691530"/>
    <b v="0"/>
    <n v="3"/>
    <b v="0"/>
    <s v="theater/musical"/>
    <n v="5.5E-2"/>
    <n v="18.333333333333332"/>
    <s v="theater"/>
    <s v="sical"/>
    <d v="2015-05-10T18:45:30"/>
    <d v="2015-04-10T18:45:30"/>
    <n v="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s v="US"/>
    <x v="0"/>
    <n v="1412485200"/>
    <n v="1410966179"/>
    <b v="0"/>
    <n v="0"/>
    <b v="0"/>
    <s v="theater/musical"/>
    <n v="0"/>
    <n v="0"/>
    <s v="theater"/>
    <s v="sical"/>
    <d v="2014-10-05T05:00:00"/>
    <d v="2014-09-17T15:02:59"/>
    <n v="17.58126157407969"/>
  </r>
  <r>
    <n v="3642"/>
    <s v="My own musical"/>
    <s v="All the world's a stage..._x000a_It is my biggest dream to perform my own, selfcreated musical with lots of kids as big as I am able to."/>
    <n v="700"/>
    <n v="15"/>
    <s v="failed"/>
    <s v="DE"/>
    <x v="3"/>
    <n v="1448902800"/>
    <n v="1445369727"/>
    <b v="0"/>
    <n v="2"/>
    <b v="0"/>
    <s v="theater/musical"/>
    <n v="2.1428571428571429E-2"/>
    <n v="7.5"/>
    <s v="theater"/>
    <s v="sical"/>
    <d v="2015-11-30T17:00:00"/>
    <d v="2015-10-20T19:35:27"/>
    <n v="40.892048611101927"/>
  </r>
  <r>
    <n v="3643"/>
    <s v="Puberty: The Musical"/>
    <s v="It feels like the first time. Like the very first time everyone's coming-of-age comes to the stage. Think 'Wicked', with bad acne."/>
    <n v="25000"/>
    <n v="0"/>
    <s v="failed"/>
    <s v="US"/>
    <x v="0"/>
    <n v="1447734439"/>
    <n v="1444274839"/>
    <b v="0"/>
    <n v="0"/>
    <b v="0"/>
    <s v="theater/musical"/>
    <n v="0"/>
    <n v="0"/>
    <s v="theater"/>
    <s v="sical"/>
    <d v="2015-11-17T04:27:19"/>
    <d v="2015-10-08T03:27:19"/>
    <n v="40.041666666664241"/>
  </r>
  <r>
    <n v="3644"/>
    <s v="SHS presents Rodgers and Hammerstein's Cinderella"/>
    <s v="We are the Saugerties High School drama club. Please help us create our musical to keep theater alive!"/>
    <n v="5000"/>
    <n v="821"/>
    <s v="failed"/>
    <s v="US"/>
    <x v="0"/>
    <n v="1457413140"/>
    <n v="1454996887"/>
    <b v="0"/>
    <n v="12"/>
    <b v="0"/>
    <s v="theater/musical"/>
    <n v="0.16420000000000001"/>
    <n v="68.416666666666671"/>
    <s v="theater"/>
    <s v="sical"/>
    <d v="2016-03-08T04:59:00"/>
    <d v="2016-02-09T05:48:07"/>
    <n v="27.965891203704814"/>
  </r>
  <r>
    <n v="3645"/>
    <s v="If the Shoe Fits"/>
    <s v="This new musical comedy empowers women and girls of all ages to be themselves in their shoes, whatever shoes they choose."/>
    <n v="1000"/>
    <n v="1"/>
    <s v="failed"/>
    <s v="CA"/>
    <x v="5"/>
    <n v="1479773838"/>
    <n v="1477178238"/>
    <b v="0"/>
    <n v="1"/>
    <b v="0"/>
    <s v="theater/musical"/>
    <n v="1E-3"/>
    <n v="1"/>
    <s v="theater"/>
    <s v="sical"/>
    <d v="2016-11-22T00:17:18"/>
    <d v="2016-10-22T23:17:18"/>
    <n v="30.041666666671517"/>
  </r>
  <r>
    <n v="3646"/>
    <s v="Our Sacred Honor"/>
    <s v="Develop demo materials for new, true story of teen Revolutionary War heroes - for hybrid film/live stage musical"/>
    <n v="10000"/>
    <n v="481"/>
    <s v="failed"/>
    <s v="US"/>
    <x v="0"/>
    <n v="1434497400"/>
    <n v="1431770802"/>
    <b v="0"/>
    <n v="8"/>
    <b v="0"/>
    <s v="theater/musical"/>
    <n v="4.8099999999999997E-2"/>
    <n v="60.125"/>
    <s v="theater"/>
    <s v="sical"/>
    <d v="2015-06-16T23:30:00"/>
    <d v="2015-05-16T10:06:42"/>
    <n v="31.557847222225973"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s v="GB"/>
    <x v="1"/>
    <n v="1475258327"/>
    <n v="1471370327"/>
    <b v="0"/>
    <n v="2"/>
    <b v="0"/>
    <s v="theater/musical"/>
    <n v="0.06"/>
    <n v="15"/>
    <s v="theater"/>
    <s v="sical"/>
    <d v="2016-09-30T17:58:47"/>
    <d v="2016-08-16T17:58:47"/>
    <n v="45"/>
  </r>
  <r>
    <n v="3648"/>
    <s v="Moth Theater Lives"/>
    <s v="Help Moth Live! Support Moth and its artist collective to achieve its 2014/15 season."/>
    <n v="40000"/>
    <n v="40153"/>
    <s v="successful"/>
    <s v="US"/>
    <x v="0"/>
    <n v="1412492445"/>
    <n v="1409900445"/>
    <b v="0"/>
    <n v="73"/>
    <b v="1"/>
    <s v="theater/plays"/>
    <n v="1.003825"/>
    <n v="550.04109589041093"/>
    <s v="theater"/>
    <s v="plays"/>
    <d v="2014-10-05T07:00:45"/>
    <d v="2014-09-05T07:00:45"/>
    <n v="30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s v="CA"/>
    <x v="5"/>
    <n v="1402938394"/>
    <n v="1400691994"/>
    <b v="0"/>
    <n v="8"/>
    <b v="1"/>
    <s v="theater/plays"/>
    <n v="1.04"/>
    <n v="97.5"/>
    <s v="theater"/>
    <s v="plays"/>
    <d v="2014-06-16T17:06:34"/>
    <d v="2014-05-21T17:06:34"/>
    <n v="26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s v="GB"/>
    <x v="1"/>
    <n v="1454412584"/>
    <n v="1452598184"/>
    <b v="0"/>
    <n v="17"/>
    <b v="1"/>
    <s v="theater/plays"/>
    <n v="1"/>
    <n v="29.411764705882351"/>
    <s v="theater"/>
    <s v="plays"/>
    <d v="2016-02-02T11:29:44"/>
    <d v="2016-01-12T11:29:44"/>
    <n v="21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s v="US"/>
    <x v="0"/>
    <n v="1407686340"/>
    <n v="1404833442"/>
    <b v="0"/>
    <n v="9"/>
    <b v="1"/>
    <s v="theater/plays"/>
    <n v="1.04"/>
    <n v="57.777777777777779"/>
    <s v="theater"/>
    <s v="plays"/>
    <d v="2014-08-10T15:59:00"/>
    <d v="2014-07-08T15:30:42"/>
    <n v="33.01965277778072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s v="CA"/>
    <x v="5"/>
    <n v="1472097540"/>
    <n v="1471188502"/>
    <b v="0"/>
    <n v="17"/>
    <b v="1"/>
    <s v="theater/plays"/>
    <n v="2.5066666666666668"/>
    <n v="44.235294117647058"/>
    <s v="theater"/>
    <s v="plays"/>
    <d v="2016-08-25T03:59:00"/>
    <d v="2016-08-14T15:28:22"/>
    <n v="10.521273148151522"/>
  </r>
  <r>
    <n v="3653"/>
    <s v="ALLIE"/>
    <s v="ALLIE is a new dark comedy play which will premiere at the Edinburgh Festival Fringe 2015. Written and produced by Ruaraidh Murray."/>
    <n v="2000"/>
    <n v="2010"/>
    <s v="successful"/>
    <s v="GB"/>
    <x v="1"/>
    <n v="1438764207"/>
    <n v="1436172207"/>
    <b v="0"/>
    <n v="33"/>
    <b v="1"/>
    <s v="theater/plays"/>
    <n v="1.0049999999999999"/>
    <n v="60.909090909090907"/>
    <s v="theater"/>
    <s v="plays"/>
    <d v="2015-08-05T08:43:27"/>
    <d v="2015-07-06T08:43:27"/>
    <n v="3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s v="GB"/>
    <x v="1"/>
    <n v="1459702800"/>
    <n v="1457690386"/>
    <b v="0"/>
    <n v="38"/>
    <b v="1"/>
    <s v="theater/plays"/>
    <n v="1.744"/>
    <n v="68.84210526315789"/>
    <s v="theater"/>
    <s v="plays"/>
    <d v="2016-04-03T17:00:00"/>
    <d v="2016-03-11T09:59:46"/>
    <n v="23.291828703702777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s v="US"/>
    <x v="0"/>
    <n v="1437202740"/>
    <n v="1434654998"/>
    <b v="0"/>
    <n v="79"/>
    <b v="1"/>
    <s v="theater/plays"/>
    <n v="1.1626000000000001"/>
    <n v="73.582278481012665"/>
    <s v="theater"/>
    <s v="plays"/>
    <d v="2015-07-18T06:59:00"/>
    <d v="2015-06-18T19:16:38"/>
    <n v="29.487754629633855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s v="CH"/>
    <x v="11"/>
    <n v="1485989940"/>
    <n v="1483393836"/>
    <b v="0"/>
    <n v="46"/>
    <b v="1"/>
    <s v="theater/plays"/>
    <n v="1.0582"/>
    <n v="115.02173913043478"/>
    <s v="theater"/>
    <s v="plays"/>
    <d v="2017-02-01T22:59:00"/>
    <d v="2017-01-02T21:50:36"/>
    <n v="30.04750000000058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s v="DK"/>
    <x v="7"/>
    <n v="1464817320"/>
    <n v="1462806419"/>
    <b v="0"/>
    <n v="20"/>
    <b v="1"/>
    <s v="theater/plays"/>
    <n v="1.1074999999999999"/>
    <n v="110.75"/>
    <s v="theater"/>
    <s v="plays"/>
    <d v="2016-06-01T21:42:00"/>
    <d v="2016-05-09T15:06:59"/>
    <n v="23.274317129631527"/>
  </r>
  <r>
    <n v="3658"/>
    <s v="Mr. Marmalade"/>
    <s v="Life is hard when your own imaginary friend can't make time for you."/>
    <n v="1500"/>
    <n v="1510"/>
    <s v="successful"/>
    <s v="US"/>
    <x v="0"/>
    <n v="1404273540"/>
    <n v="1400272580"/>
    <b v="0"/>
    <n v="20"/>
    <b v="1"/>
    <s v="theater/plays"/>
    <n v="1.0066666666666666"/>
    <n v="75.5"/>
    <s v="theater"/>
    <s v="plays"/>
    <d v="2014-07-02T03:59:00"/>
    <d v="2014-05-16T20:36:20"/>
    <n v="46.30740740741021"/>
  </r>
  <r>
    <n v="3659"/>
    <s v="Reality of Love Remix (Love in Disguise)"/>
    <s v="We want you to analyze while we dramatize if people who romanticize can recognize true love in a disguise."/>
    <n v="3000"/>
    <n v="3061"/>
    <s v="successful"/>
    <s v="US"/>
    <x v="0"/>
    <n v="1426775940"/>
    <n v="1424414350"/>
    <b v="0"/>
    <n v="13"/>
    <b v="1"/>
    <s v="theater/plays"/>
    <n v="1.0203333333333333"/>
    <n v="235.46153846153845"/>
    <s v="theater"/>
    <s v="plays"/>
    <d v="2015-03-19T14:39:00"/>
    <d v="2015-02-20T06:39:10"/>
    <n v="27.3332175925897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s v="GB"/>
    <x v="1"/>
    <n v="1419368925"/>
    <n v="1417208925"/>
    <b v="0"/>
    <n v="22"/>
    <b v="1"/>
    <s v="theater/plays"/>
    <n v="1"/>
    <n v="11.363636363636363"/>
    <s v="theater"/>
    <s v="plays"/>
    <d v="2014-12-23T21:08:45"/>
    <d v="2014-11-28T21:08:45"/>
    <n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s v="US"/>
    <x v="0"/>
    <n v="1460260800"/>
    <n v="1458336672"/>
    <b v="0"/>
    <n v="36"/>
    <b v="1"/>
    <s v="theater/plays"/>
    <n v="1.1100000000000001"/>
    <n v="92.5"/>
    <s v="theater"/>
    <s v="plays"/>
    <d v="2016-04-10T04:00:00"/>
    <d v="2016-03-18T21:31:12"/>
    <n v="22.27000000000407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s v="CA"/>
    <x v="5"/>
    <n v="1427775414"/>
    <n v="1425187014"/>
    <b v="0"/>
    <n v="40"/>
    <b v="1"/>
    <s v="theater/plays"/>
    <n v="1.0142500000000001"/>
    <n v="202.85"/>
    <s v="theater"/>
    <s v="plays"/>
    <d v="2015-03-31T04:16:54"/>
    <d v="2015-03-01T05:16:54"/>
    <n v="29.958333333328483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s v="GB"/>
    <x v="1"/>
    <n v="1482321030"/>
    <n v="1477133430"/>
    <b v="0"/>
    <n v="9"/>
    <b v="1"/>
    <s v="theater/plays"/>
    <n v="1.04"/>
    <n v="26"/>
    <s v="theater"/>
    <s v="plays"/>
    <d v="2016-12-21T11:50:30"/>
    <d v="2016-10-22T10:50:30"/>
    <n v="60.041666666671517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s v="US"/>
    <x v="0"/>
    <n v="1466056689"/>
    <n v="1464847089"/>
    <b v="0"/>
    <n v="19"/>
    <b v="1"/>
    <s v="theater/plays"/>
    <n v="1.09375"/>
    <n v="46.05263157894737"/>
    <s v="theater"/>
    <s v="plays"/>
    <d v="2016-06-16T05:58:09"/>
    <d v="2016-06-02T05:58:09"/>
    <n v="1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s v="FR"/>
    <x v="3"/>
    <n v="1446062040"/>
    <n v="1445109822"/>
    <b v="0"/>
    <n v="14"/>
    <b v="1"/>
    <s v="theater/plays"/>
    <n v="1.1516129032258065"/>
    <n v="51"/>
    <s v="theater"/>
    <s v="plays"/>
    <d v="2015-10-28T19:54:00"/>
    <d v="2015-10-17T19:23:42"/>
    <n v="11.021041666666861"/>
  </r>
  <r>
    <n v="3666"/>
    <s v="Israel LÃ³pez @ Ojai Playwrights Conference"/>
    <s v="Artistic Internship @ Ojai Playwrights Conference"/>
    <n v="1200"/>
    <n v="1200"/>
    <s v="successful"/>
    <s v="US"/>
    <x v="0"/>
    <n v="1406185200"/>
    <n v="1404337382"/>
    <b v="0"/>
    <n v="38"/>
    <b v="1"/>
    <s v="theater/plays"/>
    <n v="1"/>
    <n v="31.578947368421051"/>
    <s v="theater"/>
    <s v="plays"/>
    <d v="2014-07-24T07:00:00"/>
    <d v="2014-07-02T21:43:02"/>
    <n v="21.386782407404098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s v="GB"/>
    <x v="1"/>
    <n v="1437261419"/>
    <n v="1434669419"/>
    <b v="0"/>
    <n v="58"/>
    <b v="1"/>
    <s v="theater/plays"/>
    <n v="1.0317033333333334"/>
    <n v="53.363965517241382"/>
    <s v="theater"/>
    <s v="plays"/>
    <d v="2015-07-18T23:16:59"/>
    <d v="2015-06-18T23:16:59"/>
    <n v="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s v="US"/>
    <x v="0"/>
    <n v="1437676380"/>
    <n v="1435670452"/>
    <b v="0"/>
    <n v="28"/>
    <b v="1"/>
    <s v="theater/plays"/>
    <n v="1.0349999999999999"/>
    <n v="36.964285714285715"/>
    <s v="theater"/>
    <s v="plays"/>
    <d v="2015-07-23T18:33:00"/>
    <d v="2015-06-30T13:20:52"/>
    <n v="23.216759259259561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s v="GB"/>
    <x v="1"/>
    <n v="1434039137"/>
    <n v="1431447137"/>
    <b v="0"/>
    <n v="17"/>
    <b v="1"/>
    <s v="theater/plays"/>
    <n v="1.3819999999999999"/>
    <n v="81.294117647058826"/>
    <s v="theater"/>
    <s v="plays"/>
    <d v="2015-06-11T16:12:17"/>
    <d v="2015-05-12T16:12:17"/>
    <n v="30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s v="GB"/>
    <x v="1"/>
    <n v="1433113200"/>
    <n v="1431951611"/>
    <b v="0"/>
    <n v="12"/>
    <b v="1"/>
    <s v="theater/plays"/>
    <n v="1.0954545454545455"/>
    <n v="20.083333333333332"/>
    <s v="theater"/>
    <s v="plays"/>
    <d v="2015-05-31T23:00:00"/>
    <d v="2015-05-18T12:20:11"/>
    <n v="13.444317129629781"/>
  </r>
  <r>
    <n v="3671"/>
    <s v="Kylie for President"/>
    <s v="Bring a touring character education play about making wise choices to elementary students in Kentuckiana. Vote Kylie for President!"/>
    <n v="3500"/>
    <n v="3530"/>
    <s v="successful"/>
    <s v="US"/>
    <x v="0"/>
    <n v="1405915140"/>
    <n v="1404140667"/>
    <b v="0"/>
    <n v="40"/>
    <b v="1"/>
    <s v="theater/plays"/>
    <n v="1.0085714285714287"/>
    <n v="88.25"/>
    <s v="theater"/>
    <s v="plays"/>
    <d v="2014-07-21T03:59:00"/>
    <d v="2014-06-30T15:04:27"/>
    <n v="20.53788194444496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s v="GB"/>
    <x v="1"/>
    <n v="1411771384"/>
    <n v="1409179384"/>
    <b v="0"/>
    <n v="57"/>
    <b v="1"/>
    <s v="theater/plays"/>
    <n v="1.0153333333333334"/>
    <n v="53.438596491228068"/>
    <s v="theater"/>
    <s v="plays"/>
    <d v="2014-09-26T22:43:04"/>
    <d v="2014-08-27T22:43:04"/>
    <n v="30"/>
  </r>
  <r>
    <n v="3673"/>
    <s v="CHILD Z"/>
    <s v="Zoe is a teenage girl growing up in a deeply disturbing society. If those paid to protect her aren't listening, then who is?"/>
    <n v="4000"/>
    <n v="4545"/>
    <s v="successful"/>
    <s v="GB"/>
    <x v="1"/>
    <n v="1415191920"/>
    <n v="1412233497"/>
    <b v="0"/>
    <n v="114"/>
    <b v="1"/>
    <s v="theater/plays"/>
    <n v="1.13625"/>
    <n v="39.868421052631582"/>
    <s v="theater"/>
    <s v="plays"/>
    <d v="2014-11-05T12:52:00"/>
    <d v="2014-10-02T07:04:57"/>
    <n v="34.241006944444962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s v="DE"/>
    <x v="3"/>
    <n v="1472936229"/>
    <n v="1467752229"/>
    <b v="0"/>
    <n v="31"/>
    <b v="1"/>
    <s v="theater/plays"/>
    <n v="1"/>
    <n v="145.16129032258064"/>
    <s v="theater"/>
    <s v="plays"/>
    <d v="2016-09-03T20:57:09"/>
    <d v="2016-07-05T20:57:09"/>
    <n v="60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s v="GB"/>
    <x v="1"/>
    <n v="1463353200"/>
    <n v="1462285182"/>
    <b v="0"/>
    <n v="3"/>
    <b v="1"/>
    <s v="theater/plays"/>
    <n v="1.4"/>
    <n v="23.333333333333332"/>
    <s v="theater"/>
    <s v="plays"/>
    <d v="2016-05-15T23:00:00"/>
    <d v="2016-05-03T14:19:42"/>
    <n v="12.361319444440596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s v="US"/>
    <x v="0"/>
    <n v="1410550484"/>
    <n v="1408995284"/>
    <b v="0"/>
    <n v="16"/>
    <b v="1"/>
    <s v="theater/plays"/>
    <n v="1.2875000000000001"/>
    <n v="64.375"/>
    <s v="theater"/>
    <s v="plays"/>
    <d v="2014-09-12T19:34:44"/>
    <d v="2014-08-25T19:34:44"/>
    <n v="18"/>
  </r>
  <r>
    <n v="3677"/>
    <s v="Goldfish Memory Productions"/>
    <s v="Goldfish Memory Productions seeks at least $12,000 to begin their first 3 professional projects."/>
    <n v="12000"/>
    <n v="12348.5"/>
    <s v="successful"/>
    <s v="US"/>
    <x v="0"/>
    <n v="1404359940"/>
    <n v="1402580818"/>
    <b v="0"/>
    <n v="199"/>
    <b v="1"/>
    <s v="theater/plays"/>
    <n v="1.0290416666666666"/>
    <n v="62.052763819095475"/>
    <s v="theater"/>
    <s v="plays"/>
    <d v="2014-07-03T03:59:00"/>
    <d v="2014-06-12T13:46:58"/>
    <n v="20.591689814813435"/>
  </r>
  <r>
    <n v="3678"/>
    <s v="Some big Some bang"/>
    <s v="The Ugly Collective takes Some big Some bang to the Underbelly Venues at the Edinburgh Fringe!"/>
    <n v="2000"/>
    <n v="2050"/>
    <s v="successful"/>
    <s v="GB"/>
    <x v="1"/>
    <n v="1433076298"/>
    <n v="1430052298"/>
    <b v="0"/>
    <n v="31"/>
    <b v="1"/>
    <s v="theater/plays"/>
    <n v="1.0249999999999999"/>
    <n v="66.129032258064512"/>
    <s v="theater"/>
    <s v="plays"/>
    <d v="2015-05-31T12:44:58"/>
    <d v="2015-04-26T12:44:58"/>
    <n v="3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s v="US"/>
    <x v="0"/>
    <n v="1404190740"/>
    <n v="1401214581"/>
    <b v="0"/>
    <n v="30"/>
    <b v="1"/>
    <s v="theater/plays"/>
    <n v="1.101"/>
    <n v="73.400000000000006"/>
    <s v="theater"/>
    <s v="plays"/>
    <d v="2014-07-01T04:59:00"/>
    <d v="2014-05-27T18:16:21"/>
    <n v="34.446284722223936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s v="US"/>
    <x v="0"/>
    <n v="1475664834"/>
    <n v="1473850434"/>
    <b v="0"/>
    <n v="34"/>
    <b v="1"/>
    <s v="theater/plays"/>
    <n v="1.1276666666666666"/>
    <n v="99.5"/>
    <s v="theater"/>
    <s v="plays"/>
    <d v="2016-10-05T10:53:54"/>
    <d v="2016-09-14T10:53:54"/>
    <n v="2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s v="US"/>
    <x v="0"/>
    <n v="1452872290"/>
    <n v="1452008290"/>
    <b v="0"/>
    <n v="18"/>
    <b v="1"/>
    <s v="theater/plays"/>
    <n v="1.119"/>
    <n v="62.166666666666664"/>
    <s v="theater"/>
    <s v="plays"/>
    <d v="2016-01-15T15:38:10"/>
    <d v="2016-01-05T15:38:10"/>
    <n v="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s v="US"/>
    <x v="0"/>
    <n v="1402901940"/>
    <n v="1399998418"/>
    <b v="0"/>
    <n v="67"/>
    <b v="1"/>
    <s v="theater/plays"/>
    <n v="1.3919999999999999"/>
    <n v="62.328358208955223"/>
    <s v="theater"/>
    <s v="plays"/>
    <d v="2014-06-16T06:59:00"/>
    <d v="2014-05-13T16:26:58"/>
    <n v="33.605578703703941"/>
  </r>
  <r>
    <n v="3683"/>
    <s v="A Krumpus Story - World Premiere"/>
    <s v="A Krumpus Story is a dark holiday comedy for anyone who wants a little more spice in their holiday fare."/>
    <n v="3500"/>
    <n v="3880"/>
    <s v="successful"/>
    <s v="US"/>
    <x v="0"/>
    <n v="1476931696"/>
    <n v="1474339696"/>
    <b v="0"/>
    <n v="66"/>
    <b v="1"/>
    <s v="theater/plays"/>
    <n v="1.1085714285714285"/>
    <n v="58.787878787878789"/>
    <s v="theater"/>
    <s v="plays"/>
    <d v="2016-10-20T02:48:16"/>
    <d v="2016-09-20T02:48:16"/>
    <n v="30"/>
  </r>
  <r>
    <n v="3684"/>
    <s v="Cassiopeia"/>
    <s v="Thespis Theater Festival presents Cassiopeia: A romantic tale of a bride finding her way to her unknown groom before it is too late."/>
    <n v="750"/>
    <n v="1043"/>
    <s v="successful"/>
    <s v="US"/>
    <x v="0"/>
    <n v="1441167586"/>
    <n v="1438575586"/>
    <b v="0"/>
    <n v="23"/>
    <b v="1"/>
    <s v="theater/plays"/>
    <n v="1.3906666666666667"/>
    <n v="45.347826086956523"/>
    <s v="theater"/>
    <s v="plays"/>
    <d v="2015-09-02T04:19:46"/>
    <d v="2015-08-03T04:19:46"/>
    <n v="30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s v="US"/>
    <x v="0"/>
    <n v="1400533200"/>
    <n v="1398348859"/>
    <b v="0"/>
    <n v="126"/>
    <b v="1"/>
    <s v="theater/plays"/>
    <n v="1.0569999999999999"/>
    <n v="41.944444444444443"/>
    <s v="theater"/>
    <s v="plays"/>
    <d v="2014-05-19T21:00:00"/>
    <d v="2014-04-24T14:14:19"/>
    <n v="25.281724537038826"/>
  </r>
  <r>
    <n v="3686"/>
    <s v="Dog sees God by Bert V. Royal @ FSU"/>
    <s v="This October, in association with Rogue Productions at FSU, I will be directing a production of Dog sees God."/>
    <n v="350"/>
    <n v="355"/>
    <s v="successful"/>
    <s v="US"/>
    <x v="0"/>
    <n v="1440820740"/>
    <n v="1439567660"/>
    <b v="0"/>
    <n v="6"/>
    <b v="1"/>
    <s v="theater/plays"/>
    <n v="1.0142857142857142"/>
    <n v="59.166666666666664"/>
    <s v="theater"/>
    <s v="plays"/>
    <d v="2015-08-29T03:59:00"/>
    <d v="2015-08-14T15:54:20"/>
    <n v="14.50324074074160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s v="US"/>
    <x v="0"/>
    <n v="1403846055"/>
    <n v="1401254055"/>
    <b v="0"/>
    <n v="25"/>
    <b v="1"/>
    <s v="theater/plays"/>
    <n v="1.0024500000000001"/>
    <n v="200.49"/>
    <s v="theater"/>
    <s v="plays"/>
    <d v="2014-06-27T05:14:15"/>
    <d v="2014-05-28T05:14:15"/>
    <n v="30"/>
  </r>
  <r>
    <n v="3688"/>
    <s v="The Tulip Tree 2014"/>
    <s v="The Tulip Tree is a project I have been passionate about for 5 years. It is an unforgettable story that has never been told."/>
    <n v="3000"/>
    <n v="3275"/>
    <s v="successful"/>
    <s v="GB"/>
    <x v="1"/>
    <n v="1407524004"/>
    <n v="1404932004"/>
    <b v="0"/>
    <n v="39"/>
    <b v="1"/>
    <s v="theater/plays"/>
    <n v="1.0916666666666666"/>
    <n v="83.974358974358978"/>
    <s v="theater"/>
    <s v="plays"/>
    <d v="2014-08-08T18:53:24"/>
    <d v="2014-07-09T18:53:24"/>
    <n v="30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s v="US"/>
    <x v="0"/>
    <n v="1434925500"/>
    <n v="1432410639"/>
    <b v="0"/>
    <n v="62"/>
    <b v="1"/>
    <s v="theater/plays"/>
    <n v="1.1833333333333333"/>
    <n v="57.258064516129032"/>
    <s v="theater"/>
    <s v="plays"/>
    <d v="2015-06-21T22:25:00"/>
    <d v="2015-05-23T19:50:39"/>
    <n v="29.107187500005239"/>
  </r>
  <r>
    <n v="3690"/>
    <s v="We Rise"/>
    <s v="A play honoring the lives and legacies of the activists and those remembered at the 1992 ACT UP Ashes Action at The White House"/>
    <n v="1500"/>
    <n v="1800"/>
    <s v="successful"/>
    <s v="US"/>
    <x v="0"/>
    <n v="1417101683"/>
    <n v="1414506083"/>
    <b v="0"/>
    <n v="31"/>
    <b v="1"/>
    <s v="theater/plays"/>
    <n v="1.2"/>
    <n v="58.064516129032256"/>
    <s v="theater"/>
    <s v="plays"/>
    <d v="2014-11-27T15:21:23"/>
    <d v="2014-10-28T14:21:23"/>
    <n v="30.041666666671517"/>
  </r>
  <r>
    <n v="3691"/>
    <s v="Most Dangerous Man in America (WEB DuBois) by Amiri  Baraka"/>
    <s v="World Premiere of last play written by Amiri Baraka"/>
    <n v="40000"/>
    <n v="51184"/>
    <s v="successful"/>
    <s v="US"/>
    <x v="0"/>
    <n v="1425272340"/>
    <n v="1421426929"/>
    <b v="0"/>
    <n v="274"/>
    <b v="1"/>
    <s v="theater/plays"/>
    <n v="1.2796000000000001"/>
    <n v="186.80291970802921"/>
    <s v="theater"/>
    <s v="plays"/>
    <d v="2015-03-02T04:59:00"/>
    <d v="2015-01-16T16:48:49"/>
    <n v="44.507071759260725"/>
  </r>
  <r>
    <n v="3692"/>
    <s v="An Evening With Durang"/>
    <s v="Help us independently produce two great comedies by Christopher Durang."/>
    <n v="1000"/>
    <n v="1260"/>
    <s v="successful"/>
    <s v="US"/>
    <x v="0"/>
    <n v="1411084800"/>
    <n v="1410304179"/>
    <b v="0"/>
    <n v="17"/>
    <b v="1"/>
    <s v="theater/plays"/>
    <n v="1.26"/>
    <n v="74.117647058823536"/>
    <s v="theater"/>
    <s v="plays"/>
    <d v="2014-09-19T00:00:00"/>
    <d v="2014-09-09T23:09:39"/>
    <n v="9.0349652777804295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s v="GB"/>
    <x v="1"/>
    <n v="1448922600"/>
    <n v="1446352529"/>
    <b v="0"/>
    <n v="14"/>
    <b v="1"/>
    <s v="theater/plays"/>
    <n v="1.2912912912912913"/>
    <n v="30.714285714285715"/>
    <s v="theater"/>
    <s v="plays"/>
    <d v="2015-11-30T22:30:00"/>
    <d v="2015-11-01T04:35:29"/>
    <n v="29.746192129634437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s v="US"/>
    <x v="0"/>
    <n v="1465178400"/>
    <n v="1461985967"/>
    <b v="0"/>
    <n v="60"/>
    <b v="1"/>
    <s v="theater/plays"/>
    <n v="1.0742857142857143"/>
    <n v="62.666666666666664"/>
    <s v="theater"/>
    <s v="plays"/>
    <d v="2016-06-06T02:00:00"/>
    <d v="2016-04-30T03:12:47"/>
    <n v="36.949456018512137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s v="US"/>
    <x v="0"/>
    <n v="1421009610"/>
    <n v="1419281610"/>
    <b v="0"/>
    <n v="33"/>
    <b v="1"/>
    <s v="theater/plays"/>
    <n v="1.00125"/>
    <n v="121.36363636363636"/>
    <s v="theater"/>
    <s v="plays"/>
    <d v="2015-01-11T20:53:30"/>
    <d v="2014-12-22T20:53:30"/>
    <n v="20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s v="GB"/>
    <x v="1"/>
    <n v="1423838916"/>
    <n v="1418654916"/>
    <b v="0"/>
    <n v="78"/>
    <b v="1"/>
    <s v="theater/plays"/>
    <n v="1.55"/>
    <n v="39.743589743589745"/>
    <s v="theater"/>
    <s v="plays"/>
    <d v="2015-02-13T14:48:36"/>
    <d v="2014-12-15T14:48:36"/>
    <n v="60"/>
  </r>
  <r>
    <n v="3697"/>
    <s v="Sid the tour 2016"/>
    <s v="With your support this one-man show will tour various theatres in the UK - it's a story of hero worship and love beyond the grave."/>
    <n v="2000"/>
    <n v="2160"/>
    <s v="successful"/>
    <s v="GB"/>
    <x v="1"/>
    <n v="1462878648"/>
    <n v="1461064248"/>
    <b v="0"/>
    <n v="30"/>
    <b v="1"/>
    <s v="theater/plays"/>
    <n v="1.08"/>
    <n v="72"/>
    <s v="theater"/>
    <s v="plays"/>
    <d v="2016-05-10T11:10:48"/>
    <d v="2016-04-19T11:10:48"/>
    <n v="21"/>
  </r>
  <r>
    <n v="3698"/>
    <s v="CORIOLANUS | THE NORMAL HEART @ The Lab Theater"/>
    <s v="Two great political plays, separated in authorship by four hundred years but united in their urgency."/>
    <n v="5000"/>
    <n v="5526"/>
    <s v="successful"/>
    <s v="US"/>
    <x v="0"/>
    <n v="1456946487"/>
    <n v="1454354487"/>
    <b v="0"/>
    <n v="136"/>
    <b v="1"/>
    <s v="theater/plays"/>
    <n v="1.1052"/>
    <n v="40.632352941176471"/>
    <s v="theater"/>
    <s v="plays"/>
    <d v="2016-03-02T19:21:27"/>
    <d v="2016-02-01T19:21:27"/>
    <n v="30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s v="US"/>
    <x v="0"/>
    <n v="1413383216"/>
    <n v="1410791216"/>
    <b v="0"/>
    <n v="40"/>
    <b v="1"/>
    <s v="theater/plays"/>
    <n v="1.008"/>
    <n v="63"/>
    <s v="theater"/>
    <s v="plays"/>
    <d v="2014-10-15T14:26:56"/>
    <d v="2014-09-15T14:26:56"/>
    <n v="30"/>
  </r>
  <r>
    <n v="3700"/>
    <s v="Generations (Senior Project)"/>
    <s v="Help me produce the play I have written for my senior project!"/>
    <n v="500"/>
    <n v="606"/>
    <s v="successful"/>
    <s v="US"/>
    <x v="0"/>
    <n v="1412092800"/>
    <n v="1409493800"/>
    <b v="0"/>
    <n v="18"/>
    <b v="1"/>
    <s v="theater/plays"/>
    <n v="1.212"/>
    <n v="33.666666666666664"/>
    <s v="theater"/>
    <s v="plays"/>
    <d v="2014-09-30T16:00:00"/>
    <d v="2014-08-31T14:03:20"/>
    <n v="30.081018518518249"/>
  </r>
  <r>
    <n v="3701"/>
    <s v="Dog Show"/>
    <s v="Part-silent film, part-thriller, Dog Show sees four actors play a community of dogs and their owners. One autumn, a killer strikes."/>
    <n v="1500"/>
    <n v="1505"/>
    <s v="successful"/>
    <s v="GB"/>
    <x v="1"/>
    <n v="1433422793"/>
    <n v="1430830793"/>
    <b v="0"/>
    <n v="39"/>
    <b v="1"/>
    <s v="theater/plays"/>
    <n v="1.0033333333333334"/>
    <n v="38.589743589743591"/>
    <s v="theater"/>
    <s v="plays"/>
    <d v="2015-06-04T12:59:53"/>
    <d v="2015-05-05T12:59:53"/>
    <n v="30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s v="GB"/>
    <x v="1"/>
    <n v="1468191540"/>
    <n v="1464958484"/>
    <b v="0"/>
    <n v="21"/>
    <b v="1"/>
    <s v="theater/plays"/>
    <n v="1.0916666666666666"/>
    <n v="155.95238095238096"/>
    <s v="theater"/>
    <s v="plays"/>
    <d v="2016-07-10T22:59:00"/>
    <d v="2016-06-03T12:54:44"/>
    <n v="37.4196296296286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s v="US"/>
    <x v="0"/>
    <n v="1471071540"/>
    <n v="1467720388"/>
    <b v="0"/>
    <n v="30"/>
    <b v="1"/>
    <s v="theater/plays"/>
    <n v="1.2342857142857142"/>
    <n v="43.2"/>
    <s v="theater"/>
    <s v="plays"/>
    <d v="2016-08-13T06:59:00"/>
    <d v="2016-07-05T12:06:28"/>
    <n v="38.78648148148204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s v="GB"/>
    <x v="1"/>
    <n v="1464712394"/>
    <n v="1459528394"/>
    <b v="0"/>
    <n v="27"/>
    <b v="1"/>
    <s v="theater/plays"/>
    <n v="1.3633666666666666"/>
    <n v="15.148518518518518"/>
    <s v="theater"/>
    <s v="plays"/>
    <d v="2016-05-31T16:33:14"/>
    <d v="2016-04-01T16:33:14"/>
    <n v="60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s v="US"/>
    <x v="0"/>
    <n v="1403546400"/>
    <n v="1401714114"/>
    <b v="0"/>
    <n v="35"/>
    <b v="1"/>
    <s v="theater/plays"/>
    <n v="1.0346657233816767"/>
    <n v="83.571428571428569"/>
    <s v="theater"/>
    <s v="plays"/>
    <d v="2014-06-23T18:00:00"/>
    <d v="2014-06-02T13:01:54"/>
    <n v="21.207013888888469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s v="US"/>
    <x v="0"/>
    <n v="1410558949"/>
    <n v="1409262949"/>
    <b v="0"/>
    <n v="13"/>
    <b v="1"/>
    <s v="theater/plays"/>
    <n v="1.2133333333333334"/>
    <n v="140"/>
    <s v="theater"/>
    <s v="plays"/>
    <d v="2014-09-12T21:55:49"/>
    <d v="2014-08-28T21:55:49"/>
    <n v="15"/>
  </r>
  <r>
    <n v="3707"/>
    <s v="A KC Fringe World Premiere: DESPERATE ACTS"/>
    <s v="Support this collection of new plays by Kansas City writers and the artists who are bringing it to life!"/>
    <n v="1000"/>
    <n v="1860"/>
    <s v="successful"/>
    <s v="US"/>
    <x v="0"/>
    <n v="1469165160"/>
    <n v="1467335378"/>
    <b v="0"/>
    <n v="23"/>
    <b v="1"/>
    <s v="theater/plays"/>
    <n v="1.86"/>
    <n v="80.869565217391298"/>
    <s v="theater"/>
    <s v="plays"/>
    <d v="2016-07-22T05:26:00"/>
    <d v="2016-07-01T01:09:38"/>
    <n v="21.178032407406135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s v="US"/>
    <x v="0"/>
    <n v="1404444286"/>
    <n v="1403234686"/>
    <b v="0"/>
    <n v="39"/>
    <b v="1"/>
    <s v="theater/plays"/>
    <n v="3"/>
    <n v="53.846153846153847"/>
    <s v="theater"/>
    <s v="plays"/>
    <d v="2014-07-04T03:24:46"/>
    <d v="2014-06-20T03:24:46"/>
    <n v="14"/>
  </r>
  <r>
    <n v="3709"/>
    <s v="The Ruby Darlings Show"/>
    <s v="The filthily talented Ruby and Darling, take you on a raunch-tastic musical discovery of life with a vagina. #sayno"/>
    <n v="1000"/>
    <n v="1082.5"/>
    <s v="successful"/>
    <s v="GB"/>
    <x v="1"/>
    <n v="1403715546"/>
    <n v="1401123546"/>
    <b v="0"/>
    <n v="35"/>
    <b v="1"/>
    <s v="theater/plays"/>
    <n v="1.0825"/>
    <n v="30.928571428571427"/>
    <s v="theater"/>
    <s v="plays"/>
    <d v="2014-06-25T16:59:06"/>
    <d v="2014-05-26T16:59:06"/>
    <n v="30"/>
  </r>
  <r>
    <n v="3710"/>
    <s v="&quot;Loving Alanis&quot; Rocky Mountain Regional Premier"/>
    <s v="A comedy about, life, death, men, women, and the power of a good Kegel."/>
    <n v="1300"/>
    <n v="1835"/>
    <s v="successful"/>
    <s v="US"/>
    <x v="0"/>
    <n v="1428068988"/>
    <n v="1425908988"/>
    <b v="0"/>
    <n v="27"/>
    <b v="1"/>
    <s v="theater/plays"/>
    <n v="1.4115384615384616"/>
    <n v="67.962962962962962"/>
    <s v="theater"/>
    <s v="plays"/>
    <d v="2015-04-03T13:49:48"/>
    <d v="2015-03-09T13:49:48"/>
    <n v="25"/>
  </r>
  <r>
    <n v="3711"/>
    <s v="The Youth Shakespeare Project 2014"/>
    <s v="Two teachers and twenty kids bring one of Shakespeare's plays to life!"/>
    <n v="500"/>
    <n v="570"/>
    <s v="successful"/>
    <s v="US"/>
    <x v="0"/>
    <n v="1402848000"/>
    <n v="1400606573"/>
    <b v="0"/>
    <n v="21"/>
    <b v="1"/>
    <s v="theater/plays"/>
    <n v="1.1399999999999999"/>
    <n v="27.142857142857142"/>
    <s v="theater"/>
    <s v="plays"/>
    <d v="2014-06-15T16:00:00"/>
    <d v="2014-05-20T17:22:53"/>
    <n v="25.942442129628034"/>
  </r>
  <r>
    <n v="3712"/>
    <s v="IT'S JUST MY LIFE"/>
    <s v="Married, Single, Divorced, Straight, Gay, Transgendered, Birth Mother, Adoptive Mother.... Everyone has a story.  These are ours."/>
    <n v="7500"/>
    <n v="11530"/>
    <s v="successful"/>
    <s v="US"/>
    <x v="0"/>
    <n v="1433055540"/>
    <n v="1431230867"/>
    <b v="0"/>
    <n v="104"/>
    <b v="1"/>
    <s v="theater/plays"/>
    <n v="1.5373333333333334"/>
    <n v="110.86538461538461"/>
    <s v="theater"/>
    <s v="plays"/>
    <d v="2015-05-31T06:59:00"/>
    <d v="2015-05-10T04:07:47"/>
    <n v="21.118900462970487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s v="US"/>
    <x v="0"/>
    <n v="1465062166"/>
    <n v="1463334166"/>
    <b v="0"/>
    <n v="19"/>
    <b v="1"/>
    <s v="theater/plays"/>
    <n v="1.0149999999999999"/>
    <n v="106.84210526315789"/>
    <s v="theater"/>
    <s v="plays"/>
    <d v="2016-06-04T17:42:46"/>
    <d v="2016-05-15T17:42:46"/>
    <n v="20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s v="US"/>
    <x v="0"/>
    <n v="1432612740"/>
    <n v="1429881667"/>
    <b v="0"/>
    <n v="97"/>
    <b v="1"/>
    <s v="theater/plays"/>
    <n v="1.0235000000000001"/>
    <n v="105.51546391752578"/>
    <s v="theater"/>
    <s v="plays"/>
    <d v="2015-05-26T03:59:00"/>
    <d v="2015-04-24T13:21:07"/>
    <n v="31.609641203707724"/>
  </r>
  <r>
    <n v="3715"/>
    <s v="The Inspectors Call"/>
    <s v="Vibrant contemporary political theatre, exploring the professional and human impact of the growing corporate culture in education."/>
    <n v="3500"/>
    <n v="3590"/>
    <s v="successful"/>
    <s v="GB"/>
    <x v="1"/>
    <n v="1427806320"/>
    <n v="1422834819"/>
    <b v="0"/>
    <n v="27"/>
    <b v="1"/>
    <s v="theater/plays"/>
    <n v="1.0257142857142858"/>
    <n v="132.96296296296296"/>
    <s v="theater"/>
    <s v="plays"/>
    <d v="2015-03-31T12:52:00"/>
    <d v="2015-02-01T23:53:39"/>
    <n v="57.540520833339542"/>
  </r>
  <r>
    <n v="3716"/>
    <s v="Sylvia (a benefit show)"/>
    <s v="I am raising money to pay for the rights to produce Sylvia by A.R. Gurney. The show will be a fundraiser for Wayside Waifs."/>
    <n v="800"/>
    <n v="1246"/>
    <s v="successful"/>
    <s v="US"/>
    <x v="0"/>
    <n v="1453411109"/>
    <n v="1450819109"/>
    <b v="0"/>
    <n v="24"/>
    <b v="1"/>
    <s v="theater/plays"/>
    <n v="1.5575000000000001"/>
    <n v="51.916666666666664"/>
    <s v="theater"/>
    <s v="plays"/>
    <d v="2016-01-21T21:18:29"/>
    <d v="2015-12-22T21:18:29"/>
    <n v="30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s v="GB"/>
    <x v="1"/>
    <n v="1431204449"/>
    <n v="1428526049"/>
    <b v="0"/>
    <n v="13"/>
    <b v="1"/>
    <s v="theater/plays"/>
    <n v="1.0075000000000001"/>
    <n v="310"/>
    <s v="theater"/>
    <s v="plays"/>
    <d v="2015-05-09T20:47:29"/>
    <d v="2015-04-08T20:47:29"/>
    <n v="31"/>
  </r>
  <r>
    <n v="3718"/>
    <s v="PUNK ROCK"/>
    <s v="William Carlisle has the world at his feet but its weight on his shoulders. He is intelligent, articulate and fucked."/>
    <n v="500"/>
    <n v="1197"/>
    <s v="successful"/>
    <s v="GB"/>
    <x v="1"/>
    <n v="1425057075"/>
    <n v="1422465075"/>
    <b v="0"/>
    <n v="46"/>
    <b v="1"/>
    <s v="theater/plays"/>
    <n v="2.3940000000000001"/>
    <n v="26.021739130434781"/>
    <s v="theater"/>
    <s v="plays"/>
    <d v="2015-02-27T17:11:15"/>
    <d v="2015-01-28T17:11:15"/>
    <n v="30"/>
  </r>
  <r>
    <n v="3719"/>
    <s v="Corium"/>
    <s v="A new piece of physical theatre about love, regret and longing."/>
    <n v="200"/>
    <n v="420"/>
    <s v="successful"/>
    <s v="GB"/>
    <x v="1"/>
    <n v="1434994266"/>
    <n v="1432402266"/>
    <b v="0"/>
    <n v="4"/>
    <b v="1"/>
    <s v="theater/plays"/>
    <n v="2.1"/>
    <n v="105"/>
    <s v="theater"/>
    <s v="plays"/>
    <d v="2015-06-22T17:31:06"/>
    <d v="2015-05-23T17:31:06"/>
    <n v="30"/>
  </r>
  <r>
    <n v="3720"/>
    <s v="Lakotas and the American Theatre"/>
    <s v="Breaking the American Indian stereotype in the American Theatre."/>
    <n v="3300"/>
    <n v="3449"/>
    <s v="successful"/>
    <s v="US"/>
    <x v="0"/>
    <n v="1435881006"/>
    <n v="1433980206"/>
    <b v="0"/>
    <n v="40"/>
    <b v="1"/>
    <s v="theater/plays"/>
    <n v="1.0451515151515152"/>
    <n v="86.224999999999994"/>
    <s v="theater"/>
    <s v="plays"/>
    <d v="2015-07-02T23:50:06"/>
    <d v="2015-06-10T23:50:06"/>
    <n v="2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s v="US"/>
    <x v="0"/>
    <n v="1415230084"/>
    <n v="1413412084"/>
    <b v="0"/>
    <n v="44"/>
    <b v="1"/>
    <s v="theater/plays"/>
    <n v="1.008"/>
    <n v="114.54545454545455"/>
    <s v="theater"/>
    <s v="plays"/>
    <d v="2014-11-05T23:28:04"/>
    <d v="2014-10-15T22:28:04"/>
    <n v="21.04166666666424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s v="CA"/>
    <x v="5"/>
    <n v="1455231540"/>
    <n v="1452614847"/>
    <b v="0"/>
    <n v="35"/>
    <b v="1"/>
    <s v="theater/plays"/>
    <n v="1.1120000000000001"/>
    <n v="47.657142857142858"/>
    <s v="theater"/>
    <s v="plays"/>
    <d v="2016-02-11T22:59:00"/>
    <d v="2016-01-12T16:07:27"/>
    <n v="30.285798611112114"/>
  </r>
  <r>
    <n v="3723"/>
    <s v="Beauty and the Beast"/>
    <s v="Saltmine Theatre Company present Beauty and the Beast:"/>
    <n v="4500"/>
    <n v="4592"/>
    <s v="successful"/>
    <s v="GB"/>
    <x v="1"/>
    <n v="1417374262"/>
    <n v="1414778662"/>
    <b v="0"/>
    <n v="63"/>
    <b v="1"/>
    <s v="theater/plays"/>
    <n v="1.0204444444444445"/>
    <n v="72.888888888888886"/>
    <s v="theater"/>
    <s v="plays"/>
    <d v="2014-11-30T19:04:22"/>
    <d v="2014-10-31T18:04:22"/>
    <n v="30.04166666667151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s v="GB"/>
    <x v="1"/>
    <n v="1462402800"/>
    <n v="1459856860"/>
    <b v="0"/>
    <n v="89"/>
    <b v="1"/>
    <s v="theater/plays"/>
    <n v="1.0254767441860466"/>
    <n v="49.545505617977533"/>
    <s v="theater"/>
    <s v="plays"/>
    <d v="2016-05-04T23:00:00"/>
    <d v="2016-04-05T11:47:40"/>
    <n v="29.46689814814453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s v="GB"/>
    <x v="1"/>
    <n v="1455831000"/>
    <n v="1454366467"/>
    <b v="0"/>
    <n v="15"/>
    <b v="1"/>
    <s v="theater/plays"/>
    <n v="1.27"/>
    <n v="25.4"/>
    <s v="theater"/>
    <s v="plays"/>
    <d v="2016-02-18T21:30:00"/>
    <d v="2016-02-01T22:41:07"/>
    <n v="16.950613425920892"/>
  </r>
  <r>
    <n v="3726"/>
    <s v="Howard's End 3.0"/>
    <s v="A week of rehearsal culminating in a staged reading of our three-actor adaptation of &quot;Howards End,&quot; for potential producers."/>
    <n v="850"/>
    <n v="2879"/>
    <s v="successful"/>
    <s v="US"/>
    <x v="0"/>
    <n v="1461963600"/>
    <n v="1459567371"/>
    <b v="0"/>
    <n v="46"/>
    <b v="1"/>
    <s v="theater/plays"/>
    <n v="3.3870588235294119"/>
    <n v="62.586956521739133"/>
    <s v="theater"/>
    <s v="plays"/>
    <d v="2016-04-29T21:00:00"/>
    <d v="2016-04-02T03:22:51"/>
    <n v="27.734131944445835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s v="US"/>
    <x v="0"/>
    <n v="1476939300"/>
    <n v="1474273294"/>
    <b v="0"/>
    <n v="33"/>
    <b v="1"/>
    <s v="theater/plays"/>
    <n v="1.0075000000000001"/>
    <n v="61.060606060606062"/>
    <s v="theater"/>
    <s v="plays"/>
    <d v="2016-10-20T04:55:00"/>
    <d v="2016-09-19T08:21:34"/>
    <n v="30.856550925920601"/>
  </r>
  <r>
    <n v="3728"/>
    <s v="Bare Bones Shakespeare 2015-16 Season"/>
    <s v="Bare Bones Shakespeare's first season will start with a DFW school touring show: Romeo and Juliet."/>
    <n v="20000"/>
    <n v="1862"/>
    <s v="failed"/>
    <s v="US"/>
    <x v="0"/>
    <n v="1439957176"/>
    <n v="1437365176"/>
    <b v="0"/>
    <n v="31"/>
    <b v="0"/>
    <s v="theater/plays"/>
    <n v="9.3100000000000002E-2"/>
    <n v="60.064516129032256"/>
    <s v="theater"/>
    <s v="plays"/>
    <d v="2015-08-19T04:06:16"/>
    <d v="2015-07-20T04:06:16"/>
    <n v="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s v="US"/>
    <x v="0"/>
    <n v="1427082912"/>
    <n v="1423198512"/>
    <b v="0"/>
    <n v="5"/>
    <b v="0"/>
    <s v="theater/plays"/>
    <n v="7.2400000000000006E-2"/>
    <n v="72.400000000000006"/>
    <s v="theater"/>
    <s v="plays"/>
    <d v="2015-03-23T03:55:12"/>
    <d v="2015-02-06T04:55:12"/>
    <n v="44.95833333332848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s v="US"/>
    <x v="0"/>
    <n v="1439828159"/>
    <n v="1437236159"/>
    <b v="0"/>
    <n v="1"/>
    <b v="0"/>
    <s v="theater/plays"/>
    <n v="0.1"/>
    <n v="100"/>
    <s v="theater"/>
    <s v="plays"/>
    <d v="2015-08-17T16:15:59"/>
    <d v="2015-07-18T16:15:59"/>
    <n v="30"/>
  </r>
  <r>
    <n v="3731"/>
    <s v="The Rabbit on the Moon"/>
    <s v="A long distance wrong number leads to love, but with Emily flying in to finally meet, Nick somehow forgot to mention he's blind."/>
    <n v="5500"/>
    <n v="620"/>
    <s v="failed"/>
    <s v="US"/>
    <x v="0"/>
    <n v="1420860180"/>
    <n v="1418234646"/>
    <b v="0"/>
    <n v="12"/>
    <b v="0"/>
    <s v="theater/plays"/>
    <n v="0.11272727272727273"/>
    <n v="51.666666666666664"/>
    <s v="theater"/>
    <s v="plays"/>
    <d v="2015-01-10T03:23:00"/>
    <d v="2014-12-10T18:04:06"/>
    <n v="30.388125000004948"/>
  </r>
  <r>
    <n v="3732"/>
    <s v="Elektra Bekent - Afstudeervoorstelling"/>
    <s v="Mijn solo voorstelling gaat over Elektra (Sophokles) en hoe zij als jongere alles beleeft en meemaakt!"/>
    <n v="850"/>
    <n v="131"/>
    <s v="failed"/>
    <s v="NL"/>
    <x v="3"/>
    <n v="1422100800"/>
    <n v="1416932133"/>
    <b v="0"/>
    <n v="4"/>
    <b v="0"/>
    <s v="theater/plays"/>
    <n v="0.15411764705882353"/>
    <n v="32.75"/>
    <s v="theater"/>
    <s v="plays"/>
    <d v="2015-01-24T12:00:00"/>
    <d v="2014-11-25T16:15:33"/>
    <n v="59.822534722217824"/>
  </r>
  <r>
    <n v="3733"/>
    <s v="laughter in the hood"/>
    <s v="want to donate tickets to residents who live in the community that cant afford the 35.00 price of ticket"/>
    <n v="1500"/>
    <n v="0"/>
    <s v="failed"/>
    <s v="US"/>
    <x v="0"/>
    <n v="1429396200"/>
    <n v="1428539708"/>
    <b v="0"/>
    <n v="0"/>
    <b v="0"/>
    <s v="theater/plays"/>
    <n v="0"/>
    <n v="0"/>
    <s v="theater"/>
    <s v="plays"/>
    <d v="2015-04-18T22:30:00"/>
    <d v="2015-04-09T00:35:08"/>
    <n v="9.9131018518528435"/>
  </r>
  <r>
    <n v="3734"/>
    <s v="Shakespeare in Sarajevo"/>
    <s v="Shakespeare's plays have an important message for the world. Bosnia needs to hear. Bring Shakespeare to Sarajevo! Fund performances!"/>
    <n v="1500"/>
    <n v="427"/>
    <s v="failed"/>
    <s v="US"/>
    <x v="0"/>
    <n v="1432589896"/>
    <n v="1427405896"/>
    <b v="0"/>
    <n v="7"/>
    <b v="0"/>
    <s v="theater/plays"/>
    <n v="0.28466666666666668"/>
    <n v="61"/>
    <s v="theater"/>
    <s v="plays"/>
    <d v="2015-05-25T21:38:16"/>
    <d v="2015-03-26T21:38:16"/>
    <n v="60"/>
  </r>
  <r>
    <n v="3735"/>
    <s v="Women Beware Women"/>
    <s v="Young Actor's taking on a Jacobean tragedy. Family, betrayal, love, lust, sex and death."/>
    <n v="150"/>
    <n v="20"/>
    <s v="failed"/>
    <s v="GB"/>
    <x v="1"/>
    <n v="1432831089"/>
    <n v="1430239089"/>
    <b v="0"/>
    <n v="2"/>
    <b v="0"/>
    <s v="theater/plays"/>
    <n v="0.13333333333333333"/>
    <n v="10"/>
    <s v="theater"/>
    <s v="plays"/>
    <d v="2015-05-28T16:38:09"/>
    <d v="2015-04-28T16:38:09"/>
    <n v="30"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s v="GB"/>
    <x v="1"/>
    <n v="1427133600"/>
    <n v="1423847093"/>
    <b v="0"/>
    <n v="1"/>
    <b v="0"/>
    <s v="theater/plays"/>
    <n v="6.6666666666666671E-3"/>
    <n v="10"/>
    <s v="theater"/>
    <s v="plays"/>
    <d v="2015-03-23T18:00:00"/>
    <d v="2015-02-13T17:04:53"/>
    <n v="38.038275462968159"/>
  </r>
  <r>
    <n v="3737"/>
    <s v="Measure For Measure"/>
    <s v="The ASU Theatre and Shakespeare Club presents Measure For Measure directed by Jordyn Ochser."/>
    <n v="700"/>
    <n v="150"/>
    <s v="failed"/>
    <s v="US"/>
    <x v="0"/>
    <n v="1447311540"/>
    <n v="1445358903"/>
    <b v="0"/>
    <n v="4"/>
    <b v="0"/>
    <s v="theater/plays"/>
    <n v="0.21428571428571427"/>
    <n v="37.5"/>
    <s v="theater"/>
    <s v="plays"/>
    <d v="2015-11-12T06:59:00"/>
    <d v="2015-10-20T16:35:03"/>
    <n v="22.599965277782758"/>
  </r>
  <r>
    <n v="3738"/>
    <s v="'GULF' - a new play by PIVOT THEATRE"/>
    <s v="A filmic, fast-paced exploration of trust, making its debut at Camden People's Theatre this July."/>
    <n v="1500"/>
    <n v="270"/>
    <s v="failed"/>
    <s v="GB"/>
    <x v="1"/>
    <n v="1405461600"/>
    <n v="1403562705"/>
    <b v="0"/>
    <n v="6"/>
    <b v="0"/>
    <s v="theater/plays"/>
    <n v="0.18"/>
    <n v="45"/>
    <s v="theater"/>
    <s v="plays"/>
    <d v="2014-07-15T22:00:00"/>
    <d v="2014-06-23T22:31:45"/>
    <n v="21.977951388886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s v="GB"/>
    <x v="1"/>
    <n v="1468752468"/>
    <n v="1467024468"/>
    <b v="0"/>
    <n v="8"/>
    <b v="0"/>
    <s v="theater/plays"/>
    <n v="0.20125000000000001"/>
    <n v="100.625"/>
    <s v="theater"/>
    <s v="plays"/>
    <d v="2016-07-17T10:47:48"/>
    <d v="2016-06-27T10:47:48"/>
    <n v="20"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s v="US"/>
    <x v="0"/>
    <n v="1407808438"/>
    <n v="1405217355"/>
    <b v="0"/>
    <n v="14"/>
    <b v="0"/>
    <s v="theater/plays"/>
    <n v="0.17899999999999999"/>
    <n v="25.571428571428573"/>
    <s v="theater"/>
    <s v="plays"/>
    <d v="2014-08-12T01:53:58"/>
    <d v="2014-07-13T02:09:15"/>
    <n v="29.98938657407416"/>
  </r>
  <r>
    <n v="3741"/>
    <s v="Open House Theater"/>
    <s v="A small community with a love for theater would like to continue. Help the children of this community continue."/>
    <n v="20000"/>
    <n v="0"/>
    <s v="failed"/>
    <s v="US"/>
    <x v="0"/>
    <n v="1450389950"/>
    <n v="1447797950"/>
    <b v="0"/>
    <n v="0"/>
    <b v="0"/>
    <s v="theater/plays"/>
    <n v="0"/>
    <n v="0"/>
    <s v="theater"/>
    <s v="plays"/>
    <d v="2015-12-17T22:05:50"/>
    <d v="2015-11-17T22:05:50"/>
    <n v="30"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s v="US"/>
    <x v="0"/>
    <n v="1409980144"/>
    <n v="1407388144"/>
    <b v="0"/>
    <n v="4"/>
    <b v="0"/>
    <s v="theater/plays"/>
    <n v="0.02"/>
    <n v="25"/>
    <s v="theater"/>
    <s v="plays"/>
    <d v="2014-09-06T05:09:04"/>
    <d v="2014-08-07T05:09:04"/>
    <n v="30"/>
  </r>
  <r>
    <n v="3743"/>
    <s v="Down the Mississippi"/>
    <s v="I'm taking the Adventures of Huckleberry Finn puppet show down the Mississippi River!"/>
    <n v="2200"/>
    <n v="0"/>
    <s v="failed"/>
    <s v="US"/>
    <x v="0"/>
    <n v="1404406964"/>
    <n v="1401814964"/>
    <b v="0"/>
    <n v="0"/>
    <b v="0"/>
    <s v="theater/plays"/>
    <n v="0"/>
    <n v="0"/>
    <s v="theater"/>
    <s v="plays"/>
    <d v="2014-07-03T17:02:44"/>
    <d v="2014-06-03T17:02:44"/>
    <n v="30"/>
  </r>
  <r>
    <n v="3744"/>
    <s v="The Game's Afoot - Spotlight"/>
    <s v="This summer, The Spotlight Players are celebrating Christmas in July with a presentation of Ken Ludwig's side splitting comedy."/>
    <n v="1200"/>
    <n v="0"/>
    <s v="failed"/>
    <s v="US"/>
    <x v="0"/>
    <n v="1404532740"/>
    <n v="1401823952"/>
    <b v="0"/>
    <n v="0"/>
    <b v="0"/>
    <s v="theater/plays"/>
    <n v="0"/>
    <n v="0"/>
    <s v="theater"/>
    <s v="plays"/>
    <d v="2014-07-05T03:59:00"/>
    <d v="2014-06-03T19:32:32"/>
    <n v="31.351712962961756"/>
  </r>
  <r>
    <n v="3745"/>
    <s v="Tyke Theatre Web Show"/>
    <s v="Tyke wants to expand her puppet theater show to weekly online web shows and is looking for backers."/>
    <n v="100"/>
    <n v="10"/>
    <s v="failed"/>
    <s v="US"/>
    <x v="0"/>
    <n v="1407689102"/>
    <n v="1405097102"/>
    <b v="0"/>
    <n v="1"/>
    <b v="0"/>
    <s v="theater/plays"/>
    <n v="0.1"/>
    <n v="10"/>
    <s v="theater"/>
    <s v="plays"/>
    <d v="2014-08-10T16:45:02"/>
    <d v="2014-07-11T16:45:02"/>
    <n v="30"/>
  </r>
  <r>
    <n v="3746"/>
    <s v="Stage Play Production - &quot;I Love You to Death&quot;"/>
    <s v="Generational curses CAN be broken...right?"/>
    <n v="8500"/>
    <n v="202"/>
    <s v="failed"/>
    <s v="US"/>
    <x v="0"/>
    <n v="1475918439"/>
    <n v="1473326439"/>
    <b v="0"/>
    <n v="1"/>
    <b v="0"/>
    <s v="theater/plays"/>
    <n v="2.3764705882352941E-2"/>
    <n v="202"/>
    <s v="theater"/>
    <s v="plays"/>
    <d v="2016-10-08T09:20:39"/>
    <d v="2016-09-08T09:20:39"/>
    <n v="30"/>
  </r>
  <r>
    <n v="3747"/>
    <s v="Counting Stars"/>
    <s v="The world premiere of an astonishing new play by acclaimed writer Atiha Sen Gupta."/>
    <n v="2500"/>
    <n v="25"/>
    <s v="failed"/>
    <s v="GB"/>
    <x v="1"/>
    <n v="1436137140"/>
    <n v="1433833896"/>
    <b v="0"/>
    <n v="1"/>
    <b v="0"/>
    <s v="theater/plays"/>
    <n v="0.01"/>
    <n v="25"/>
    <s v="theater"/>
    <s v="plays"/>
    <d v="2015-07-05T22:59:00"/>
    <d v="2015-06-09T07:11:36"/>
    <n v="26.657916666670644"/>
  </r>
  <r>
    <n v="3748"/>
    <s v="CAUCUS! THE MUSICAL"/>
    <s v="An irreverent look at the Iowa Caucuses and the oversized role this undersized state plays in the presidential election process."/>
    <n v="5000"/>
    <n v="5176"/>
    <s v="successful"/>
    <s v="US"/>
    <x v="0"/>
    <n v="1455602340"/>
    <n v="1453827436"/>
    <b v="0"/>
    <n v="52"/>
    <b v="1"/>
    <s v="theater/musical"/>
    <n v="1.0351999999999999"/>
    <n v="99.538461538461533"/>
    <s v="theater"/>
    <s v="sical"/>
    <d v="2016-02-16T05:59:00"/>
    <d v="2016-01-26T16:57:16"/>
    <n v="20.542870370365563"/>
  </r>
  <r>
    <n v="3749"/>
    <s v="Dante's Capstone Project: Who am I?"/>
    <s v="A night of music, fellowship, and a reflection of my experiences over the past 4 years at Ball State University."/>
    <n v="500"/>
    <n v="525"/>
    <s v="successful"/>
    <s v="US"/>
    <x v="0"/>
    <n v="1461902340"/>
    <n v="1459220588"/>
    <b v="0"/>
    <n v="7"/>
    <b v="1"/>
    <s v="theater/musical"/>
    <n v="1.05"/>
    <n v="75"/>
    <s v="theater"/>
    <s v="sical"/>
    <d v="2016-04-29T03:59:00"/>
    <d v="2016-03-29T03:03:08"/>
    <n v="31.03879629629955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s v="US"/>
    <x v="0"/>
    <n v="1423555140"/>
    <n v="1421105608"/>
    <b v="0"/>
    <n v="28"/>
    <b v="1"/>
    <s v="theater/musical"/>
    <n v="1.0044999999999999"/>
    <n v="215.25"/>
    <s v="theater"/>
    <s v="sical"/>
    <d v="2015-02-10T07:59:00"/>
    <d v="2015-01-12T23:33:28"/>
    <n v="28.35106481481489"/>
  </r>
  <r>
    <n v="3751"/>
    <s v="GGC Productions 2016"/>
    <s v="I will be performing in TWO productions to kick off the 2016 season. NEED HELP TO FUND THESE GREAT SHOWS!"/>
    <n v="1000"/>
    <n v="1326"/>
    <s v="successful"/>
    <s v="US"/>
    <x v="0"/>
    <n v="1459641073"/>
    <n v="1454460673"/>
    <b v="0"/>
    <n v="11"/>
    <b v="1"/>
    <s v="theater/musical"/>
    <n v="1.3260000000000001"/>
    <n v="120.54545454545455"/>
    <s v="theater"/>
    <s v="sical"/>
    <d v="2016-04-02T23:51:13"/>
    <d v="2016-02-03T00:51:13"/>
    <n v="59.95833333333575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s v="GB"/>
    <x v="1"/>
    <n v="1476651600"/>
    <n v="1473189335"/>
    <b v="0"/>
    <n v="15"/>
    <b v="1"/>
    <s v="theater/musical"/>
    <n v="1.1299999999999999"/>
    <n v="37.666666666666664"/>
    <s v="theater"/>
    <s v="sical"/>
    <d v="2016-10-16T21:00:00"/>
    <d v="2016-09-06T19:15:35"/>
    <n v="40.072511574078817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s v="US"/>
    <x v="0"/>
    <n v="1433289600"/>
    <n v="1430768800"/>
    <b v="0"/>
    <n v="30"/>
    <b v="1"/>
    <s v="theater/musical"/>
    <n v="1.0334000000000001"/>
    <n v="172.23333333333332"/>
    <s v="theater"/>
    <s v="sical"/>
    <d v="2015-06-03T00:00:00"/>
    <d v="2015-05-04T19:46:40"/>
    <n v="29.175925925927004"/>
  </r>
  <r>
    <n v="3754"/>
    <s v="Little Shop of Horrors"/>
    <s v="CitÃ© des Arts needs your help in funding their fall production of the hit musical comedy &quot;Little Shop of Horrors.&quot;"/>
    <n v="2500"/>
    <n v="3000"/>
    <s v="successful"/>
    <s v="US"/>
    <x v="0"/>
    <n v="1406350740"/>
    <n v="1403125737"/>
    <b v="0"/>
    <n v="27"/>
    <b v="1"/>
    <s v="theater/musical"/>
    <n v="1.2"/>
    <n v="111.11111111111111"/>
    <s v="theater"/>
    <s v="sical"/>
    <d v="2014-07-26T04:59:00"/>
    <d v="2014-06-18T21:08:57"/>
    <n v="37.326423611113569"/>
  </r>
  <r>
    <n v="3755"/>
    <s v="Retro Rhapsody"/>
    <s v="We have formed an innovative company that aims to create musical comedic performances suitable for a range of venues."/>
    <n v="550"/>
    <n v="713"/>
    <s v="successful"/>
    <s v="GB"/>
    <x v="1"/>
    <n v="1460753307"/>
    <n v="1458161307"/>
    <b v="0"/>
    <n v="28"/>
    <b v="1"/>
    <s v="theater/musical"/>
    <n v="1.2963636363636364"/>
    <n v="25.464285714285715"/>
    <s v="theater"/>
    <s v="sical"/>
    <d v="2016-04-15T20:48:27"/>
    <d v="2016-03-16T20:48:27"/>
    <n v="3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s v="US"/>
    <x v="0"/>
    <n v="1402515198"/>
    <n v="1399923198"/>
    <b v="0"/>
    <n v="17"/>
    <b v="1"/>
    <s v="theater/musical"/>
    <n v="1.0111111111111111"/>
    <n v="267.64705882352939"/>
    <s v="theater"/>
    <s v="sical"/>
    <d v="2014-06-11T19:33:18"/>
    <d v="2014-05-12T19:33:18"/>
    <n v="3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s v="US"/>
    <x v="0"/>
    <n v="1417465515"/>
    <n v="1415737515"/>
    <b v="0"/>
    <n v="50"/>
    <b v="1"/>
    <s v="theater/musical"/>
    <n v="1.0851428571428572"/>
    <n v="75.959999999999994"/>
    <s v="theater"/>
    <s v="sical"/>
    <d v="2014-12-01T20:25:15"/>
    <d v="2014-11-11T20:25:15"/>
    <n v="20"/>
  </r>
  <r>
    <n v="3758"/>
    <s v="Luigi's Ladies"/>
    <s v="LUIGI'S LADIES: an original one-woman musical comedy"/>
    <n v="1500"/>
    <n v="1535"/>
    <s v="successful"/>
    <s v="US"/>
    <x v="0"/>
    <n v="1400475600"/>
    <n v="1397819938"/>
    <b v="0"/>
    <n v="26"/>
    <b v="1"/>
    <s v="theater/musical"/>
    <n v="1.0233333333333334"/>
    <n v="59.03846153846154"/>
    <s v="theater"/>
    <s v="sical"/>
    <d v="2014-05-19T05:00:00"/>
    <d v="2014-04-18T11:18:58"/>
    <n v="30.736828703702486"/>
  </r>
  <r>
    <n v="3759"/>
    <s v="Pared Down Productions"/>
    <s v="A production company specializing in small-scale musicals"/>
    <n v="4000"/>
    <n v="4409.7700000000004"/>
    <s v="successful"/>
    <s v="US"/>
    <x v="0"/>
    <n v="1440556553"/>
    <n v="1435372553"/>
    <b v="0"/>
    <n v="88"/>
    <b v="1"/>
    <s v="theater/musical"/>
    <n v="1.1024425000000002"/>
    <n v="50.111022727272733"/>
    <s v="theater"/>
    <s v="sical"/>
    <d v="2015-08-26T02:35:53"/>
    <d v="2015-06-27T02:35:53"/>
    <n v="60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s v="US"/>
    <x v="0"/>
    <n v="1399293386"/>
    <n v="1397133386"/>
    <b v="0"/>
    <n v="91"/>
    <b v="1"/>
    <s v="theater/musical"/>
    <n v="1.010154"/>
    <n v="55.502967032967035"/>
    <s v="theater"/>
    <s v="sical"/>
    <d v="2014-05-05T12:36:26"/>
    <d v="2014-04-10T12:36:26"/>
    <n v="25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s v="GB"/>
    <x v="1"/>
    <n v="1439247600"/>
    <n v="1434625937"/>
    <b v="0"/>
    <n v="3"/>
    <b v="1"/>
    <s v="theater/musical"/>
    <n v="1"/>
    <n v="166.66666666666666"/>
    <s v="theater"/>
    <s v="sical"/>
    <d v="2015-08-10T23:00:00"/>
    <d v="2015-06-18T11:12:17"/>
    <n v="53.491469907399733"/>
  </r>
  <r>
    <n v="3762"/>
    <s v="iolite the musical"/>
    <s v="We are trying to raise money to perform a musical we have written, called &quot;Iolite&quot;, at the Edinburgh Fringe in 2015."/>
    <n v="1250"/>
    <n v="1328"/>
    <s v="successful"/>
    <s v="GB"/>
    <x v="1"/>
    <n v="1438543889"/>
    <n v="1436383889"/>
    <b v="0"/>
    <n v="28"/>
    <b v="1"/>
    <s v="theater/musical"/>
    <n v="1.0624"/>
    <n v="47.428571428571431"/>
    <s v="theater"/>
    <s v="sical"/>
    <d v="2015-08-02T19:31:29"/>
    <d v="2015-07-08T19:31:29"/>
    <n v="25"/>
  </r>
  <r>
    <n v="3763"/>
    <s v="[title of show] â€” The Chicago Storefront Premiere"/>
    <s v="A musical about two guys writing a musical about...two guys writing a musical."/>
    <n v="5000"/>
    <n v="5000"/>
    <s v="successful"/>
    <s v="US"/>
    <x v="0"/>
    <n v="1427907626"/>
    <n v="1425319226"/>
    <b v="0"/>
    <n v="77"/>
    <b v="1"/>
    <s v="theater/musical"/>
    <n v="1"/>
    <n v="64.935064935064929"/>
    <s v="theater"/>
    <s v="sical"/>
    <d v="2015-04-01T17:00:26"/>
    <d v="2015-03-02T18:00:26"/>
    <n v="29.958333333335759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s v="US"/>
    <x v="0"/>
    <n v="1464482160"/>
    <n v="1462824832"/>
    <b v="0"/>
    <n v="27"/>
    <b v="1"/>
    <s v="theater/musical"/>
    <n v="1"/>
    <n v="55.555555555555557"/>
    <s v="theater"/>
    <s v="sical"/>
    <d v="2016-05-29T00:36:00"/>
    <d v="2016-05-09T20:13:52"/>
    <n v="19.182037037033297"/>
  </r>
  <r>
    <n v="3765"/>
    <s v="Before and After"/>
    <s v="An new musical from Laura Grill &amp; Misha Chowdhury about relationships, Relationships, and the moments that change everything."/>
    <n v="7000"/>
    <n v="7942"/>
    <s v="successful"/>
    <s v="US"/>
    <x v="0"/>
    <n v="1406745482"/>
    <n v="1404153482"/>
    <b v="0"/>
    <n v="107"/>
    <b v="1"/>
    <s v="theater/musical"/>
    <n v="1.1345714285714286"/>
    <n v="74.224299065420567"/>
    <s v="theater"/>
    <s v="sical"/>
    <d v="2014-07-30T18:38:02"/>
    <d v="2014-06-30T18:38:02"/>
    <n v="30"/>
  </r>
  <r>
    <n v="3766"/>
    <s v="Held Momentarily The Musical Takes FringeNYC"/>
    <s v="Trapped on a stalled New York subway, seven strangers realize it's not just the train that's stuck."/>
    <n v="10000"/>
    <n v="10265.01"/>
    <s v="successful"/>
    <s v="US"/>
    <x v="0"/>
    <n v="1404360045"/>
    <n v="1401336045"/>
    <b v="0"/>
    <n v="96"/>
    <b v="1"/>
    <s v="theater/musical"/>
    <n v="1.0265010000000001"/>
    <n v="106.9271875"/>
    <s v="theater"/>
    <s v="sical"/>
    <d v="2014-07-03T04:00:45"/>
    <d v="2014-05-29T04:00:45"/>
    <n v="35"/>
  </r>
  <r>
    <n v="3767"/>
    <s v="Accidental Artists Lab"/>
    <s v="A ragtag crew collaborating on a live performance for the first time, with music as their medium and NYC as their inspiration."/>
    <n v="2000"/>
    <n v="2335"/>
    <s v="successful"/>
    <s v="US"/>
    <x v="0"/>
    <n v="1425185940"/>
    <n v="1423960097"/>
    <b v="0"/>
    <n v="56"/>
    <b v="1"/>
    <s v="theater/musical"/>
    <n v="1.1675"/>
    <n v="41.696428571428569"/>
    <s v="theater"/>
    <s v="sical"/>
    <d v="2015-03-01T04:59:00"/>
    <d v="2015-02-15T00:28:17"/>
    <n v="14.1879976851851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s v="US"/>
    <x v="0"/>
    <n v="1402594090"/>
    <n v="1400002090"/>
    <b v="0"/>
    <n v="58"/>
    <b v="1"/>
    <s v="theater/musical"/>
    <n v="1.0765274999999999"/>
    <n v="74.243275862068955"/>
    <s v="theater"/>
    <s v="sical"/>
    <d v="2014-06-12T17:28:10"/>
    <d v="2014-05-13T17:28:10"/>
    <n v="30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s v="US"/>
    <x v="0"/>
    <n v="1460730079"/>
    <n v="1458138079"/>
    <b v="0"/>
    <n v="15"/>
    <b v="1"/>
    <s v="theater/musical"/>
    <n v="1"/>
    <n v="73.333333333333329"/>
    <s v="theater"/>
    <s v="sical"/>
    <d v="2016-04-15T14:21:19"/>
    <d v="2016-03-16T14:21:19"/>
    <n v="30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s v="GB"/>
    <x v="1"/>
    <n v="1434234010"/>
    <n v="1431642010"/>
    <b v="0"/>
    <n v="20"/>
    <b v="1"/>
    <s v="theater/musical"/>
    <n v="1"/>
    <n v="100"/>
    <s v="theater"/>
    <s v="sical"/>
    <d v="2015-06-13T22:20:10"/>
    <d v="2015-05-14T22:20:10"/>
    <n v="30"/>
  </r>
  <r>
    <n v="3771"/>
    <s v="COME OUT SWINGIN'!"/>
    <s v="I would like to make a demo recording of six songs from COME OUT SWINGIN'!"/>
    <n v="1000"/>
    <n v="1460"/>
    <s v="successful"/>
    <s v="US"/>
    <x v="0"/>
    <n v="1463529600"/>
    <n v="1462307652"/>
    <b v="0"/>
    <n v="38"/>
    <b v="1"/>
    <s v="theater/musical"/>
    <n v="1.46"/>
    <n v="38.421052631578945"/>
    <s v="theater"/>
    <s v="sical"/>
    <d v="2016-05-18T00:00:00"/>
    <d v="2016-05-03T20:34:12"/>
    <n v="14.14291666666395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s v="US"/>
    <x v="0"/>
    <n v="1480399200"/>
    <n v="1478616506"/>
    <b v="0"/>
    <n v="33"/>
    <b v="1"/>
    <s v="theater/musical"/>
    <n v="1.1020000000000001"/>
    <n v="166.96969696969697"/>
    <s v="theater"/>
    <s v="sical"/>
    <d v="2016-11-29T06:00:00"/>
    <d v="2016-11-08T14:48:26"/>
    <n v="20.633032407407882"/>
  </r>
  <r>
    <n v="3773"/>
    <s v="Dundee: A Hip-Hopera"/>
    <s v="A dramatic hip-hopera, inspired from monologues written by the performers."/>
    <n v="5000"/>
    <n v="5410"/>
    <s v="successful"/>
    <s v="US"/>
    <x v="0"/>
    <n v="1479175680"/>
    <n v="1476317247"/>
    <b v="0"/>
    <n v="57"/>
    <b v="1"/>
    <s v="theater/musical"/>
    <n v="1.0820000000000001"/>
    <n v="94.912280701754383"/>
    <s v="theater"/>
    <s v="sical"/>
    <d v="2016-11-15T02:08:00"/>
    <d v="2016-10-13T00:07:27"/>
    <n v="33.0837152777749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s v="CA"/>
    <x v="5"/>
    <n v="1428606055"/>
    <n v="1427223655"/>
    <b v="0"/>
    <n v="25"/>
    <b v="1"/>
    <s v="theater/musical"/>
    <n v="1"/>
    <n v="100"/>
    <s v="theater"/>
    <s v="sical"/>
    <d v="2015-04-09T19:00:55"/>
    <d v="2015-03-24T19:00:55"/>
    <n v="1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s v="US"/>
    <x v="0"/>
    <n v="1428552000"/>
    <n v="1426199843"/>
    <b v="0"/>
    <n v="14"/>
    <b v="1"/>
    <s v="theater/musical"/>
    <n v="1.0024999999999999"/>
    <n v="143.21428571428572"/>
    <s v="theater"/>
    <s v="sical"/>
    <d v="2015-04-09T04:00:00"/>
    <d v="2015-03-12T22:37:23"/>
    <n v="27.22403935185866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s v="US"/>
    <x v="0"/>
    <n v="1406854800"/>
    <n v="1403599778"/>
    <b v="0"/>
    <n v="94"/>
    <b v="1"/>
    <s v="theater/musical"/>
    <n v="1.0671250000000001"/>
    <n v="90.819148936170208"/>
    <s v="theater"/>
    <s v="sical"/>
    <d v="2014-08-01T01:00:00"/>
    <d v="2014-06-24T08:49:38"/>
    <n v="37.673865740740439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s v="US"/>
    <x v="0"/>
    <n v="1411790400"/>
    <n v="1409884821"/>
    <b v="0"/>
    <n v="59"/>
    <b v="1"/>
    <s v="theater/musical"/>
    <n v="1.4319999999999999"/>
    <n v="48.542372881355931"/>
    <s v="theater"/>
    <s v="sical"/>
    <d v="2014-09-27T04:00:00"/>
    <d v="2014-09-05T02:40:21"/>
    <n v="22.055312499993306"/>
  </r>
  <r>
    <n v="3778"/>
    <s v="Give a Puppet a Hand"/>
    <s v="Sponsor an AVENUE Q puppet for The Barn Players April 2015 production."/>
    <n v="2400"/>
    <n v="2521"/>
    <s v="successful"/>
    <s v="US"/>
    <x v="0"/>
    <n v="1423942780"/>
    <n v="1418758780"/>
    <b v="0"/>
    <n v="36"/>
    <b v="1"/>
    <s v="theater/musical"/>
    <n v="1.0504166666666668"/>
    <n v="70.027777777777771"/>
    <s v="theater"/>
    <s v="sical"/>
    <d v="2015-02-14T19:39:40"/>
    <d v="2014-12-16T19:39:40"/>
    <n v="60"/>
  </r>
  <r>
    <n v="3779"/>
    <s v="&quot;The Last Adam&quot; A New Musical, NYC reading"/>
    <s v="A fresh, re-telling of the Jesus story for a new generation."/>
    <n v="15000"/>
    <n v="15597"/>
    <s v="successful"/>
    <s v="US"/>
    <x v="0"/>
    <n v="1459010340"/>
    <n v="1456421940"/>
    <b v="0"/>
    <n v="115"/>
    <b v="1"/>
    <s v="theater/musical"/>
    <n v="1.0398000000000001"/>
    <n v="135.62608695652173"/>
    <s v="theater"/>
    <s v="sical"/>
    <d v="2016-03-26T16:39:00"/>
    <d v="2016-02-25T17:39:00"/>
    <n v="29.958333333335759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s v="US"/>
    <x v="0"/>
    <n v="1436817960"/>
    <n v="1433999785"/>
    <b v="0"/>
    <n v="30"/>
    <b v="1"/>
    <s v="theater/musical"/>
    <n v="1.2"/>
    <n v="100"/>
    <s v="theater"/>
    <s v="sical"/>
    <d v="2015-07-13T20:06:00"/>
    <d v="2015-06-11T05:16:25"/>
    <n v="32.617766203700739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s v="US"/>
    <x v="0"/>
    <n v="1410210685"/>
    <n v="1408050685"/>
    <b v="0"/>
    <n v="52"/>
    <b v="1"/>
    <s v="theater/musical"/>
    <n v="1.0966666666666667"/>
    <n v="94.90384615384616"/>
    <s v="theater"/>
    <s v="sical"/>
    <d v="2014-09-08T21:11:25"/>
    <d v="2014-08-14T21:11:25"/>
    <n v="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s v="GB"/>
    <x v="1"/>
    <n v="1469401200"/>
    <n v="1466887297"/>
    <b v="0"/>
    <n v="27"/>
    <b v="1"/>
    <s v="theater/musical"/>
    <n v="1.0175000000000001"/>
    <n v="75.370370370370367"/>
    <s v="theater"/>
    <s v="sical"/>
    <d v="2016-07-24T23:00:00"/>
    <d v="2016-06-25T20:41:37"/>
    <n v="29.096099537033297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s v="US"/>
    <x v="0"/>
    <n v="1458057600"/>
    <n v="1455938520"/>
    <b v="0"/>
    <n v="24"/>
    <b v="1"/>
    <s v="theater/musical"/>
    <n v="1.2891666666666666"/>
    <n v="64.458333333333329"/>
    <s v="theater"/>
    <s v="sical"/>
    <d v="2016-03-15T16:00:00"/>
    <d v="2016-02-20T03:22:00"/>
    <n v="24.52638888889487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s v="CA"/>
    <x v="5"/>
    <n v="1468193532"/>
    <n v="1465601532"/>
    <b v="0"/>
    <n v="10"/>
    <b v="1"/>
    <s v="theater/musical"/>
    <n v="1.1499999999999999"/>
    <n v="115"/>
    <s v="theater"/>
    <s v="sical"/>
    <d v="2016-07-10T23:32:12"/>
    <d v="2016-06-10T23:32:12"/>
    <n v="30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s v="GB"/>
    <x v="1"/>
    <n v="1470132180"/>
    <n v="1467040769"/>
    <b v="0"/>
    <n v="30"/>
    <b v="1"/>
    <s v="theater/musical"/>
    <n v="1.5075000000000001"/>
    <n v="100.5"/>
    <s v="theater"/>
    <s v="sical"/>
    <d v="2016-08-02T10:03:00"/>
    <d v="2016-06-27T15:19:29"/>
    <n v="35.780219907406718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s v="US"/>
    <x v="0"/>
    <n v="1464310475"/>
    <n v="1461718475"/>
    <b v="0"/>
    <n v="71"/>
    <b v="1"/>
    <s v="theater/musical"/>
    <n v="1.1096666666666666"/>
    <n v="93.774647887323937"/>
    <s v="theater"/>
    <s v="sical"/>
    <d v="2016-05-27T00:54:35"/>
    <d v="2016-04-27T00:54:35"/>
    <n v="30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s v="US"/>
    <x v="0"/>
    <n v="1436587140"/>
    <n v="1434113406"/>
    <b v="0"/>
    <n v="10"/>
    <b v="1"/>
    <s v="theater/musical"/>
    <n v="1.0028571428571429"/>
    <n v="35.1"/>
    <s v="theater"/>
    <s v="sical"/>
    <d v="2015-07-11T03:59:00"/>
    <d v="2015-06-12T12:50:06"/>
    <n v="28.63118055555969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s v="US"/>
    <x v="0"/>
    <n v="1450887480"/>
    <n v="1448469719"/>
    <b v="0"/>
    <n v="1"/>
    <b v="0"/>
    <s v="theater/musical"/>
    <n v="6.6666666666666671E-3"/>
    <n v="500"/>
    <s v="theater"/>
    <s v="sical"/>
    <d v="2015-12-23T16:18:00"/>
    <d v="2015-11-25T16:41:59"/>
    <n v="27.983344907406718"/>
  </r>
  <r>
    <n v="3789"/>
    <s v="Austen a New Musical Play"/>
    <s v="This fabulous new play explores the little known love life of England's most famous romantic novelist, Jane Austen."/>
    <n v="3550"/>
    <n v="116"/>
    <s v="failed"/>
    <s v="GB"/>
    <x v="1"/>
    <n v="1434395418"/>
    <n v="1431630618"/>
    <b v="0"/>
    <n v="4"/>
    <b v="0"/>
    <s v="theater/musical"/>
    <n v="3.267605633802817E-2"/>
    <n v="29"/>
    <s v="theater"/>
    <s v="sical"/>
    <d v="2015-06-15T19:10:18"/>
    <d v="2015-05-14T19:10:18"/>
    <n v="3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s v="US"/>
    <x v="0"/>
    <n v="1479834023"/>
    <n v="1477238423"/>
    <b v="0"/>
    <n v="0"/>
    <b v="0"/>
    <s v="theater/musical"/>
    <n v="0"/>
    <n v="0"/>
    <s v="theater"/>
    <s v="sical"/>
    <d v="2016-11-22T17:00:23"/>
    <d v="2016-10-23T16:00:23"/>
    <n v="30.041666666664241"/>
  </r>
  <r>
    <n v="3791"/>
    <s v="Spin! at The Cumming Playhouse"/>
    <s v="Spin! is an original musical comedy-drama presented by Blue Palm Productions."/>
    <n v="1500"/>
    <n v="0"/>
    <s v="failed"/>
    <s v="US"/>
    <x v="0"/>
    <n v="1404664592"/>
    <n v="1399480592"/>
    <b v="0"/>
    <n v="0"/>
    <b v="0"/>
    <s v="theater/musical"/>
    <n v="0"/>
    <n v="0"/>
    <s v="theater"/>
    <s v="sical"/>
    <d v="2014-07-06T16:36:32"/>
    <d v="2014-05-07T16:36:32"/>
    <n v="60"/>
  </r>
  <r>
    <n v="3792"/>
    <s v="BorikÃ©n: The Show"/>
    <s v="A cultural and historic journey through Puerto Rico's music and dance!"/>
    <n v="12500"/>
    <n v="35"/>
    <s v="failed"/>
    <s v="US"/>
    <x v="0"/>
    <n v="1436957022"/>
    <n v="1434365022"/>
    <b v="0"/>
    <n v="2"/>
    <b v="0"/>
    <s v="theater/musical"/>
    <n v="2.8E-3"/>
    <n v="17.5"/>
    <s v="theater"/>
    <s v="sical"/>
    <d v="2015-07-15T10:43:42"/>
    <d v="2015-06-15T10:43:42"/>
    <n v="3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s v="US"/>
    <x v="0"/>
    <n v="1418769129"/>
    <n v="1416954729"/>
    <b v="0"/>
    <n v="24"/>
    <b v="0"/>
    <s v="theater/musical"/>
    <n v="0.59657142857142853"/>
    <n v="174"/>
    <s v="theater"/>
    <s v="sical"/>
    <d v="2014-12-16T22:32:09"/>
    <d v="2014-11-25T22:32:09"/>
    <n v="2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s v="GB"/>
    <x v="1"/>
    <n v="1433685354"/>
    <n v="1431093354"/>
    <b v="0"/>
    <n v="1"/>
    <b v="0"/>
    <s v="theater/musical"/>
    <n v="0.01"/>
    <n v="50"/>
    <s v="theater"/>
    <s v="sical"/>
    <d v="2015-06-07T13:55:54"/>
    <d v="2015-05-08T13:55:54"/>
    <n v="30"/>
  </r>
  <r>
    <n v="3795"/>
    <s v="Duodeca"/>
    <s v="Poppin Productions are currently entering the development stage of their very first production -  &quot;Duodeca&quot;."/>
    <n v="600"/>
    <n v="10"/>
    <s v="failed"/>
    <s v="GB"/>
    <x v="1"/>
    <n v="1440801000"/>
    <n v="1437042490"/>
    <b v="0"/>
    <n v="2"/>
    <b v="0"/>
    <s v="theater/musical"/>
    <n v="1.6666666666666666E-2"/>
    <n v="5"/>
    <s v="theater"/>
    <s v="sical"/>
    <d v="2015-08-28T22:30:00"/>
    <d v="2015-07-16T10:28:10"/>
    <n v="43.501273148147448"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s v="US"/>
    <x v="0"/>
    <n v="1484354556"/>
    <n v="1479170556"/>
    <b v="0"/>
    <n v="1"/>
    <b v="0"/>
    <s v="theater/musical"/>
    <n v="4.4444444444444447E-5"/>
    <n v="1"/>
    <s v="theater"/>
    <s v="sical"/>
    <d v="2017-01-14T00:42:36"/>
    <d v="2016-11-15T00:42:36"/>
    <n v="6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s v="US"/>
    <x v="0"/>
    <n v="1429564165"/>
    <n v="1426972165"/>
    <b v="0"/>
    <n v="37"/>
    <b v="0"/>
    <s v="theater/musical"/>
    <n v="0.89666666666666661"/>
    <n v="145.40540540540542"/>
    <s v="theater"/>
    <s v="sical"/>
    <d v="2015-04-20T21:09:25"/>
    <d v="2015-03-21T21:09:25"/>
    <n v="3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s v="US"/>
    <x v="0"/>
    <n v="1407691248"/>
    <n v="1405099248"/>
    <b v="0"/>
    <n v="5"/>
    <b v="0"/>
    <s v="theater/musical"/>
    <n v="1.4642857142857143E-2"/>
    <n v="205"/>
    <s v="theater"/>
    <s v="sical"/>
    <d v="2014-08-10T17:20:48"/>
    <d v="2014-07-11T17:20:48"/>
    <n v="30"/>
  </r>
  <r>
    <n v="3799"/>
    <s v="A Story Once Told"/>
    <s v="An original musical on it's way to the stage in Minneapolis, MN. Feel free to ask any questions."/>
    <n v="10000"/>
    <n v="402"/>
    <s v="failed"/>
    <s v="US"/>
    <x v="0"/>
    <n v="1457734843"/>
    <n v="1455142843"/>
    <b v="0"/>
    <n v="4"/>
    <b v="0"/>
    <s v="theater/musical"/>
    <n v="4.02E-2"/>
    <n v="100.5"/>
    <s v="theater"/>
    <s v="sical"/>
    <d v="2016-03-11T22:20:43"/>
    <d v="2016-02-10T22:20:43"/>
    <n v="30"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s v="US"/>
    <x v="0"/>
    <n v="1420952340"/>
    <n v="1418146883"/>
    <b v="0"/>
    <n v="16"/>
    <b v="0"/>
    <s v="theater/musical"/>
    <n v="4.0045454545454544E-2"/>
    <n v="55.0625"/>
    <s v="theater"/>
    <s v="sical"/>
    <d v="2015-01-11T04:59:00"/>
    <d v="2014-12-09T17:41:23"/>
    <n v="32.4705671296324"/>
  </r>
  <r>
    <n v="3801"/>
    <s v="The Imaginary A Musical"/>
    <s v="The Imaginary : A Musical is a new musical adaptation based on the novel written by A.F. Harrold.       TheImaginaryAMusical.com"/>
    <n v="5000"/>
    <n v="426"/>
    <s v="failed"/>
    <s v="US"/>
    <x v="0"/>
    <n v="1420215216"/>
    <n v="1417536816"/>
    <b v="0"/>
    <n v="9"/>
    <b v="0"/>
    <s v="theater/musical"/>
    <n v="8.5199999999999998E-2"/>
    <n v="47.333333333333336"/>
    <s v="theater"/>
    <s v="sical"/>
    <d v="2015-01-02T16:13:36"/>
    <d v="2014-12-02T16:13:36"/>
    <n v="31"/>
  </r>
  <r>
    <n v="3802"/>
    <s v="The Lost Play of William Shakespeare"/>
    <s v="A musical about how Shakespeare was inspired to write only his own plays after the co-authored play Henry VI was taken."/>
    <n v="3000"/>
    <n v="0"/>
    <s v="failed"/>
    <s v="US"/>
    <x v="0"/>
    <n v="1445482906"/>
    <n v="1442890906"/>
    <b v="0"/>
    <n v="0"/>
    <b v="0"/>
    <s v="theater/musical"/>
    <n v="0"/>
    <n v="0"/>
    <s v="theater"/>
    <s v="sical"/>
    <d v="2015-10-22T03:01:46"/>
    <d v="2015-09-22T03:01:46"/>
    <n v="30"/>
  </r>
  <r>
    <n v="3803"/>
    <s v="Benjamin Button the Musical Concept Album"/>
    <s v="A fully orchestrated concept album of Benjamin Button the Musical!"/>
    <n v="12000"/>
    <n v="2358"/>
    <s v="failed"/>
    <s v="US"/>
    <x v="0"/>
    <n v="1457133568"/>
    <n v="1454541568"/>
    <b v="0"/>
    <n v="40"/>
    <b v="0"/>
    <s v="theater/musical"/>
    <n v="0.19650000000000001"/>
    <n v="58.95"/>
    <s v="theater"/>
    <s v="sical"/>
    <d v="2016-03-04T23:19:28"/>
    <d v="2016-02-03T23:19:28"/>
    <n v="3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s v="US"/>
    <x v="0"/>
    <n v="1469948400"/>
    <n v="1465172024"/>
    <b v="0"/>
    <n v="0"/>
    <b v="0"/>
    <s v="theater/musical"/>
    <n v="0"/>
    <n v="0"/>
    <s v="theater"/>
    <s v="sical"/>
    <d v="2016-07-31T07:00:00"/>
    <d v="2016-06-06T00:13:44"/>
    <n v="55.282129629631527"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s v="US"/>
    <x v="0"/>
    <n v="1411852640"/>
    <n v="1406668640"/>
    <b v="0"/>
    <n v="2"/>
    <b v="0"/>
    <s v="theater/musical"/>
    <n v="2.0000000000000002E-5"/>
    <n v="1.5"/>
    <s v="theater"/>
    <s v="sical"/>
    <d v="2014-09-27T21:17:20"/>
    <d v="2014-07-29T21:17:20"/>
    <n v="6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s v="AU"/>
    <x v="2"/>
    <n v="1404022381"/>
    <n v="1402294381"/>
    <b v="0"/>
    <n v="1"/>
    <b v="0"/>
    <s v="theater/musical"/>
    <n v="6.6666666666666664E-4"/>
    <n v="5"/>
    <s v="theater"/>
    <s v="sical"/>
    <d v="2014-06-29T06:13:01"/>
    <d v="2014-06-09T06:13:01"/>
    <n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s v="US"/>
    <x v="0"/>
    <n v="1428097739"/>
    <n v="1427492939"/>
    <b v="0"/>
    <n v="9"/>
    <b v="0"/>
    <s v="theater/musical"/>
    <n v="0.30333333333333334"/>
    <n v="50.555555555555557"/>
    <s v="theater"/>
    <s v="sical"/>
    <d v="2015-04-03T21:48:59"/>
    <d v="2015-03-27T21:48:59"/>
    <n v="7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s v="GB"/>
    <x v="1"/>
    <n v="1429955619"/>
    <n v="1424775219"/>
    <b v="0"/>
    <n v="24"/>
    <b v="1"/>
    <s v="theater/plays"/>
    <n v="1"/>
    <n v="41.666666666666664"/>
    <s v="theater"/>
    <s v="plays"/>
    <d v="2015-04-25T09:53:39"/>
    <d v="2015-02-24T10:53:39"/>
    <n v="59.958333333328483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s v="GB"/>
    <x v="1"/>
    <n v="1406761200"/>
    <n v="1402403907"/>
    <b v="0"/>
    <n v="38"/>
    <b v="1"/>
    <s v="theater/plays"/>
    <n v="1.0125"/>
    <n v="53.289473684210527"/>
    <s v="theater"/>
    <s v="plays"/>
    <d v="2014-07-30T23:00:00"/>
    <d v="2014-06-10T12:38:27"/>
    <n v="50.431631944447872"/>
  </r>
  <r>
    <n v="3810"/>
    <s v="Romeo &amp; Juliet"/>
    <s v="Theater students of UMass present a large-scale theater collaboration that will revolutionize the way you see Shakespeare."/>
    <n v="1500"/>
    <n v="1826"/>
    <s v="successful"/>
    <s v="US"/>
    <x v="0"/>
    <n v="1426965758"/>
    <n v="1424377358"/>
    <b v="0"/>
    <n v="26"/>
    <b v="1"/>
    <s v="theater/plays"/>
    <n v="1.2173333333333334"/>
    <n v="70.230769230769226"/>
    <s v="theater"/>
    <s v="plays"/>
    <d v="2015-03-21T19:22:38"/>
    <d v="2015-02-19T20:22:38"/>
    <n v="29.958333333328483"/>
  </r>
  <r>
    <n v="3811"/>
    <s v="The Merchant of Venice"/>
    <s v="The University of Exeter Shakespeare Society is touring its acclaimed show The Merchant of Venice to Stratford-upon-Avon!"/>
    <n v="250"/>
    <n v="825"/>
    <s v="successful"/>
    <s v="GB"/>
    <x v="1"/>
    <n v="1464692400"/>
    <n v="1461769373"/>
    <b v="0"/>
    <n v="19"/>
    <b v="1"/>
    <s v="theater/plays"/>
    <n v="3.3"/>
    <n v="43.421052631578945"/>
    <s v="theater"/>
    <s v="plays"/>
    <d v="2016-05-31T11:00:00"/>
    <d v="2016-04-27T15:02:53"/>
    <n v="33.83133101851854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s v="CA"/>
    <x v="5"/>
    <n v="1433131140"/>
    <n v="1429120908"/>
    <b v="0"/>
    <n v="11"/>
    <b v="1"/>
    <s v="theater/plays"/>
    <n v="1.0954999999999999"/>
    <n v="199.18181818181819"/>
    <s v="theater"/>
    <s v="plays"/>
    <d v="2015-06-01T03:59:00"/>
    <d v="2015-04-15T18:01:48"/>
    <n v="46.414722222223645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s v="US"/>
    <x v="0"/>
    <n v="1465940580"/>
    <n v="1462603021"/>
    <b v="0"/>
    <n v="27"/>
    <b v="1"/>
    <s v="theater/plays"/>
    <n v="1.0095190476190474"/>
    <n v="78.518148148148143"/>
    <s v="theater"/>
    <s v="plays"/>
    <d v="2016-06-14T21:43:00"/>
    <d v="2016-05-07T06:37:01"/>
    <n v="38.62915509258891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s v="US"/>
    <x v="0"/>
    <n v="1427860740"/>
    <n v="1424727712"/>
    <b v="0"/>
    <n v="34"/>
    <b v="1"/>
    <s v="theater/plays"/>
    <n v="1.4013333333333333"/>
    <n v="61.823529411764703"/>
    <s v="theater"/>
    <s v="plays"/>
    <d v="2015-04-01T03:59:00"/>
    <d v="2015-02-23T21:41:52"/>
    <n v="36.261898148150067"/>
  </r>
  <r>
    <n v="3815"/>
    <s v="The Canterbury Shakespeare Festival - first season"/>
    <s v="Come and help us make the Canterbury Shakespeare Festival a reality"/>
    <n v="1000"/>
    <n v="1000.01"/>
    <s v="successful"/>
    <s v="GB"/>
    <x v="1"/>
    <n v="1440111600"/>
    <n v="1437545657"/>
    <b v="0"/>
    <n v="20"/>
    <b v="1"/>
    <s v="theater/plays"/>
    <n v="1.0000100000000001"/>
    <n v="50.000500000000002"/>
    <s v="theater"/>
    <s v="plays"/>
    <d v="2015-08-20T23:00:00"/>
    <d v="2015-07-22T06:14:17"/>
    <n v="29.69841435184935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s v="US"/>
    <x v="0"/>
    <n v="1405614823"/>
    <n v="1403022823"/>
    <b v="0"/>
    <n v="37"/>
    <b v="1"/>
    <s v="theater/plays"/>
    <n v="1.19238"/>
    <n v="48.339729729729726"/>
    <s v="theater"/>
    <s v="plays"/>
    <d v="2014-07-17T16:33:43"/>
    <d v="2014-06-17T16:33:43"/>
    <n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s v="US"/>
    <x v="0"/>
    <n v="1445659140"/>
    <n v="1444236216"/>
    <b v="0"/>
    <n v="20"/>
    <b v="1"/>
    <s v="theater/plays"/>
    <n v="1.0725"/>
    <n v="107.25"/>
    <s v="theater"/>
    <s v="plays"/>
    <d v="2015-10-24T03:59:00"/>
    <d v="2015-10-07T16:43:36"/>
    <n v="16.469027777784504"/>
  </r>
  <r>
    <n v="3818"/>
    <s v="The AOA Presents: The Maiden of Orleans"/>
    <s v="The Arthurian Order of Avalon is attempting to raise funds to put on the annual Human Chessboard in March 2015!"/>
    <n v="250"/>
    <n v="570"/>
    <s v="successful"/>
    <s v="US"/>
    <x v="0"/>
    <n v="1426187582"/>
    <n v="1423599182"/>
    <b v="0"/>
    <n v="10"/>
    <b v="1"/>
    <s v="theater/plays"/>
    <n v="2.2799999999999998"/>
    <n v="57"/>
    <s v="theater"/>
    <s v="plays"/>
    <d v="2015-03-12T19:13:02"/>
    <d v="2015-02-10T20:13:02"/>
    <n v="29.958333333328483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s v="US"/>
    <x v="0"/>
    <n v="1437166920"/>
    <n v="1435554104"/>
    <b v="0"/>
    <n v="26"/>
    <b v="1"/>
    <s v="theater/plays"/>
    <n v="1.0640000000000001"/>
    <n v="40.92307692307692"/>
    <s v="theater"/>
    <s v="plays"/>
    <d v="2015-07-17T21:02:00"/>
    <d v="2015-06-29T05:01:44"/>
    <n v="18.666851851856336"/>
  </r>
  <r>
    <n v="3820"/>
    <s v="TUSENTACK THEATRE"/>
    <s v="Tusentack Theatre is a professional theatre company providing opportunities to adults who access Mental Health Services."/>
    <n v="300"/>
    <n v="430"/>
    <s v="successful"/>
    <s v="GB"/>
    <x v="1"/>
    <n v="1436110717"/>
    <n v="1433518717"/>
    <b v="0"/>
    <n v="20"/>
    <b v="1"/>
    <s v="theater/plays"/>
    <n v="1.4333333333333333"/>
    <n v="21.5"/>
    <s v="theater"/>
    <s v="plays"/>
    <d v="2015-07-05T15:38:37"/>
    <d v="2015-06-05T15:38:37"/>
    <n v="3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s v="US"/>
    <x v="0"/>
    <n v="1451881207"/>
    <n v="1449116407"/>
    <b v="0"/>
    <n v="46"/>
    <b v="1"/>
    <s v="theater/plays"/>
    <n v="1.0454285714285714"/>
    <n v="79.543478260869563"/>
    <s v="theater"/>
    <s v="plays"/>
    <d v="2016-01-04T04:20:07"/>
    <d v="2015-12-03T04:20:07"/>
    <n v="32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s v="DE"/>
    <x v="3"/>
    <n v="1453244340"/>
    <n v="1448136417"/>
    <b v="0"/>
    <n v="76"/>
    <b v="1"/>
    <s v="theater/plays"/>
    <n v="1.1002000000000001"/>
    <n v="72.381578947368425"/>
    <s v="theater"/>
    <s v="plays"/>
    <d v="2016-01-19T22:59:00"/>
    <d v="2015-11-21T20:06:57"/>
    <n v="59.119479166671226"/>
  </r>
  <r>
    <n v="3823"/>
    <s v="FEED"/>
    <s v="Feed, a new play by Garrett Markgraf (based on the novel by M.T. Anderson), Directed by Anna Marck at Oakland University."/>
    <n v="2500"/>
    <n v="2650"/>
    <s v="successful"/>
    <s v="US"/>
    <x v="0"/>
    <n v="1437364740"/>
    <n v="1434405044"/>
    <b v="0"/>
    <n v="41"/>
    <b v="1"/>
    <s v="theater/plays"/>
    <n v="1.06"/>
    <n v="64.634146341463421"/>
    <s v="theater"/>
    <s v="plays"/>
    <d v="2015-07-20T03:59:00"/>
    <d v="2015-06-15T21:50:44"/>
    <n v="34.255740740743931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s v="GB"/>
    <x v="1"/>
    <n v="1470058860"/>
    <n v="1469026903"/>
    <b v="0"/>
    <n v="7"/>
    <b v="1"/>
    <s v="theater/plays"/>
    <n v="1.08"/>
    <n v="38.571428571428569"/>
    <s v="theater"/>
    <s v="plays"/>
    <d v="2016-08-01T13:41:00"/>
    <d v="2016-07-20T15:01:43"/>
    <n v="11.9439467592601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s v="US"/>
    <x v="0"/>
    <n v="1434505214"/>
    <n v="1432690814"/>
    <b v="0"/>
    <n v="49"/>
    <b v="1"/>
    <s v="theater/plays"/>
    <n v="1.0542"/>
    <n v="107.57142857142857"/>
    <s v="theater"/>
    <s v="plays"/>
    <d v="2015-06-17T01:40:14"/>
    <d v="2015-05-27T01:40:14"/>
    <n v="21"/>
  </r>
  <r>
    <n v="3826"/>
    <s v="DAY OF THE DOG by Blue Sparrow Theatre Company"/>
    <s v="This is the story about the Westons. One family who live with mental illness on a daily basis."/>
    <n v="600"/>
    <n v="715"/>
    <s v="successful"/>
    <s v="GB"/>
    <x v="1"/>
    <n v="1430993394"/>
    <n v="1428401394"/>
    <b v="0"/>
    <n v="26"/>
    <b v="1"/>
    <s v="theater/plays"/>
    <n v="1.1916666666666667"/>
    <n v="27.5"/>
    <s v="theater"/>
    <s v="plays"/>
    <d v="2015-05-07T10:09:54"/>
    <d v="2015-04-07T10:09:54"/>
    <n v="30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s v="GB"/>
    <x v="1"/>
    <n v="1427414400"/>
    <n v="1422656201"/>
    <b v="0"/>
    <n v="65"/>
    <b v="1"/>
    <s v="theater/plays"/>
    <n v="1.5266666666666666"/>
    <n v="70.461538461538467"/>
    <s v="theater"/>
    <s v="plays"/>
    <d v="2015-03-27T00:00:00"/>
    <d v="2015-01-30T22:16:41"/>
    <n v="55.071747685185983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s v="US"/>
    <x v="0"/>
    <n v="1420033187"/>
    <n v="1414845587"/>
    <b v="0"/>
    <n v="28"/>
    <b v="1"/>
    <s v="theater/plays"/>
    <n v="1"/>
    <n v="178.57142857142858"/>
    <s v="theater"/>
    <s v="plays"/>
    <d v="2014-12-31T13:39:47"/>
    <d v="2014-11-01T12:39:47"/>
    <n v="60.041666666656965"/>
  </r>
  <r>
    <n v="3829"/>
    <s v="Returning Home."/>
    <s v="A play that illustrates the symptoms of PTSD, shows its effect on families, and demonstrates some of the difficulties of treating it."/>
    <n v="500"/>
    <n v="501"/>
    <s v="successful"/>
    <s v="US"/>
    <x v="0"/>
    <n v="1472676371"/>
    <n v="1470948371"/>
    <b v="0"/>
    <n v="8"/>
    <b v="1"/>
    <s v="theater/plays"/>
    <n v="1.002"/>
    <n v="62.625"/>
    <s v="theater"/>
    <s v="plays"/>
    <d v="2016-08-31T20:46:11"/>
    <d v="2016-08-11T20:46:11"/>
    <n v="20"/>
  </r>
  <r>
    <n v="3830"/>
    <s v="Run Away"/>
    <s v="The Aeon Theatre company is producing another original play by Parker Hale at the Manhattan Reportory Theatre"/>
    <n v="100"/>
    <n v="225"/>
    <s v="successful"/>
    <s v="US"/>
    <x v="0"/>
    <n v="1464371211"/>
    <n v="1463161611"/>
    <b v="0"/>
    <n v="3"/>
    <b v="1"/>
    <s v="theater/plays"/>
    <n v="2.25"/>
    <n v="75"/>
    <s v="theater"/>
    <s v="plays"/>
    <d v="2016-05-27T17:46:51"/>
    <d v="2016-05-13T17:46:51"/>
    <n v="1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s v="US"/>
    <x v="0"/>
    <n v="1415222545"/>
    <n v="1413404545"/>
    <b v="0"/>
    <n v="9"/>
    <b v="1"/>
    <s v="theater/plays"/>
    <n v="1.0602199999999999"/>
    <n v="58.901111111111113"/>
    <s v="theater"/>
    <s v="plays"/>
    <d v="2014-11-05T21:22:25"/>
    <d v="2014-10-15T20:22:25"/>
    <n v="21.04166666666424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s v="US"/>
    <x v="0"/>
    <n v="1455936335"/>
    <n v="1452048335"/>
    <b v="0"/>
    <n v="9"/>
    <b v="1"/>
    <s v="theater/plays"/>
    <n v="1.0466666666666666"/>
    <n v="139.55555555555554"/>
    <s v="theater"/>
    <s v="plays"/>
    <d v="2016-02-20T02:45:35"/>
    <d v="2016-01-06T02:45:35"/>
    <n v="4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s v="CA"/>
    <x v="5"/>
    <n v="1417460940"/>
    <n v="1416516972"/>
    <b v="0"/>
    <n v="20"/>
    <b v="1"/>
    <s v="theater/plays"/>
    <n v="1.1666666666666667"/>
    <n v="70"/>
    <s v="theater"/>
    <s v="plays"/>
    <d v="2014-12-01T19:09:00"/>
    <d v="2014-11-20T20:56:12"/>
    <n v="10.925555555550091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s v="GB"/>
    <x v="1"/>
    <n v="1434624067"/>
    <n v="1432032067"/>
    <b v="0"/>
    <n v="57"/>
    <b v="1"/>
    <s v="theater/plays"/>
    <n v="1.0903333333333334"/>
    <n v="57.385964912280699"/>
    <s v="theater"/>
    <s v="plays"/>
    <d v="2015-06-18T10:41:07"/>
    <d v="2015-05-19T10:41:07"/>
    <n v="30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s v="GB"/>
    <x v="1"/>
    <n v="1461278208"/>
    <n v="1459463808"/>
    <b v="0"/>
    <n v="8"/>
    <b v="1"/>
    <s v="theater/plays"/>
    <n v="1.6"/>
    <n v="40"/>
    <s v="theater"/>
    <s v="plays"/>
    <d v="2016-04-21T22:36:48"/>
    <d v="2016-03-31T22:36:48"/>
    <n v="21"/>
  </r>
  <r>
    <n v="3836"/>
    <s v="Home (The Place Where My Stuff Resides)"/>
    <s v="&quot;The surveyor said the foundation was shaky&quot;. A woman finds what it means to rebuild her marriage."/>
    <n v="800"/>
    <n v="900"/>
    <s v="successful"/>
    <s v="US"/>
    <x v="0"/>
    <n v="1470197340"/>
    <n v="1467497652"/>
    <b v="0"/>
    <n v="14"/>
    <b v="1"/>
    <s v="theater/plays"/>
    <n v="1.125"/>
    <n v="64.285714285714292"/>
    <s v="theater"/>
    <s v="plays"/>
    <d v="2016-08-03T04:09:00"/>
    <d v="2016-07-02T22:14:12"/>
    <n v="31.24638888888876"/>
  </r>
  <r>
    <n v="3837"/>
    <s v="Farcical Elements Presents Boeing-Boeing"/>
    <s v="A high-flying French farce with the thrust of a well-tuned jet engine"/>
    <n v="2000"/>
    <n v="2042"/>
    <s v="successful"/>
    <s v="GB"/>
    <x v="1"/>
    <n v="1435947758"/>
    <n v="1432837358"/>
    <b v="0"/>
    <n v="17"/>
    <b v="1"/>
    <s v="theater/plays"/>
    <n v="1.0209999999999999"/>
    <n v="120.11764705882354"/>
    <s v="theater"/>
    <s v="plays"/>
    <d v="2015-07-03T18:22:38"/>
    <d v="2015-05-28T18:22:38"/>
    <n v="3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s v="SE"/>
    <x v="9"/>
    <n v="1432314209"/>
    <n v="1429722209"/>
    <b v="0"/>
    <n v="100"/>
    <b v="1"/>
    <s v="theater/plays"/>
    <n v="1.00824"/>
    <n v="1008.24"/>
    <s v="theater"/>
    <s v="plays"/>
    <d v="2015-05-22T17:03:29"/>
    <d v="2015-04-22T17:03:29"/>
    <n v="3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s v="US"/>
    <x v="0"/>
    <n v="1438226724"/>
    <n v="1433042724"/>
    <b v="0"/>
    <n v="32"/>
    <b v="1"/>
    <s v="theater/plays"/>
    <n v="1.0125"/>
    <n v="63.28125"/>
    <s v="theater"/>
    <s v="plays"/>
    <d v="2015-07-30T03:25:24"/>
    <d v="2015-05-31T03:25:24"/>
    <n v="60"/>
  </r>
  <r>
    <n v="3840"/>
    <s v="Tonight I'll be April"/>
    <s v="A gritty play looking at a modern day relationship, highlighting issues of mental health and abuse suffered by men."/>
    <n v="1"/>
    <n v="65"/>
    <s v="successful"/>
    <s v="GB"/>
    <x v="1"/>
    <n v="1459180229"/>
    <n v="1457023829"/>
    <b v="0"/>
    <n v="3"/>
    <b v="1"/>
    <s v="theater/plays"/>
    <n v="65"/>
    <n v="21.666666666666668"/>
    <s v="theater"/>
    <s v="plays"/>
    <d v="2016-03-28T15:50:29"/>
    <d v="2016-03-03T16:50:29"/>
    <n v="24.95833333332848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s v="US"/>
    <x v="0"/>
    <n v="1405882287"/>
    <n v="1400698287"/>
    <b v="1"/>
    <n v="34"/>
    <b v="0"/>
    <s v="theater/plays"/>
    <n v="8.72E-2"/>
    <n v="25.647058823529413"/>
    <s v="theater"/>
    <s v="plays"/>
    <d v="2014-07-20T18:51:27"/>
    <d v="2014-05-21T18:51:27"/>
    <n v="60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s v="GB"/>
    <x v="1"/>
    <n v="1399809052"/>
    <n v="1397217052"/>
    <b v="1"/>
    <n v="23"/>
    <b v="0"/>
    <s v="theater/plays"/>
    <n v="0.21940000000000001"/>
    <n v="47.695652173913047"/>
    <s v="theater"/>
    <s v="plays"/>
    <d v="2014-05-11T11:50:52"/>
    <d v="2014-04-11T11:50:52"/>
    <n v="30"/>
  </r>
  <r>
    <n v="3843"/>
    <s v="Vengeance Can Wait"/>
    <s v="Vengeance Can Wait navigates Japanese sub-culture as it charts a dark, twisted and touching, â€œdifferentâ€ kind of love story."/>
    <n v="5000"/>
    <n v="1065"/>
    <s v="failed"/>
    <s v="US"/>
    <x v="0"/>
    <n v="1401587064"/>
    <n v="1399427064"/>
    <b v="1"/>
    <n v="19"/>
    <b v="0"/>
    <s v="theater/plays"/>
    <n v="0.21299999999999999"/>
    <n v="56.05263157894737"/>
    <s v="theater"/>
    <s v="plays"/>
    <d v="2014-06-01T01:44:24"/>
    <d v="2014-05-07T01:44:24"/>
    <n v="2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s v="US"/>
    <x v="0"/>
    <n v="1401778740"/>
    <n v="1399474134"/>
    <b v="1"/>
    <n v="50"/>
    <b v="0"/>
    <s v="theater/plays"/>
    <n v="0.41489795918367345"/>
    <n v="81.319999999999993"/>
    <s v="theater"/>
    <s v="plays"/>
    <d v="2014-06-03T06:59:00"/>
    <d v="2014-05-07T14:48:54"/>
    <n v="26.67368055555562"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s v="US"/>
    <x v="0"/>
    <n v="1443711774"/>
    <n v="1441119774"/>
    <b v="1"/>
    <n v="12"/>
    <b v="0"/>
    <s v="theater/plays"/>
    <n v="2.1049999999999999E-2"/>
    <n v="70.166666666666671"/>
    <s v="theater"/>
    <s v="plays"/>
    <d v="2015-10-01T15:02:54"/>
    <d v="2015-09-01T15:02:54"/>
    <n v="30"/>
  </r>
  <r>
    <n v="3846"/>
    <s v="My Insane Shakespeare"/>
    <s v="My Insane Shakespeare. An original play by Arthur Elbakyan premiering October 13th at United Solo, New York City."/>
    <n v="7000"/>
    <n v="189"/>
    <s v="failed"/>
    <s v="US"/>
    <x v="0"/>
    <n v="1412405940"/>
    <n v="1409721542"/>
    <b v="1"/>
    <n v="8"/>
    <b v="0"/>
    <s v="theater/plays"/>
    <n v="2.7E-2"/>
    <n v="23.625"/>
    <s v="theater"/>
    <s v="plays"/>
    <d v="2014-10-04T06:59:00"/>
    <d v="2014-09-03T05:19:02"/>
    <n v="31.06942129629897"/>
  </r>
  <r>
    <n v="3847"/>
    <s v="Madame X"/>
    <s v="The production of the original play &quot;Madame X&quot; by Amanda Davison. Inspired by the painting by John Singer Sargent."/>
    <n v="10500"/>
    <n v="1697"/>
    <s v="failed"/>
    <s v="US"/>
    <x v="0"/>
    <n v="1437283391"/>
    <n v="1433395391"/>
    <b v="1"/>
    <n v="9"/>
    <b v="0"/>
    <s v="theater/plays"/>
    <n v="0.16161904761904761"/>
    <n v="188.55555555555554"/>
    <s v="theater"/>
    <s v="plays"/>
    <d v="2015-07-19T05:23:11"/>
    <d v="2015-06-04T05:23:11"/>
    <n v="4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s v="US"/>
    <x v="0"/>
    <n v="1445196989"/>
    <n v="1442604989"/>
    <b v="1"/>
    <n v="43"/>
    <b v="0"/>
    <s v="theater/plays"/>
    <n v="0.16376923076923078"/>
    <n v="49.511627906976742"/>
    <s v="theater"/>
    <s v="plays"/>
    <d v="2015-10-18T19:36:29"/>
    <d v="2015-09-18T19:36:29"/>
    <n v="30"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s v="DE"/>
    <x v="3"/>
    <n v="1434047084"/>
    <n v="1431455084"/>
    <b v="1"/>
    <n v="28"/>
    <b v="0"/>
    <s v="theater/plays"/>
    <n v="7.0433333333333334E-2"/>
    <n v="75.464285714285708"/>
    <s v="theater"/>
    <s v="plays"/>
    <d v="2015-06-11T18:24:44"/>
    <d v="2015-05-12T18:24:44"/>
    <n v="30"/>
  </r>
  <r>
    <n v="3850"/>
    <s v="The Vagina Monologues 2015"/>
    <s v="V-Day is a global activist movement to end violence against women and girls."/>
    <n v="1000"/>
    <n v="38"/>
    <s v="failed"/>
    <s v="US"/>
    <x v="0"/>
    <n v="1420081143"/>
    <n v="1417489143"/>
    <b v="1"/>
    <n v="4"/>
    <b v="0"/>
    <s v="theater/plays"/>
    <n v="3.7999999999999999E-2"/>
    <n v="9.5"/>
    <s v="theater"/>
    <s v="plays"/>
    <d v="2015-01-01T02:59:03"/>
    <d v="2014-12-02T02:59:03"/>
    <n v="30"/>
  </r>
  <r>
    <n v="3851"/>
    <s v="Waving Goodbye"/>
    <s v="A play about the horrible choices we have to make every day. Should we take a risk, or take the road most travelled?"/>
    <n v="2500"/>
    <n v="852"/>
    <s v="failed"/>
    <s v="GB"/>
    <x v="1"/>
    <n v="1437129179"/>
    <n v="1434537179"/>
    <b v="1"/>
    <n v="24"/>
    <b v="0"/>
    <s v="theater/plays"/>
    <n v="0.34079999999999999"/>
    <n v="35.5"/>
    <s v="theater"/>
    <s v="plays"/>
    <d v="2015-07-17T10:32:59"/>
    <d v="2015-06-17T10:32:59"/>
    <n v="30"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s v="US"/>
    <x v="0"/>
    <n v="1427427276"/>
    <n v="1425270876"/>
    <b v="0"/>
    <n v="2"/>
    <b v="0"/>
    <s v="theater/plays"/>
    <n v="2E-3"/>
    <n v="10"/>
    <s v="theater"/>
    <s v="plays"/>
    <d v="2015-03-27T03:34:36"/>
    <d v="2015-03-02T04:34:36"/>
    <n v="24.958333333328483"/>
  </r>
  <r>
    <n v="3853"/>
    <s v="The Original Laughter Therapist"/>
    <s v="A dose of One-woman &quot;Dramedy&quot; to cure those daily blues is just what the doctor ordered!"/>
    <n v="100000"/>
    <n v="26"/>
    <s v="failed"/>
    <s v="US"/>
    <x v="0"/>
    <n v="1409602178"/>
    <n v="1406578178"/>
    <b v="0"/>
    <n v="2"/>
    <b v="0"/>
    <s v="theater/plays"/>
    <n v="2.5999999999999998E-4"/>
    <n v="13"/>
    <s v="theater"/>
    <s v="plays"/>
    <d v="2014-09-01T20:09:38"/>
    <d v="2014-07-28T20:09:38"/>
    <n v="35"/>
  </r>
  <r>
    <n v="3854"/>
    <s v="The Case Of Soghomon Tehlirian"/>
    <s v="A play dedicated to the 100th anniversary of the Armenian Genocide."/>
    <n v="11000"/>
    <n v="1788"/>
    <s v="failed"/>
    <s v="US"/>
    <x v="0"/>
    <n v="1431206058"/>
    <n v="1428614058"/>
    <b v="0"/>
    <n v="20"/>
    <b v="0"/>
    <s v="theater/plays"/>
    <n v="0.16254545454545455"/>
    <n v="89.4"/>
    <s v="theater"/>
    <s v="plays"/>
    <d v="2015-05-09T21:14:18"/>
    <d v="2015-04-09T21:14:18"/>
    <n v="3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s v="US"/>
    <x v="0"/>
    <n v="1427408271"/>
    <n v="1424819871"/>
    <b v="0"/>
    <n v="1"/>
    <b v="0"/>
    <s v="theater/plays"/>
    <n v="2.5000000000000001E-2"/>
    <n v="25"/>
    <s v="theater"/>
    <s v="plays"/>
    <d v="2015-03-26T22:17:51"/>
    <d v="2015-02-24T23:17:51"/>
    <n v="29.958333333328483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s v="US"/>
    <x v="0"/>
    <n v="1425833403"/>
    <n v="1423245003"/>
    <b v="0"/>
    <n v="1"/>
    <b v="0"/>
    <s v="theater/plays"/>
    <n v="2.0000000000000001E-4"/>
    <n v="1"/>
    <s v="theater"/>
    <s v="plays"/>
    <d v="2015-03-08T16:50:03"/>
    <d v="2015-02-06T17:50:03"/>
    <n v="29.958333333335759"/>
  </r>
  <r>
    <n v="3857"/>
    <s v="I support Molding Heartz"/>
    <s v="The Ultimate Screenwriting Conference_x000a_is the experience showing screenwriters how to write and sell a screenplay in hollywood!"/>
    <n v="5000"/>
    <n v="260"/>
    <s v="failed"/>
    <s v="US"/>
    <x v="0"/>
    <n v="1406913120"/>
    <n v="1404927690"/>
    <b v="0"/>
    <n v="4"/>
    <b v="0"/>
    <s v="theater/plays"/>
    <n v="5.1999999999999998E-2"/>
    <n v="65"/>
    <s v="theater"/>
    <s v="plays"/>
    <d v="2014-08-01T17:12:00"/>
    <d v="2014-07-09T17:41:30"/>
    <n v="22.97951388888759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s v="GB"/>
    <x v="1"/>
    <n v="1432328400"/>
    <n v="1430734844"/>
    <b v="0"/>
    <n v="1"/>
    <b v="0"/>
    <s v="theater/plays"/>
    <n v="0.02"/>
    <n v="10"/>
    <s v="theater"/>
    <s v="plays"/>
    <d v="2015-05-22T21:00:00"/>
    <d v="2015-05-04T10:20:44"/>
    <n v="18.443935185190639"/>
  </r>
  <r>
    <n v="3859"/>
    <s v="What Dreams Were Made Of"/>
    <s v="This is a play that will have each and everyone that sees it thinking about the dreams they had growing up. It's a dramady"/>
    <n v="2500"/>
    <n v="1"/>
    <s v="failed"/>
    <s v="US"/>
    <x v="0"/>
    <n v="1403730000"/>
    <n v="1401485207"/>
    <b v="0"/>
    <n v="1"/>
    <b v="0"/>
    <s v="theater/plays"/>
    <n v="4.0000000000000002E-4"/>
    <n v="1"/>
    <s v="theater"/>
    <s v="plays"/>
    <d v="2014-06-25T21:00:00"/>
    <d v="2014-05-30T21:26:47"/>
    <n v="25.98140046295884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s v="US"/>
    <x v="0"/>
    <n v="1407858710"/>
    <n v="1405266710"/>
    <b v="0"/>
    <n v="13"/>
    <b v="0"/>
    <s v="theater/plays"/>
    <n v="0.17666666666666667"/>
    <n v="81.538461538461533"/>
    <s v="theater"/>
    <s v="plays"/>
    <d v="2014-08-12T15:51:50"/>
    <d v="2014-07-13T15:51:50"/>
    <n v="30"/>
  </r>
  <r>
    <n v="3861"/>
    <s v="READY OR NOT HERE I COME"/>
    <s v="THE COMING OF THE LORD!"/>
    <n v="2000"/>
    <n v="100"/>
    <s v="failed"/>
    <s v="US"/>
    <x v="0"/>
    <n v="1415828820"/>
    <n v="1412258977"/>
    <b v="0"/>
    <n v="1"/>
    <b v="0"/>
    <s v="theater/plays"/>
    <n v="0.05"/>
    <n v="100"/>
    <s v="theater"/>
    <s v="plays"/>
    <d v="2014-11-12T21:47:00"/>
    <d v="2014-10-02T14:09:37"/>
    <n v="41.317627314820129"/>
  </r>
  <r>
    <n v="3862"/>
    <s v="The Container Play"/>
    <s v="The hit immersive theatre experience of England comes to Corpus Christi!"/>
    <n v="7500"/>
    <n v="1"/>
    <s v="failed"/>
    <s v="US"/>
    <x v="0"/>
    <n v="1473699540"/>
    <n v="1472451356"/>
    <b v="0"/>
    <n v="1"/>
    <b v="0"/>
    <s v="theater/plays"/>
    <n v="1.3333333333333334E-4"/>
    <n v="1"/>
    <s v="theater"/>
    <s v="plays"/>
    <d v="2016-09-12T16:59:00"/>
    <d v="2016-08-29T06:15:56"/>
    <n v="14.446574074077944"/>
  </r>
  <r>
    <n v="3863"/>
    <s v="Umma Yemaya"/>
    <s v="Umma Yemaya is  a play that examines the challenges of unconventional love. The Lady  and the Artist create their own world for love."/>
    <n v="6000"/>
    <n v="0"/>
    <s v="failed"/>
    <s v="US"/>
    <x v="0"/>
    <n v="1446739905"/>
    <n v="1441552305"/>
    <b v="0"/>
    <n v="0"/>
    <b v="0"/>
    <s v="theater/plays"/>
    <n v="0"/>
    <n v="0"/>
    <s v="theater"/>
    <s v="plays"/>
    <d v="2015-11-05T16:11:45"/>
    <d v="2015-09-06T15:11:45"/>
    <n v="60.041666666664241"/>
  </r>
  <r>
    <n v="3864"/>
    <s v="Grammar Land Performances"/>
    <s v="I want to create a theatrical performance of the book Grammar Land and present it at schools to help children learn proper grammar."/>
    <n v="5000"/>
    <n v="60"/>
    <s v="failed"/>
    <s v="US"/>
    <x v="0"/>
    <n v="1447799054"/>
    <n v="1445203454"/>
    <b v="0"/>
    <n v="3"/>
    <b v="0"/>
    <s v="theater/plays"/>
    <n v="1.2E-2"/>
    <n v="20"/>
    <s v="theater"/>
    <s v="plays"/>
    <d v="2015-11-17T22:24:14"/>
    <d v="2015-10-18T21:24:14"/>
    <n v="30.041666666656965"/>
  </r>
  <r>
    <n v="3865"/>
    <s v="Fellatia's-Fantastic-Fun-Time-Show"/>
    <s v="Sissy Entertainment delivers a delicious cabaret that blends comedic monologue, song, and traditional sketch comedy."/>
    <n v="2413"/>
    <n v="650"/>
    <s v="failed"/>
    <s v="CA"/>
    <x v="5"/>
    <n v="1409376600"/>
    <n v="1405957098"/>
    <b v="0"/>
    <n v="14"/>
    <b v="0"/>
    <s v="theater/plays"/>
    <n v="0.26937422295897223"/>
    <n v="46.428571428571431"/>
    <s v="theater"/>
    <s v="plays"/>
    <d v="2014-08-30T05:30:00"/>
    <d v="2014-07-21T15:38:18"/>
    <n v="39.577569444438268"/>
  </r>
  <r>
    <n v="3866"/>
    <s v="a feminine ending, brought to you by the East End Theatre Co"/>
    <s v="A funny, moving, witty piece about a girl, her oboe, and her dreams."/>
    <n v="2000"/>
    <n v="11"/>
    <s v="failed"/>
    <s v="US"/>
    <x v="0"/>
    <n v="1458703740"/>
    <n v="1454453021"/>
    <b v="0"/>
    <n v="2"/>
    <b v="0"/>
    <s v="theater/plays"/>
    <n v="5.4999999999999997E-3"/>
    <n v="5.5"/>
    <s v="theater"/>
    <s v="plays"/>
    <d v="2016-03-23T03:29:00"/>
    <d v="2016-02-02T22:43:41"/>
    <n v="49.198136574072123"/>
  </r>
  <r>
    <n v="3867"/>
    <s v="RUSSIAN PLAY &quot;HOW TO BE BRAVE&quot;"/>
    <s v="What do you know about Russian Culture? Our project helps the American children to find out about Russian literature."/>
    <n v="2000"/>
    <n v="251"/>
    <s v="failed"/>
    <s v="US"/>
    <x v="0"/>
    <n v="1466278339"/>
    <n v="1463686339"/>
    <b v="0"/>
    <n v="5"/>
    <b v="0"/>
    <s v="theater/plays"/>
    <n v="0.1255"/>
    <n v="50.2"/>
    <s v="theater"/>
    <s v="plays"/>
    <d v="2016-06-18T19:32:19"/>
    <d v="2016-05-19T19:32:19"/>
    <n v="30"/>
  </r>
  <r>
    <n v="3868"/>
    <s v="1000 words (Canceled)"/>
    <s v="New collection of music by Scott Evan Davis!"/>
    <n v="5000"/>
    <n v="10"/>
    <s v="canceled"/>
    <s v="GB"/>
    <x v="1"/>
    <n v="1410191405"/>
    <n v="1408031405"/>
    <b v="0"/>
    <n v="1"/>
    <b v="0"/>
    <s v="theater/musical"/>
    <n v="2E-3"/>
    <n v="10"/>
    <s v="theater"/>
    <s v="sical"/>
    <d v="2014-09-08T15:50:05"/>
    <d v="2014-08-14T15:50:05"/>
    <n v="25"/>
  </r>
  <r>
    <n v="3869"/>
    <s v="The Masturbation Musical (Canceled)"/>
    <s v="A Musical about 3 women who pursue their Pleasure and end up finding themselves."/>
    <n v="13111"/>
    <n v="452"/>
    <s v="canceled"/>
    <s v="US"/>
    <x v="0"/>
    <n v="1426302660"/>
    <n v="1423761792"/>
    <b v="0"/>
    <n v="15"/>
    <b v="0"/>
    <s v="theater/musical"/>
    <n v="3.44748684310884E-2"/>
    <n v="30.133333333333333"/>
    <s v="theater"/>
    <s v="sical"/>
    <d v="2015-03-14T03:11:00"/>
    <d v="2015-02-12T17:23:12"/>
    <n v="29.40819444444059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s v="US"/>
    <x v="0"/>
    <n v="1404360478"/>
    <n v="1401768478"/>
    <b v="0"/>
    <n v="10"/>
    <b v="0"/>
    <s v="theater/musical"/>
    <n v="0.15"/>
    <n v="150"/>
    <s v="theater"/>
    <s v="sical"/>
    <d v="2014-07-03T04:07:58"/>
    <d v="2014-06-03T04:07:58"/>
    <n v="30"/>
  </r>
  <r>
    <n v="3871"/>
    <s v="Pocket Monsters: A Musical Parody (Canceled)"/>
    <s v="Our musical is finally ready to come to life, and we're raising funds to help make that happen!"/>
    <n v="1500"/>
    <n v="40"/>
    <s v="canceled"/>
    <s v="US"/>
    <x v="0"/>
    <n v="1490809450"/>
    <n v="1485629050"/>
    <b v="0"/>
    <n v="3"/>
    <b v="0"/>
    <s v="theater/musical"/>
    <n v="2.6666666666666668E-2"/>
    <n v="13.333333333333334"/>
    <s v="theater"/>
    <s v="sical"/>
    <d v="2017-03-29T17:44:10"/>
    <d v="2017-01-28T18:44:10"/>
    <n v="59.958333333343035"/>
  </r>
  <r>
    <n v="3872"/>
    <s v="Shining Star Players (Canceled)"/>
    <s v="We are a brand new theatrical teen production company, and we need enough money to put on our first musical production."/>
    <n v="15000"/>
    <n v="0"/>
    <s v="canceled"/>
    <s v="US"/>
    <x v="0"/>
    <n v="1439522996"/>
    <n v="1435202996"/>
    <b v="0"/>
    <n v="0"/>
    <b v="0"/>
    <s v="theater/musical"/>
    <n v="0"/>
    <n v="0"/>
    <s v="theater"/>
    <s v="sical"/>
    <d v="2015-08-14T03:29:56"/>
    <d v="2015-06-25T03:29:56"/>
    <n v="5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s v="US"/>
    <x v="0"/>
    <n v="1444322535"/>
    <n v="1441730535"/>
    <b v="0"/>
    <n v="0"/>
    <b v="0"/>
    <s v="theater/musical"/>
    <n v="0"/>
    <n v="0"/>
    <s v="theater"/>
    <s v="sical"/>
    <d v="2015-10-08T16:42:15"/>
    <d v="2015-09-08T16:42:15"/>
    <n v="3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s v="NZ"/>
    <x v="4"/>
    <n v="1422061200"/>
    <n v="1420244622"/>
    <b v="0"/>
    <n v="0"/>
    <b v="0"/>
    <s v="theater/musical"/>
    <n v="0"/>
    <n v="0"/>
    <s v="theater"/>
    <s v="sical"/>
    <d v="2015-01-24T01:00:00"/>
    <d v="2015-01-03T00:23:42"/>
    <n v="21.02520833333983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s v="DK"/>
    <x v="7"/>
    <n v="1472896800"/>
    <n v="1472804365"/>
    <b v="0"/>
    <n v="0"/>
    <b v="0"/>
    <s v="theater/musical"/>
    <n v="0"/>
    <n v="0"/>
    <s v="theater"/>
    <s v="sical"/>
    <d v="2016-09-03T10:00:00"/>
    <d v="2016-09-02T08:19:25"/>
    <n v="1.069849537045229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s v="GB"/>
    <x v="1"/>
    <n v="1454425128"/>
    <n v="1451833128"/>
    <b v="0"/>
    <n v="46"/>
    <b v="0"/>
    <s v="theater/musical"/>
    <n v="0.52794871794871789"/>
    <n v="44.760869565217391"/>
    <s v="theater"/>
    <s v="sical"/>
    <d v="2016-02-02T14:58:48"/>
    <d v="2016-01-03T14:58:48"/>
    <n v="30"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s v="US"/>
    <x v="0"/>
    <n v="1481213752"/>
    <n v="1478621752"/>
    <b v="0"/>
    <n v="14"/>
    <b v="0"/>
    <s v="theater/musical"/>
    <n v="4.9639999999999997E-2"/>
    <n v="88.642857142857139"/>
    <s v="theater"/>
    <s v="sical"/>
    <d v="2016-12-08T16:15:52"/>
    <d v="2016-11-08T16:15:52"/>
    <n v="30"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s v="US"/>
    <x v="0"/>
    <n v="1435636740"/>
    <n v="1433014746"/>
    <b v="0"/>
    <n v="1"/>
    <b v="0"/>
    <s v="theater/musical"/>
    <n v="5.5555555555555556E-4"/>
    <n v="10"/>
    <s v="theater"/>
    <s v="sical"/>
    <d v="2015-06-30T03:59:00"/>
    <d v="2015-05-30T19:39:06"/>
    <n v="30.347152777780138"/>
  </r>
  <r>
    <n v="3879"/>
    <s v="Theatre 'Portable' Royal (Canceled)"/>
    <s v="Theatre â€˜Portableâ€™ Royal is a portable, fully working, 40 seater theatre which will tour the UK and beyond!"/>
    <n v="15000"/>
    <n v="0"/>
    <s v="canceled"/>
    <s v="GB"/>
    <x v="1"/>
    <n v="1422218396"/>
    <n v="1419626396"/>
    <b v="0"/>
    <n v="0"/>
    <b v="0"/>
    <s v="theater/musical"/>
    <n v="0"/>
    <n v="0"/>
    <s v="theater"/>
    <s v="sical"/>
    <d v="2015-01-25T20:39:56"/>
    <d v="2014-12-26T20:39:56"/>
    <n v="30"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s v="GB"/>
    <x v="1"/>
    <n v="1406761200"/>
    <n v="1403724820"/>
    <b v="0"/>
    <n v="17"/>
    <b v="0"/>
    <s v="theater/musical"/>
    <n v="0.13066666666666665"/>
    <n v="57.647058823529413"/>
    <s v="theater"/>
    <s v="sical"/>
    <d v="2014-07-30T23:00:00"/>
    <d v="2014-06-25T19:33:40"/>
    <n v="35.143287037040864"/>
  </r>
  <r>
    <n v="3881"/>
    <s v="My Real Mother's Name is... (Canceled)"/>
    <s v="A musical journey coming to the Blue Venue at the 2017 Orlando Fringe Festival!"/>
    <n v="500"/>
    <n v="25"/>
    <s v="canceled"/>
    <s v="US"/>
    <x v="0"/>
    <n v="1487550399"/>
    <n v="1484958399"/>
    <b v="0"/>
    <n v="1"/>
    <b v="0"/>
    <s v="theater/musical"/>
    <n v="0.05"/>
    <n v="25"/>
    <s v="theater"/>
    <s v="sical"/>
    <d v="2017-02-20T00:26:39"/>
    <d v="2017-01-21T00:26:39"/>
    <n v="3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s v="AU"/>
    <x v="2"/>
    <n v="1454281380"/>
    <n v="1451950570"/>
    <b v="0"/>
    <n v="0"/>
    <b v="0"/>
    <s v="theater/musical"/>
    <n v="0"/>
    <n v="0"/>
    <s v="theater"/>
    <s v="sical"/>
    <d v="2016-01-31T23:03:00"/>
    <d v="2016-01-04T23:36:10"/>
    <n v="26.9769675925927"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s v="GB"/>
    <x v="1"/>
    <n v="1409668069"/>
    <n v="1407076069"/>
    <b v="0"/>
    <n v="0"/>
    <b v="0"/>
    <s v="theater/musical"/>
    <n v="0"/>
    <n v="0"/>
    <s v="theater"/>
    <s v="sical"/>
    <d v="2014-09-02T14:27:49"/>
    <d v="2014-08-03T14:27:49"/>
    <n v="30"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s v="US"/>
    <x v="0"/>
    <n v="1427479192"/>
    <n v="1425322792"/>
    <b v="0"/>
    <n v="0"/>
    <b v="0"/>
    <s v="theater/musical"/>
    <n v="0"/>
    <n v="0"/>
    <s v="theater"/>
    <s v="sical"/>
    <d v="2015-03-27T17:59:52"/>
    <d v="2015-03-02T18:59:52"/>
    <n v="24.958333333335759"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s v="US"/>
    <x v="0"/>
    <n v="1462834191"/>
    <n v="1460242191"/>
    <b v="0"/>
    <n v="0"/>
    <b v="0"/>
    <s v="theater/musical"/>
    <n v="0"/>
    <n v="0"/>
    <s v="theater"/>
    <s v="sical"/>
    <d v="2016-05-09T22:49:51"/>
    <d v="2016-04-09T22:49:51"/>
    <n v="30"/>
  </r>
  <r>
    <n v="3886"/>
    <s v="a (Canceled)"/>
    <n v="1"/>
    <n v="10000"/>
    <n v="0"/>
    <s v="canceled"/>
    <s v="AU"/>
    <x v="2"/>
    <n v="1418275702"/>
    <n v="1415683702"/>
    <b v="0"/>
    <n v="0"/>
    <b v="0"/>
    <s v="theater/musical"/>
    <n v="0"/>
    <n v="0"/>
    <s v="theater"/>
    <s v="sical"/>
    <d v="2014-12-11T05:28:22"/>
    <d v="2014-11-11T05:28:22"/>
    <n v="3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s v="US"/>
    <x v="0"/>
    <n v="1430517600"/>
    <n v="1426538129"/>
    <b v="0"/>
    <n v="2"/>
    <b v="0"/>
    <s v="theater/musical"/>
    <n v="1.7500000000000002E-2"/>
    <n v="17.5"/>
    <s v="theater"/>
    <s v="sical"/>
    <d v="2015-05-01T22:00:00"/>
    <d v="2015-03-16T20:35:29"/>
    <n v="46.058692129634437"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s v="GB"/>
    <x v="1"/>
    <n v="1488114358"/>
    <n v="1485522358"/>
    <b v="0"/>
    <n v="14"/>
    <b v="0"/>
    <s v="theater/plays"/>
    <n v="0.27100000000000002"/>
    <n v="38.714285714285715"/>
    <s v="theater"/>
    <s v="plays"/>
    <d v="2017-02-26T13:05:58"/>
    <d v="2017-01-27T13:05:58"/>
    <n v="30"/>
  </r>
  <r>
    <n v="3889"/>
    <s v="Sherri's Playhouse Present's A Heavenly Hand!"/>
    <s v="A romantic comedy about a girl trying to figure out what to do with her life and an angel who comes to help her."/>
    <n v="8000"/>
    <n v="118"/>
    <s v="failed"/>
    <s v="US"/>
    <x v="0"/>
    <n v="1420413960"/>
    <n v="1417651630"/>
    <b v="0"/>
    <n v="9"/>
    <b v="0"/>
    <s v="theater/plays"/>
    <n v="1.4749999999999999E-2"/>
    <n v="13.111111111111111"/>
    <s v="theater"/>
    <s v="plays"/>
    <d v="2015-01-04T23:26:00"/>
    <d v="2014-12-04T00:07:10"/>
    <n v="31.971412037033588"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s v="US"/>
    <x v="0"/>
    <n v="1439662344"/>
    <n v="1434478344"/>
    <b v="0"/>
    <n v="8"/>
    <b v="0"/>
    <s v="theater/plays"/>
    <n v="0.16826666666666668"/>
    <n v="315.5"/>
    <s v="theater"/>
    <s v="plays"/>
    <d v="2015-08-15T18:12:24"/>
    <d v="2015-06-16T18:12:24"/>
    <n v="60"/>
  </r>
  <r>
    <n v="3891"/>
    <s v="Out of the Box: A Mime Story"/>
    <s v="A comedy about a mime who dreams of becoming a stand up comedian."/>
    <n v="800"/>
    <n v="260"/>
    <s v="failed"/>
    <s v="US"/>
    <x v="0"/>
    <n v="1427086740"/>
    <n v="1424488244"/>
    <b v="0"/>
    <n v="7"/>
    <b v="0"/>
    <s v="theater/plays"/>
    <n v="0.32500000000000001"/>
    <n v="37.142857142857146"/>
    <s v="theater"/>
    <s v="plays"/>
    <d v="2015-03-23T04:59:00"/>
    <d v="2015-02-21T03:10:44"/>
    <n v="30.07518518518918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s v="US"/>
    <x v="0"/>
    <n v="1408863600"/>
    <n v="1408203557"/>
    <b v="0"/>
    <n v="0"/>
    <b v="0"/>
    <s v="theater/plays"/>
    <n v="0"/>
    <n v="0"/>
    <s v="theater"/>
    <s v="plays"/>
    <d v="2014-08-24T07:00:00"/>
    <d v="2014-08-16T15:39:17"/>
    <n v="7.6393865740756155"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s v="US"/>
    <x v="0"/>
    <n v="1404194400"/>
    <n v="1400600840"/>
    <b v="0"/>
    <n v="84"/>
    <b v="0"/>
    <s v="theater/plays"/>
    <n v="0.2155"/>
    <n v="128.27380952380952"/>
    <s v="theater"/>
    <s v="plays"/>
    <d v="2014-07-01T06:00:00"/>
    <d v="2014-05-20T15:47:20"/>
    <n v="41.592129629629198"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s v="US"/>
    <x v="0"/>
    <n v="1481000340"/>
    <n v="1478386812"/>
    <b v="0"/>
    <n v="11"/>
    <b v="0"/>
    <s v="theater/plays"/>
    <n v="3.4666666666666665E-2"/>
    <n v="47.272727272727273"/>
    <s v="theater"/>
    <s v="plays"/>
    <d v="2016-12-06T04:59:00"/>
    <d v="2016-11-05T23:00:12"/>
    <n v="30.249166666668316"/>
  </r>
  <r>
    <n v="3895"/>
    <s v="Vestige"/>
    <s v="A Transgender makeup artist calls into question the loyalty of her best friend in a 1980's circus while dealing with her dying mother."/>
    <n v="1000"/>
    <n v="50"/>
    <s v="failed"/>
    <s v="US"/>
    <x v="0"/>
    <n v="1425103218"/>
    <n v="1422424818"/>
    <b v="0"/>
    <n v="1"/>
    <b v="0"/>
    <s v="theater/plays"/>
    <n v="0.05"/>
    <n v="50"/>
    <s v="theater"/>
    <s v="plays"/>
    <d v="2015-02-28T06:00:18"/>
    <d v="2015-01-28T06:00:18"/>
    <n v="31"/>
  </r>
  <r>
    <n v="3896"/>
    <s v="Yorick and Company"/>
    <s v="Yorick and Co. is a comedy about a struggling theatre company whose mysterious benefactor starts haunting the show!"/>
    <n v="1600"/>
    <n v="170"/>
    <s v="failed"/>
    <s v="US"/>
    <x v="0"/>
    <n v="1402979778"/>
    <n v="1401770178"/>
    <b v="0"/>
    <n v="4"/>
    <b v="0"/>
    <s v="theater/plays"/>
    <n v="0.10625"/>
    <n v="42.5"/>
    <s v="theater"/>
    <s v="plays"/>
    <d v="2014-06-17T04:36:18"/>
    <d v="2014-06-03T04:36:18"/>
    <n v="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s v="NZ"/>
    <x v="4"/>
    <n v="1420750683"/>
    <n v="1418158683"/>
    <b v="0"/>
    <n v="10"/>
    <b v="0"/>
    <s v="theater/plays"/>
    <n v="0.17599999999999999"/>
    <n v="44"/>
    <s v="theater"/>
    <s v="plays"/>
    <d v="2015-01-08T20:58:03"/>
    <d v="2014-12-09T20:58:03"/>
    <n v="3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s v="GB"/>
    <x v="1"/>
    <n v="1439827200"/>
    <n v="1436355270"/>
    <b v="0"/>
    <n v="16"/>
    <b v="0"/>
    <s v="theater/plays"/>
    <n v="0.3256"/>
    <n v="50.875"/>
    <s v="theater"/>
    <s v="plays"/>
    <d v="2015-08-17T16:00:00"/>
    <d v="2015-07-08T11:34:30"/>
    <n v="40.184375000004366"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s v="US"/>
    <x v="0"/>
    <n v="1407868561"/>
    <n v="1406140561"/>
    <b v="0"/>
    <n v="2"/>
    <b v="0"/>
    <s v="theater/plays"/>
    <n v="1.2500000000000001E-2"/>
    <n v="62.5"/>
    <s v="theater"/>
    <s v="plays"/>
    <d v="2014-08-12T18:36:01"/>
    <d v="2014-07-23T18:36:01"/>
    <n v="20"/>
  </r>
  <r>
    <n v="3900"/>
    <s v="HUB Theatre Group presents John Logan's RED"/>
    <s v="HUB Theatre Group collaborates with local artists to present John Logan's RED to the community."/>
    <n v="2500"/>
    <n v="135"/>
    <s v="failed"/>
    <s v="US"/>
    <x v="0"/>
    <n v="1433988791"/>
    <n v="1431396791"/>
    <b v="0"/>
    <n v="5"/>
    <b v="0"/>
    <s v="theater/plays"/>
    <n v="5.3999999999999999E-2"/>
    <n v="27"/>
    <s v="theater"/>
    <s v="plays"/>
    <d v="2015-06-11T02:13:11"/>
    <d v="2015-05-12T02:13:11"/>
    <n v="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s v="US"/>
    <x v="0"/>
    <n v="1450554599"/>
    <n v="1447098599"/>
    <b v="0"/>
    <n v="1"/>
    <b v="0"/>
    <s v="theater/plays"/>
    <n v="8.3333333333333332E-3"/>
    <n v="25"/>
    <s v="theater"/>
    <s v="plays"/>
    <d v="2015-12-19T19:49:59"/>
    <d v="2015-11-09T19:49:59"/>
    <n v="4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s v="GB"/>
    <x v="1"/>
    <n v="1479125642"/>
    <n v="1476962042"/>
    <b v="0"/>
    <n v="31"/>
    <b v="0"/>
    <s v="theater/plays"/>
    <n v="0.48833333333333334"/>
    <n v="47.258064516129032"/>
    <s v="theater"/>
    <s v="plays"/>
    <d v="2016-11-14T12:14:02"/>
    <d v="2016-10-20T11:14:02"/>
    <n v="25.041666666664241"/>
  </r>
  <r>
    <n v="3903"/>
    <s v="Know Thy Law"/>
    <s v="Based on the novel â€œKnow Thy Lawâ€, this powerful play gives the insight and understanding of the power of knowing the law of the land."/>
    <n v="1500"/>
    <n v="0"/>
    <s v="failed"/>
    <s v="US"/>
    <x v="0"/>
    <n v="1439581080"/>
    <n v="1435709765"/>
    <b v="0"/>
    <n v="0"/>
    <b v="0"/>
    <s v="theater/plays"/>
    <n v="0"/>
    <n v="0"/>
    <s v="theater"/>
    <s v="plays"/>
    <d v="2015-08-14T19:38:00"/>
    <d v="2015-07-01T00:16:05"/>
    <n v="44.806886574078817"/>
  </r>
  <r>
    <n v="3904"/>
    <s v="Black America from Prophets to Pimps"/>
    <s v="A play that will cover 4000 years of black history."/>
    <n v="10000"/>
    <n v="3"/>
    <s v="failed"/>
    <s v="US"/>
    <x v="0"/>
    <n v="1429074240"/>
    <n v="1427866200"/>
    <b v="0"/>
    <n v="2"/>
    <b v="0"/>
    <s v="theater/plays"/>
    <n v="2.9999999999999997E-4"/>
    <n v="1.5"/>
    <s v="theater"/>
    <s v="plays"/>
    <d v="2015-04-15T05:04:00"/>
    <d v="2015-04-01T05:30:00"/>
    <n v="13.98194444444379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s v="GB"/>
    <x v="1"/>
    <n v="1434063600"/>
    <n v="1430405903"/>
    <b v="0"/>
    <n v="7"/>
    <b v="0"/>
    <s v="theater/plays"/>
    <n v="0.11533333333333333"/>
    <n v="24.714285714285715"/>
    <s v="theater"/>
    <s v="plays"/>
    <d v="2015-06-11T23:00:00"/>
    <d v="2015-04-30T14:58:23"/>
    <n v="42.334456018514175"/>
  </r>
  <r>
    <n v="3906"/>
    <s v="First Draft Theatre"/>
    <s v="We will workshop, stage and develop new writing, devised work and adaptations. A joyful leap into the possibilities of an idea!"/>
    <n v="1500"/>
    <n v="1010"/>
    <s v="failed"/>
    <s v="GB"/>
    <x v="1"/>
    <n v="1435325100"/>
    <n v="1432072893"/>
    <b v="0"/>
    <n v="16"/>
    <b v="0"/>
    <s v="theater/plays"/>
    <n v="0.67333333333333334"/>
    <n v="63.125"/>
    <s v="theater"/>
    <s v="plays"/>
    <d v="2015-06-26T13:25:00"/>
    <d v="2015-05-19T22:01:33"/>
    <n v="37.641284722223645"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s v="US"/>
    <x v="0"/>
    <n v="1414354080"/>
    <n v="1411587606"/>
    <b v="0"/>
    <n v="4"/>
    <b v="0"/>
    <s v="theater/plays"/>
    <n v="0.153"/>
    <n v="38.25"/>
    <s v="theater"/>
    <s v="plays"/>
    <d v="2014-10-26T20:08:00"/>
    <d v="2014-09-24T19:40:06"/>
    <n v="32.019374999996217"/>
  </r>
  <r>
    <n v="3908"/>
    <s v="Unconscious Subconscious"/>
    <s v="Death splits apart twin brothers in a questionable car accident. They shared dreams, and now they must share trials in the unknown."/>
    <n v="750"/>
    <n v="65"/>
    <s v="failed"/>
    <s v="US"/>
    <x v="0"/>
    <n v="1406603696"/>
    <n v="1405307696"/>
    <b v="0"/>
    <n v="4"/>
    <b v="0"/>
    <s v="theater/plays"/>
    <n v="8.666666666666667E-2"/>
    <n v="16.25"/>
    <s v="theater"/>
    <s v="plays"/>
    <d v="2014-07-29T03:14:56"/>
    <d v="2014-07-14T03:14:56"/>
    <n v="15"/>
  </r>
  <r>
    <n v="3909"/>
    <s v="Woman2Woman"/>
    <s v="I am trying to put on a gospel comedy stage play that is full of laughter and life lessons as well that will change your life forever,"/>
    <n v="60000"/>
    <n v="135"/>
    <s v="failed"/>
    <s v="US"/>
    <x v="0"/>
    <n v="1410424642"/>
    <n v="1407832642"/>
    <b v="0"/>
    <n v="4"/>
    <b v="0"/>
    <s v="theater/plays"/>
    <n v="2.2499999999999998E-3"/>
    <n v="33.75"/>
    <s v="theater"/>
    <s v="plays"/>
    <d v="2014-09-11T08:37:22"/>
    <d v="2014-08-12T08:37:22"/>
    <n v="30"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s v="US"/>
    <x v="0"/>
    <n v="1441649397"/>
    <n v="1439057397"/>
    <b v="0"/>
    <n v="3"/>
    <b v="0"/>
    <s v="theater/plays"/>
    <n v="3.0833333333333334E-2"/>
    <n v="61.666666666666664"/>
    <s v="theater"/>
    <s v="plays"/>
    <d v="2015-09-07T18:09:57"/>
    <d v="2015-08-08T18:09:57"/>
    <n v="30"/>
  </r>
  <r>
    <n v="3911"/>
    <s v="Ministers of Grace"/>
    <s v="â€˜Ministers of Graceâ€™ imagines what the movie Ghostbusters would be like if written by William Shakespeare."/>
    <n v="8000"/>
    <n v="2993"/>
    <s v="failed"/>
    <s v="US"/>
    <x v="0"/>
    <n v="1417033777"/>
    <n v="1414438177"/>
    <b v="0"/>
    <n v="36"/>
    <b v="0"/>
    <s v="theater/plays"/>
    <n v="0.37412499999999999"/>
    <n v="83.138888888888886"/>
    <s v="theater"/>
    <s v="plays"/>
    <d v="2014-11-26T20:29:37"/>
    <d v="2014-10-27T19:29:37"/>
    <n v="30.041666666664241"/>
  </r>
  <r>
    <n v="3912"/>
    <s v="JoLee Productions"/>
    <s v="Producing &amp; directing Jake's Women by Neil Simon opening July 9 and running through July 26 for Sonoma Arts Live"/>
    <n v="15000"/>
    <n v="1"/>
    <s v="failed"/>
    <s v="US"/>
    <x v="0"/>
    <n v="1429936500"/>
    <n v="1424759330"/>
    <b v="0"/>
    <n v="1"/>
    <b v="0"/>
    <s v="theater/plays"/>
    <n v="6.666666666666667E-5"/>
    <n v="1"/>
    <s v="theater"/>
    <s v="plays"/>
    <d v="2015-04-25T04:35:00"/>
    <d v="2015-02-24T06:28:50"/>
    <n v="59.92094907407590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s v="US"/>
    <x v="0"/>
    <n v="1448863449"/>
    <n v="1446267849"/>
    <b v="0"/>
    <n v="7"/>
    <b v="0"/>
    <s v="theater/plays"/>
    <n v="0.1"/>
    <n v="142.85714285714286"/>
    <s v="theater"/>
    <s v="plays"/>
    <d v="2015-11-30T06:04:09"/>
    <d v="2015-10-31T05:04:09"/>
    <n v="30.04166666666424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s v="GB"/>
    <x v="1"/>
    <n v="1431298740"/>
    <n v="1429558756"/>
    <b v="0"/>
    <n v="27"/>
    <b v="0"/>
    <s v="theater/plays"/>
    <n v="0.36359999999999998"/>
    <n v="33.666666666666664"/>
    <s v="theater"/>
    <s v="plays"/>
    <d v="2015-05-10T22:59:00"/>
    <d v="2015-04-20T19:39:16"/>
    <n v="20.138703703698411"/>
  </r>
  <r>
    <n v="3915"/>
    <s v="Hardcross"/>
    <s v="Following the enormous success of Hardcross, we are looking for new ways to bring this wonderful play to a wider audience."/>
    <n v="1500"/>
    <n v="5"/>
    <s v="failed"/>
    <s v="GB"/>
    <x v="1"/>
    <n v="1464824309"/>
    <n v="1462232309"/>
    <b v="0"/>
    <n v="1"/>
    <b v="0"/>
    <s v="theater/plays"/>
    <n v="3.3333333333333335E-3"/>
    <n v="5"/>
    <s v="theater"/>
    <s v="plays"/>
    <d v="2016-06-01T23:38:29"/>
    <d v="2016-05-02T23:38:29"/>
    <n v="30"/>
  </r>
  <r>
    <n v="3916"/>
    <s v="Final exam"/>
    <s v="We're a small group of University students who need a little help making our final exam production the best product possible."/>
    <n v="2000"/>
    <n v="0"/>
    <s v="failed"/>
    <s v="DK"/>
    <x v="7"/>
    <n v="1464952752"/>
    <n v="1462360752"/>
    <b v="0"/>
    <n v="0"/>
    <b v="0"/>
    <s v="theater/plays"/>
    <n v="0"/>
    <n v="0"/>
    <s v="theater"/>
    <s v="plays"/>
    <d v="2016-06-03T11:19:12"/>
    <d v="2016-05-04T11:19:12"/>
    <n v="30"/>
  </r>
  <r>
    <n v="3917"/>
    <s v="Romeo and Juliet by Cry of Curs"/>
    <s v="We place the actors and script to the fore, with productions stripped down to barest level, aiming to make theatre accessible."/>
    <n v="3500"/>
    <n v="10"/>
    <s v="failed"/>
    <s v="GB"/>
    <x v="1"/>
    <n v="1410439161"/>
    <n v="1407847161"/>
    <b v="0"/>
    <n v="1"/>
    <b v="0"/>
    <s v="theater/plays"/>
    <n v="2.8571428571428571E-3"/>
    <n v="10"/>
    <s v="theater"/>
    <s v="plays"/>
    <d v="2014-09-11T12:39:21"/>
    <d v="2014-08-12T12:39:21"/>
    <n v="30"/>
  </r>
  <r>
    <n v="3918"/>
    <s v="The Singing Teacher"/>
    <s v="A fantastic new comedy coming to the West End 2014.  An Alan Ayckbourn meets Richard Curtis style comedy. Who knew singing was therapy!"/>
    <n v="60000"/>
    <n v="120"/>
    <s v="failed"/>
    <s v="GB"/>
    <x v="1"/>
    <n v="1407168000"/>
    <n v="1406131023"/>
    <b v="0"/>
    <n v="3"/>
    <b v="0"/>
    <s v="theater/plays"/>
    <n v="2E-3"/>
    <n v="40"/>
    <s v="theater"/>
    <s v="plays"/>
    <d v="2014-08-04T16:00:00"/>
    <d v="2014-07-23T15:57:03"/>
    <n v="12.002048611109785"/>
  </r>
  <r>
    <n v="3919"/>
    <s v="After The Blue"/>
    <s v="Two sisters living in a Cornish seaside town attempt to hide and escape from a life- circle of deceit, abuse, incest and revenge."/>
    <n v="5000"/>
    <n v="90"/>
    <s v="failed"/>
    <s v="GB"/>
    <x v="1"/>
    <n v="1453075200"/>
    <n v="1450628773"/>
    <b v="0"/>
    <n v="3"/>
    <b v="0"/>
    <s v="theater/plays"/>
    <n v="1.7999999999999999E-2"/>
    <n v="30"/>
    <s v="theater"/>
    <s v="plays"/>
    <d v="2016-01-18T00:00:00"/>
    <d v="2015-12-20T16:26:13"/>
    <n v="28.315127314810525"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s v="GB"/>
    <x v="1"/>
    <n v="1479032260"/>
    <n v="1476436660"/>
    <b v="0"/>
    <n v="3"/>
    <b v="0"/>
    <s v="theater/plays"/>
    <n v="5.3999999999999999E-2"/>
    <n v="45"/>
    <s v="theater"/>
    <s v="plays"/>
    <d v="2016-11-13T10:17:40"/>
    <d v="2016-10-14T09:17:40"/>
    <n v="30.041666666664241"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s v="GB"/>
    <x v="1"/>
    <n v="1414346400"/>
    <n v="1413291655"/>
    <b v="0"/>
    <n v="0"/>
    <b v="0"/>
    <s v="theater/plays"/>
    <n v="0"/>
    <n v="0"/>
    <s v="theater"/>
    <s v="plays"/>
    <d v="2014-10-26T18:00:00"/>
    <d v="2014-10-14T13:00:55"/>
    <n v="12.20769675925839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s v="US"/>
    <x v="0"/>
    <n v="1425337200"/>
    <n v="1421432810"/>
    <b v="0"/>
    <n v="6"/>
    <b v="0"/>
    <s v="theater/plays"/>
    <n v="8.1333333333333327E-2"/>
    <n v="10.166666666666666"/>
    <s v="theater"/>
    <s v="plays"/>
    <d v="2015-03-02T23:00:00"/>
    <d v="2015-01-16T18:26:50"/>
    <n v="45.189699074064265"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s v="GB"/>
    <x v="1"/>
    <n v="1428622271"/>
    <n v="1426203071"/>
    <b v="0"/>
    <n v="17"/>
    <b v="0"/>
    <s v="theater/plays"/>
    <n v="0.12034782608695652"/>
    <n v="81.411764705882348"/>
    <s v="theater"/>
    <s v="plays"/>
    <d v="2015-04-09T23:31:11"/>
    <d v="2015-03-12T23:31:11"/>
    <n v="2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s v="US"/>
    <x v="0"/>
    <n v="1403823722"/>
    <n v="1401231722"/>
    <b v="0"/>
    <n v="40"/>
    <b v="0"/>
    <s v="theater/plays"/>
    <n v="0.15266666666666667"/>
    <n v="57.25"/>
    <s v="theater"/>
    <s v="plays"/>
    <d v="2014-06-26T23:02:02"/>
    <d v="2014-05-27T23:02:02"/>
    <n v="30"/>
  </r>
  <r>
    <n v="3925"/>
    <s v="Help Save High School Theater"/>
    <s v="Help Save High School Theater Program_x000a_Your donations will be used to purchase props, build sets, and costumes."/>
    <n v="150"/>
    <n v="15"/>
    <s v="failed"/>
    <s v="US"/>
    <x v="0"/>
    <n v="1406753639"/>
    <n v="1404161639"/>
    <b v="0"/>
    <n v="3"/>
    <b v="0"/>
    <s v="theater/plays"/>
    <n v="0.1"/>
    <n v="5"/>
    <s v="theater"/>
    <s v="plays"/>
    <d v="2014-07-30T20:53:59"/>
    <d v="2014-06-30T20:53:59"/>
    <n v="30"/>
  </r>
  <r>
    <n v="3926"/>
    <s v="Caryl Churchill's 'Top Girls' - NSW HSC Text"/>
    <s v="Producing syllabus-relevant theatre targeted to HSC students on the NSW Central Coast"/>
    <n v="5000"/>
    <n v="15"/>
    <s v="failed"/>
    <s v="AU"/>
    <x v="2"/>
    <n v="1419645748"/>
    <n v="1417053748"/>
    <b v="0"/>
    <n v="1"/>
    <b v="0"/>
    <s v="theater/plays"/>
    <n v="3.0000000000000001E-3"/>
    <n v="15"/>
    <s v="theater"/>
    <s v="plays"/>
    <d v="2014-12-27T02:02:28"/>
    <d v="2014-11-27T02:02:28"/>
    <n v="3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s v="GB"/>
    <x v="1"/>
    <n v="1407565504"/>
    <n v="1404973504"/>
    <b v="0"/>
    <n v="2"/>
    <b v="0"/>
    <s v="theater/plays"/>
    <n v="0.01"/>
    <n v="12.5"/>
    <s v="theater"/>
    <s v="plays"/>
    <d v="2014-08-09T06:25:04"/>
    <d v="2014-07-10T06:25:04"/>
    <n v="30"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s v="US"/>
    <x v="0"/>
    <n v="1444971540"/>
    <n v="1442593427"/>
    <b v="0"/>
    <n v="7"/>
    <b v="0"/>
    <s v="theater/plays"/>
    <n v="0.13020000000000001"/>
    <n v="93"/>
    <s v="theater"/>
    <s v="plays"/>
    <d v="2015-10-16T04:59:00"/>
    <d v="2015-09-18T16:23:47"/>
    <n v="27.524456018516503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s v="US"/>
    <x v="0"/>
    <n v="1474228265"/>
    <n v="1471636265"/>
    <b v="0"/>
    <n v="14"/>
    <b v="0"/>
    <s v="theater/plays"/>
    <n v="2.265E-2"/>
    <n v="32.357142857142854"/>
    <s v="theater"/>
    <s v="plays"/>
    <d v="2016-09-18T19:51:05"/>
    <d v="2016-08-19T19:51:05"/>
    <n v="30"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s v="AU"/>
    <x v="2"/>
    <n v="1459490400"/>
    <n v="1457078868"/>
    <b v="0"/>
    <n v="0"/>
    <b v="0"/>
    <s v="theater/plays"/>
    <n v="0"/>
    <n v="0"/>
    <s v="theater"/>
    <s v="plays"/>
    <d v="2016-04-01T06:00:00"/>
    <d v="2016-03-04T08:07:48"/>
    <n v="27.911250000004657"/>
  </r>
  <r>
    <n v="3931"/>
    <s v="Still I Weep"/>
    <s v="An original stage play designed to bring to light the long-term effects on adult survivors of childhood sexual abuse. We do survive!"/>
    <n v="8000"/>
    <n v="0"/>
    <s v="failed"/>
    <s v="US"/>
    <x v="0"/>
    <n v="1441510707"/>
    <n v="1439350707"/>
    <b v="0"/>
    <n v="0"/>
    <b v="0"/>
    <s v="theater/plays"/>
    <n v="0"/>
    <n v="0"/>
    <s v="theater"/>
    <s v="plays"/>
    <d v="2015-09-06T03:38:27"/>
    <d v="2015-08-12T03:38:27"/>
    <n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s v="US"/>
    <x v="0"/>
    <n v="1458097364"/>
    <n v="1455508964"/>
    <b v="0"/>
    <n v="1"/>
    <b v="0"/>
    <s v="theater/plays"/>
    <n v="8.3333333333333331E-5"/>
    <n v="1"/>
    <s v="theater"/>
    <s v="plays"/>
    <d v="2016-03-16T03:02:44"/>
    <d v="2016-02-15T04:02:44"/>
    <n v="29.958333333335759"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s v="US"/>
    <x v="0"/>
    <n v="1468716180"/>
    <n v="1466205262"/>
    <b v="0"/>
    <n v="12"/>
    <b v="0"/>
    <s v="theater/plays"/>
    <n v="0.15742857142857142"/>
    <n v="91.833333333333329"/>
    <s v="theater"/>
    <s v="plays"/>
    <d v="2016-07-17T00:43:00"/>
    <d v="2016-06-17T23:14:22"/>
    <n v="29.061550925922347"/>
  </r>
  <r>
    <n v="3934"/>
    <s v="&quot;A Measure of Normalcy&quot;"/>
    <s v="Lost youth and lost souls struggle to find meaning amid dingy basements, vanishing malls, and a bleak Midwestern summer."/>
    <n v="5000"/>
    <n v="550"/>
    <s v="failed"/>
    <s v="US"/>
    <x v="0"/>
    <n v="1443704400"/>
    <n v="1439827639"/>
    <b v="0"/>
    <n v="12"/>
    <b v="0"/>
    <s v="theater/plays"/>
    <n v="0.11"/>
    <n v="45.833333333333336"/>
    <s v="theater"/>
    <s v="plays"/>
    <d v="2015-10-01T13:00:00"/>
    <d v="2015-08-17T16:07:19"/>
    <n v="44.8699189814869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s v="GB"/>
    <x v="1"/>
    <n v="1443973546"/>
    <n v="1438789546"/>
    <b v="0"/>
    <n v="23"/>
    <b v="0"/>
    <s v="theater/plays"/>
    <n v="0.43833333333333335"/>
    <n v="57.173913043478258"/>
    <s v="theater"/>
    <s v="plays"/>
    <d v="2015-10-04T15:45:46"/>
    <d v="2015-08-05T15:45:46"/>
    <n v="60"/>
  </r>
  <r>
    <n v="3936"/>
    <s v="End Breast Cancer"/>
    <s v="This stage play is a true story about one woman's fight against breast cancer while still having to deal with the adversities of life."/>
    <n v="20000"/>
    <n v="0"/>
    <s v="failed"/>
    <s v="US"/>
    <x v="0"/>
    <n v="1480576720"/>
    <n v="1477981120"/>
    <b v="0"/>
    <n v="0"/>
    <b v="0"/>
    <s v="theater/plays"/>
    <n v="0"/>
    <n v="0"/>
    <s v="theater"/>
    <s v="plays"/>
    <d v="2016-12-01T07:18:40"/>
    <d v="2016-11-01T06:18:40"/>
    <n v="30.041666666664241"/>
  </r>
  <r>
    <n v="3937"/>
    <s v="Fever - a workshop production"/>
    <s v="Support the artists of the new play FEVER: a story of love, friendship and sonnets. Donate to help us develop this production!"/>
    <n v="2885"/>
    <n v="2485"/>
    <s v="failed"/>
    <s v="US"/>
    <x v="0"/>
    <n v="1468249760"/>
    <n v="1465830560"/>
    <b v="0"/>
    <n v="10"/>
    <b v="0"/>
    <s v="theater/plays"/>
    <n v="0.86135181975736563"/>
    <n v="248.5"/>
    <s v="theater"/>
    <s v="plays"/>
    <d v="2016-07-11T15:09:20"/>
    <d v="2016-06-13T15:09:20"/>
    <n v="28"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s v="US"/>
    <x v="0"/>
    <n v="1435441454"/>
    <n v="1432763054"/>
    <b v="0"/>
    <n v="5"/>
    <b v="0"/>
    <s v="theater/plays"/>
    <n v="0.12196620583717357"/>
    <n v="79.400000000000006"/>
    <s v="theater"/>
    <s v="plays"/>
    <d v="2015-06-27T21:44:14"/>
    <d v="2015-05-27T21:44:14"/>
    <n v="31"/>
  </r>
  <r>
    <n v="3939"/>
    <s v="'Potter.' Funding 2015"/>
    <s v="'Potter.' is a parody of the popular Harry Potter series allowing aspiring actors a chance to work in a professional production."/>
    <n v="5000"/>
    <n v="5"/>
    <s v="failed"/>
    <s v="AU"/>
    <x v="2"/>
    <n v="1412656200"/>
    <n v="1412328979"/>
    <b v="0"/>
    <n v="1"/>
    <b v="0"/>
    <s v="theater/plays"/>
    <n v="1E-3"/>
    <n v="5"/>
    <s v="theater"/>
    <s v="plays"/>
    <d v="2014-10-07T04:30:00"/>
    <d v="2014-10-03T09:36:19"/>
    <n v="3.7872800925906631"/>
  </r>
  <r>
    <n v="3940"/>
    <s v="Attraction"/>
    <s v="A Stage Play that will bring you to the edge of your seat , leave you thinkin and will also have you laughing while enjoyin the talent"/>
    <n v="5000"/>
    <n v="11"/>
    <s v="failed"/>
    <s v="US"/>
    <x v="0"/>
    <n v="1420199351"/>
    <n v="1416311351"/>
    <b v="0"/>
    <n v="2"/>
    <b v="0"/>
    <s v="theater/plays"/>
    <n v="2.2000000000000001E-3"/>
    <n v="5.5"/>
    <s v="theater"/>
    <s v="plays"/>
    <d v="2015-01-02T11:49:11"/>
    <d v="2014-11-18T11:49:11"/>
    <n v="4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s v="US"/>
    <x v="0"/>
    <n v="1416877200"/>
    <n v="1414505137"/>
    <b v="0"/>
    <n v="2"/>
    <b v="0"/>
    <s v="theater/plays"/>
    <n v="9.0909090909090905E-3"/>
    <n v="25"/>
    <s v="theater"/>
    <s v="plays"/>
    <d v="2014-11-25T01:00:00"/>
    <d v="2014-10-28T14:05:37"/>
    <n v="27.454432870377786"/>
  </r>
  <r>
    <n v="3942"/>
    <s v="Epic Proportions"/>
    <s v="In the 30's, two brothers, Benny and Phil, who go to the Arizona desert to be extras in a huge Biblical epic. Riotous comedy!"/>
    <n v="1200"/>
    <n v="0"/>
    <s v="failed"/>
    <s v="US"/>
    <x v="0"/>
    <n v="1434490914"/>
    <n v="1429306914"/>
    <b v="0"/>
    <n v="0"/>
    <b v="0"/>
    <s v="theater/plays"/>
    <n v="0"/>
    <n v="0"/>
    <s v="theater"/>
    <s v="plays"/>
    <d v="2015-06-16T21:41:54"/>
    <d v="2015-04-17T21:41:54"/>
    <n v="6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s v="US"/>
    <x v="0"/>
    <n v="1446483000"/>
    <n v="1443811268"/>
    <b v="0"/>
    <n v="13"/>
    <b v="0"/>
    <s v="theater/plays"/>
    <n v="0.35639999999999999"/>
    <n v="137.07692307692307"/>
    <s v="theater"/>
    <s v="plays"/>
    <d v="2015-11-02T16:50:00"/>
    <d v="2015-10-02T18:41:08"/>
    <n v="30.922824074077653"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s v="US"/>
    <x v="0"/>
    <n v="1440690875"/>
    <n v="1438098875"/>
    <b v="0"/>
    <n v="0"/>
    <b v="0"/>
    <s v="theater/plays"/>
    <n v="0"/>
    <n v="0"/>
    <s v="theater"/>
    <s v="plays"/>
    <d v="2015-08-27T15:54:35"/>
    <d v="2015-07-28T15:54:35"/>
    <n v="30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s v="US"/>
    <x v="0"/>
    <n v="1431717268"/>
    <n v="1429125268"/>
    <b v="0"/>
    <n v="1"/>
    <b v="0"/>
    <s v="theater/plays"/>
    <n v="2.5000000000000001E-3"/>
    <n v="5"/>
    <s v="theater"/>
    <s v="plays"/>
    <d v="2015-05-15T19:14:28"/>
    <d v="2015-04-15T19:14:28"/>
    <n v="30"/>
  </r>
  <r>
    <n v="3946"/>
    <s v="DR. Mecurio's Mythical Marvels &amp; Beastiry"/>
    <s v="Dr. Mecurio's is an original work of fantasy designed and written for the stage."/>
    <n v="6000"/>
    <n v="195"/>
    <s v="failed"/>
    <s v="US"/>
    <x v="0"/>
    <n v="1425110400"/>
    <n v="1422388822"/>
    <b v="0"/>
    <n v="5"/>
    <b v="0"/>
    <s v="theater/plays"/>
    <n v="3.2500000000000001E-2"/>
    <n v="39"/>
    <s v="theater"/>
    <s v="plays"/>
    <d v="2015-02-28T08:00:00"/>
    <d v="2015-01-27T20:00:22"/>
    <n v="31.499745370369055"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s v="US"/>
    <x v="0"/>
    <n v="1475378744"/>
    <n v="1472786744"/>
    <b v="0"/>
    <n v="2"/>
    <b v="0"/>
    <s v="theater/plays"/>
    <n v="3.3666666666666664E-2"/>
    <n v="50.5"/>
    <s v="theater"/>
    <s v="plays"/>
    <d v="2016-10-02T03:25:44"/>
    <d v="2016-09-02T03:25:44"/>
    <n v="30"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s v="AU"/>
    <x v="2"/>
    <n v="1410076123"/>
    <n v="1404892123"/>
    <b v="0"/>
    <n v="0"/>
    <b v="0"/>
    <s v="theater/plays"/>
    <n v="0"/>
    <n v="0"/>
    <s v="theater"/>
    <s v="plays"/>
    <d v="2014-09-07T07:48:43"/>
    <d v="2014-07-09T07:48:43"/>
    <n v="6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s v="AU"/>
    <x v="2"/>
    <n v="1423623221"/>
    <n v="1421031221"/>
    <b v="0"/>
    <n v="32"/>
    <b v="0"/>
    <s v="theater/plays"/>
    <n v="0.15770000000000001"/>
    <n v="49.28125"/>
    <s v="theater"/>
    <s v="plays"/>
    <d v="2015-02-11T02:53:41"/>
    <d v="2015-01-12T02:53:41"/>
    <n v="30"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s v="US"/>
    <x v="0"/>
    <n v="1460140500"/>
    <n v="1457628680"/>
    <b v="0"/>
    <n v="1"/>
    <b v="0"/>
    <s v="theater/plays"/>
    <n v="6.2500000000000003E-3"/>
    <n v="25"/>
    <s v="theater"/>
    <s v="plays"/>
    <d v="2016-04-08T18:35:00"/>
    <d v="2016-03-10T16:51:20"/>
    <n v="29.07199074074014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s v="IE"/>
    <x v="3"/>
    <n v="1462301342"/>
    <n v="1457120942"/>
    <b v="0"/>
    <n v="1"/>
    <b v="0"/>
    <s v="theater/plays"/>
    <n v="5.0000000000000004E-6"/>
    <n v="1"/>
    <s v="theater"/>
    <s v="plays"/>
    <d v="2016-05-03T18:49:02"/>
    <d v="2016-03-04T19:49:02"/>
    <n v="59.95833333332848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s v="US"/>
    <x v="0"/>
    <n v="1445885890"/>
    <n v="1440701890"/>
    <b v="0"/>
    <n v="1"/>
    <b v="0"/>
    <s v="theater/plays"/>
    <n v="9.6153846153846159E-4"/>
    <n v="25"/>
    <s v="theater"/>
    <s v="plays"/>
    <d v="2015-10-26T18:58:10"/>
    <d v="2015-08-27T18:58:10"/>
    <n v="60"/>
  </r>
  <r>
    <n v="3953"/>
    <s v="A Time Pirate's Love"/>
    <s v="Actors and actresses are needed to help me create a stage play. A stage play needs to be adapted from the book I wrote."/>
    <n v="17600"/>
    <n v="0"/>
    <s v="failed"/>
    <s v="US"/>
    <x v="0"/>
    <n v="1469834940"/>
    <n v="1467162586"/>
    <b v="0"/>
    <n v="0"/>
    <b v="0"/>
    <s v="theater/plays"/>
    <n v="0"/>
    <n v="0"/>
    <s v="theater"/>
    <s v="plays"/>
    <d v="2016-07-29T23:29:00"/>
    <d v="2016-06-29T01:09:46"/>
    <n v="30.930023148146574"/>
  </r>
  <r>
    <n v="3954"/>
    <s v="City of Joy"/>
    <s v="Despite hunger and conditions of a Calcutta slum, the people there know that life is precious. They have named it â€˜City of Joy.â€™"/>
    <n v="25000"/>
    <n v="0"/>
    <s v="failed"/>
    <s v="CA"/>
    <x v="5"/>
    <n v="1405352264"/>
    <n v="1400168264"/>
    <b v="0"/>
    <n v="0"/>
    <b v="0"/>
    <s v="theater/plays"/>
    <n v="0"/>
    <n v="0"/>
    <s v="theater"/>
    <s v="plays"/>
    <d v="2014-07-14T15:37:44"/>
    <d v="2014-05-15T15:37:44"/>
    <n v="6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s v="US"/>
    <x v="0"/>
    <n v="1448745741"/>
    <n v="1446150141"/>
    <b v="0"/>
    <n v="8"/>
    <b v="0"/>
    <s v="theater/plays"/>
    <n v="0.24285714285714285"/>
    <n v="53.125"/>
    <s v="theater"/>
    <s v="plays"/>
    <d v="2015-11-28T21:22:21"/>
    <d v="2015-10-29T20:22:21"/>
    <n v="30.041666666664241"/>
  </r>
  <r>
    <n v="3956"/>
    <s v="The Woman in Me"/>
    <s v="This saucy stage play chronicles the highs and lows of my life involving gangs, drugs and prison. The story is a transforming ministry."/>
    <n v="5500"/>
    <n v="0"/>
    <s v="failed"/>
    <s v="US"/>
    <x v="0"/>
    <n v="1461543600"/>
    <n v="1459203727"/>
    <b v="0"/>
    <n v="0"/>
    <b v="0"/>
    <s v="theater/plays"/>
    <n v="0"/>
    <n v="0"/>
    <s v="theater"/>
    <s v="plays"/>
    <d v="2016-04-25T00:20:00"/>
    <d v="2016-03-28T22:22:07"/>
    <n v="27.081863425926713"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s v="US"/>
    <x v="0"/>
    <n v="1468020354"/>
    <n v="1464045954"/>
    <b v="0"/>
    <n v="1"/>
    <b v="0"/>
    <s v="theater/plays"/>
    <n v="2.5000000000000001E-4"/>
    <n v="7"/>
    <s v="theater"/>
    <s v="plays"/>
    <d v="2016-07-08T23:25:54"/>
    <d v="2016-05-23T23:25:54"/>
    <n v="46"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s v="US"/>
    <x v="0"/>
    <n v="1406988000"/>
    <n v="1403822912"/>
    <b v="0"/>
    <n v="16"/>
    <b v="0"/>
    <s v="theater/plays"/>
    <n v="0.32050000000000001"/>
    <n v="40.0625"/>
    <s v="theater"/>
    <s v="plays"/>
    <d v="2014-08-02T14:00:00"/>
    <d v="2014-06-26T22:48:32"/>
    <n v="36.6329629629690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s v="US"/>
    <x v="0"/>
    <n v="1411930556"/>
    <n v="1409338556"/>
    <b v="0"/>
    <n v="12"/>
    <b v="0"/>
    <s v="theater/plays"/>
    <n v="0.24333333333333335"/>
    <n v="24.333333333333332"/>
    <s v="theater"/>
    <s v="plays"/>
    <d v="2014-09-28T18:55:56"/>
    <d v="2014-08-29T18:55:56"/>
    <n v="30"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s v="US"/>
    <x v="0"/>
    <n v="1451852256"/>
    <n v="1449260256"/>
    <b v="0"/>
    <n v="4"/>
    <b v="0"/>
    <s v="theater/plays"/>
    <n v="1.4999999999999999E-2"/>
    <n v="11.25"/>
    <s v="theater"/>
    <s v="plays"/>
    <d v="2016-01-03T20:17:36"/>
    <d v="2015-12-04T20:17:36"/>
    <n v="30"/>
  </r>
  <r>
    <n v="3961"/>
    <s v="New Edinburgh play"/>
    <s v="I've written a fun new play exploring the reality of gay stereotypes in 2014 - with accommodation and venue hire it needs some dough :)"/>
    <n v="5000"/>
    <n v="21"/>
    <s v="failed"/>
    <s v="GB"/>
    <x v="1"/>
    <n v="1399584210"/>
    <n v="1397683410"/>
    <b v="0"/>
    <n v="2"/>
    <b v="0"/>
    <s v="theater/plays"/>
    <n v="4.1999999999999997E-3"/>
    <n v="10.5"/>
    <s v="theater"/>
    <s v="plays"/>
    <d v="2014-05-08T21:23:30"/>
    <d v="2014-04-16T21:23:30"/>
    <n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s v="GB"/>
    <x v="1"/>
    <n v="1448722494"/>
    <n v="1446562494"/>
    <b v="0"/>
    <n v="3"/>
    <b v="0"/>
    <s v="theater/plays"/>
    <n v="3.214285714285714E-2"/>
    <n v="15"/>
    <s v="theater"/>
    <s v="plays"/>
    <d v="2015-11-28T14:54:54"/>
    <d v="2015-11-03T14:54:54"/>
    <n v="25"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s v="CA"/>
    <x v="5"/>
    <n v="1447821717"/>
    <n v="1445226117"/>
    <b v="0"/>
    <n v="0"/>
    <b v="0"/>
    <s v="theater/plays"/>
    <n v="0"/>
    <n v="0"/>
    <s v="theater"/>
    <s v="plays"/>
    <d v="2015-11-18T04:41:57"/>
    <d v="2015-10-19T03:41:57"/>
    <n v="30.041666666664241"/>
  </r>
  <r>
    <n v="3964"/>
    <s v="MAMA'Z BA-B: The StagePlay"/>
    <s v="&quot;MAMA'Z BA-B&quot; is the story of Marcus Williams who struggles to find a place for himself as a young black male."/>
    <n v="2000"/>
    <n v="126"/>
    <s v="failed"/>
    <s v="US"/>
    <x v="0"/>
    <n v="1429460386"/>
    <n v="1424279986"/>
    <b v="0"/>
    <n v="3"/>
    <b v="0"/>
    <s v="theater/plays"/>
    <n v="6.3E-2"/>
    <n v="42"/>
    <s v="theater"/>
    <s v="plays"/>
    <d v="2015-04-19T16:19:46"/>
    <d v="2015-02-18T17:19:46"/>
    <n v="59.95833333332848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s v="US"/>
    <x v="0"/>
    <n v="1460608780"/>
    <n v="1455428380"/>
    <b v="0"/>
    <n v="4"/>
    <b v="0"/>
    <s v="theater/plays"/>
    <n v="0.14249999999999999"/>
    <n v="71.25"/>
    <s v="theater"/>
    <s v="plays"/>
    <d v="2016-04-14T04:39:40"/>
    <d v="2016-02-14T05:39:40"/>
    <n v="59.958333333328483"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s v="US"/>
    <x v="0"/>
    <n v="1406170740"/>
    <n v="1402506278"/>
    <b v="0"/>
    <n v="2"/>
    <b v="0"/>
    <s v="theater/plays"/>
    <n v="6.0000000000000001E-3"/>
    <n v="22.5"/>
    <s v="theater"/>
    <s v="plays"/>
    <d v="2014-07-24T02:59:00"/>
    <d v="2014-06-11T17:04:38"/>
    <n v="42.4127546296294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s v="US"/>
    <x v="0"/>
    <n v="1488783507"/>
    <n v="1486191507"/>
    <b v="0"/>
    <n v="10"/>
    <b v="0"/>
    <s v="theater/plays"/>
    <n v="0.2411764705882353"/>
    <n v="41"/>
    <s v="theater"/>
    <s v="plays"/>
    <d v="2017-03-06T06:58:27"/>
    <d v="2017-02-04T06:58:27"/>
    <n v="30"/>
  </r>
  <r>
    <n v="3968"/>
    <s v="Scarlet Letters (a play with songs)"/>
    <s v="&quot;On the breast of her gown, in fine red cloth, appeared the letter A.&quot; But what about the rest of the alphabet?"/>
    <n v="5000"/>
    <n v="527"/>
    <s v="failed"/>
    <s v="US"/>
    <x v="0"/>
    <n v="1463945673"/>
    <n v="1458761673"/>
    <b v="0"/>
    <n v="11"/>
    <b v="0"/>
    <s v="theater/plays"/>
    <n v="0.10539999999999999"/>
    <n v="47.909090909090907"/>
    <s v="theater"/>
    <s v="plays"/>
    <d v="2016-05-22T19:34:33"/>
    <d v="2016-03-23T19:34:33"/>
    <n v="6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s v="US"/>
    <x v="0"/>
    <n v="1472442900"/>
    <n v="1471638646"/>
    <b v="0"/>
    <n v="6"/>
    <b v="0"/>
    <s v="theater/plays"/>
    <n v="7.4690265486725665E-2"/>
    <n v="35.166666666666664"/>
    <s v="theater"/>
    <s v="plays"/>
    <d v="2016-08-29T03:55:00"/>
    <d v="2016-08-19T20:30:46"/>
    <n v="9.308495370372838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s v="US"/>
    <x v="0"/>
    <n v="1460925811"/>
    <n v="1458333811"/>
    <b v="0"/>
    <n v="2"/>
    <b v="0"/>
    <s v="theater/plays"/>
    <n v="7.3333333333333334E-4"/>
    <n v="5.5"/>
    <s v="theater"/>
    <s v="plays"/>
    <d v="2016-04-17T20:43:31"/>
    <d v="2016-03-18T20:43:31"/>
    <n v="30"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s v="US"/>
    <x v="0"/>
    <n v="1405947126"/>
    <n v="1403355126"/>
    <b v="0"/>
    <n v="6"/>
    <b v="0"/>
    <s v="theater/plays"/>
    <n v="9.7142857142857135E-3"/>
    <n v="22.666666666666668"/>
    <s v="theater"/>
    <s v="plays"/>
    <d v="2014-07-21T12:52:06"/>
    <d v="2014-06-21T12:52:06"/>
    <n v="30"/>
  </r>
  <r>
    <n v="3972"/>
    <s v="Valkyrie Theatre Company"/>
    <s v="We're a horror based theatre company in Oklahoma City beginning our first season of shows."/>
    <n v="1000"/>
    <n v="211"/>
    <s v="failed"/>
    <s v="US"/>
    <x v="0"/>
    <n v="1423186634"/>
    <n v="1418002634"/>
    <b v="0"/>
    <n v="8"/>
    <b v="0"/>
    <s v="theater/plays"/>
    <n v="0.21099999999999999"/>
    <n v="26.375"/>
    <s v="theater"/>
    <s v="plays"/>
    <d v="2015-02-06T01:37:14"/>
    <d v="2014-12-08T01:37:14"/>
    <n v="6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s v="US"/>
    <x v="0"/>
    <n v="1462766400"/>
    <n v="1460219110"/>
    <b v="0"/>
    <n v="37"/>
    <b v="0"/>
    <s v="theater/plays"/>
    <n v="0.78100000000000003"/>
    <n v="105.54054054054055"/>
    <s v="theater"/>
    <s v="plays"/>
    <d v="2016-05-09T04:00:00"/>
    <d v="2016-04-09T16:25:10"/>
    <n v="29.482523148151813"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s v="GB"/>
    <x v="1"/>
    <n v="1464872848"/>
    <n v="1462280848"/>
    <b v="0"/>
    <n v="11"/>
    <b v="0"/>
    <s v="theater/plays"/>
    <n v="0.32"/>
    <n v="29.09090909090909"/>
    <s v="theater"/>
    <s v="plays"/>
    <d v="2016-06-02T13:07:28"/>
    <d v="2016-05-03T13:07:28"/>
    <n v="30"/>
  </r>
  <r>
    <n v="3975"/>
    <s v="Moon Over Mangroves"/>
    <s v="Four homeless Key West men are to be given a boat, but fates twist until only the moon and mangroves witness their earthly demise."/>
    <n v="678"/>
    <n v="0"/>
    <s v="failed"/>
    <s v="US"/>
    <x v="0"/>
    <n v="1468442898"/>
    <n v="1465850898"/>
    <b v="0"/>
    <n v="0"/>
    <b v="0"/>
    <s v="theater/plays"/>
    <n v="0"/>
    <n v="0"/>
    <s v="theater"/>
    <s v="plays"/>
    <d v="2016-07-13T20:48:18"/>
    <d v="2016-06-13T20:48:18"/>
    <n v="3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s v="US"/>
    <x v="0"/>
    <n v="1406876400"/>
    <n v="1405024561"/>
    <b v="0"/>
    <n v="10"/>
    <b v="0"/>
    <s v="theater/plays"/>
    <n v="0.47692307692307695"/>
    <n v="62"/>
    <s v="theater"/>
    <s v="plays"/>
    <d v="2014-08-01T07:00:00"/>
    <d v="2014-07-10T20:36:01"/>
    <n v="21.433321759257524"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s v="US"/>
    <x v="0"/>
    <n v="1469213732"/>
    <n v="1466621732"/>
    <b v="0"/>
    <n v="6"/>
    <b v="0"/>
    <s v="theater/plays"/>
    <n v="1.4500000000000001E-2"/>
    <n v="217.5"/>
    <s v="theater"/>
    <s v="plays"/>
    <d v="2016-07-22T18:55:32"/>
    <d v="2016-06-22T18:55:32"/>
    <n v="30"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s v="US"/>
    <x v="0"/>
    <n v="1422717953"/>
    <n v="1417533953"/>
    <b v="0"/>
    <n v="8"/>
    <b v="0"/>
    <s v="theater/plays"/>
    <n v="0.107"/>
    <n v="26.75"/>
    <s v="theater"/>
    <s v="plays"/>
    <d v="2015-01-31T15:25:53"/>
    <d v="2014-12-02T15:25:53"/>
    <n v="6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s v="GB"/>
    <x v="1"/>
    <n v="1427659200"/>
    <n v="1425678057"/>
    <b v="0"/>
    <n v="6"/>
    <b v="0"/>
    <s v="theater/plays"/>
    <n v="1.8333333333333333E-2"/>
    <n v="18.333333333333332"/>
    <s v="theater"/>
    <s v="plays"/>
    <d v="2015-03-29T20:00:00"/>
    <d v="2015-03-06T21:40:57"/>
    <n v="22.9298958333238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s v="US"/>
    <x v="0"/>
    <n v="1404570147"/>
    <n v="1401978147"/>
    <b v="0"/>
    <n v="7"/>
    <b v="0"/>
    <s v="theater/plays"/>
    <n v="0.18"/>
    <n v="64.285714285714292"/>
    <s v="theater"/>
    <s v="plays"/>
    <d v="2014-07-05T14:22:27"/>
    <d v="2014-06-05T14:22:27"/>
    <n v="30"/>
  </r>
  <r>
    <n v="3981"/>
    <s v="BEIRUT, LADY OF LEBANON"/>
    <s v="A Theatrical Production Celebrating the Lebanese Culture and the Human Spirit in Time of War."/>
    <n v="30000"/>
    <n v="1225"/>
    <s v="failed"/>
    <s v="US"/>
    <x v="0"/>
    <n v="1468729149"/>
    <n v="1463545149"/>
    <b v="0"/>
    <n v="7"/>
    <b v="0"/>
    <s v="theater/plays"/>
    <n v="4.0833333333333333E-2"/>
    <n v="175"/>
    <s v="theater"/>
    <s v="plays"/>
    <d v="2016-07-17T04:19:09"/>
    <d v="2016-05-18T04:19:09"/>
    <n v="6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s v="GB"/>
    <x v="1"/>
    <n v="1436297180"/>
    <n v="1431113180"/>
    <b v="0"/>
    <n v="5"/>
    <b v="0"/>
    <s v="theater/plays"/>
    <n v="0.2"/>
    <n v="34"/>
    <s v="theater"/>
    <s v="plays"/>
    <d v="2015-07-07T19:26:20"/>
    <d v="2015-05-08T19:26:20"/>
    <n v="6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s v="US"/>
    <x v="0"/>
    <n v="1400569140"/>
    <n v="1397854356"/>
    <b v="0"/>
    <n v="46"/>
    <b v="0"/>
    <s v="theater/plays"/>
    <n v="0.34802513464991025"/>
    <n v="84.282608695652172"/>
    <s v="theater"/>
    <s v="plays"/>
    <d v="2014-05-20T06:59:00"/>
    <d v="2014-04-18T20:52:36"/>
    <n v="31.421111111114442"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s v="GB"/>
    <x v="1"/>
    <n v="1415404800"/>
    <n v="1412809644"/>
    <b v="0"/>
    <n v="10"/>
    <b v="0"/>
    <s v="theater/plays"/>
    <n v="6.3333333333333339E-2"/>
    <n v="9.5"/>
    <s v="theater"/>
    <s v="plays"/>
    <d v="2014-11-08T00:00:00"/>
    <d v="2014-10-08T23:07:24"/>
    <n v="30.03652777777460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s v="US"/>
    <x v="0"/>
    <n v="1456002300"/>
    <n v="1454173120"/>
    <b v="0"/>
    <n v="19"/>
    <b v="0"/>
    <s v="theater/plays"/>
    <n v="0.32050000000000001"/>
    <n v="33.736842105263158"/>
    <s v="theater"/>
    <s v="plays"/>
    <d v="2016-02-20T21:05:00"/>
    <d v="2016-01-30T16:58:40"/>
    <n v="21.171064814814599"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s v="GB"/>
    <x v="1"/>
    <n v="1462539840"/>
    <n v="1460034594"/>
    <b v="0"/>
    <n v="13"/>
    <b v="0"/>
    <s v="theater/plays"/>
    <n v="9.7600000000000006E-2"/>
    <n v="37.53846153846154"/>
    <s v="theater"/>
    <s v="plays"/>
    <d v="2016-05-06T13:04:00"/>
    <d v="2016-04-07T13:09:54"/>
    <n v="28.995902777780429"/>
  </r>
  <r>
    <n v="3987"/>
    <s v="Write Now 5"/>
    <s v="Write Now 5 is a new writing festival in south east London promoting new work from emerging playwrights."/>
    <n v="400"/>
    <n v="151"/>
    <s v="failed"/>
    <s v="GB"/>
    <x v="1"/>
    <n v="1400278290"/>
    <n v="1399414290"/>
    <b v="0"/>
    <n v="13"/>
    <b v="0"/>
    <s v="theater/plays"/>
    <n v="0.3775"/>
    <n v="11.615384615384615"/>
    <s v="theater"/>
    <s v="plays"/>
    <d v="2014-05-16T22:11:30"/>
    <d v="2014-05-06T22:11:30"/>
    <n v="10"/>
  </r>
  <r>
    <n v="3988"/>
    <s v="Folk-Tales: What Stories Do Your Folks Tell?"/>
    <s v="An evening of of stories based both in myth and truth."/>
    <n v="1500"/>
    <n v="32"/>
    <s v="failed"/>
    <s v="US"/>
    <x v="0"/>
    <n v="1440813413"/>
    <n v="1439517413"/>
    <b v="0"/>
    <n v="4"/>
    <b v="0"/>
    <s v="theater/plays"/>
    <n v="2.1333333333333333E-2"/>
    <n v="8"/>
    <s v="theater"/>
    <s v="plays"/>
    <d v="2015-08-29T01:56:53"/>
    <d v="2015-08-14T01:56:53"/>
    <n v="15"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s v="US"/>
    <x v="0"/>
    <n v="1447009181"/>
    <n v="1444413581"/>
    <b v="0"/>
    <n v="0"/>
    <b v="0"/>
    <s v="theater/plays"/>
    <n v="0"/>
    <n v="0"/>
    <s v="theater"/>
    <s v="plays"/>
    <d v="2015-11-08T18:59:41"/>
    <d v="2015-10-09T17:59:41"/>
    <n v="30.04166666667151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s v="GB"/>
    <x v="1"/>
    <n v="1456934893"/>
    <n v="1454342893"/>
    <b v="0"/>
    <n v="3"/>
    <b v="0"/>
    <s v="theater/plays"/>
    <n v="4.1818181818181817E-2"/>
    <n v="23"/>
    <s v="theater"/>
    <s v="plays"/>
    <d v="2016-03-02T16:08:13"/>
    <d v="2016-02-01T16:08:13"/>
    <n v="30"/>
  </r>
  <r>
    <n v="3991"/>
    <s v="NTACTheatre - North Texas Actor's Collaborative Theatre"/>
    <s v="North Texas first actor-driven theatre company needs your help"/>
    <n v="500"/>
    <n v="100"/>
    <s v="failed"/>
    <s v="US"/>
    <x v="0"/>
    <n v="1433086082"/>
    <n v="1430494082"/>
    <b v="0"/>
    <n v="1"/>
    <b v="0"/>
    <s v="theater/plays"/>
    <n v="0.2"/>
    <n v="100"/>
    <s v="theater"/>
    <s v="plays"/>
    <d v="2015-05-31T15:28:02"/>
    <d v="2015-05-01T15:28:02"/>
    <n v="30"/>
  </r>
  <r>
    <n v="3992"/>
    <s v="Tearing Down Cabrini-Green, a dynamic social commentary."/>
    <s v="A richly textured and intellectually powerful social commentary about family, community and America."/>
    <n v="10000"/>
    <n v="541"/>
    <s v="failed"/>
    <s v="US"/>
    <x v="0"/>
    <n v="1449876859"/>
    <n v="1444689259"/>
    <b v="0"/>
    <n v="9"/>
    <b v="0"/>
    <s v="theater/plays"/>
    <n v="5.4100000000000002E-2"/>
    <n v="60.111111111111114"/>
    <s v="theater"/>
    <s v="plays"/>
    <d v="2015-12-11T23:34:19"/>
    <d v="2015-10-12T22:34:19"/>
    <n v="60.041666666671517"/>
  </r>
  <r>
    <n v="3993"/>
    <s v="Invincible Diamonds: A Survivor's Guide"/>
    <s v="I am seeking to turn my collection of urban poetry into a stage play. My desire is to inspire victims to heal."/>
    <n v="50000"/>
    <n v="3"/>
    <s v="failed"/>
    <s v="US"/>
    <x v="0"/>
    <n v="1431549912"/>
    <n v="1428957912"/>
    <b v="0"/>
    <n v="1"/>
    <b v="0"/>
    <s v="theater/plays"/>
    <n v="6.0000000000000002E-5"/>
    <n v="3"/>
    <s v="theater"/>
    <s v="plays"/>
    <d v="2015-05-13T20:45:12"/>
    <d v="2015-04-13T20:45:12"/>
    <n v="30"/>
  </r>
  <r>
    <n v="3994"/>
    <s v="Poles Apart - A Play in 2 Acts"/>
    <s v="Is Henson willing to dare risk a theatrical speaking tour of his North Pole adventures...and more?"/>
    <n v="2000"/>
    <n v="5"/>
    <s v="failed"/>
    <s v="US"/>
    <x v="0"/>
    <n v="1405761690"/>
    <n v="1403169690"/>
    <b v="0"/>
    <n v="1"/>
    <b v="0"/>
    <s v="theater/plays"/>
    <n v="2.5000000000000001E-3"/>
    <n v="5"/>
    <s v="theater"/>
    <s v="plays"/>
    <d v="2014-07-19T09:21:30"/>
    <d v="2014-06-19T09:21:30"/>
    <n v="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s v="GB"/>
    <x v="1"/>
    <n v="1423913220"/>
    <n v="1421339077"/>
    <b v="0"/>
    <n v="4"/>
    <b v="0"/>
    <s v="theater/plays"/>
    <n v="0.35"/>
    <n v="17.5"/>
    <s v="theater"/>
    <s v="plays"/>
    <d v="2015-02-14T11:27:00"/>
    <d v="2015-01-15T16:24:37"/>
    <n v="29.793321759258106"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s v="US"/>
    <x v="0"/>
    <n v="1416499440"/>
    <n v="1415341464"/>
    <b v="0"/>
    <n v="17"/>
    <b v="0"/>
    <s v="theater/plays"/>
    <n v="0.16566666666666666"/>
    <n v="29.235294117647058"/>
    <s v="theater"/>
    <s v="plays"/>
    <d v="2014-11-20T16:04:00"/>
    <d v="2014-11-07T06:24:24"/>
    <n v="13.402499999996508"/>
  </r>
  <r>
    <n v="3997"/>
    <s v="'Working Play Title'"/>
    <s v="We aim to produce a Professional Published Play for two days in October 2015 on Fri 30th &amp; Sat 31st with three performances in total."/>
    <n v="3000"/>
    <n v="0"/>
    <s v="failed"/>
    <s v="GB"/>
    <x v="1"/>
    <n v="1428222221"/>
    <n v="1425633821"/>
    <b v="0"/>
    <n v="0"/>
    <b v="0"/>
    <s v="theater/plays"/>
    <n v="0"/>
    <n v="0"/>
    <s v="theater"/>
    <s v="plays"/>
    <d v="2015-04-05T08:23:41"/>
    <d v="2015-03-06T09:23:41"/>
    <n v="29.958333333343035"/>
  </r>
  <r>
    <n v="3998"/>
    <s v="Forsaken Angels-A New Play"/>
    <s v="Forsaken Angels, a powerful new play by William Leary, author of DCMTA's Best Of 2014 Play Masquerade."/>
    <n v="1250"/>
    <n v="715"/>
    <s v="failed"/>
    <s v="US"/>
    <x v="0"/>
    <n v="1427580426"/>
    <n v="1424992026"/>
    <b v="0"/>
    <n v="12"/>
    <b v="0"/>
    <s v="theater/plays"/>
    <n v="0.57199999999999995"/>
    <n v="59.583333333333336"/>
    <s v="theater"/>
    <s v="plays"/>
    <d v="2015-03-28T22:07:06"/>
    <d v="2015-02-26T23:07:06"/>
    <n v="29.95833333333575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s v="US"/>
    <x v="0"/>
    <n v="1409514709"/>
    <n v="1406058798"/>
    <b v="0"/>
    <n v="14"/>
    <b v="0"/>
    <s v="theater/plays"/>
    <n v="0.16514285714285715"/>
    <n v="82.571428571428569"/>
    <s v="theater"/>
    <s v="plays"/>
    <d v="2014-08-31T19:51:49"/>
    <d v="2014-07-22T19:53:18"/>
    <n v="39.998969907406718"/>
  </r>
  <r>
    <n v="4000"/>
    <s v="The Escorts"/>
    <s v="An Enticing Trip into the World of Assisted Dying"/>
    <n v="8000"/>
    <n v="10"/>
    <s v="failed"/>
    <s v="US"/>
    <x v="0"/>
    <n v="1462631358"/>
    <n v="1457450958"/>
    <b v="0"/>
    <n v="1"/>
    <b v="0"/>
    <s v="theater/plays"/>
    <n v="1.25E-3"/>
    <n v="10"/>
    <s v="theater"/>
    <s v="plays"/>
    <d v="2016-05-07T14:29:18"/>
    <d v="2016-03-08T15:29:18"/>
    <n v="59.95833333333575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s v="GB"/>
    <x v="1"/>
    <n v="1488394800"/>
    <n v="1486681708"/>
    <b v="0"/>
    <n v="14"/>
    <b v="0"/>
    <s v="theater/plays"/>
    <n v="0.3775"/>
    <n v="32.357142857142854"/>
    <s v="theater"/>
    <s v="plays"/>
    <d v="2017-03-01T19:00:00"/>
    <d v="2017-02-09T23:08:28"/>
    <n v="19.827453703706851"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s v="US"/>
    <x v="0"/>
    <n v="1411779761"/>
    <n v="1409187761"/>
    <b v="0"/>
    <n v="4"/>
    <b v="0"/>
    <s v="theater/plays"/>
    <n v="1.84E-2"/>
    <n v="5.75"/>
    <s v="theater"/>
    <s v="plays"/>
    <d v="2014-09-27T01:02:41"/>
    <d v="2014-08-28T01:02:41"/>
    <n v="30"/>
  </r>
  <r>
    <n v="4003"/>
    <s v="MAMA BA-B: The Stage Play"/>
    <s v="&quot;MAMA'Z BA-B&quot; is the story of Marcus Williams who struggles to find a place for himself as a young black male."/>
    <n v="2000"/>
    <n v="201"/>
    <s v="failed"/>
    <s v="US"/>
    <x v="0"/>
    <n v="1424009147"/>
    <n v="1421417147"/>
    <b v="0"/>
    <n v="2"/>
    <b v="0"/>
    <s v="theater/plays"/>
    <n v="0.10050000000000001"/>
    <n v="100.5"/>
    <s v="theater"/>
    <s v="plays"/>
    <d v="2015-02-15T14:05:47"/>
    <d v="2015-01-16T14:05:47"/>
    <n v="30"/>
  </r>
  <r>
    <n v="4004"/>
    <s v="South Florida Tours"/>
    <s v="Help Launch The Queen Into South Florida!"/>
    <n v="500"/>
    <n v="1"/>
    <s v="failed"/>
    <s v="US"/>
    <x v="0"/>
    <n v="1412740457"/>
    <n v="1410148457"/>
    <b v="0"/>
    <n v="1"/>
    <b v="0"/>
    <s v="theater/plays"/>
    <n v="2E-3"/>
    <n v="1"/>
    <s v="theater"/>
    <s v="plays"/>
    <d v="2014-10-08T03:54:17"/>
    <d v="2014-09-08T03:54:17"/>
    <n v="30"/>
  </r>
  <r>
    <n v="4005"/>
    <s v="Bringing more Art to the Community"/>
    <s v="Help us bring more Art to the Community. It's our second production, Fences by August Wilson. Help us make it a success!"/>
    <n v="3000"/>
    <n v="40"/>
    <s v="failed"/>
    <s v="US"/>
    <x v="0"/>
    <n v="1413832985"/>
    <n v="1408648985"/>
    <b v="0"/>
    <n v="2"/>
    <b v="0"/>
    <s v="theater/plays"/>
    <n v="1.3333333333333334E-2"/>
    <n v="20"/>
    <s v="theater"/>
    <s v="plays"/>
    <d v="2014-10-20T19:23:05"/>
    <d v="2014-08-21T19:23:05"/>
    <n v="60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s v="US"/>
    <x v="0"/>
    <n v="1455647587"/>
    <n v="1453487587"/>
    <b v="0"/>
    <n v="1"/>
    <b v="0"/>
    <s v="theater/plays"/>
    <n v="6.666666666666667E-5"/>
    <n v="2"/>
    <s v="theater"/>
    <s v="plays"/>
    <d v="2016-02-16T18:33:07"/>
    <d v="2016-01-22T18:33:07"/>
    <n v="25"/>
  </r>
  <r>
    <n v="4007"/>
    <s v="POLES APART - A PLAY IN 2 ACTS"/>
    <s v="Is the public ready to hear Matt's story? Is he willing to risk public speaking and the waning reputation among his own race?"/>
    <n v="2000"/>
    <n v="5"/>
    <s v="failed"/>
    <s v="US"/>
    <x v="0"/>
    <n v="1409070480"/>
    <n v="1406572381"/>
    <b v="0"/>
    <n v="1"/>
    <b v="0"/>
    <s v="theater/plays"/>
    <n v="2.5000000000000001E-3"/>
    <n v="5"/>
    <s v="theater"/>
    <s v="plays"/>
    <d v="2014-08-26T16:28:00"/>
    <d v="2014-07-28T18:33:01"/>
    <n v="28.913182870368473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s v="GB"/>
    <x v="1"/>
    <n v="1437606507"/>
    <n v="1435014507"/>
    <b v="0"/>
    <n v="4"/>
    <b v="0"/>
    <s v="theater/plays"/>
    <n v="0.06"/>
    <n v="15"/>
    <s v="theater"/>
    <s v="plays"/>
    <d v="2015-07-22T23:08:27"/>
    <d v="2015-06-22T23:08:27"/>
    <n v="3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s v="GB"/>
    <x v="1"/>
    <n v="1410281360"/>
    <n v="1406825360"/>
    <b v="0"/>
    <n v="3"/>
    <b v="0"/>
    <s v="theater/plays"/>
    <n v="3.8860103626943004E-2"/>
    <n v="25"/>
    <s v="theater"/>
    <s v="plays"/>
    <d v="2014-09-09T16:49:20"/>
    <d v="2014-07-31T16:49:20"/>
    <n v="40"/>
  </r>
  <r>
    <n v="4010"/>
    <s v="The Connection Play 2014"/>
    <s v="JUNTO Productions is proud to present our first production, the premiere of The Connection, a play by Jeffrey Paul."/>
    <n v="7200"/>
    <n v="1742"/>
    <s v="failed"/>
    <s v="US"/>
    <x v="0"/>
    <n v="1414348166"/>
    <n v="1412879366"/>
    <b v="0"/>
    <n v="38"/>
    <b v="0"/>
    <s v="theater/plays"/>
    <n v="0.24194444444444443"/>
    <n v="45.842105263157897"/>
    <s v="theater"/>
    <s v="plays"/>
    <d v="2014-10-26T18:29:26"/>
    <d v="2014-10-09T18:29:26"/>
    <n v="17"/>
  </r>
  <r>
    <n v="4011"/>
    <s v="Just Bryan, a radio drama"/>
    <s v="Radio drama about a failed comedian with the help of his Dictaphone friend Alan, tries to become a success whilst fighting his demons."/>
    <n v="250"/>
    <n v="19"/>
    <s v="failed"/>
    <s v="GB"/>
    <x v="1"/>
    <n v="1422450278"/>
    <n v="1419858278"/>
    <b v="0"/>
    <n v="4"/>
    <b v="0"/>
    <s v="theater/plays"/>
    <n v="7.5999999999999998E-2"/>
    <n v="4.75"/>
    <s v="theater"/>
    <s v="plays"/>
    <d v="2015-01-28T13:04:38"/>
    <d v="2014-12-29T13:04:38"/>
    <n v="30"/>
  </r>
  <r>
    <n v="4012"/>
    <s v="The Butterfly Catcher"/>
    <s v="LEELA IS A 14 YEAR OLD GIRL. JONAH IS A 56 YEAR OLD MAN. IT'S BEEN GOING ON FOR 3 YEARS. HERE COMES THE NIGHT OF VIOLENT RECKONING."/>
    <n v="575"/>
    <n v="0"/>
    <s v="failed"/>
    <s v="GB"/>
    <x v="1"/>
    <n v="1430571849"/>
    <n v="1427979849"/>
    <b v="0"/>
    <n v="0"/>
    <b v="0"/>
    <s v="theater/plays"/>
    <n v="0"/>
    <n v="0"/>
    <s v="theater"/>
    <s v="plays"/>
    <d v="2015-05-02T13:04:09"/>
    <d v="2015-04-02T13:04:09"/>
    <n v="30"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s v="US"/>
    <x v="0"/>
    <n v="1424070823"/>
    <n v="1421478823"/>
    <b v="0"/>
    <n v="2"/>
    <b v="0"/>
    <s v="theater/plays"/>
    <n v="1.2999999999999999E-2"/>
    <n v="13"/>
    <s v="theater"/>
    <s v="plays"/>
    <d v="2015-02-16T07:13:43"/>
    <d v="2015-01-17T07:13:43"/>
    <n v="30"/>
  </r>
  <r>
    <n v="4014"/>
    <s v="Ministry theater"/>
    <s v="I am trying to put together a ministry theater company for junior / high schoolers that which puts on free shows in the SoCal area."/>
    <n v="9000"/>
    <n v="0"/>
    <s v="failed"/>
    <s v="US"/>
    <x v="0"/>
    <n v="1457157269"/>
    <n v="1455861269"/>
    <b v="0"/>
    <n v="0"/>
    <b v="0"/>
    <s v="theater/plays"/>
    <n v="0"/>
    <n v="0"/>
    <s v="theater"/>
    <s v="plays"/>
    <d v="2016-03-05T05:54:29"/>
    <d v="2016-02-19T05:54:29"/>
    <n v="15"/>
  </r>
  <r>
    <n v="4015"/>
    <s v="Shakespeare In The Park"/>
    <s v="FREE Shakespeare In the Park in Bergen County, NJ on July 24, 25, 31, and August 1. We need your support to help keep our show FREE"/>
    <n v="7000"/>
    <n v="1"/>
    <s v="failed"/>
    <s v="US"/>
    <x v="0"/>
    <n v="1437331463"/>
    <n v="1434739463"/>
    <b v="0"/>
    <n v="1"/>
    <b v="0"/>
    <s v="theater/plays"/>
    <n v="1.4285714285714287E-4"/>
    <n v="1"/>
    <s v="theater"/>
    <s v="plays"/>
    <d v="2015-07-19T18:44:23"/>
    <d v="2015-06-19T18:44:23"/>
    <n v="30"/>
  </r>
  <r>
    <n v="4016"/>
    <s v="MENTAL Play"/>
    <s v="A new play and project exploring challenges faced by young adults struggling with mental health issues in contemporary Britain."/>
    <n v="500"/>
    <n v="70"/>
    <s v="failed"/>
    <s v="GB"/>
    <x v="1"/>
    <n v="1410987400"/>
    <n v="1408395400"/>
    <b v="0"/>
    <n v="7"/>
    <b v="0"/>
    <s v="theater/plays"/>
    <n v="0.14000000000000001"/>
    <n v="10"/>
    <s v="theater"/>
    <s v="plays"/>
    <d v="2014-09-17T20:56:40"/>
    <d v="2014-08-18T20:56:40"/>
    <n v="3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s v="US"/>
    <x v="0"/>
    <n v="1409846874"/>
    <n v="1407254874"/>
    <b v="0"/>
    <n v="2"/>
    <b v="0"/>
    <s v="theater/plays"/>
    <n v="1.0500000000000001E-2"/>
    <n v="52.5"/>
    <s v="theater"/>
    <s v="plays"/>
    <d v="2014-09-04T16:07:54"/>
    <d v="2014-08-05T16:07:54"/>
    <n v="30"/>
  </r>
  <r>
    <n v="4018"/>
    <s v="Time Please Fringe"/>
    <s v="Funding for a production of Time Please at the Brighton Fringe 2017... and beyond."/>
    <n v="1500"/>
    <n v="130"/>
    <s v="failed"/>
    <s v="GB"/>
    <x v="1"/>
    <n v="1475877108"/>
    <n v="1473285108"/>
    <b v="0"/>
    <n v="4"/>
    <b v="0"/>
    <s v="theater/plays"/>
    <n v="8.666666666666667E-2"/>
    <n v="32.5"/>
    <s v="theater"/>
    <s v="plays"/>
    <d v="2016-10-07T21:51:48"/>
    <d v="2016-09-07T21:51:48"/>
    <n v="30"/>
  </r>
  <r>
    <n v="4019"/>
    <s v="We Don't Play Fight"/>
    <s v="Finally a crossover of the arts takes place! Theater &amp; LIVE Pro Wrestling. A unique story featuring TV Pro Wrestling without the TV."/>
    <n v="3500"/>
    <n v="29"/>
    <s v="failed"/>
    <s v="US"/>
    <x v="0"/>
    <n v="1460737680"/>
    <n v="1455725596"/>
    <b v="0"/>
    <n v="4"/>
    <b v="0"/>
    <s v="theater/plays"/>
    <n v="8.2857142857142851E-3"/>
    <n v="7.25"/>
    <s v="theater"/>
    <s v="plays"/>
    <d v="2016-04-15T16:28:00"/>
    <d v="2016-02-17T16:13:16"/>
    <n v="58.010231481472147"/>
  </r>
  <r>
    <n v="4020"/>
    <s v="Those That Fly"/>
    <s v="Having lived her whole life in the midst of a civil war, 11 year old Leyla dreams of being a pilot so she may fly her family to safety."/>
    <n v="600"/>
    <n v="100"/>
    <s v="failed"/>
    <s v="US"/>
    <x v="0"/>
    <n v="1427168099"/>
    <n v="1424579699"/>
    <b v="0"/>
    <n v="3"/>
    <b v="0"/>
    <s v="theater/plays"/>
    <n v="0.16666666666666666"/>
    <n v="33.333333333333336"/>
    <s v="theater"/>
    <s v="plays"/>
    <d v="2015-03-24T03:34:59"/>
    <d v="2015-02-22T04:34:59"/>
    <n v="29.958333333328483"/>
  </r>
  <r>
    <n v="4021"/>
    <s v="Angels in Houston"/>
    <s v="Help a group of actors end bigotry in Houston, TX by supporting a  full production of Angels in America."/>
    <n v="15000"/>
    <n v="125"/>
    <s v="failed"/>
    <s v="US"/>
    <x v="0"/>
    <n v="1414360358"/>
    <n v="1409176358"/>
    <b v="0"/>
    <n v="2"/>
    <b v="0"/>
    <s v="theater/plays"/>
    <n v="8.3333333333333332E-3"/>
    <n v="62.5"/>
    <s v="theater"/>
    <s v="plays"/>
    <d v="2014-10-26T21:52:38"/>
    <d v="2014-08-27T21:52:38"/>
    <n v="60"/>
  </r>
  <r>
    <n v="4022"/>
    <s v="The Merchant of Venice as Shakespeare Heard It"/>
    <s v="Help us produce a video of the first Original Pronunciation Merchant of Venice."/>
    <n v="18000"/>
    <n v="12521"/>
    <s v="failed"/>
    <s v="US"/>
    <x v="0"/>
    <n v="1422759240"/>
    <n v="1418824867"/>
    <b v="0"/>
    <n v="197"/>
    <b v="0"/>
    <s v="theater/plays"/>
    <n v="0.69561111111111107"/>
    <n v="63.558375634517766"/>
    <s v="theater"/>
    <s v="plays"/>
    <d v="2015-02-01T02:54:00"/>
    <d v="2014-12-17T14:01:07"/>
    <n v="45.536724537036207"/>
  </r>
  <r>
    <n v="4023"/>
    <s v="Forgive &amp; Forget"/>
    <s v="An original gospel stage play that explores the pain and hurt caused by those who struggle to forgive others!"/>
    <n v="7000"/>
    <n v="0"/>
    <s v="failed"/>
    <s v="US"/>
    <x v="0"/>
    <n v="1458860363"/>
    <n v="1454975963"/>
    <b v="0"/>
    <n v="0"/>
    <b v="0"/>
    <s v="theater/plays"/>
    <n v="0"/>
    <n v="0"/>
    <s v="theater"/>
    <s v="plays"/>
    <d v="2016-03-24T22:59:23"/>
    <d v="2016-02-08T23:59:23"/>
    <n v="44.95833333333575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s v="US"/>
    <x v="0"/>
    <n v="1441037097"/>
    <n v="1438445097"/>
    <b v="0"/>
    <n v="1"/>
    <b v="0"/>
    <s v="theater/plays"/>
    <n v="1.2500000000000001E-2"/>
    <n v="10"/>
    <s v="theater"/>
    <s v="plays"/>
    <d v="2015-08-31T16:04:57"/>
    <d v="2015-08-01T16:04:57"/>
    <n v="3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s v="FR"/>
    <x v="3"/>
    <n v="1437889336"/>
    <n v="1432705336"/>
    <b v="0"/>
    <n v="4"/>
    <b v="0"/>
    <s v="theater/plays"/>
    <n v="0.05"/>
    <n v="62.5"/>
    <s v="theater"/>
    <s v="plays"/>
    <d v="2015-07-26T05:42:16"/>
    <d v="2015-05-27T05:42:16"/>
    <n v="60"/>
  </r>
  <r>
    <n v="4026"/>
    <s v="Speak to my Soul: A Montage of Voices"/>
    <s v="This is a play that voices that stories of the black experience in America using spoken word, song and dance."/>
    <n v="4000"/>
    <n v="0"/>
    <s v="failed"/>
    <s v="US"/>
    <x v="0"/>
    <n v="1449247439"/>
    <n v="1444059839"/>
    <b v="0"/>
    <n v="0"/>
    <b v="0"/>
    <s v="theater/plays"/>
    <n v="0"/>
    <n v="0"/>
    <s v="theater"/>
    <s v="plays"/>
    <d v="2015-12-04T16:43:59"/>
    <d v="2015-10-05T15:43:59"/>
    <n v="60.04166666666424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s v="US"/>
    <x v="0"/>
    <n v="1487811600"/>
    <n v="1486077481"/>
    <b v="0"/>
    <n v="7"/>
    <b v="0"/>
    <s v="theater/plays"/>
    <n v="7.166666666666667E-2"/>
    <n v="30.714285714285715"/>
    <s v="theater"/>
    <s v="plays"/>
    <d v="2017-02-23T01:00:00"/>
    <d v="2017-02-02T23:18:01"/>
    <n v="20.070821759261889"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s v="US"/>
    <x v="0"/>
    <n v="1402007500"/>
    <n v="1399415500"/>
    <b v="0"/>
    <n v="11"/>
    <b v="0"/>
    <s v="theater/plays"/>
    <n v="0.28050000000000003"/>
    <n v="51"/>
    <s v="theater"/>
    <s v="plays"/>
    <d v="2014-06-05T22:31:40"/>
    <d v="2014-05-06T22:31:40"/>
    <n v="30"/>
  </r>
  <r>
    <n v="4029"/>
    <s v="Next 2 the Stage"/>
    <s v="A theater complex that educates as we entertain.  We will provide shows that inspire and theater classes that motivate."/>
    <n v="20000"/>
    <n v="0"/>
    <s v="failed"/>
    <s v="US"/>
    <x v="0"/>
    <n v="1450053370"/>
    <n v="1447461370"/>
    <b v="0"/>
    <n v="0"/>
    <b v="0"/>
    <s v="theater/plays"/>
    <n v="0"/>
    <n v="0"/>
    <s v="theater"/>
    <s v="plays"/>
    <d v="2015-12-14T00:36:10"/>
    <d v="2015-11-14T00:36:10"/>
    <n v="30"/>
  </r>
  <r>
    <n v="4030"/>
    <s v="The Martin and Lewis Tribute Show"/>
    <s v="The world's best and only tribute to Dean Martin and Jerry Lewis_x000a_ bringing back the Music, Laughter and the Love."/>
    <n v="2500"/>
    <n v="400"/>
    <s v="failed"/>
    <s v="US"/>
    <x v="0"/>
    <n v="1454525340"/>
    <n v="1452008599"/>
    <b v="0"/>
    <n v="6"/>
    <b v="0"/>
    <s v="theater/plays"/>
    <n v="0.16"/>
    <n v="66.666666666666671"/>
    <s v="theater"/>
    <s v="plays"/>
    <d v="2016-02-03T18:49:00"/>
    <d v="2016-01-05T15:43:19"/>
    <n v="29.12894675926509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s v="US"/>
    <x v="0"/>
    <n v="1418914964"/>
    <n v="1414591364"/>
    <b v="0"/>
    <n v="0"/>
    <b v="0"/>
    <s v="theater/plays"/>
    <n v="0"/>
    <n v="0"/>
    <s v="theater"/>
    <s v="plays"/>
    <d v="2014-12-18T15:02:44"/>
    <d v="2014-10-29T14:02:44"/>
    <n v="50.041666666664241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s v="US"/>
    <x v="0"/>
    <n v="1450211116"/>
    <n v="1445023516"/>
    <b v="0"/>
    <n v="7"/>
    <b v="0"/>
    <s v="theater/plays"/>
    <n v="6.8287037037037035E-2"/>
    <n v="59"/>
    <s v="theater"/>
    <s v="plays"/>
    <d v="2015-12-15T20:25:16"/>
    <d v="2015-10-16T19:25:16"/>
    <n v="60.04166666666424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s v="GB"/>
    <x v="1"/>
    <n v="1475398800"/>
    <n v="1472711224"/>
    <b v="0"/>
    <n v="94"/>
    <b v="0"/>
    <s v="theater/plays"/>
    <n v="0.25698702928870293"/>
    <n v="65.340319148936175"/>
    <s v="theater"/>
    <s v="plays"/>
    <d v="2016-10-02T09:00:00"/>
    <d v="2016-09-01T06:27:04"/>
    <n v="31.1062037037045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s v="US"/>
    <x v="0"/>
    <n v="1428097450"/>
    <n v="1425509050"/>
    <b v="0"/>
    <n v="2"/>
    <b v="0"/>
    <s v="theater/plays"/>
    <n v="1.4814814814814815E-2"/>
    <n v="100"/>
    <s v="theater"/>
    <s v="plays"/>
    <d v="2015-04-03T21:44:10"/>
    <d v="2015-03-04T22:44:10"/>
    <n v="29.958333333328483"/>
  </r>
  <r>
    <n v="4035"/>
    <s v="The Lost Boy"/>
    <s v="&quot;Stories are where you go to look for the truth of your own life.&quot; (Frank Delaney)"/>
    <n v="10000"/>
    <n v="3685"/>
    <s v="failed"/>
    <s v="US"/>
    <x v="0"/>
    <n v="1413925887"/>
    <n v="1411333887"/>
    <b v="0"/>
    <n v="25"/>
    <b v="0"/>
    <s v="theater/plays"/>
    <n v="0.36849999999999999"/>
    <n v="147.4"/>
    <s v="theater"/>
    <s v="plays"/>
    <d v="2014-10-21T21:11:27"/>
    <d v="2014-09-21T21:11:27"/>
    <n v="30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s v="US"/>
    <x v="0"/>
    <n v="1404253800"/>
    <n v="1402784964"/>
    <b v="0"/>
    <n v="17"/>
    <b v="0"/>
    <s v="theater/plays"/>
    <n v="0.47049999999999997"/>
    <n v="166.05882352941177"/>
    <s v="theater"/>
    <s v="plays"/>
    <d v="2014-07-01T22:30:00"/>
    <d v="2014-06-14T22:29:24"/>
    <n v="17.000416666662204"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s v="US"/>
    <x v="0"/>
    <n v="1464099900"/>
    <n v="1462585315"/>
    <b v="0"/>
    <n v="2"/>
    <b v="0"/>
    <s v="theater/plays"/>
    <n v="0.11428571428571428"/>
    <n v="40"/>
    <s v="theater"/>
    <s v="plays"/>
    <d v="2016-05-24T14:25:00"/>
    <d v="2016-05-07T01:41:55"/>
    <n v="17.5299189814832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s v="US"/>
    <x v="0"/>
    <n v="1413573010"/>
    <n v="1408389010"/>
    <b v="0"/>
    <n v="4"/>
    <b v="0"/>
    <s v="theater/plays"/>
    <n v="0.12039999999999999"/>
    <n v="75.25"/>
    <s v="theater"/>
    <s v="plays"/>
    <d v="2014-10-17T19:10:10"/>
    <d v="2014-08-18T19:10:10"/>
    <n v="60"/>
  </r>
  <r>
    <n v="4039"/>
    <s v="Defiant Entertainment presents: The Park Bench"/>
    <s v="Help stage an original One Act Play that brings awareness to Alzheimer's in its debut performance."/>
    <n v="500"/>
    <n v="300"/>
    <s v="failed"/>
    <s v="US"/>
    <x v="0"/>
    <n v="1448949540"/>
    <n v="1446048367"/>
    <b v="0"/>
    <n v="5"/>
    <b v="0"/>
    <s v="theater/plays"/>
    <n v="0.6"/>
    <n v="60"/>
    <s v="theater"/>
    <s v="plays"/>
    <d v="2015-12-01T05:59:00"/>
    <d v="2015-10-28T16:06:07"/>
    <n v="33.578391203700448"/>
  </r>
  <r>
    <n v="4040"/>
    <s v="The Last Encore Musical"/>
    <s v="This nationally published book, set in the 70â€™s, tells the untold story of singers and a friendly reunion visit turning bad."/>
    <n v="8000"/>
    <n v="2500"/>
    <s v="failed"/>
    <s v="US"/>
    <x v="0"/>
    <n v="1437188400"/>
    <n v="1432100004"/>
    <b v="0"/>
    <n v="2"/>
    <b v="0"/>
    <s v="theater/plays"/>
    <n v="0.3125"/>
    <n v="1250"/>
    <s v="theater"/>
    <s v="plays"/>
    <d v="2015-07-18T03:00:00"/>
    <d v="2015-05-20T05:33:24"/>
    <n v="58.893472222218406"/>
  </r>
  <r>
    <n v="4041"/>
    <s v="In the Land of Gold"/>
    <s v="A bold, colouful, vibrant play centred around the last remaining monarchy of Africa."/>
    <n v="5000"/>
    <n v="21"/>
    <s v="failed"/>
    <s v="GB"/>
    <x v="1"/>
    <n v="1473160954"/>
    <n v="1467976954"/>
    <b v="0"/>
    <n v="2"/>
    <b v="0"/>
    <s v="theater/plays"/>
    <n v="4.1999999999999997E-3"/>
    <n v="10.5"/>
    <s v="theater"/>
    <s v="plays"/>
    <d v="2016-09-06T11:22:34"/>
    <d v="2016-07-08T11:22:34"/>
    <n v="60"/>
  </r>
  <r>
    <n v="4042"/>
    <s v="Messages"/>
    <s v="Acting group and production for inner city youth, about inner city youth. The problems and stuation that they see everyday."/>
    <n v="10000"/>
    <n v="21"/>
    <s v="failed"/>
    <s v="US"/>
    <x v="0"/>
    <n v="1421781360"/>
    <n v="1419213664"/>
    <b v="0"/>
    <n v="3"/>
    <b v="0"/>
    <s v="theater/plays"/>
    <n v="2.0999999999999999E-3"/>
    <n v="7"/>
    <s v="theater"/>
    <s v="plays"/>
    <d v="2015-01-20T19:16:00"/>
    <d v="2014-12-22T02:01:04"/>
    <n v="29.718703703700157"/>
  </r>
  <r>
    <n v="4043"/>
    <s v="Not making potato salad here!"/>
    <s v="This could be my last play, need to bring my son out to see it before it's over.  Need to fly him here from BC"/>
    <n v="300"/>
    <n v="0"/>
    <s v="failed"/>
    <s v="CA"/>
    <x v="5"/>
    <n v="1416524325"/>
    <n v="1415228325"/>
    <b v="0"/>
    <n v="0"/>
    <b v="0"/>
    <s v="theater/plays"/>
    <n v="0"/>
    <n v="0"/>
    <s v="theater"/>
    <s v="plays"/>
    <d v="2014-11-20T22:58:45"/>
    <d v="2014-11-05T22:58:45"/>
    <n v="15"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s v="US"/>
    <x v="0"/>
    <n v="1428642000"/>
    <n v="1426050982"/>
    <b v="0"/>
    <n v="4"/>
    <b v="0"/>
    <s v="theater/plays"/>
    <n v="0.375"/>
    <n v="56.25"/>
    <s v="theater"/>
    <s v="plays"/>
    <d v="2015-04-10T05:00:00"/>
    <d v="2015-03-11T05:16:22"/>
    <n v="29.98863425925083"/>
  </r>
  <r>
    <n v="4045"/>
    <s v="The Hostages"/>
    <s v="&quot;The Hostages&quot; is about a bank robbery gone wrong, as we learn more about each characters, we question who are the actually hostages..."/>
    <n v="5000"/>
    <n v="1"/>
    <s v="failed"/>
    <s v="AU"/>
    <x v="2"/>
    <n v="1408596589"/>
    <n v="1406004589"/>
    <b v="0"/>
    <n v="1"/>
    <b v="0"/>
    <s v="theater/plays"/>
    <n v="2.0000000000000001E-4"/>
    <n v="1"/>
    <s v="theater"/>
    <s v="plays"/>
    <d v="2014-08-21T04:49:49"/>
    <d v="2014-07-22T04:49:49"/>
    <n v="30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s v="US"/>
    <x v="0"/>
    <n v="1413992210"/>
    <n v="1411400210"/>
    <b v="0"/>
    <n v="12"/>
    <b v="0"/>
    <s v="theater/plays"/>
    <n v="8.2142857142857142E-2"/>
    <n v="38.333333333333336"/>
    <s v="theater"/>
    <s v="plays"/>
    <d v="2014-10-22T15:36:50"/>
    <d v="2014-09-22T15:36:50"/>
    <n v="3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s v="US"/>
    <x v="0"/>
    <n v="1420938000"/>
    <n v="1418862743"/>
    <b v="0"/>
    <n v="4"/>
    <b v="0"/>
    <s v="theater/plays"/>
    <n v="2.1999999999999999E-2"/>
    <n v="27.5"/>
    <s v="theater"/>
    <s v="plays"/>
    <d v="2015-01-11T01:00:00"/>
    <d v="2014-12-18T00:32:23"/>
    <n v="24.01917824074917"/>
  </r>
  <r>
    <n v="4048"/>
    <s v="Speechless"/>
    <s v="The unspoken story of growing up disabled with cerebral palsy and no speech. This inclusive company fights ignorance using dark humour."/>
    <n v="17000"/>
    <n v="3001"/>
    <s v="failed"/>
    <s v="GB"/>
    <x v="1"/>
    <n v="1460373187"/>
    <n v="1457352787"/>
    <b v="0"/>
    <n v="91"/>
    <b v="0"/>
    <s v="theater/plays"/>
    <n v="0.17652941176470588"/>
    <n v="32.978021978021978"/>
    <s v="theater"/>
    <s v="plays"/>
    <d v="2016-04-11T11:13:07"/>
    <d v="2016-03-07T12:13:07"/>
    <n v="34.95833333333575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s v="US"/>
    <x v="0"/>
    <n v="1436914815"/>
    <n v="1434322815"/>
    <b v="0"/>
    <n v="1"/>
    <b v="0"/>
    <s v="theater/plays"/>
    <n v="8.0000000000000004E-4"/>
    <n v="16"/>
    <s v="theater"/>
    <s v="plays"/>
    <d v="2015-07-14T23:00:15"/>
    <d v="2015-06-14T23:00:15"/>
    <n v="30"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s v="US"/>
    <x v="0"/>
    <n v="1414077391"/>
    <n v="1411485391"/>
    <b v="0"/>
    <n v="1"/>
    <b v="0"/>
    <s v="theater/plays"/>
    <n v="6.6666666666666664E-4"/>
    <n v="1"/>
    <s v="theater"/>
    <s v="plays"/>
    <d v="2014-10-23T15:16:31"/>
    <d v="2014-09-23T15:16:31"/>
    <n v="30"/>
  </r>
  <r>
    <n v="4051"/>
    <s v="Phantom of the Kun Opera"/>
    <s v="It is a heart-breaking life story of Wu family who tries to preserve the gem of Chinese Kun Opera through generations."/>
    <n v="500"/>
    <n v="0"/>
    <s v="failed"/>
    <s v="US"/>
    <x v="0"/>
    <n v="1399618380"/>
    <n v="1399058797"/>
    <b v="0"/>
    <n v="0"/>
    <b v="0"/>
    <s v="theater/plays"/>
    <n v="0"/>
    <n v="0"/>
    <s v="theater"/>
    <s v="plays"/>
    <d v="2014-05-09T06:53:00"/>
    <d v="2014-05-02T19:26:37"/>
    <n v="6.4766550925996853"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s v="US"/>
    <x v="0"/>
    <n v="1413234316"/>
    <n v="1408050316"/>
    <b v="0"/>
    <n v="13"/>
    <b v="0"/>
    <s v="theater/plays"/>
    <n v="0.37533333333333335"/>
    <n v="86.615384615384613"/>
    <s v="theater"/>
    <s v="plays"/>
    <d v="2014-10-13T21:05:16"/>
    <d v="2014-08-14T21:05:16"/>
    <n v="6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s v="GB"/>
    <x v="1"/>
    <n v="1416081600"/>
    <n v="1413477228"/>
    <b v="0"/>
    <n v="2"/>
    <b v="0"/>
    <s v="theater/plays"/>
    <n v="0.22"/>
    <n v="55"/>
    <s v="theater"/>
    <s v="plays"/>
    <d v="2014-11-15T20:00:00"/>
    <d v="2014-10-16T16:33:48"/>
    <n v="30.14319444444117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s v="US"/>
    <x v="0"/>
    <n v="1475294400"/>
    <n v="1472674285"/>
    <b v="0"/>
    <n v="0"/>
    <b v="0"/>
    <s v="theater/plays"/>
    <n v="0"/>
    <n v="0"/>
    <s v="theater"/>
    <s v="plays"/>
    <d v="2016-10-01T04:00:00"/>
    <d v="2016-08-31T20:11:25"/>
    <n v="30.32540509259706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s v="GB"/>
    <x v="1"/>
    <n v="1403192031"/>
    <n v="1400600031"/>
    <b v="0"/>
    <n v="21"/>
    <b v="0"/>
    <s v="theater/plays"/>
    <n v="0.1762"/>
    <n v="41.952380952380949"/>
    <s v="theater"/>
    <s v="plays"/>
    <d v="2014-06-19T15:33:51"/>
    <d v="2014-05-20T15:33:51"/>
    <n v="30"/>
  </r>
  <r>
    <n v="4056"/>
    <s v="American Pride"/>
    <s v="American Pride is a play centered on the Poetry of one Iraq War veteran, and follows her journey through war and back home."/>
    <n v="1500"/>
    <n v="795"/>
    <s v="failed"/>
    <s v="US"/>
    <x v="0"/>
    <n v="1467575940"/>
    <n v="1465856639"/>
    <b v="0"/>
    <n v="9"/>
    <b v="0"/>
    <s v="theater/plays"/>
    <n v="0.53"/>
    <n v="88.333333333333329"/>
    <s v="theater"/>
    <s v="plays"/>
    <d v="2016-07-03T19:59:00"/>
    <d v="2016-06-13T22:23:59"/>
    <n v="19.8993171296315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s v="GB"/>
    <x v="1"/>
    <n v="1448492400"/>
    <n v="1446506080"/>
    <b v="0"/>
    <n v="6"/>
    <b v="0"/>
    <s v="theater/plays"/>
    <n v="0.22142857142857142"/>
    <n v="129.16666666666666"/>
    <s v="theater"/>
    <s v="plays"/>
    <d v="2015-11-25T23:00:00"/>
    <d v="2015-11-02T23:14:40"/>
    <n v="22.989814814805868"/>
  </r>
  <r>
    <n v="4058"/>
    <s v="Secret of Shahrazad (World Premier)"/>
    <s v="Help reveal the beauty of Islamic culture by launching this new adventure play celebrating Persian music, dance, and lore."/>
    <n v="3750"/>
    <n v="95"/>
    <s v="failed"/>
    <s v="US"/>
    <x v="0"/>
    <n v="1459483140"/>
    <n v="1458178044"/>
    <b v="0"/>
    <n v="4"/>
    <b v="0"/>
    <s v="theater/plays"/>
    <n v="2.5333333333333333E-2"/>
    <n v="23.75"/>
    <s v="theater"/>
    <s v="plays"/>
    <d v="2016-04-01T03:59:00"/>
    <d v="2016-03-17T01:27:24"/>
    <n v="15.105277777780429"/>
  </r>
  <r>
    <n v="4059"/>
    <s v="The Million Dollar Shot"/>
    <s v="A very Canadian children's play inspired by the tradition of British pantomimes like Aladdin, and the Nutcracker."/>
    <n v="10000"/>
    <n v="250"/>
    <s v="failed"/>
    <s v="CA"/>
    <x v="5"/>
    <n v="1410836400"/>
    <n v="1408116152"/>
    <b v="0"/>
    <n v="7"/>
    <b v="0"/>
    <s v="theater/plays"/>
    <n v="2.5000000000000001E-2"/>
    <n v="35.714285714285715"/>
    <s v="theater"/>
    <s v="plays"/>
    <d v="2014-09-16T03:00:00"/>
    <d v="2014-08-15T15:22:32"/>
    <n v="31.484351851853717"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s v="CA"/>
    <x v="5"/>
    <n v="1403539200"/>
    <n v="1400604056"/>
    <b v="0"/>
    <n v="5"/>
    <b v="0"/>
    <s v="theater/plays"/>
    <n v="2.8500000000000001E-2"/>
    <n v="57"/>
    <s v="theater"/>
    <s v="plays"/>
    <d v="2014-06-23T16:00:00"/>
    <d v="2014-05-20T16:40:56"/>
    <n v="33.971574074072123"/>
  </r>
  <r>
    <n v="4061"/>
    <s v="PRODUCE the Stage Play SKYLAR'S SYNDROME by Gavin Kayner"/>
    <s v="SKYLAR'S SYNDROME is a tremendous psychodrama by master playwright Gavin Kayner!"/>
    <n v="525"/>
    <n v="0"/>
    <s v="failed"/>
    <s v="US"/>
    <x v="0"/>
    <n v="1461205423"/>
    <n v="1456025023"/>
    <b v="0"/>
    <n v="0"/>
    <b v="0"/>
    <s v="theater/plays"/>
    <n v="0"/>
    <n v="0"/>
    <s v="theater"/>
    <s v="plays"/>
    <d v="2016-04-21T02:23:43"/>
    <d v="2016-02-21T03:23:43"/>
    <n v="59.95833333332848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s v="US"/>
    <x v="0"/>
    <n v="1467481468"/>
    <n v="1464889468"/>
    <b v="0"/>
    <n v="3"/>
    <b v="0"/>
    <s v="theater/plays"/>
    <n v="2.4500000000000001E-2"/>
    <n v="163.33333333333334"/>
    <s v="theater"/>
    <s v="plays"/>
    <d v="2016-07-02T17:44:28"/>
    <d v="2016-06-02T17:44:28"/>
    <n v="30"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s v="GB"/>
    <x v="1"/>
    <n v="1403886084"/>
    <n v="1401294084"/>
    <b v="0"/>
    <n v="9"/>
    <b v="0"/>
    <s v="theater/plays"/>
    <n v="1.4210526315789474E-2"/>
    <n v="15"/>
    <s v="theater"/>
    <s v="plays"/>
    <d v="2014-06-27T16:21:24"/>
    <d v="2014-05-28T16:21:24"/>
    <n v="3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s v="AU"/>
    <x v="2"/>
    <n v="1430316426"/>
    <n v="1427724426"/>
    <b v="0"/>
    <n v="6"/>
    <b v="0"/>
    <s v="theater/plays"/>
    <n v="0.1925"/>
    <n v="64.166666666666671"/>
    <s v="theater"/>
    <s v="plays"/>
    <d v="2015-04-29T14:07:06"/>
    <d v="2015-03-30T14:07:06"/>
    <n v="30"/>
  </r>
  <r>
    <n v="4065"/>
    <s v="A Midsummer's Night's Dream"/>
    <s v="A classical/ fantasy version of midsummers done by professionally trained actors in Tulsa!"/>
    <n v="4000"/>
    <n v="27"/>
    <s v="failed"/>
    <s v="US"/>
    <x v="0"/>
    <n v="1407883811"/>
    <n v="1405291811"/>
    <b v="0"/>
    <n v="4"/>
    <b v="0"/>
    <s v="theater/plays"/>
    <n v="6.7499999999999999E-3"/>
    <n v="6.75"/>
    <s v="theater"/>
    <s v="plays"/>
    <d v="2014-08-12T22:50:11"/>
    <d v="2014-07-13T22:50:11"/>
    <n v="3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s v="US"/>
    <x v="0"/>
    <n v="1463619388"/>
    <n v="1461027388"/>
    <b v="0"/>
    <n v="1"/>
    <b v="0"/>
    <s v="theater/plays"/>
    <n v="1.6666666666666668E-3"/>
    <n v="25"/>
    <s v="theater"/>
    <s v="plays"/>
    <d v="2016-05-19T00:56:28"/>
    <d v="2016-04-19T00:56:28"/>
    <n v="3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s v="US"/>
    <x v="0"/>
    <n v="1443408550"/>
    <n v="1439952550"/>
    <b v="0"/>
    <n v="17"/>
    <b v="0"/>
    <s v="theater/plays"/>
    <n v="0.60899999999999999"/>
    <n v="179.11764705882354"/>
    <s v="theater"/>
    <s v="plays"/>
    <d v="2015-09-28T02:49:10"/>
    <d v="2015-08-19T02:49:10"/>
    <n v="40"/>
  </r>
  <r>
    <n v="4068"/>
    <s v="Produce BELLE DAME SANS MERCI a stage play"/>
    <s v="Be a PRODUCER of the Original stage play BELLE DAME SANS MERCI by Michael Fenlason! :-) :-( !"/>
    <n v="3495"/>
    <n v="34.950000000000003"/>
    <s v="failed"/>
    <s v="US"/>
    <x v="0"/>
    <n v="1484348700"/>
    <n v="1481756855"/>
    <b v="0"/>
    <n v="1"/>
    <b v="0"/>
    <s v="theater/plays"/>
    <n v="0.01"/>
    <n v="34.950000000000003"/>
    <s v="theater"/>
    <s v="plays"/>
    <d v="2017-01-13T23:05:00"/>
    <d v="2016-12-14T23:07:35"/>
    <n v="29.998206018521159"/>
  </r>
  <r>
    <n v="4069"/>
    <s v="The Pendulum Swings"/>
    <s v="'The Pendulum Swings' is a three-act dark comedy that sees Frank and Michael await their execution on Death Row."/>
    <n v="1250"/>
    <n v="430"/>
    <s v="failed"/>
    <s v="GB"/>
    <x v="1"/>
    <n v="1425124800"/>
    <n v="1421596356"/>
    <b v="0"/>
    <n v="13"/>
    <b v="0"/>
    <s v="theater/plays"/>
    <n v="0.34399999999999997"/>
    <n v="33.07692307692308"/>
    <s v="theater"/>
    <s v="plays"/>
    <d v="2015-02-28T12:00:00"/>
    <d v="2015-01-18T15:52:36"/>
    <n v="40.838472222225391"/>
  </r>
  <r>
    <n v="4070"/>
    <s v="Southern Utah University: V-Day 2015"/>
    <s v="V-Day Southern Utah University 2015 and Second Studio Players presents: The Vagina Monologues"/>
    <n v="1000"/>
    <n v="165"/>
    <s v="failed"/>
    <s v="US"/>
    <x v="0"/>
    <n v="1425178800"/>
    <n v="1422374420"/>
    <b v="0"/>
    <n v="6"/>
    <b v="0"/>
    <s v="theater/plays"/>
    <n v="0.16500000000000001"/>
    <n v="27.5"/>
    <s v="theater"/>
    <s v="plays"/>
    <d v="2015-03-01T03:00:00"/>
    <d v="2015-01-27T16:00:20"/>
    <n v="32.458101851851097"/>
  </r>
  <r>
    <n v="4071"/>
    <s v="ATEMPORAL"/>
    <s v="ExÃ¡men final de alumnos del Centro de CapacitaciÃ³n de la ANDA. Son extractos de obras: El JardÃ­n de los CerezoS, Madre Coraje y Casa"/>
    <n v="20000"/>
    <n v="0"/>
    <s v="failed"/>
    <s v="MX"/>
    <x v="10"/>
    <n v="1482779931"/>
    <n v="1480187931"/>
    <b v="0"/>
    <n v="0"/>
    <b v="0"/>
    <s v="theater/plays"/>
    <n v="0"/>
    <n v="0"/>
    <s v="theater"/>
    <s v="plays"/>
    <d v="2016-12-26T19:18:51"/>
    <d v="2016-11-26T19:18:51"/>
    <n v="3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s v="GB"/>
    <x v="1"/>
    <n v="1408646111"/>
    <n v="1403462111"/>
    <b v="0"/>
    <n v="2"/>
    <b v="0"/>
    <s v="theater/plays"/>
    <n v="4.0000000000000001E-3"/>
    <n v="2"/>
    <s v="theater"/>
    <s v="plays"/>
    <d v="2014-08-21T18:35:11"/>
    <d v="2014-06-22T18:35:11"/>
    <n v="60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s v="US"/>
    <x v="0"/>
    <n v="1431144000"/>
    <n v="1426407426"/>
    <b v="0"/>
    <n v="2"/>
    <b v="0"/>
    <s v="theater/plays"/>
    <n v="1.0571428571428572E-2"/>
    <n v="18.5"/>
    <s v="theater"/>
    <s v="plays"/>
    <d v="2015-05-09T04:00:00"/>
    <d v="2015-03-15T08:17:06"/>
    <n v="54.821458333339251"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s v="GB"/>
    <x v="1"/>
    <n v="1446732975"/>
    <n v="1444137375"/>
    <b v="0"/>
    <n v="21"/>
    <b v="0"/>
    <s v="theater/plays"/>
    <n v="0.26727272727272727"/>
    <n v="35"/>
    <s v="theater"/>
    <s v="plays"/>
    <d v="2015-11-05T14:16:15"/>
    <d v="2015-10-06T13:16:15"/>
    <n v="30.04166666666424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s v="GB"/>
    <x v="1"/>
    <n v="1404149280"/>
    <n v="1400547969"/>
    <b v="0"/>
    <n v="13"/>
    <b v="0"/>
    <s v="theater/plays"/>
    <n v="0.28799999999999998"/>
    <n v="44.307692307692307"/>
    <s v="theater"/>
    <s v="plays"/>
    <d v="2014-06-30T17:28:00"/>
    <d v="2014-05-20T01:06:09"/>
    <n v="41.681840277778974"/>
  </r>
  <r>
    <n v="4076"/>
    <s v="The Walls of Jericho ( A Voice for Warrior Families)"/>
    <s v="A play to raise awareness about the effects of mental illness on a military family in the Cold War area."/>
    <n v="700"/>
    <n v="0"/>
    <s v="failed"/>
    <s v="US"/>
    <x v="0"/>
    <n v="1413921060"/>
    <n v="1411499149"/>
    <b v="0"/>
    <n v="0"/>
    <b v="0"/>
    <s v="theater/plays"/>
    <n v="0"/>
    <n v="0"/>
    <s v="theater"/>
    <s v="plays"/>
    <d v="2014-10-21T19:51:00"/>
    <d v="2014-09-23T19:05:49"/>
    <n v="28.031377314822748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s v="US"/>
    <x v="0"/>
    <n v="1482339794"/>
    <n v="1479747794"/>
    <b v="0"/>
    <n v="6"/>
    <b v="0"/>
    <s v="theater/plays"/>
    <n v="8.8999999999999996E-2"/>
    <n v="222.5"/>
    <s v="theater"/>
    <s v="plays"/>
    <d v="2016-12-21T17:03:14"/>
    <d v="2016-11-21T17:03:14"/>
    <n v="30"/>
  </r>
  <r>
    <n v="4078"/>
    <s v="Theatre Memoire"/>
    <s v="Theatre Memoire are a High Wycombe based theatre company. Performing plays about multi-culturalism and interconectedness."/>
    <n v="250"/>
    <n v="0"/>
    <s v="failed"/>
    <s v="GB"/>
    <x v="1"/>
    <n v="1485543242"/>
    <n v="1482951242"/>
    <b v="0"/>
    <n v="0"/>
    <b v="0"/>
    <s v="theater/plays"/>
    <n v="0"/>
    <n v="0"/>
    <s v="theater"/>
    <s v="plays"/>
    <d v="2017-01-27T18:54:02"/>
    <d v="2016-12-28T18:54:02"/>
    <n v="3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s v="US"/>
    <x v="0"/>
    <n v="1466375521"/>
    <n v="1463783521"/>
    <b v="0"/>
    <n v="1"/>
    <b v="0"/>
    <s v="theater/plays"/>
    <n v="1.6666666666666668E-3"/>
    <n v="5"/>
    <s v="theater"/>
    <s v="plays"/>
    <d v="2016-06-19T22:32:01"/>
    <d v="2016-05-20T22:32:01"/>
    <n v="30"/>
  </r>
  <r>
    <n v="4080"/>
    <s v="Uncommonnotions"/>
    <s v="&quot;Uncommonnotion&quot;. is a collections of short humors stories, I want to develop into plays, interest has been shown in this idea."/>
    <n v="3000"/>
    <n v="0"/>
    <s v="failed"/>
    <s v="US"/>
    <x v="0"/>
    <n v="1465930440"/>
    <n v="1463849116"/>
    <b v="0"/>
    <n v="0"/>
    <b v="0"/>
    <s v="theater/plays"/>
    <n v="0"/>
    <n v="0"/>
    <s v="theater"/>
    <s v="plays"/>
    <d v="2016-06-14T18:54:00"/>
    <d v="2016-05-21T16:45:16"/>
    <n v="24.089398148142209"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s v="US"/>
    <x v="0"/>
    <n v="1425819425"/>
    <n v="1423231025"/>
    <b v="0"/>
    <n v="12"/>
    <b v="0"/>
    <s v="theater/plays"/>
    <n v="0.15737410071942445"/>
    <n v="29.166666666666668"/>
    <s v="theater"/>
    <s v="plays"/>
    <d v="2015-03-08T12:57:05"/>
    <d v="2015-02-06T13:57:05"/>
    <n v="29.958333333343035"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s v="US"/>
    <x v="0"/>
    <n v="1447542000"/>
    <n v="1446179553"/>
    <b v="0"/>
    <n v="2"/>
    <b v="0"/>
    <s v="theater/plays"/>
    <n v="0.02"/>
    <n v="1.5"/>
    <s v="theater"/>
    <s v="plays"/>
    <d v="2015-11-14T23:00:00"/>
    <d v="2015-10-30T04:32:33"/>
    <n v="15.769062499995925"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s v="US"/>
    <x v="0"/>
    <n v="1452795416"/>
    <n v="1450203416"/>
    <b v="0"/>
    <n v="6"/>
    <b v="0"/>
    <s v="theater/plays"/>
    <n v="0.21685714285714286"/>
    <n v="126.5"/>
    <s v="theater"/>
    <s v="plays"/>
    <d v="2016-01-14T18:16:56"/>
    <d v="2015-12-15T18:16:56"/>
    <n v="30"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s v="IT"/>
    <x v="3"/>
    <n v="1476008906"/>
    <n v="1473416906"/>
    <b v="0"/>
    <n v="1"/>
    <b v="0"/>
    <s v="theater/plays"/>
    <n v="3.3333333333333335E-3"/>
    <n v="10"/>
    <s v="theater"/>
    <s v="plays"/>
    <d v="2016-10-09T10:28:26"/>
    <d v="2016-09-09T10:28:26"/>
    <n v="30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s v="US"/>
    <x v="0"/>
    <n v="1427169540"/>
    <n v="1424701775"/>
    <b v="0"/>
    <n v="1"/>
    <b v="0"/>
    <s v="theater/plays"/>
    <n v="2.8571428571428571E-3"/>
    <n v="10"/>
    <s v="theater"/>
    <s v="plays"/>
    <d v="2015-03-24T03:59:00"/>
    <d v="2015-02-23T14:29:35"/>
    <n v="28.5620949074073"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s v="US"/>
    <x v="0"/>
    <n v="1448078400"/>
    <n v="1445985299"/>
    <b v="0"/>
    <n v="5"/>
    <b v="0"/>
    <s v="theater/plays"/>
    <n v="4.7E-2"/>
    <n v="9.4"/>
    <s v="theater"/>
    <s v="plays"/>
    <d v="2015-11-21T04:00:00"/>
    <d v="2015-10-27T22:34:59"/>
    <n v="24.225706018522033"/>
  </r>
  <r>
    <n v="4087"/>
    <s v="Stage Production &quot;The Nail Shop&quot;"/>
    <s v="Comedy Stage Play"/>
    <n v="9600"/>
    <n v="0"/>
    <s v="failed"/>
    <s v="US"/>
    <x v="0"/>
    <n v="1468777786"/>
    <n v="1466185786"/>
    <b v="0"/>
    <n v="0"/>
    <b v="0"/>
    <s v="theater/plays"/>
    <n v="0"/>
    <n v="0"/>
    <s v="theater"/>
    <s v="plays"/>
    <d v="2016-07-17T17:49:46"/>
    <d v="2016-06-17T17:49:46"/>
    <n v="30"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s v="GB"/>
    <x v="1"/>
    <n v="1421403960"/>
    <n v="1418827324"/>
    <b v="0"/>
    <n v="3"/>
    <b v="0"/>
    <s v="theater/plays"/>
    <n v="0.108"/>
    <n v="72"/>
    <s v="theater"/>
    <s v="plays"/>
    <d v="2015-01-16T10:26:00"/>
    <d v="2014-12-17T14:42:04"/>
    <n v="29.82217592592496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s v="US"/>
    <x v="0"/>
    <n v="1433093700"/>
    <n v="1430242488"/>
    <b v="0"/>
    <n v="8"/>
    <b v="0"/>
    <s v="theater/plays"/>
    <n v="4.8000000000000001E-2"/>
    <n v="30"/>
    <s v="theater"/>
    <s v="plays"/>
    <d v="2015-05-31T17:35:00"/>
    <d v="2015-04-28T17:34:48"/>
    <n v="33.000138888892252"/>
  </r>
  <r>
    <n v="4090"/>
    <s v="&quot; Sweet O'l Mama &quot; Theater Production"/>
    <s v="A gripping re-enactment of a true breast cancer survival story, highlighted with inspiration and laughter!"/>
    <n v="1000"/>
    <n v="32"/>
    <s v="failed"/>
    <s v="US"/>
    <x v="0"/>
    <n v="1438959600"/>
    <n v="1437754137"/>
    <b v="0"/>
    <n v="3"/>
    <b v="0"/>
    <s v="theater/plays"/>
    <n v="3.2000000000000001E-2"/>
    <n v="10.666666666666666"/>
    <s v="theater"/>
    <s v="plays"/>
    <d v="2015-08-07T15:00:00"/>
    <d v="2015-07-24T16:08:57"/>
    <n v="13.952118055560277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s v="US"/>
    <x v="0"/>
    <n v="1421410151"/>
    <n v="1418818151"/>
    <b v="0"/>
    <n v="8"/>
    <b v="0"/>
    <s v="theater/plays"/>
    <n v="0.1275"/>
    <n v="25.5"/>
    <s v="theater"/>
    <s v="plays"/>
    <d v="2015-01-16T12:09:11"/>
    <d v="2014-12-17T12:09:11"/>
    <n v="30"/>
  </r>
  <r>
    <n v="4092"/>
    <s v="A CRY FOR HELP"/>
    <s v="&quot;A Cry for Help is Riveting, Inspiring, and Mesmerizing. You will laugh, cry, and be thinking about your own Cry for Help&quot;"/>
    <n v="110000"/>
    <n v="20"/>
    <s v="failed"/>
    <s v="US"/>
    <x v="0"/>
    <n v="1428205247"/>
    <n v="1423024847"/>
    <b v="0"/>
    <n v="1"/>
    <b v="0"/>
    <s v="theater/plays"/>
    <n v="1.8181818181818181E-4"/>
    <n v="20"/>
    <s v="theater"/>
    <s v="plays"/>
    <d v="2015-04-05T03:40:47"/>
    <d v="2015-02-04T04:40:47"/>
    <n v="59.958333333335759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s v="GB"/>
    <x v="1"/>
    <n v="1440272093"/>
    <n v="1435088093"/>
    <b v="0"/>
    <n v="4"/>
    <b v="0"/>
    <s v="theater/plays"/>
    <n v="2.4E-2"/>
    <n v="15"/>
    <s v="theater"/>
    <s v="plays"/>
    <d v="2015-08-22T19:34:53"/>
    <d v="2015-06-23T19:34:53"/>
    <n v="60"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s v="US"/>
    <x v="0"/>
    <n v="1413953940"/>
    <n v="1410141900"/>
    <b v="0"/>
    <n v="8"/>
    <b v="0"/>
    <s v="theater/plays"/>
    <n v="0.36499999999999999"/>
    <n v="91.25"/>
    <s v="theater"/>
    <s v="plays"/>
    <d v="2014-10-22T04:59:00"/>
    <d v="2014-09-08T02:05:00"/>
    <n v="44.120833333334303"/>
  </r>
  <r>
    <n v="4095"/>
    <s v="LOPE ENAMORADO"/>
    <s v="Proyecto teatral dirigido por MartÃ­n Acosta que habla y reflexiona sobre el amor y su naturaleza."/>
    <n v="30000"/>
    <n v="800"/>
    <s v="failed"/>
    <s v="MX"/>
    <x v="10"/>
    <n v="1482108350"/>
    <n v="1479516350"/>
    <b v="0"/>
    <n v="1"/>
    <b v="0"/>
    <s v="theater/plays"/>
    <n v="2.6666666666666668E-2"/>
    <n v="800"/>
    <s v="theater"/>
    <s v="plays"/>
    <d v="2016-12-19T00:45:50"/>
    <d v="2016-11-19T00:45:50"/>
    <n v="3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s v="GB"/>
    <x v="1"/>
    <n v="1488271860"/>
    <n v="1484484219"/>
    <b v="0"/>
    <n v="5"/>
    <b v="0"/>
    <s v="theater/plays"/>
    <n v="0.11428571428571428"/>
    <n v="80"/>
    <s v="theater"/>
    <s v="plays"/>
    <d v="2017-02-28T08:51:00"/>
    <d v="2017-01-15T12:43:39"/>
    <n v="43.838437500002328"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s v="GB"/>
    <x v="1"/>
    <n v="1454284500"/>
    <n v="1449431237"/>
    <b v="0"/>
    <n v="0"/>
    <b v="0"/>
    <s v="theater/plays"/>
    <n v="0"/>
    <n v="0"/>
    <s v="theater"/>
    <s v="plays"/>
    <d v="2016-01-31T23:55:00"/>
    <d v="2015-12-06T19:47:17"/>
    <n v="56.172025462961756"/>
  </r>
  <r>
    <n v="4098"/>
    <s v="Life is simple"/>
    <s v="Community Youth play, written by and performed by the youth about finding joy in the simple things in life"/>
    <n v="75000"/>
    <n v="0"/>
    <s v="failed"/>
    <s v="US"/>
    <x v="0"/>
    <n v="1465060797"/>
    <n v="1462468797"/>
    <b v="0"/>
    <n v="0"/>
    <b v="0"/>
    <s v="theater/plays"/>
    <n v="0"/>
    <n v="0"/>
    <s v="theater"/>
    <s v="plays"/>
    <d v="2016-06-04T17:19:57"/>
    <d v="2016-05-05T17:19:57"/>
    <n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s v="US"/>
    <x v="0"/>
    <n v="1472847873"/>
    <n v="1468959873"/>
    <b v="0"/>
    <n v="1"/>
    <b v="0"/>
    <s v="theater/plays"/>
    <n v="1.1111111111111112E-2"/>
    <n v="50"/>
    <s v="theater"/>
    <s v="plays"/>
    <d v="2016-09-02T20:24:33"/>
    <d v="2016-07-19T20:24:33"/>
    <n v="45"/>
  </r>
  <r>
    <n v="4100"/>
    <s v="America is at the Mall: A Play in Three Acts"/>
    <s v="How does war change a family?  A peek into one family's kitchen as their soldier fights in Iraq."/>
    <n v="270"/>
    <n v="0"/>
    <s v="failed"/>
    <s v="US"/>
    <x v="0"/>
    <n v="1414205990"/>
    <n v="1413341990"/>
    <b v="0"/>
    <n v="0"/>
    <b v="0"/>
    <s v="theater/plays"/>
    <n v="0"/>
    <n v="0"/>
    <s v="theater"/>
    <s v="plays"/>
    <d v="2014-10-25T02:59:50"/>
    <d v="2014-10-15T02:59:50"/>
    <n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s v="US"/>
    <x v="0"/>
    <n v="1485380482"/>
    <n v="1482788482"/>
    <b v="0"/>
    <n v="0"/>
    <b v="0"/>
    <s v="theater/plays"/>
    <n v="0"/>
    <n v="0"/>
    <s v="theater"/>
    <s v="plays"/>
    <d v="2017-01-25T21:41:22"/>
    <d v="2016-12-26T21:41:22"/>
    <n v="30"/>
  </r>
  <r>
    <n v="4102"/>
    <s v="4th Wall Theatre Project"/>
    <s v="Local Community theater to get up and running in the Idaho Falls area. Something new, something different!"/>
    <n v="500"/>
    <n v="137"/>
    <s v="failed"/>
    <s v="US"/>
    <x v="0"/>
    <n v="1463343673"/>
    <n v="1460751673"/>
    <b v="0"/>
    <n v="6"/>
    <b v="0"/>
    <s v="theater/plays"/>
    <n v="0.27400000000000002"/>
    <n v="22.833333333333332"/>
    <s v="theater"/>
    <s v="plays"/>
    <d v="2016-05-15T20:21:13"/>
    <d v="2016-04-15T20:21:13"/>
    <n v="30"/>
  </r>
  <r>
    <n v="4103"/>
    <s v="Weather Men"/>
    <s v="Weather Men is a play, written by Nathan Black.  A comedy/drama that explores the question of 'why people stay together?'"/>
    <n v="1000"/>
    <n v="100"/>
    <s v="failed"/>
    <s v="US"/>
    <x v="0"/>
    <n v="1440613920"/>
    <n v="1435953566"/>
    <b v="0"/>
    <n v="6"/>
    <b v="0"/>
    <s v="theater/plays"/>
    <n v="0.1"/>
    <n v="16.666666666666668"/>
    <s v="theater"/>
    <s v="plays"/>
    <d v="2015-08-26T18:32:00"/>
    <d v="2015-07-03T19:59:26"/>
    <n v="53.939282407402061"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s v="AU"/>
    <x v="2"/>
    <n v="1477550434"/>
    <n v="1474958434"/>
    <b v="0"/>
    <n v="14"/>
    <b v="0"/>
    <s v="theater/plays"/>
    <n v="0.21366666666666667"/>
    <n v="45.785714285714285"/>
    <s v="theater"/>
    <s v="plays"/>
    <d v="2016-10-27T06:40:34"/>
    <d v="2016-09-27T06:40:34"/>
    <n v="30"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s v="MX"/>
    <x v="10"/>
    <n v="1482711309"/>
    <n v="1479860109"/>
    <b v="0"/>
    <n v="6"/>
    <b v="0"/>
    <s v="theater/plays"/>
    <n v="6.9696969696969702E-2"/>
    <n v="383.33333333333331"/>
    <s v="theater"/>
    <s v="plays"/>
    <d v="2016-12-26T00:15:09"/>
    <d v="2016-11-23T00:15:09"/>
    <n v="33"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s v="US"/>
    <x v="0"/>
    <n v="1427936400"/>
    <n v="1424221866"/>
    <b v="0"/>
    <n v="33"/>
    <b v="0"/>
    <s v="theater/plays"/>
    <n v="0.70599999999999996"/>
    <n v="106.96969696969697"/>
    <s v="theater"/>
    <s v="plays"/>
    <d v="2015-04-02T01:00:00"/>
    <d v="2015-02-18T01:11:06"/>
    <n v="42.992291666669189"/>
  </r>
  <r>
    <n v="4107"/>
    <s v="Sacrifice"/>
    <s v="A new dramatic comedy dealing with a father's unwillingness to let go of his past causes major problems for the future of his daughter."/>
    <n v="2000"/>
    <n v="41"/>
    <s v="failed"/>
    <s v="US"/>
    <x v="0"/>
    <n v="1411596001"/>
    <n v="1409608801"/>
    <b v="0"/>
    <n v="4"/>
    <b v="0"/>
    <s v="theater/plays"/>
    <n v="2.0500000000000001E-2"/>
    <n v="10.25"/>
    <s v="theater"/>
    <s v="plays"/>
    <d v="2014-09-24T22:00:01"/>
    <d v="2014-09-01T22:00:01"/>
    <n v="23"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s v="US"/>
    <x v="0"/>
    <n v="1488517200"/>
    <n v="1485909937"/>
    <b v="0"/>
    <n v="1"/>
    <b v="0"/>
    <s v="theater/plays"/>
    <n v="1.9666666666666666E-2"/>
    <n v="59"/>
    <s v="theater"/>
    <s v="plays"/>
    <d v="2017-03-03T05:00:00"/>
    <d v="2017-02-01T00:45:37"/>
    <n v="30.176655092589499"/>
  </r>
  <r>
    <n v="4109"/>
    <s v="Jack the Lad"/>
    <s v="Jack the Lad - a new play that explores how far the boundaries of friendship will stretch when morality and loyalties clash."/>
    <n v="500"/>
    <n v="0"/>
    <s v="failed"/>
    <s v="GB"/>
    <x v="1"/>
    <n v="1448805404"/>
    <n v="1446209804"/>
    <b v="0"/>
    <n v="0"/>
    <b v="0"/>
    <s v="theater/plays"/>
    <n v="0"/>
    <n v="0"/>
    <s v="theater"/>
    <s v="plays"/>
    <d v="2015-11-29T13:56:44"/>
    <d v="2015-10-30T12:56:44"/>
    <n v="30.04166666667151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s v="GB"/>
    <x v="1"/>
    <n v="1469113351"/>
    <n v="1463929351"/>
    <b v="0"/>
    <n v="6"/>
    <b v="0"/>
    <s v="theater/plays"/>
    <n v="0.28666666666666668"/>
    <n v="14.333333333333334"/>
    <s v="theater"/>
    <s v="plays"/>
    <d v="2016-07-21T15:02:31"/>
    <d v="2016-05-22T15:02:31"/>
    <n v="60"/>
  </r>
  <r>
    <n v="4111"/>
    <s v="REBORN IN LOVE"/>
    <s v="REBORN IN LOVE is the sequel to REBORN FROM ABOVE: A Tale of Eternal Love.  This is part two, of a One-Act play series."/>
    <n v="3000"/>
    <n v="94"/>
    <s v="failed"/>
    <s v="US"/>
    <x v="0"/>
    <n v="1424747740"/>
    <n v="1422155740"/>
    <b v="0"/>
    <n v="6"/>
    <b v="0"/>
    <s v="theater/plays"/>
    <n v="3.1333333333333331E-2"/>
    <n v="15.666666666666666"/>
    <s v="theater"/>
    <s v="plays"/>
    <d v="2015-02-24T03:15:40"/>
    <d v="2015-01-25T03:15:40"/>
    <n v="3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s v="IE"/>
    <x v="3"/>
    <n v="1456617600"/>
    <n v="1454280186"/>
    <b v="0"/>
    <n v="1"/>
    <b v="0"/>
    <s v="theater/plays"/>
    <n v="4.0000000000000002E-4"/>
    <n v="1"/>
    <s v="theater"/>
    <s v="plays"/>
    <d v="2016-02-28T00:00:00"/>
    <d v="2016-01-31T22:43:06"/>
    <n v="27.05340277777577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s v="US"/>
    <x v="0"/>
    <n v="1452234840"/>
    <n v="1450619123"/>
    <b v="0"/>
    <n v="3"/>
    <b v="0"/>
    <s v="theater/plays"/>
    <n v="2E-3"/>
    <n v="1"/>
    <s v="theater"/>
    <s v="plays"/>
    <d v="2016-01-08T06:34:00"/>
    <d v="2015-12-20T13:45:23"/>
    <n v="18.7004282407433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14" applyNumberFormats="0" applyBorderFormats="0" applyFontFormats="0" applyPatternFormats="0" applyAlignmentFormats="0" applyWidthHeightFormats="1" dataCaption="Values" missingCaption="--" updatedVersion="6" minRefreshableVersion="3" useAutoFormatting="1" itemPrintTitles="1" createdVersion="6" indent="0" compact="0" compactData="0" multipleFieldFilters="0">
  <location ref="A3:F14" firstHeaderRow="1" firstDataRow="2" firstDataCol="1"/>
  <pivotFields count="18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compact="0" outline="0" showAll="0" defaultSubtotal="0">
      <items count="4">
        <item x="1"/>
        <item x="2"/>
        <item x="3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0" outline="0" showAll="0" defaultSubtotal="0"/>
    <pivotField compact="0" numFmtId="2" outline="0" showAll="0" defaultSubtotal="0"/>
    <pivotField axis="axisRow" dataField="1" compact="0" outline="0" showAll="0" sortType="descending" defaultSubtotal="0">
      <items count="9">
        <item x="0"/>
        <item x="7"/>
        <item x="6"/>
        <item x="5"/>
        <item x="4"/>
        <item x="8"/>
        <item x="3"/>
        <item x="2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ategory" fld="1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5" applyNumberFormats="0" applyBorderFormats="0" applyFontFormats="0" applyPatternFormats="0" applyAlignmentFormats="0" applyWidthHeightFormats="1" dataCaption="Values" missingCaption="--" updatedVersion="6" minRefreshableVersion="3" useAutoFormatting="1" itemPrintTitles="1" createdVersion="6" indent="0" compact="0" compactData="0" multipleFieldFilters="0">
  <location ref="A3:F41" firstHeaderRow="1" firstDataRow="2" firstDataCol="1"/>
  <pivotFields count="18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compact="0" outline="0" showAll="0" defaultSubtotal="0">
      <items count="4">
        <item x="1"/>
        <item x="2"/>
        <item x="3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0" outline="0" showAll="0" defaultSubtotal="0"/>
    <pivotField compact="0" numFmtId="2" outline="0" showAll="0" defaultSubtotal="0"/>
    <pivotField compact="0" outline="0" showAll="0" defaultSubtotal="0"/>
    <pivotField axis="axisRow" dataField="1" compact="0" outline="0" showAll="0" sortType="descending" defaultSubtotal="0">
      <items count="36">
        <item x="5"/>
        <item x="10"/>
        <item x="26"/>
        <item x="13"/>
        <item x="2"/>
        <item x="29"/>
        <item x="1"/>
        <item x="8"/>
        <item x="32"/>
        <item x="27"/>
        <item x="18"/>
        <item x="21"/>
        <item x="28"/>
        <item x="23"/>
        <item x="3"/>
        <item x="25"/>
        <item x="17"/>
        <item x="7"/>
        <item x="31"/>
        <item x="16"/>
        <item x="9"/>
        <item x="11"/>
        <item x="4"/>
        <item x="33"/>
        <item x="6"/>
        <item x="20"/>
        <item x="24"/>
        <item x="22"/>
        <item x="34"/>
        <item x="14"/>
        <item x="35"/>
        <item x="19"/>
        <item x="15"/>
        <item x="12"/>
        <item x="0"/>
        <item x="3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37">
    <i>
      <x v="24"/>
    </i>
    <i>
      <x v="21"/>
    </i>
    <i>
      <x v="19"/>
    </i>
    <i>
      <x v="7"/>
    </i>
    <i>
      <x v="23"/>
    </i>
    <i>
      <x v="22"/>
    </i>
    <i>
      <x v="10"/>
    </i>
    <i>
      <x v="17"/>
    </i>
    <i>
      <x v="16"/>
    </i>
    <i>
      <x v="30"/>
    </i>
    <i>
      <x v="9"/>
    </i>
    <i>
      <x v="29"/>
    </i>
    <i>
      <x/>
    </i>
    <i>
      <x v="14"/>
    </i>
    <i>
      <x v="34"/>
    </i>
    <i>
      <x v="6"/>
    </i>
    <i>
      <x v="18"/>
    </i>
    <i>
      <x v="15"/>
    </i>
    <i>
      <x v="3"/>
    </i>
    <i>
      <x v="20"/>
    </i>
    <i>
      <x v="31"/>
    </i>
    <i>
      <x v="26"/>
    </i>
    <i>
      <x v="1"/>
    </i>
    <i>
      <x v="28"/>
    </i>
    <i>
      <x v="5"/>
    </i>
    <i>
      <x v="4"/>
    </i>
    <i>
      <x v="32"/>
    </i>
    <i>
      <x v="35"/>
    </i>
    <i>
      <x v="33"/>
    </i>
    <i>
      <x v="27"/>
    </i>
    <i>
      <x v="11"/>
    </i>
    <i>
      <x v="8"/>
    </i>
    <i>
      <x v="25"/>
    </i>
    <i>
      <x v="13"/>
    </i>
    <i>
      <x v="12"/>
    </i>
    <i>
      <x v="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ub-category" fld="1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O2:R16" firstHeaderRow="0" firstDataRow="1" firstDataCol="1"/>
  <pivotFields count="21">
    <pivotField compact="0" outline="0" showAll="0"/>
    <pivotField compact="0" outline="0" showAll="0"/>
    <pivotField compact="0" outline="0" showAll="0"/>
    <pivotField dataField="1" compact="0" outline="0" showAll="0"/>
    <pivotField dataField="1" compact="0" outline="0" showAll="0"/>
    <pivotField compact="0" outline="0" showAll="0"/>
    <pivotField compact="0" outline="0" showAll="0"/>
    <pivotField axis="axisRow" compact="0" outline="0" showAll="0" sortType="descending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0" outline="0" showAll="0"/>
    <pivotField compact="0" numFmtId="2" outline="0" showAll="0"/>
    <pivotField compact="0" outline="0" showAll="0"/>
    <pivotField compact="0" outline="0" showAll="0"/>
    <pivotField compact="0" numFmtId="14" outline="0" showAll="0"/>
    <pivotField compact="0" numFmtId="14" outline="0" showAll="0"/>
    <pivotField compact="0" numFmtId="1" outline="0" showAll="0"/>
  </pivotFields>
  <rowFields count="1">
    <field x="7"/>
  </rowFields>
  <rowItems count="14">
    <i>
      <x v="12"/>
    </i>
    <i>
      <x v="4"/>
    </i>
    <i>
      <x v="5"/>
    </i>
    <i>
      <x v="1"/>
    </i>
    <i>
      <x/>
    </i>
    <i>
      <x v="8"/>
    </i>
    <i>
      <x v="10"/>
    </i>
    <i>
      <x v="6"/>
    </i>
    <i>
      <x v="3"/>
    </i>
    <i>
      <x v="7"/>
    </i>
    <i>
      <x v="9"/>
    </i>
    <i>
      <x v="1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ledged" fld="4" baseField="0" baseItem="0" numFmtId="1"/>
    <dataField name="Sum of goal" fld="3" baseField="0" baseItem="0" numFmtId="1"/>
    <dataField name="Sum of pledged2" fld="4" showDataAs="percentOfTotal" baseField="7" baseItem="12" numFmtId="10"/>
  </dataFields>
  <formats count="4">
    <format dxfId="8">
      <pivotArea outline="0" collapsedLevelsAreSubtotals="1" fieldPosition="0">
        <references count="1">
          <reference field="4294967294" count="2" selected="0">
            <x v="0"/>
            <x v="1"/>
          </reference>
        </references>
      </pivotArea>
    </format>
    <format dxfId="9">
      <pivotArea outline="0" collapsedLevelsAreSubtotals="1" fieldPosition="0">
        <references count="1">
          <reference field="4294967294" count="2" selected="0">
            <x v="0"/>
            <x v="1"/>
          </reference>
        </references>
      </pivotArea>
    </format>
    <format dxfId="10">
      <pivotArea outline="0" collapsedLevelsAreSubtotals="1" fieldPosition="0">
        <references count="1">
          <reference field="4294967294" count="2" selected="0">
            <x v="0"/>
            <x v="1"/>
          </reference>
        </references>
      </pivotArea>
    </format>
    <format dxfId="11">
      <pivotArea outline="0" collapsedLevelsAreSubtotals="1" fieldPosition="0">
        <references count="1">
          <reference field="4294967294" count="2" selected="0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3" cacheId="16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 chartFormat="1">
  <location ref="A4:D2189" firstHeaderRow="0" firstDataRow="1" firstDataCol="2" rowPageCount="1" colPageCount="1"/>
  <pivotFields count="18">
    <pivotField axis="axisRow" compact="0" outline="0" showAll="0" defaultSubtotal="0">
      <items count="41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axis="axisPage" compact="0" outline="0" multipleItemSelectionAllowed="1" showAll="0" defaultSubtotal="0">
      <items count="4">
        <item h="1" x="1"/>
        <item h="1" x="2"/>
        <item h="1" x="3"/>
        <item x="0"/>
      </items>
    </pivotField>
    <pivotField compact="0" outline="0" showAll="0" defaultSubtotal="0"/>
    <pivotField axis="axisRow" compact="0" outline="0" showAll="0" defaultSubtotal="0">
      <items count="13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0" outline="0" showAll="0" defaultSubtotal="0"/>
    <pivotField compact="0" numFmtId="2" outline="0" showAll="0" defaultSubtotal="0"/>
    <pivotField compact="0" outline="0" showAll="0" defaultSubtotal="0"/>
    <pivotField compact="0" outline="0" showAll="0" defaultSubtotal="0"/>
  </pivotFields>
  <rowFields count="2">
    <field x="0"/>
    <field x="7"/>
  </rowFields>
  <rowItems count="2185">
    <i>
      <x/>
      <x v="12"/>
    </i>
    <i>
      <x v="1"/>
      <x v="12"/>
    </i>
    <i>
      <x v="2"/>
      <x v="5"/>
    </i>
    <i>
      <x v="3"/>
      <x v="12"/>
    </i>
    <i>
      <x v="4"/>
      <x v="12"/>
    </i>
    <i>
      <x v="5"/>
      <x v="12"/>
    </i>
    <i>
      <x v="6"/>
      <x v="12"/>
    </i>
    <i>
      <x v="7"/>
      <x v="12"/>
    </i>
    <i>
      <x v="8"/>
      <x v="12"/>
    </i>
    <i>
      <x v="9"/>
      <x v="12"/>
    </i>
    <i>
      <x v="10"/>
      <x v="12"/>
    </i>
    <i>
      <x v="11"/>
      <x v="12"/>
    </i>
    <i>
      <x v="12"/>
      <x v="12"/>
    </i>
    <i>
      <x v="13"/>
      <x v="12"/>
    </i>
    <i>
      <x v="14"/>
      <x/>
    </i>
    <i>
      <x v="15"/>
      <x v="4"/>
    </i>
    <i>
      <x v="16"/>
      <x v="12"/>
    </i>
    <i>
      <x v="17"/>
      <x v="5"/>
    </i>
    <i>
      <x v="18"/>
      <x v="12"/>
    </i>
    <i>
      <x v="19"/>
      <x v="12"/>
    </i>
    <i>
      <x v="20"/>
      <x v="12"/>
    </i>
    <i>
      <x v="21"/>
      <x v="12"/>
    </i>
    <i>
      <x v="22"/>
      <x v="12"/>
    </i>
    <i>
      <x v="23"/>
      <x v="12"/>
    </i>
    <i>
      <x v="24"/>
      <x v="12"/>
    </i>
    <i>
      <x v="25"/>
      <x v="12"/>
    </i>
    <i>
      <x v="26"/>
      <x v="12"/>
    </i>
    <i>
      <x v="27"/>
      <x v="9"/>
    </i>
    <i>
      <x v="28"/>
      <x v="12"/>
    </i>
    <i>
      <x v="29"/>
      <x v="5"/>
    </i>
    <i>
      <x v="30"/>
      <x v="12"/>
    </i>
    <i>
      <x v="31"/>
      <x v="12"/>
    </i>
    <i>
      <x v="32"/>
      <x v="12"/>
    </i>
    <i>
      <x v="33"/>
      <x v="12"/>
    </i>
    <i>
      <x v="34"/>
      <x v="12"/>
    </i>
    <i>
      <x v="35"/>
      <x v="12"/>
    </i>
    <i>
      <x v="36"/>
      <x v="12"/>
    </i>
    <i>
      <x v="37"/>
      <x v="12"/>
    </i>
    <i>
      <x v="38"/>
      <x v="12"/>
    </i>
    <i>
      <x v="39"/>
      <x v="5"/>
    </i>
    <i>
      <x v="40"/>
      <x v="12"/>
    </i>
    <i>
      <x v="41"/>
      <x v="12"/>
    </i>
    <i>
      <x v="42"/>
      <x v="12"/>
    </i>
    <i>
      <x v="43"/>
      <x v="12"/>
    </i>
    <i>
      <x v="44"/>
      <x v="12"/>
    </i>
    <i>
      <x v="45"/>
      <x v="12"/>
    </i>
    <i>
      <x v="46"/>
      <x/>
    </i>
    <i>
      <x v="47"/>
      <x v="12"/>
    </i>
    <i>
      <x v="48"/>
      <x v="5"/>
    </i>
    <i>
      <x v="49"/>
      <x v="12"/>
    </i>
    <i>
      <x v="50"/>
      <x v="5"/>
    </i>
    <i>
      <x v="51"/>
      <x v="12"/>
    </i>
    <i>
      <x v="52"/>
      <x v="12"/>
    </i>
    <i>
      <x v="53"/>
      <x v="12"/>
    </i>
    <i>
      <x v="54"/>
      <x v="12"/>
    </i>
    <i>
      <x v="55"/>
      <x v="12"/>
    </i>
    <i>
      <x v="56"/>
      <x v="5"/>
    </i>
    <i>
      <x v="57"/>
      <x v="12"/>
    </i>
    <i>
      <x v="58"/>
      <x v="12"/>
    </i>
    <i>
      <x v="59"/>
      <x v="12"/>
    </i>
    <i>
      <x v="60"/>
      <x v="5"/>
    </i>
    <i>
      <x v="61"/>
      <x v="12"/>
    </i>
    <i>
      <x v="62"/>
      <x v="12"/>
    </i>
    <i>
      <x v="63"/>
      <x v="12"/>
    </i>
    <i>
      <x v="64"/>
      <x v="12"/>
    </i>
    <i>
      <x v="65"/>
      <x v="1"/>
    </i>
    <i>
      <x v="66"/>
      <x v="12"/>
    </i>
    <i>
      <x v="67"/>
      <x v="12"/>
    </i>
    <i>
      <x v="68"/>
      <x v="5"/>
    </i>
    <i>
      <x v="69"/>
      <x v="12"/>
    </i>
    <i>
      <x v="70"/>
      <x v="12"/>
    </i>
    <i>
      <x v="71"/>
      <x v="12"/>
    </i>
    <i>
      <x v="72"/>
      <x v="12"/>
    </i>
    <i>
      <x v="73"/>
      <x v="12"/>
    </i>
    <i>
      <x v="74"/>
      <x v="4"/>
    </i>
    <i>
      <x v="75"/>
      <x v="12"/>
    </i>
    <i>
      <x v="76"/>
      <x v="12"/>
    </i>
    <i>
      <x v="77"/>
      <x v="12"/>
    </i>
    <i>
      <x v="78"/>
      <x v="4"/>
    </i>
    <i>
      <x v="79"/>
      <x v="5"/>
    </i>
    <i>
      <x v="80"/>
      <x v="12"/>
    </i>
    <i>
      <x v="81"/>
      <x v="12"/>
    </i>
    <i>
      <x v="82"/>
      <x v="12"/>
    </i>
    <i>
      <x v="83"/>
      <x v="5"/>
    </i>
    <i>
      <x v="84"/>
      <x v="12"/>
    </i>
    <i>
      <x v="85"/>
      <x v="12"/>
    </i>
    <i>
      <x v="86"/>
      <x v="4"/>
    </i>
    <i>
      <x v="87"/>
      <x v="12"/>
    </i>
    <i>
      <x v="88"/>
      <x v="12"/>
    </i>
    <i>
      <x v="89"/>
      <x v="12"/>
    </i>
    <i>
      <x v="90"/>
      <x v="12"/>
    </i>
    <i>
      <x v="91"/>
      <x v="12"/>
    </i>
    <i>
      <x v="92"/>
      <x v="1"/>
    </i>
    <i>
      <x v="93"/>
      <x v="12"/>
    </i>
    <i>
      <x v="94"/>
      <x v="5"/>
    </i>
    <i>
      <x v="95"/>
      <x v="12"/>
    </i>
    <i>
      <x v="96"/>
      <x v="12"/>
    </i>
    <i>
      <x v="97"/>
      <x v="12"/>
    </i>
    <i>
      <x v="98"/>
      <x v="12"/>
    </i>
    <i>
      <x v="99"/>
      <x v="12"/>
    </i>
    <i>
      <x v="100"/>
      <x v="12"/>
    </i>
    <i>
      <x v="101"/>
      <x v="12"/>
    </i>
    <i>
      <x v="102"/>
      <x v="12"/>
    </i>
    <i>
      <x v="103"/>
      <x v="5"/>
    </i>
    <i>
      <x v="104"/>
      <x v="12"/>
    </i>
    <i>
      <x v="105"/>
      <x v="12"/>
    </i>
    <i>
      <x v="106"/>
      <x v="12"/>
    </i>
    <i>
      <x v="107"/>
      <x v="12"/>
    </i>
    <i>
      <x v="108"/>
      <x v="12"/>
    </i>
    <i>
      <x v="109"/>
      <x v="12"/>
    </i>
    <i>
      <x v="110"/>
      <x v="12"/>
    </i>
    <i>
      <x v="111"/>
      <x/>
    </i>
    <i>
      <x v="112"/>
      <x v="12"/>
    </i>
    <i>
      <x v="113"/>
      <x v="12"/>
    </i>
    <i>
      <x v="114"/>
      <x v="12"/>
    </i>
    <i>
      <x v="115"/>
      <x v="12"/>
    </i>
    <i>
      <x v="116"/>
      <x v="12"/>
    </i>
    <i>
      <x v="117"/>
      <x v="12"/>
    </i>
    <i>
      <x v="118"/>
      <x v="12"/>
    </i>
    <i>
      <x v="119"/>
      <x v="12"/>
    </i>
    <i>
      <x v="240"/>
      <x v="12"/>
    </i>
    <i>
      <x v="241"/>
      <x v="12"/>
    </i>
    <i>
      <x v="242"/>
      <x v="12"/>
    </i>
    <i>
      <x v="243"/>
      <x v="12"/>
    </i>
    <i>
      <x v="244"/>
      <x v="12"/>
    </i>
    <i>
      <x v="245"/>
      <x v="12"/>
    </i>
    <i>
      <x v="246"/>
      <x v="12"/>
    </i>
    <i>
      <x v="247"/>
      <x v="12"/>
    </i>
    <i>
      <x v="248"/>
      <x v="12"/>
    </i>
    <i>
      <x v="249"/>
      <x v="12"/>
    </i>
    <i>
      <x v="250"/>
      <x v="12"/>
    </i>
    <i>
      <x v="251"/>
      <x v="12"/>
    </i>
    <i>
      <x v="252"/>
      <x v="12"/>
    </i>
    <i>
      <x v="253"/>
      <x v="12"/>
    </i>
    <i>
      <x v="254"/>
      <x v="12"/>
    </i>
    <i>
      <x v="255"/>
      <x v="12"/>
    </i>
    <i>
      <x v="256"/>
      <x v="12"/>
    </i>
    <i>
      <x v="257"/>
      <x v="12"/>
    </i>
    <i>
      <x v="258"/>
      <x v="12"/>
    </i>
    <i>
      <x v="259"/>
      <x v="12"/>
    </i>
    <i>
      <x v="260"/>
      <x v="12"/>
    </i>
    <i>
      <x v="261"/>
      <x v="12"/>
    </i>
    <i>
      <x v="262"/>
      <x v="12"/>
    </i>
    <i>
      <x v="263"/>
      <x v="12"/>
    </i>
    <i>
      <x v="264"/>
      <x v="12"/>
    </i>
    <i>
      <x v="265"/>
      <x v="12"/>
    </i>
    <i>
      <x v="266"/>
      <x v="12"/>
    </i>
    <i>
      <x v="267"/>
      <x v="5"/>
    </i>
    <i>
      <x v="268"/>
      <x v="12"/>
    </i>
    <i>
      <x v="269"/>
      <x/>
    </i>
    <i>
      <x v="270"/>
      <x v="12"/>
    </i>
    <i>
      <x v="271"/>
      <x v="12"/>
    </i>
    <i>
      <x v="272"/>
      <x v="12"/>
    </i>
    <i>
      <x v="273"/>
      <x v="12"/>
    </i>
    <i>
      <x v="274"/>
      <x v="12"/>
    </i>
    <i>
      <x v="275"/>
      <x v="12"/>
    </i>
    <i>
      <x v="276"/>
      <x v="12"/>
    </i>
    <i>
      <x v="277"/>
      <x v="12"/>
    </i>
    <i>
      <x v="278"/>
      <x v="12"/>
    </i>
    <i>
      <x v="279"/>
      <x v="12"/>
    </i>
    <i>
      <x v="280"/>
      <x v="12"/>
    </i>
    <i>
      <x v="281"/>
      <x v="12"/>
    </i>
    <i>
      <x v="282"/>
      <x v="12"/>
    </i>
    <i>
      <x v="283"/>
      <x v="12"/>
    </i>
    <i>
      <x v="284"/>
      <x v="12"/>
    </i>
    <i>
      <x v="285"/>
      <x v="12"/>
    </i>
    <i>
      <x v="286"/>
      <x v="12"/>
    </i>
    <i>
      <x v="287"/>
      <x v="12"/>
    </i>
    <i>
      <x v="288"/>
      <x v="12"/>
    </i>
    <i>
      <x v="289"/>
      <x v="5"/>
    </i>
    <i>
      <x v="290"/>
      <x v="12"/>
    </i>
    <i>
      <x v="291"/>
      <x v="12"/>
    </i>
    <i>
      <x v="292"/>
      <x v="12"/>
    </i>
    <i>
      <x v="293"/>
      <x v="12"/>
    </i>
    <i>
      <x v="294"/>
      <x v="12"/>
    </i>
    <i>
      <x v="295"/>
      <x v="12"/>
    </i>
    <i>
      <x v="296"/>
      <x v="12"/>
    </i>
    <i>
      <x v="297"/>
      <x v="12"/>
    </i>
    <i>
      <x v="298"/>
      <x v="12"/>
    </i>
    <i>
      <x v="299"/>
      <x v="12"/>
    </i>
    <i>
      <x v="300"/>
      <x v="12"/>
    </i>
    <i>
      <x v="301"/>
      <x v="12"/>
    </i>
    <i>
      <x v="302"/>
      <x v="12"/>
    </i>
    <i>
      <x v="303"/>
      <x v="12"/>
    </i>
    <i>
      <x v="304"/>
      <x v="12"/>
    </i>
    <i>
      <x v="305"/>
      <x v="12"/>
    </i>
    <i>
      <x v="306"/>
      <x v="12"/>
    </i>
    <i>
      <x v="307"/>
      <x v="12"/>
    </i>
    <i>
      <x v="308"/>
      <x v="12"/>
    </i>
    <i>
      <x v="309"/>
      <x v="12"/>
    </i>
    <i>
      <x v="310"/>
      <x v="12"/>
    </i>
    <i>
      <x v="311"/>
      <x v="12"/>
    </i>
    <i>
      <x v="312"/>
      <x v="12"/>
    </i>
    <i>
      <x v="313"/>
      <x v="12"/>
    </i>
    <i>
      <x v="314"/>
      <x v="12"/>
    </i>
    <i>
      <x v="315"/>
      <x v="12"/>
    </i>
    <i>
      <x v="316"/>
      <x v="1"/>
    </i>
    <i>
      <x v="317"/>
      <x v="12"/>
    </i>
    <i>
      <x v="318"/>
      <x v="12"/>
    </i>
    <i>
      <x v="319"/>
      <x v="12"/>
    </i>
    <i>
      <x v="320"/>
      <x v="5"/>
    </i>
    <i>
      <x v="321"/>
      <x v="4"/>
    </i>
    <i>
      <x v="322"/>
      <x v="12"/>
    </i>
    <i>
      <x v="323"/>
      <x v="12"/>
    </i>
    <i>
      <x v="324"/>
      <x v="12"/>
    </i>
    <i>
      <x v="325"/>
      <x v="12"/>
    </i>
    <i>
      <x v="326"/>
      <x v="12"/>
    </i>
    <i>
      <x v="327"/>
      <x v="12"/>
    </i>
    <i>
      <x v="328"/>
      <x v="12"/>
    </i>
    <i>
      <x v="329"/>
      <x v="12"/>
    </i>
    <i>
      <x v="330"/>
      <x v="12"/>
    </i>
    <i>
      <x v="331"/>
      <x v="12"/>
    </i>
    <i>
      <x v="332"/>
      <x v="12"/>
    </i>
    <i>
      <x v="333"/>
      <x v="12"/>
    </i>
    <i>
      <x v="334"/>
      <x v="12"/>
    </i>
    <i>
      <x v="335"/>
      <x v="12"/>
    </i>
    <i>
      <x v="336"/>
      <x v="12"/>
    </i>
    <i>
      <x v="337"/>
      <x v="12"/>
    </i>
    <i>
      <x v="338"/>
      <x v="12"/>
    </i>
    <i>
      <x v="339"/>
      <x v="12"/>
    </i>
    <i>
      <x v="340"/>
      <x v="12"/>
    </i>
    <i>
      <x v="341"/>
      <x v="12"/>
    </i>
    <i>
      <x v="342"/>
      <x v="12"/>
    </i>
    <i>
      <x v="343"/>
      <x v="12"/>
    </i>
    <i>
      <x v="344"/>
      <x v="12"/>
    </i>
    <i>
      <x v="345"/>
      <x v="12"/>
    </i>
    <i>
      <x v="346"/>
      <x v="12"/>
    </i>
    <i>
      <x v="347"/>
      <x v="12"/>
    </i>
    <i>
      <x v="348"/>
      <x v="12"/>
    </i>
    <i>
      <x v="349"/>
      <x v="12"/>
    </i>
    <i>
      <x v="350"/>
      <x v="12"/>
    </i>
    <i>
      <x v="351"/>
      <x v="4"/>
    </i>
    <i>
      <x v="352"/>
      <x v="12"/>
    </i>
    <i>
      <x v="353"/>
      <x v="12"/>
    </i>
    <i>
      <x v="354"/>
      <x v="12"/>
    </i>
    <i>
      <x v="355"/>
      <x v="12"/>
    </i>
    <i>
      <x v="356"/>
      <x v="12"/>
    </i>
    <i>
      <x v="357"/>
      <x v="12"/>
    </i>
    <i>
      <x v="358"/>
      <x v="12"/>
    </i>
    <i>
      <x v="359"/>
      <x v="12"/>
    </i>
    <i>
      <x v="360"/>
      <x v="12"/>
    </i>
    <i>
      <x v="361"/>
      <x v="12"/>
    </i>
    <i>
      <x v="362"/>
      <x v="12"/>
    </i>
    <i>
      <x v="363"/>
      <x v="12"/>
    </i>
    <i>
      <x v="364"/>
      <x v="12"/>
    </i>
    <i>
      <x v="365"/>
      <x v="5"/>
    </i>
    <i>
      <x v="366"/>
      <x v="12"/>
    </i>
    <i>
      <x v="367"/>
      <x v="12"/>
    </i>
    <i>
      <x v="368"/>
      <x v="12"/>
    </i>
    <i>
      <x v="369"/>
      <x v="12"/>
    </i>
    <i>
      <x v="370"/>
      <x v="12"/>
    </i>
    <i>
      <x v="371"/>
      <x v="12"/>
    </i>
    <i>
      <x v="372"/>
      <x v="5"/>
    </i>
    <i>
      <x v="373"/>
      <x v="12"/>
    </i>
    <i>
      <x v="374"/>
      <x v="12"/>
    </i>
    <i>
      <x v="375"/>
      <x v="12"/>
    </i>
    <i>
      <x v="376"/>
      <x v="5"/>
    </i>
    <i>
      <x v="377"/>
      <x v="12"/>
    </i>
    <i>
      <x v="378"/>
      <x v="1"/>
    </i>
    <i>
      <x v="379"/>
      <x v="12"/>
    </i>
    <i>
      <x v="380"/>
      <x v="12"/>
    </i>
    <i>
      <x v="381"/>
      <x v="12"/>
    </i>
    <i>
      <x v="382"/>
      <x v="12"/>
    </i>
    <i>
      <x v="383"/>
      <x v="12"/>
    </i>
    <i>
      <x v="384"/>
      <x v="12"/>
    </i>
    <i>
      <x v="385"/>
      <x v="12"/>
    </i>
    <i>
      <x v="386"/>
      <x v="12"/>
    </i>
    <i>
      <x v="387"/>
      <x v="12"/>
    </i>
    <i>
      <x v="388"/>
      <x v="12"/>
    </i>
    <i>
      <x v="389"/>
      <x v="12"/>
    </i>
    <i>
      <x v="390"/>
      <x v="12"/>
    </i>
    <i>
      <x v="391"/>
      <x v="12"/>
    </i>
    <i>
      <x v="392"/>
      <x v="12"/>
    </i>
    <i>
      <x v="393"/>
      <x v="12"/>
    </i>
    <i>
      <x v="394"/>
      <x v="4"/>
    </i>
    <i>
      <x v="395"/>
      <x v="12"/>
    </i>
    <i>
      <x v="396"/>
      <x v="12"/>
    </i>
    <i>
      <x v="397"/>
      <x v="12"/>
    </i>
    <i>
      <x v="398"/>
      <x v="12"/>
    </i>
    <i>
      <x v="399"/>
      <x v="5"/>
    </i>
    <i>
      <x v="400"/>
      <x v="12"/>
    </i>
    <i>
      <x v="401"/>
      <x v="12"/>
    </i>
    <i>
      <x v="402"/>
      <x v="12"/>
    </i>
    <i>
      <x v="403"/>
      <x v="12"/>
    </i>
    <i>
      <x v="404"/>
      <x v="12"/>
    </i>
    <i>
      <x v="405"/>
      <x v="12"/>
    </i>
    <i>
      <x v="406"/>
      <x v="12"/>
    </i>
    <i>
      <x v="407"/>
      <x v="12"/>
    </i>
    <i>
      <x v="408"/>
      <x v="12"/>
    </i>
    <i>
      <x v="409"/>
      <x v="5"/>
    </i>
    <i>
      <x v="410"/>
      <x v="1"/>
    </i>
    <i>
      <x v="411"/>
      <x v="12"/>
    </i>
    <i>
      <x v="412"/>
      <x v="12"/>
    </i>
    <i>
      <x v="413"/>
      <x v="12"/>
    </i>
    <i>
      <x v="414"/>
      <x v="12"/>
    </i>
    <i>
      <x v="415"/>
      <x v="1"/>
    </i>
    <i>
      <x v="416"/>
      <x v="12"/>
    </i>
    <i>
      <x v="417"/>
      <x v="12"/>
    </i>
    <i>
      <x v="418"/>
      <x v="12"/>
    </i>
    <i>
      <x v="419"/>
      <x v="12"/>
    </i>
    <i>
      <x v="520"/>
      <x v="5"/>
    </i>
    <i>
      <x v="521"/>
      <x v="12"/>
    </i>
    <i>
      <x v="522"/>
      <x v="12"/>
    </i>
    <i>
      <x v="523"/>
      <x v="12"/>
    </i>
    <i>
      <x v="524"/>
      <x v="5"/>
    </i>
    <i>
      <x v="525"/>
      <x v="12"/>
    </i>
    <i>
      <x v="526"/>
      <x v="5"/>
    </i>
    <i>
      <x v="527"/>
      <x v="12"/>
    </i>
    <i>
      <x v="528"/>
      <x v="12"/>
    </i>
    <i>
      <x v="529"/>
      <x v="1"/>
    </i>
    <i>
      <x v="530"/>
      <x v="12"/>
    </i>
    <i>
      <x v="531"/>
      <x v="12"/>
    </i>
    <i>
      <x v="532"/>
      <x v="12"/>
    </i>
    <i>
      <x v="533"/>
      <x v="5"/>
    </i>
    <i>
      <x v="534"/>
      <x v="8"/>
    </i>
    <i>
      <x v="535"/>
      <x v="5"/>
    </i>
    <i>
      <x v="536"/>
      <x v="5"/>
    </i>
    <i>
      <x v="537"/>
      <x v="12"/>
    </i>
    <i>
      <x v="538"/>
      <x v="12"/>
    </i>
    <i>
      <x v="539"/>
      <x v="5"/>
    </i>
    <i>
      <x v="640"/>
      <x v="4"/>
    </i>
    <i>
      <x v="641"/>
      <x v="12"/>
    </i>
    <i>
      <x v="642"/>
      <x v="4"/>
    </i>
    <i>
      <x v="643"/>
      <x v="12"/>
    </i>
    <i>
      <x v="644"/>
      <x v="12"/>
    </i>
    <i>
      <x v="645"/>
      <x v="12"/>
    </i>
    <i>
      <x v="646"/>
      <x v="12"/>
    </i>
    <i>
      <x v="647"/>
      <x v="1"/>
    </i>
    <i>
      <x v="648"/>
      <x v="12"/>
    </i>
    <i>
      <x v="649"/>
      <x v="12"/>
    </i>
    <i>
      <x v="650"/>
      <x v="12"/>
    </i>
    <i>
      <x v="651"/>
      <x v="12"/>
    </i>
    <i>
      <x v="652"/>
      <x v="12"/>
    </i>
    <i>
      <x v="653"/>
      <x v="12"/>
    </i>
    <i>
      <x v="654"/>
      <x v="12"/>
    </i>
    <i>
      <x v="655"/>
      <x v="12"/>
    </i>
    <i>
      <x v="656"/>
      <x v="12"/>
    </i>
    <i>
      <x v="657"/>
      <x v="12"/>
    </i>
    <i>
      <x v="658"/>
      <x v="12"/>
    </i>
    <i>
      <x v="659"/>
      <x v="12"/>
    </i>
    <i>
      <x v="720"/>
      <x v="12"/>
    </i>
    <i>
      <x v="721"/>
      <x v="12"/>
    </i>
    <i>
      <x v="722"/>
      <x v="12"/>
    </i>
    <i>
      <x v="723"/>
      <x v="12"/>
    </i>
    <i>
      <x v="724"/>
      <x v="12"/>
    </i>
    <i>
      <x v="725"/>
      <x v="12"/>
    </i>
    <i>
      <x v="726"/>
      <x v="12"/>
    </i>
    <i>
      <x v="727"/>
      <x v="12"/>
    </i>
    <i>
      <x v="728"/>
      <x v="12"/>
    </i>
    <i>
      <x v="729"/>
      <x v="12"/>
    </i>
    <i>
      <x v="730"/>
      <x v="12"/>
    </i>
    <i>
      <x v="731"/>
      <x v="12"/>
    </i>
    <i>
      <x v="732"/>
      <x v="5"/>
    </i>
    <i>
      <x v="733"/>
      <x v="5"/>
    </i>
    <i>
      <x v="734"/>
      <x v="1"/>
    </i>
    <i>
      <x v="735"/>
      <x v="12"/>
    </i>
    <i>
      <x v="736"/>
      <x v="12"/>
    </i>
    <i>
      <x v="737"/>
      <x v="12"/>
    </i>
    <i>
      <x v="738"/>
      <x v="12"/>
    </i>
    <i>
      <x v="739"/>
      <x v="12"/>
    </i>
    <i>
      <x v="740"/>
      <x v="12"/>
    </i>
    <i>
      <x v="741"/>
      <x v="12"/>
    </i>
    <i>
      <x v="742"/>
      <x v="12"/>
    </i>
    <i>
      <x v="743"/>
      <x v="12"/>
    </i>
    <i>
      <x v="744"/>
      <x v="12"/>
    </i>
    <i>
      <x v="745"/>
      <x v="12"/>
    </i>
    <i>
      <x v="746"/>
      <x v="12"/>
    </i>
    <i>
      <x v="747"/>
      <x v="4"/>
    </i>
    <i>
      <x v="748"/>
      <x v="12"/>
    </i>
    <i>
      <x v="749"/>
      <x v="12"/>
    </i>
    <i>
      <x v="750"/>
      <x v="12"/>
    </i>
    <i>
      <x v="751"/>
      <x v="12"/>
    </i>
    <i>
      <x v="752"/>
      <x/>
    </i>
    <i>
      <x v="753"/>
      <x v="12"/>
    </i>
    <i>
      <x v="754"/>
      <x v="12"/>
    </i>
    <i>
      <x v="755"/>
      <x v="12"/>
    </i>
    <i>
      <x v="756"/>
      <x v="12"/>
    </i>
    <i>
      <x v="757"/>
      <x v="12"/>
    </i>
    <i>
      <x v="758"/>
      <x v="12"/>
    </i>
    <i>
      <x v="759"/>
      <x v="5"/>
    </i>
    <i>
      <x v="780"/>
      <x v="12"/>
    </i>
    <i>
      <x v="781"/>
      <x v="12"/>
    </i>
    <i>
      <x v="782"/>
      <x v="12"/>
    </i>
    <i>
      <x v="783"/>
      <x v="12"/>
    </i>
    <i>
      <x v="784"/>
      <x v="12"/>
    </i>
    <i>
      <x v="785"/>
      <x v="12"/>
    </i>
    <i>
      <x v="786"/>
      <x v="12"/>
    </i>
    <i>
      <x v="787"/>
      <x v="12"/>
    </i>
    <i>
      <x v="788"/>
      <x v="12"/>
    </i>
    <i>
      <x v="789"/>
      <x v="12"/>
    </i>
    <i>
      <x v="790"/>
      <x v="12"/>
    </i>
    <i>
      <x v="791"/>
      <x v="12"/>
    </i>
    <i>
      <x v="792"/>
      <x v="12"/>
    </i>
    <i>
      <x v="793"/>
      <x v="12"/>
    </i>
    <i>
      <x v="794"/>
      <x v="12"/>
    </i>
    <i>
      <x v="795"/>
      <x v="12"/>
    </i>
    <i>
      <x v="796"/>
      <x v="12"/>
    </i>
    <i>
      <x v="797"/>
      <x v="12"/>
    </i>
    <i>
      <x v="798"/>
      <x v="12"/>
    </i>
    <i>
      <x v="799"/>
      <x v="12"/>
    </i>
    <i>
      <x v="800"/>
      <x v="5"/>
    </i>
    <i>
      <x v="801"/>
      <x v="12"/>
    </i>
    <i>
      <x v="802"/>
      <x v="12"/>
    </i>
    <i>
      <x v="803"/>
      <x v="12"/>
    </i>
    <i>
      <x v="804"/>
      <x v="12"/>
    </i>
    <i>
      <x v="805"/>
      <x v="12"/>
    </i>
    <i>
      <x v="806"/>
      <x v="12"/>
    </i>
    <i>
      <x v="807"/>
      <x v="12"/>
    </i>
    <i>
      <x v="808"/>
      <x v="1"/>
    </i>
    <i>
      <x v="809"/>
      <x v="12"/>
    </i>
    <i>
      <x v="810"/>
      <x v="12"/>
    </i>
    <i>
      <x v="811"/>
      <x v="12"/>
    </i>
    <i>
      <x v="812"/>
      <x v="12"/>
    </i>
    <i>
      <x v="813"/>
      <x v="12"/>
    </i>
    <i>
      <x v="814"/>
      <x v="12"/>
    </i>
    <i>
      <x v="815"/>
      <x v="12"/>
    </i>
    <i>
      <x v="816"/>
      <x v="12"/>
    </i>
    <i>
      <x v="817"/>
      <x v="12"/>
    </i>
    <i>
      <x v="818"/>
      <x v="12"/>
    </i>
    <i>
      <x v="819"/>
      <x v="12"/>
    </i>
    <i>
      <x v="820"/>
      <x v="12"/>
    </i>
    <i>
      <x v="821"/>
      <x v="12"/>
    </i>
    <i>
      <x v="822"/>
      <x v="12"/>
    </i>
    <i>
      <x v="823"/>
      <x v="12"/>
    </i>
    <i>
      <x v="824"/>
      <x v="12"/>
    </i>
    <i>
      <x v="825"/>
      <x v="12"/>
    </i>
    <i>
      <x v="826"/>
      <x v="12"/>
    </i>
    <i>
      <x v="827"/>
      <x v="12"/>
    </i>
    <i>
      <x v="828"/>
      <x v="12"/>
    </i>
    <i>
      <x v="829"/>
      <x v="5"/>
    </i>
    <i>
      <x v="830"/>
      <x v="12"/>
    </i>
    <i>
      <x v="831"/>
      <x v="12"/>
    </i>
    <i>
      <x v="832"/>
      <x v="12"/>
    </i>
    <i>
      <x v="833"/>
      <x v="12"/>
    </i>
    <i>
      <x v="834"/>
      <x v="12"/>
    </i>
    <i>
      <x v="835"/>
      <x v="12"/>
    </i>
    <i>
      <x v="836"/>
      <x v="12"/>
    </i>
    <i>
      <x v="837"/>
      <x v="12"/>
    </i>
    <i>
      <x v="838"/>
      <x v="12"/>
    </i>
    <i>
      <x v="839"/>
      <x v="12"/>
    </i>
    <i>
      <x v="840"/>
      <x v="12"/>
    </i>
    <i>
      <x v="841"/>
      <x v="12"/>
    </i>
    <i>
      <x v="842"/>
      <x v="1"/>
    </i>
    <i>
      <x v="843"/>
      <x v="12"/>
    </i>
    <i>
      <x v="844"/>
      <x v="12"/>
    </i>
    <i>
      <x v="845"/>
      <x v="12"/>
    </i>
    <i>
      <x v="846"/>
      <x v="5"/>
    </i>
    <i>
      <x v="847"/>
      <x v="12"/>
    </i>
    <i>
      <x v="848"/>
      <x v="12"/>
    </i>
    <i>
      <x v="849"/>
      <x v="12"/>
    </i>
    <i>
      <x v="850"/>
      <x v="12"/>
    </i>
    <i>
      <x v="851"/>
      <x v="4"/>
    </i>
    <i>
      <x v="852"/>
      <x v="12"/>
    </i>
    <i>
      <x v="853"/>
      <x v="12"/>
    </i>
    <i>
      <x v="854"/>
      <x v="12"/>
    </i>
    <i>
      <x v="855"/>
      <x v="12"/>
    </i>
    <i>
      <x v="856"/>
      <x v="4"/>
    </i>
    <i>
      <x v="857"/>
      <x v="4"/>
    </i>
    <i>
      <x v="858"/>
      <x v="5"/>
    </i>
    <i>
      <x v="859"/>
      <x v="12"/>
    </i>
    <i>
      <x v="1020"/>
      <x v="1"/>
    </i>
    <i>
      <x v="1021"/>
      <x v="12"/>
    </i>
    <i>
      <x v="1022"/>
      <x v="12"/>
    </i>
    <i>
      <x v="1023"/>
      <x v="5"/>
    </i>
    <i>
      <x v="1024"/>
      <x v="10"/>
    </i>
    <i>
      <x v="1025"/>
      <x v="12"/>
    </i>
    <i>
      <x v="1026"/>
      <x v="5"/>
    </i>
    <i>
      <x v="1027"/>
      <x v="12"/>
    </i>
    <i>
      <x v="1028"/>
      <x v="5"/>
    </i>
    <i>
      <x v="1029"/>
      <x v="10"/>
    </i>
    <i>
      <x v="1030"/>
      <x v="12"/>
    </i>
    <i>
      <x v="1031"/>
      <x v="12"/>
    </i>
    <i>
      <x v="1032"/>
      <x v="12"/>
    </i>
    <i>
      <x v="1033"/>
      <x v="5"/>
    </i>
    <i>
      <x v="1034"/>
      <x v="12"/>
    </i>
    <i>
      <x v="1035"/>
      <x v="12"/>
    </i>
    <i>
      <x v="1036"/>
      <x v="12"/>
    </i>
    <i>
      <x v="1037"/>
      <x v="12"/>
    </i>
    <i>
      <x v="1038"/>
      <x v="12"/>
    </i>
    <i>
      <x v="1039"/>
      <x v="12"/>
    </i>
    <i>
      <x v="1184"/>
      <x v="5"/>
    </i>
    <i>
      <x v="1185"/>
      <x v="12"/>
    </i>
    <i>
      <x v="1186"/>
      <x v="5"/>
    </i>
    <i>
      <x v="1187"/>
      <x v="12"/>
    </i>
    <i>
      <x v="1188"/>
      <x v="1"/>
    </i>
    <i>
      <x v="1189"/>
      <x v="12"/>
    </i>
    <i>
      <x v="1190"/>
      <x v="12"/>
    </i>
    <i>
      <x v="1191"/>
      <x v="12"/>
    </i>
    <i>
      <x v="1192"/>
      <x v="5"/>
    </i>
    <i>
      <x v="1193"/>
      <x v="12"/>
    </i>
    <i>
      <x v="1194"/>
      <x v="4"/>
    </i>
    <i>
      <x v="1195"/>
      <x v="4"/>
    </i>
    <i>
      <x v="1196"/>
      <x v="5"/>
    </i>
    <i>
      <x v="1197"/>
      <x v="12"/>
    </i>
    <i>
      <x v="1198"/>
      <x v="12"/>
    </i>
    <i>
      <x v="1199"/>
      <x v="5"/>
    </i>
    <i>
      <x v="1200"/>
      <x v="12"/>
    </i>
    <i>
      <x v="1201"/>
      <x v="5"/>
    </i>
    <i>
      <x v="1202"/>
      <x/>
    </i>
    <i>
      <x v="1203"/>
      <x v="12"/>
    </i>
    <i>
      <x v="1204"/>
      <x v="12"/>
    </i>
    <i>
      <x v="1205"/>
      <x v="4"/>
    </i>
    <i>
      <x v="1206"/>
      <x v="4"/>
    </i>
    <i>
      <x v="1207"/>
      <x v="4"/>
    </i>
    <i>
      <x v="1208"/>
      <x v="12"/>
    </i>
    <i>
      <x v="1209"/>
      <x v="12"/>
    </i>
    <i>
      <x v="1210"/>
      <x v="10"/>
    </i>
    <i>
      <x v="1211"/>
      <x v="1"/>
    </i>
    <i>
      <x v="1212"/>
      <x v="12"/>
    </i>
    <i>
      <x v="1213"/>
      <x v="5"/>
    </i>
    <i>
      <x v="1214"/>
      <x v="12"/>
    </i>
    <i>
      <x v="1215"/>
      <x v="12"/>
    </i>
    <i>
      <x v="1216"/>
      <x v="12"/>
    </i>
    <i>
      <x v="1217"/>
      <x v="12"/>
    </i>
    <i>
      <x v="1218"/>
      <x v="12"/>
    </i>
    <i>
      <x v="1219"/>
      <x v="12"/>
    </i>
    <i>
      <x v="1220"/>
      <x v="4"/>
    </i>
    <i>
      <x v="1221"/>
      <x v="5"/>
    </i>
    <i>
      <x v="1222"/>
      <x v="1"/>
    </i>
    <i>
      <x v="1223"/>
      <x v="12"/>
    </i>
    <i>
      <x v="1244"/>
      <x v="12"/>
    </i>
    <i>
      <x v="1245"/>
      <x v="12"/>
    </i>
    <i>
      <x v="1246"/>
      <x v="12"/>
    </i>
    <i>
      <x v="1247"/>
      <x v="12"/>
    </i>
    <i>
      <x v="1248"/>
      <x v="12"/>
    </i>
    <i>
      <x v="1249"/>
      <x v="12"/>
    </i>
    <i>
      <x v="1250"/>
      <x v="12"/>
    </i>
    <i>
      <x v="1251"/>
      <x v="12"/>
    </i>
    <i>
      <x v="1252"/>
      <x v="12"/>
    </i>
    <i>
      <x v="1253"/>
      <x v="12"/>
    </i>
    <i>
      <x v="1254"/>
      <x v="12"/>
    </i>
    <i>
      <x v="1255"/>
      <x v="12"/>
    </i>
    <i>
      <x v="1256"/>
      <x v="12"/>
    </i>
    <i>
      <x v="1257"/>
      <x v="12"/>
    </i>
    <i>
      <x v="1258"/>
      <x v="12"/>
    </i>
    <i>
      <x v="1259"/>
      <x v="12"/>
    </i>
    <i>
      <x v="1260"/>
      <x v="12"/>
    </i>
    <i>
      <x v="1261"/>
      <x v="12"/>
    </i>
    <i>
      <x v="1262"/>
      <x v="1"/>
    </i>
    <i>
      <x v="1263"/>
      <x v="12"/>
    </i>
    <i>
      <x v="1264"/>
      <x v="12"/>
    </i>
    <i>
      <x v="1265"/>
      <x v="12"/>
    </i>
    <i>
      <x v="1266"/>
      <x v="12"/>
    </i>
    <i>
      <x v="1267"/>
      <x v="12"/>
    </i>
    <i>
      <x v="1268"/>
      <x v="12"/>
    </i>
    <i>
      <x v="1269"/>
      <x v="12"/>
    </i>
    <i>
      <x v="1270"/>
      <x v="12"/>
    </i>
    <i>
      <x v="1271"/>
      <x v="12"/>
    </i>
    <i>
      <x v="1272"/>
      <x v="12"/>
    </i>
    <i>
      <x v="1273"/>
      <x v="1"/>
    </i>
    <i>
      <x v="1274"/>
      <x v="12"/>
    </i>
    <i>
      <x v="1275"/>
      <x v="12"/>
    </i>
    <i>
      <x v="1276"/>
      <x v="12"/>
    </i>
    <i>
      <x v="1277"/>
      <x v="12"/>
    </i>
    <i>
      <x v="1278"/>
      <x v="12"/>
    </i>
    <i>
      <x v="1279"/>
      <x v="12"/>
    </i>
    <i>
      <x v="1280"/>
      <x v="12"/>
    </i>
    <i>
      <x v="1281"/>
      <x v="12"/>
    </i>
    <i>
      <x v="1282"/>
      <x v="12"/>
    </i>
    <i>
      <x v="1283"/>
      <x v="12"/>
    </i>
    <i>
      <x v="1284"/>
      <x v="12"/>
    </i>
    <i>
      <x v="1285"/>
      <x v="5"/>
    </i>
    <i>
      <x v="1286"/>
      <x v="5"/>
    </i>
    <i>
      <x v="1287"/>
      <x v="5"/>
    </i>
    <i>
      <x v="1288"/>
      <x v="12"/>
    </i>
    <i>
      <x v="1289"/>
      <x v="12"/>
    </i>
    <i>
      <x v="1290"/>
      <x v="12"/>
    </i>
    <i>
      <x v="1291"/>
      <x v="12"/>
    </i>
    <i>
      <x v="1292"/>
      <x v="5"/>
    </i>
    <i>
      <x v="1293"/>
      <x v="12"/>
    </i>
    <i>
      <x v="1294"/>
      <x v="5"/>
    </i>
    <i>
      <x v="1295"/>
      <x v="5"/>
    </i>
    <i>
      <x v="1296"/>
      <x v="5"/>
    </i>
    <i>
      <x v="1297"/>
      <x v="12"/>
    </i>
    <i>
      <x v="1298"/>
      <x v="5"/>
    </i>
    <i>
      <x v="1299"/>
      <x v="12"/>
    </i>
    <i>
      <x v="1300"/>
      <x v="12"/>
    </i>
    <i>
      <x v="1301"/>
      <x v="12"/>
    </i>
    <i>
      <x v="1302"/>
      <x v="12"/>
    </i>
    <i>
      <x v="1303"/>
      <x v="5"/>
    </i>
    <i>
      <x v="1344"/>
      <x v="1"/>
    </i>
    <i>
      <x v="1345"/>
      <x v="12"/>
    </i>
    <i>
      <x v="1346"/>
      <x v="12"/>
    </i>
    <i>
      <x v="1347"/>
      <x v="12"/>
    </i>
    <i>
      <x v="1348"/>
      <x v="12"/>
    </i>
    <i>
      <x v="1349"/>
      <x v="1"/>
    </i>
    <i>
      <x v="1350"/>
      <x v="12"/>
    </i>
    <i>
      <x v="1351"/>
      <x v="12"/>
    </i>
    <i>
      <x v="1352"/>
      <x v="12"/>
    </i>
    <i>
      <x v="1353"/>
      <x v="12"/>
    </i>
    <i>
      <x v="1354"/>
      <x v="5"/>
    </i>
    <i>
      <x v="1355"/>
      <x v="5"/>
    </i>
    <i>
      <x v="1356"/>
      <x v="12"/>
    </i>
    <i>
      <x v="1357"/>
      <x v="12"/>
    </i>
    <i>
      <x v="1358"/>
      <x v="12"/>
    </i>
    <i>
      <x v="1359"/>
      <x v="12"/>
    </i>
    <i>
      <x v="1360"/>
      <x v="12"/>
    </i>
    <i>
      <x v="1361"/>
      <x v="5"/>
    </i>
    <i>
      <x v="1362"/>
      <x v="12"/>
    </i>
    <i>
      <x v="1363"/>
      <x v="12"/>
    </i>
    <i>
      <x v="1364"/>
      <x v="3"/>
    </i>
    <i>
      <x v="1365"/>
      <x v="12"/>
    </i>
    <i>
      <x v="1366"/>
      <x v="12"/>
    </i>
    <i>
      <x v="1367"/>
      <x v="12"/>
    </i>
    <i>
      <x v="1368"/>
      <x v="12"/>
    </i>
    <i>
      <x v="1369"/>
      <x v="12"/>
    </i>
    <i>
      <x v="1370"/>
      <x v="12"/>
    </i>
    <i>
      <x v="1371"/>
      <x v="12"/>
    </i>
    <i>
      <x v="1372"/>
      <x v="12"/>
    </i>
    <i>
      <x v="1373"/>
      <x v="12"/>
    </i>
    <i>
      <x v="1374"/>
      <x v="12"/>
    </i>
    <i>
      <x v="1375"/>
      <x v="4"/>
    </i>
    <i>
      <x v="1376"/>
      <x v="5"/>
    </i>
    <i>
      <x v="1377"/>
      <x v="12"/>
    </i>
    <i>
      <x v="1378"/>
      <x v="5"/>
    </i>
    <i>
      <x v="1379"/>
      <x v="12"/>
    </i>
    <i>
      <x v="1380"/>
      <x v="12"/>
    </i>
    <i>
      <x v="1381"/>
      <x v="12"/>
    </i>
    <i>
      <x v="1382"/>
      <x v="12"/>
    </i>
    <i>
      <x v="1383"/>
      <x v="1"/>
    </i>
    <i>
      <x v="1384"/>
      <x v="12"/>
    </i>
    <i>
      <x v="1385"/>
      <x v="4"/>
    </i>
    <i>
      <x v="1386"/>
      <x v="12"/>
    </i>
    <i>
      <x v="1387"/>
      <x v="12"/>
    </i>
    <i>
      <x v="1388"/>
      <x v="12"/>
    </i>
    <i>
      <x v="1389"/>
      <x v="5"/>
    </i>
    <i>
      <x v="1390"/>
      <x v="12"/>
    </i>
    <i>
      <x v="1391"/>
      <x v="12"/>
    </i>
    <i>
      <x v="1392"/>
      <x v="12"/>
    </i>
    <i>
      <x v="1393"/>
      <x v="12"/>
    </i>
    <i>
      <x v="1394"/>
      <x v="12"/>
    </i>
    <i>
      <x v="1395"/>
      <x v="12"/>
    </i>
    <i>
      <x v="1396"/>
      <x v="12"/>
    </i>
    <i>
      <x v="1397"/>
      <x v="12"/>
    </i>
    <i>
      <x v="1398"/>
      <x v="12"/>
    </i>
    <i>
      <x v="1399"/>
      <x v="12"/>
    </i>
    <i>
      <x v="1400"/>
      <x v="5"/>
    </i>
    <i>
      <x v="1401"/>
      <x v="12"/>
    </i>
    <i>
      <x v="1402"/>
      <x v="5"/>
    </i>
    <i>
      <x v="1403"/>
      <x v="12"/>
    </i>
    <i>
      <x v="1461"/>
      <x v="12"/>
    </i>
    <i>
      <x v="1462"/>
      <x v="12"/>
    </i>
    <i>
      <x v="1463"/>
      <x v="12"/>
    </i>
    <i>
      <x v="1464"/>
      <x v="12"/>
    </i>
    <i>
      <x v="1465"/>
      <x v="12"/>
    </i>
    <i>
      <x v="1466"/>
      <x v="12"/>
    </i>
    <i>
      <x v="1467"/>
      <x v="12"/>
    </i>
    <i>
      <x v="1468"/>
      <x v="12"/>
    </i>
    <i>
      <x v="1469"/>
      <x v="12"/>
    </i>
    <i>
      <x v="1470"/>
      <x v="12"/>
    </i>
    <i>
      <x v="1471"/>
      <x v="12"/>
    </i>
    <i>
      <x v="1472"/>
      <x v="12"/>
    </i>
    <i>
      <x v="1473"/>
      <x v="12"/>
    </i>
    <i>
      <x v="1474"/>
      <x v="12"/>
    </i>
    <i>
      <x v="1475"/>
      <x v="12"/>
    </i>
    <i>
      <x v="1476"/>
      <x v="12"/>
    </i>
    <i>
      <x v="1477"/>
      <x v="12"/>
    </i>
    <i>
      <x v="1478"/>
      <x v="12"/>
    </i>
    <i>
      <x v="1479"/>
      <x v="12"/>
    </i>
    <i>
      <x v="1480"/>
      <x v="12"/>
    </i>
    <i>
      <x v="1501"/>
      <x v="1"/>
    </i>
    <i>
      <x v="1502"/>
      <x v="5"/>
    </i>
    <i>
      <x v="1503"/>
      <x v="4"/>
    </i>
    <i>
      <x v="1504"/>
      <x v="5"/>
    </i>
    <i>
      <x v="1505"/>
      <x v="4"/>
    </i>
    <i>
      <x v="1506"/>
      <x v="5"/>
    </i>
    <i>
      <x v="1507"/>
      <x v="12"/>
    </i>
    <i>
      <x v="1508"/>
      <x v="12"/>
    </i>
    <i>
      <x v="1509"/>
      <x v="4"/>
    </i>
    <i>
      <x v="1510"/>
      <x v="5"/>
    </i>
    <i>
      <x v="1511"/>
      <x v="12"/>
    </i>
    <i>
      <x v="1512"/>
      <x v="12"/>
    </i>
    <i>
      <x v="1513"/>
      <x v="5"/>
    </i>
    <i>
      <x v="1514"/>
      <x v="12"/>
    </i>
    <i>
      <x v="1515"/>
      <x v="8"/>
    </i>
    <i>
      <x v="1516"/>
      <x v="12"/>
    </i>
    <i>
      <x v="1517"/>
      <x v="12"/>
    </i>
    <i>
      <x v="1518"/>
      <x v="12"/>
    </i>
    <i>
      <x v="1519"/>
      <x v="12"/>
    </i>
    <i>
      <x v="1520"/>
      <x v="12"/>
    </i>
    <i>
      <x v="1521"/>
      <x v="12"/>
    </i>
    <i>
      <x v="1522"/>
      <x v="12"/>
    </i>
    <i>
      <x v="1523"/>
      <x v="12"/>
    </i>
    <i>
      <x v="1524"/>
      <x v="10"/>
    </i>
    <i>
      <x v="1525"/>
      <x v="12"/>
    </i>
    <i>
      <x v="1526"/>
      <x v="12"/>
    </i>
    <i>
      <x v="1527"/>
      <x v="12"/>
    </i>
    <i>
      <x v="1528"/>
      <x v="12"/>
    </i>
    <i>
      <x v="1529"/>
      <x v="12"/>
    </i>
    <i>
      <x v="1530"/>
      <x v="12"/>
    </i>
    <i>
      <x v="1531"/>
      <x v="12"/>
    </i>
    <i>
      <x v="1532"/>
      <x/>
    </i>
    <i>
      <x v="1533"/>
      <x v="12"/>
    </i>
    <i>
      <x v="1534"/>
      <x v="12"/>
    </i>
    <i>
      <x v="1535"/>
      <x v="12"/>
    </i>
    <i>
      <x v="1536"/>
      <x v="12"/>
    </i>
    <i>
      <x v="1537"/>
      <x v="4"/>
    </i>
    <i>
      <x v="1538"/>
      <x v="12"/>
    </i>
    <i>
      <x v="1539"/>
      <x v="12"/>
    </i>
    <i>
      <x v="1540"/>
      <x v="12"/>
    </i>
    <i>
      <x v="1601"/>
      <x v="12"/>
    </i>
    <i>
      <x v="1602"/>
      <x v="12"/>
    </i>
    <i>
      <x v="1603"/>
      <x v="12"/>
    </i>
    <i>
      <x v="1604"/>
      <x v="12"/>
    </i>
    <i>
      <x v="1605"/>
      <x v="12"/>
    </i>
    <i>
      <x v="1606"/>
      <x v="12"/>
    </i>
    <i>
      <x v="1607"/>
      <x v="12"/>
    </i>
    <i>
      <x v="1608"/>
      <x v="12"/>
    </i>
    <i>
      <x v="1609"/>
      <x v="12"/>
    </i>
    <i>
      <x v="1610"/>
      <x v="12"/>
    </i>
    <i>
      <x v="1611"/>
      <x v="12"/>
    </i>
    <i>
      <x v="1612"/>
      <x v="12"/>
    </i>
    <i>
      <x v="1613"/>
      <x v="12"/>
    </i>
    <i>
      <x v="1614"/>
      <x v="12"/>
    </i>
    <i>
      <x v="1615"/>
      <x v="12"/>
    </i>
    <i>
      <x v="1616"/>
      <x v="12"/>
    </i>
    <i>
      <x v="1617"/>
      <x v="12"/>
    </i>
    <i>
      <x v="1618"/>
      <x v="12"/>
    </i>
    <i>
      <x v="1619"/>
      <x v="12"/>
    </i>
    <i>
      <x v="1620"/>
      <x v="12"/>
    </i>
    <i>
      <x v="1621"/>
      <x v="12"/>
    </i>
    <i>
      <x v="1622"/>
      <x v="12"/>
    </i>
    <i>
      <x v="1623"/>
      <x v="5"/>
    </i>
    <i>
      <x v="1624"/>
      <x v="12"/>
    </i>
    <i>
      <x v="1625"/>
      <x v="12"/>
    </i>
    <i>
      <x v="1626"/>
      <x v="12"/>
    </i>
    <i>
      <x v="1627"/>
      <x v="12"/>
    </i>
    <i>
      <x v="1628"/>
      <x v="12"/>
    </i>
    <i>
      <x v="1629"/>
      <x v="12"/>
    </i>
    <i>
      <x v="1630"/>
      <x v="12"/>
    </i>
    <i>
      <x v="1631"/>
      <x v="12"/>
    </i>
    <i>
      <x v="1632"/>
      <x v="12"/>
    </i>
    <i>
      <x v="1633"/>
      <x v="12"/>
    </i>
    <i>
      <x v="1634"/>
      <x v="12"/>
    </i>
    <i>
      <x v="1635"/>
      <x v="12"/>
    </i>
    <i>
      <x v="1636"/>
      <x v="12"/>
    </i>
    <i>
      <x v="1637"/>
      <x v="12"/>
    </i>
    <i>
      <x v="1638"/>
      <x v="12"/>
    </i>
    <i>
      <x v="1639"/>
      <x v="12"/>
    </i>
    <i>
      <x v="1640"/>
      <x v="12"/>
    </i>
    <i>
      <x v="1641"/>
      <x v="12"/>
    </i>
    <i>
      <x v="1642"/>
      <x v="12"/>
    </i>
    <i>
      <x v="1643"/>
      <x v="12"/>
    </i>
    <i>
      <x v="1644"/>
      <x v="12"/>
    </i>
    <i>
      <x v="1645"/>
      <x v="12"/>
    </i>
    <i>
      <x v="1646"/>
      <x v="5"/>
    </i>
    <i>
      <x v="1647"/>
      <x v="12"/>
    </i>
    <i>
      <x v="1648"/>
      <x v="12"/>
    </i>
    <i>
      <x v="1649"/>
      <x v="12"/>
    </i>
    <i>
      <x v="1650"/>
      <x v="12"/>
    </i>
    <i>
      <x v="1651"/>
      <x v="12"/>
    </i>
    <i>
      <x v="1652"/>
      <x v="12"/>
    </i>
    <i>
      <x v="1653"/>
      <x v="12"/>
    </i>
    <i>
      <x v="1654"/>
      <x v="12"/>
    </i>
    <i>
      <x v="1655"/>
      <x v="12"/>
    </i>
    <i>
      <x v="1656"/>
      <x v="12"/>
    </i>
    <i>
      <x v="1657"/>
      <x v="12"/>
    </i>
    <i>
      <x v="1658"/>
      <x v="12"/>
    </i>
    <i>
      <x v="1659"/>
      <x v="5"/>
    </i>
    <i>
      <x v="1660"/>
      <x v="4"/>
    </i>
    <i>
      <x v="1661"/>
      <x v="4"/>
    </i>
    <i>
      <x v="1662"/>
      <x v="12"/>
    </i>
    <i>
      <x v="1663"/>
      <x v="12"/>
    </i>
    <i>
      <x v="1664"/>
      <x v="12"/>
    </i>
    <i>
      <x v="1665"/>
      <x v="12"/>
    </i>
    <i>
      <x v="1666"/>
      <x v="12"/>
    </i>
    <i>
      <x v="1667"/>
      <x v="12"/>
    </i>
    <i>
      <x v="1668"/>
      <x v="12"/>
    </i>
    <i>
      <x v="1669"/>
      <x v="12"/>
    </i>
    <i>
      <x v="1670"/>
      <x v="12"/>
    </i>
    <i>
      <x v="1671"/>
      <x v="12"/>
    </i>
    <i>
      <x v="1672"/>
      <x v="12"/>
    </i>
    <i>
      <x v="1673"/>
      <x v="12"/>
    </i>
    <i>
      <x v="1674"/>
      <x v="12"/>
    </i>
    <i>
      <x v="1675"/>
      <x v="12"/>
    </i>
    <i>
      <x v="1676"/>
      <x v="12"/>
    </i>
    <i>
      <x v="1677"/>
      <x v="4"/>
    </i>
    <i>
      <x v="1678"/>
      <x v="12"/>
    </i>
    <i>
      <x v="1679"/>
      <x v="12"/>
    </i>
    <i>
      <x v="1680"/>
      <x v="12"/>
    </i>
    <i>
      <x v="1741"/>
      <x v="5"/>
    </i>
    <i>
      <x v="1742"/>
      <x v="12"/>
    </i>
    <i>
      <x v="1743"/>
      <x v="12"/>
    </i>
    <i>
      <x v="1744"/>
      <x v="5"/>
    </i>
    <i>
      <x v="1745"/>
      <x v="12"/>
    </i>
    <i>
      <x v="1746"/>
      <x v="12"/>
    </i>
    <i>
      <x v="1747"/>
      <x v="5"/>
    </i>
    <i>
      <x v="1748"/>
      <x v="1"/>
    </i>
    <i>
      <x v="1749"/>
      <x v="4"/>
    </i>
    <i>
      <x v="1750"/>
      <x v="12"/>
    </i>
    <i>
      <x v="1751"/>
      <x v="12"/>
    </i>
    <i>
      <x v="1752"/>
      <x v="5"/>
    </i>
    <i>
      <x v="1753"/>
      <x v="3"/>
    </i>
    <i>
      <x v="1754"/>
      <x v="1"/>
    </i>
    <i>
      <x v="1755"/>
      <x v="12"/>
    </i>
    <i>
      <x v="1756"/>
      <x v="12"/>
    </i>
    <i>
      <x v="1757"/>
      <x v="12"/>
    </i>
    <i>
      <x v="1758"/>
      <x v="12"/>
    </i>
    <i>
      <x v="1759"/>
      <x v="12"/>
    </i>
    <i>
      <x v="1760"/>
      <x v="12"/>
    </i>
    <i>
      <x v="1761"/>
      <x v="5"/>
    </i>
    <i>
      <x v="1762"/>
      <x v="12"/>
    </i>
    <i>
      <x v="1763"/>
      <x v="12"/>
    </i>
    <i>
      <x v="1821"/>
      <x v="12"/>
    </i>
    <i>
      <x v="1822"/>
      <x v="1"/>
    </i>
    <i>
      <x v="1823"/>
      <x v="12"/>
    </i>
    <i>
      <x v="1824"/>
      <x v="12"/>
    </i>
    <i>
      <x v="1825"/>
      <x v="12"/>
    </i>
    <i>
      <x v="1826"/>
      <x v="12"/>
    </i>
    <i>
      <x v="1827"/>
      <x v="12"/>
    </i>
    <i>
      <x v="1828"/>
      <x v="12"/>
    </i>
    <i>
      <x v="1829"/>
      <x v="12"/>
    </i>
    <i>
      <x v="1830"/>
      <x v="12"/>
    </i>
    <i>
      <x v="1831"/>
      <x v="12"/>
    </i>
    <i>
      <x v="1832"/>
      <x v="12"/>
    </i>
    <i>
      <x v="1833"/>
      <x v="12"/>
    </i>
    <i>
      <x v="1834"/>
      <x v="12"/>
    </i>
    <i>
      <x v="1835"/>
      <x v="5"/>
    </i>
    <i>
      <x v="1836"/>
      <x v="12"/>
    </i>
    <i>
      <x v="1837"/>
      <x v="12"/>
    </i>
    <i>
      <x v="1838"/>
      <x v="12"/>
    </i>
    <i>
      <x v="1839"/>
      <x v="12"/>
    </i>
    <i>
      <x v="1840"/>
      <x v="12"/>
    </i>
    <i>
      <x v="1841"/>
      <x v="12"/>
    </i>
    <i>
      <x v="1842"/>
      <x v="12"/>
    </i>
    <i>
      <x v="1843"/>
      <x v="12"/>
    </i>
    <i>
      <x v="1844"/>
      <x v="12"/>
    </i>
    <i>
      <x v="1845"/>
      <x v="12"/>
    </i>
    <i>
      <x v="1846"/>
      <x v="12"/>
    </i>
    <i>
      <x v="1847"/>
      <x v="12"/>
    </i>
    <i>
      <x v="1848"/>
      <x v="12"/>
    </i>
    <i>
      <x v="1849"/>
      <x v="12"/>
    </i>
    <i>
      <x v="1850"/>
      <x v="12"/>
    </i>
    <i>
      <x v="1851"/>
      <x v="12"/>
    </i>
    <i>
      <x v="1852"/>
      <x v="12"/>
    </i>
    <i>
      <x v="1853"/>
      <x v="12"/>
    </i>
    <i>
      <x v="1854"/>
      <x v="12"/>
    </i>
    <i>
      <x v="1855"/>
      <x v="1"/>
    </i>
    <i>
      <x v="1856"/>
      <x v="12"/>
    </i>
    <i>
      <x v="1857"/>
      <x v="12"/>
    </i>
    <i>
      <x v="1858"/>
      <x v="12"/>
    </i>
    <i>
      <x v="1859"/>
      <x v="12"/>
    </i>
    <i>
      <x v="1860"/>
      <x v="12"/>
    </i>
    <i>
      <x v="1881"/>
      <x v="12"/>
    </i>
    <i>
      <x v="1882"/>
      <x v="12"/>
    </i>
    <i>
      <x v="1883"/>
      <x v="12"/>
    </i>
    <i>
      <x v="1884"/>
      <x v="12"/>
    </i>
    <i>
      <x v="1885"/>
      <x v="12"/>
    </i>
    <i>
      <x v="1886"/>
      <x v="12"/>
    </i>
    <i>
      <x v="1887"/>
      <x v="4"/>
    </i>
    <i>
      <x v="1888"/>
      <x v="12"/>
    </i>
    <i>
      <x v="1889"/>
      <x v="12"/>
    </i>
    <i>
      <x v="1890"/>
      <x v="12"/>
    </i>
    <i>
      <x v="1891"/>
      <x v="12"/>
    </i>
    <i>
      <x v="1892"/>
      <x v="12"/>
    </i>
    <i>
      <x v="1893"/>
      <x v="12"/>
    </i>
    <i>
      <x v="1894"/>
      <x v="12"/>
    </i>
    <i>
      <x v="1895"/>
      <x v="12"/>
    </i>
    <i>
      <x v="1896"/>
      <x v="12"/>
    </i>
    <i>
      <x v="1897"/>
      <x v="12"/>
    </i>
    <i>
      <x v="1898"/>
      <x v="12"/>
    </i>
    <i>
      <x v="1899"/>
      <x v="12"/>
    </i>
    <i>
      <x v="1900"/>
      <x v="12"/>
    </i>
    <i>
      <x v="1921"/>
      <x v="12"/>
    </i>
    <i>
      <x v="1922"/>
      <x v="12"/>
    </i>
    <i>
      <x v="1923"/>
      <x v="12"/>
    </i>
    <i>
      <x v="1924"/>
      <x v="12"/>
    </i>
    <i>
      <x v="1925"/>
      <x v="12"/>
    </i>
    <i>
      <x v="1926"/>
      <x v="12"/>
    </i>
    <i>
      <x v="1927"/>
      <x v="12"/>
    </i>
    <i>
      <x v="1928"/>
      <x v="12"/>
    </i>
    <i>
      <x v="1929"/>
      <x v="12"/>
    </i>
    <i>
      <x v="1930"/>
      <x v="12"/>
    </i>
    <i>
      <x v="1931"/>
      <x v="12"/>
    </i>
    <i>
      <x v="1932"/>
      <x v="12"/>
    </i>
    <i>
      <x v="1933"/>
      <x v="12"/>
    </i>
    <i>
      <x v="1934"/>
      <x v="12"/>
    </i>
    <i>
      <x v="1935"/>
      <x v="12"/>
    </i>
    <i>
      <x v="1936"/>
      <x v="12"/>
    </i>
    <i>
      <x v="1937"/>
      <x v="12"/>
    </i>
    <i>
      <x v="1938"/>
      <x v="12"/>
    </i>
    <i>
      <x v="1939"/>
      <x v="12"/>
    </i>
    <i>
      <x v="1940"/>
      <x v="12"/>
    </i>
    <i>
      <x v="1941"/>
      <x v="12"/>
    </i>
    <i>
      <x v="1942"/>
      <x v="12"/>
    </i>
    <i>
      <x v="1943"/>
      <x v="12"/>
    </i>
    <i>
      <x v="1944"/>
      <x v="12"/>
    </i>
    <i>
      <x v="1945"/>
      <x v="4"/>
    </i>
    <i>
      <x v="1946"/>
      <x v="12"/>
    </i>
    <i>
      <x v="1947"/>
      <x v="12"/>
    </i>
    <i>
      <x v="1948"/>
      <x v="12"/>
    </i>
    <i>
      <x v="1949"/>
      <x v="5"/>
    </i>
    <i>
      <x v="1950"/>
      <x v="12"/>
    </i>
    <i>
      <x v="1951"/>
      <x v="12"/>
    </i>
    <i>
      <x v="1952"/>
      <x v="1"/>
    </i>
    <i>
      <x v="1953"/>
      <x v="12"/>
    </i>
    <i>
      <x v="1954"/>
      <x v="12"/>
    </i>
    <i>
      <x v="1955"/>
      <x v="12"/>
    </i>
    <i>
      <x v="1956"/>
      <x v="12"/>
    </i>
    <i>
      <x v="1957"/>
      <x v="12"/>
    </i>
    <i>
      <x v="1958"/>
      <x v="12"/>
    </i>
    <i>
      <x v="1959"/>
      <x v="12"/>
    </i>
    <i>
      <x v="1960"/>
      <x v="10"/>
    </i>
    <i>
      <x v="1961"/>
      <x v="12"/>
    </i>
    <i>
      <x v="1962"/>
      <x v="12"/>
    </i>
    <i>
      <x v="1963"/>
      <x v="5"/>
    </i>
    <i>
      <x v="1964"/>
      <x v="4"/>
    </i>
    <i>
      <x v="1965"/>
      <x v="12"/>
    </i>
    <i>
      <x v="1966"/>
      <x v="12"/>
    </i>
    <i>
      <x v="1967"/>
      <x v="12"/>
    </i>
    <i>
      <x v="1968"/>
      <x v="12"/>
    </i>
    <i>
      <x v="1969"/>
      <x v="5"/>
    </i>
    <i>
      <x v="1970"/>
      <x v="12"/>
    </i>
    <i>
      <x v="1971"/>
      <x v="12"/>
    </i>
    <i>
      <x v="1972"/>
      <x v="12"/>
    </i>
    <i>
      <x v="1973"/>
      <x v="12"/>
    </i>
    <i>
      <x v="1974"/>
      <x v="5"/>
    </i>
    <i>
      <x v="1975"/>
      <x v="12"/>
    </i>
    <i>
      <x v="1976"/>
      <x v="5"/>
    </i>
    <i>
      <x v="1977"/>
      <x v="12"/>
    </i>
    <i>
      <x v="1978"/>
      <x v="12"/>
    </i>
    <i>
      <x v="1979"/>
      <x v="12"/>
    </i>
    <i>
      <x v="1980"/>
      <x v="4"/>
    </i>
    <i>
      <x v="2001"/>
      <x v="4"/>
    </i>
    <i>
      <x v="2002"/>
      <x v="12"/>
    </i>
    <i>
      <x v="2003"/>
      <x v="12"/>
    </i>
    <i>
      <x v="2004"/>
      <x v="12"/>
    </i>
    <i>
      <x v="2005"/>
      <x v="12"/>
    </i>
    <i>
      <x v="2006"/>
      <x v="12"/>
    </i>
    <i>
      <x v="2007"/>
      <x v="12"/>
    </i>
    <i>
      <x v="2008"/>
      <x v="12"/>
    </i>
    <i>
      <x v="2009"/>
      <x v="4"/>
    </i>
    <i>
      <x v="2010"/>
      <x v="12"/>
    </i>
    <i>
      <x v="2011"/>
      <x v="4"/>
    </i>
    <i>
      <x v="2012"/>
      <x v="12"/>
    </i>
    <i>
      <x v="2013"/>
      <x v="12"/>
    </i>
    <i>
      <x v="2014"/>
      <x v="12"/>
    </i>
    <i>
      <x v="2015"/>
      <x v="12"/>
    </i>
    <i>
      <x v="2016"/>
      <x v="12"/>
    </i>
    <i>
      <x v="2017"/>
      <x v="12"/>
    </i>
    <i>
      <x v="2018"/>
      <x v="4"/>
    </i>
    <i>
      <x v="2019"/>
      <x v="12"/>
    </i>
    <i>
      <x v="2020"/>
      <x v="12"/>
    </i>
    <i>
      <x v="2021"/>
      <x v="12"/>
    </i>
    <i>
      <x v="2022"/>
      <x v="12"/>
    </i>
    <i>
      <x v="2023"/>
      <x v="12"/>
    </i>
    <i>
      <x v="2024"/>
      <x v="12"/>
    </i>
    <i>
      <x v="2025"/>
      <x v="4"/>
    </i>
    <i>
      <x v="2026"/>
      <x v="12"/>
    </i>
    <i>
      <x v="2027"/>
      <x v="12"/>
    </i>
    <i>
      <x v="2028"/>
      <x v="12"/>
    </i>
    <i>
      <x v="2029"/>
      <x v="12"/>
    </i>
    <i>
      <x v="2030"/>
      <x v="5"/>
    </i>
    <i>
      <x v="2031"/>
      <x v="4"/>
    </i>
    <i>
      <x v="2032"/>
      <x v="12"/>
    </i>
    <i>
      <x v="2033"/>
      <x v="12"/>
    </i>
    <i>
      <x v="2034"/>
      <x v="12"/>
    </i>
    <i>
      <x v="2035"/>
      <x v="12"/>
    </i>
    <i>
      <x v="2036"/>
      <x v="12"/>
    </i>
    <i>
      <x v="2037"/>
      <x v="12"/>
    </i>
    <i>
      <x v="2038"/>
      <x v="5"/>
    </i>
    <i>
      <x v="2039"/>
      <x v="12"/>
    </i>
    <i>
      <x v="2040"/>
      <x v="12"/>
    </i>
    <i>
      <x v="2041"/>
      <x v="12"/>
    </i>
    <i>
      <x v="2042"/>
      <x v="12"/>
    </i>
    <i>
      <x v="2043"/>
      <x v="12"/>
    </i>
    <i>
      <x v="2044"/>
      <x v="12"/>
    </i>
    <i>
      <x v="2045"/>
      <x v="12"/>
    </i>
    <i>
      <x v="2046"/>
      <x v="12"/>
    </i>
    <i>
      <x v="2047"/>
      <x/>
    </i>
    <i>
      <x v="2048"/>
      <x v="12"/>
    </i>
    <i>
      <x v="2049"/>
      <x v="5"/>
    </i>
    <i>
      <x v="2050"/>
      <x v="12"/>
    </i>
    <i>
      <x v="2051"/>
      <x v="12"/>
    </i>
    <i>
      <x v="2052"/>
      <x v="12"/>
    </i>
    <i>
      <x v="2053"/>
      <x v="12"/>
    </i>
    <i>
      <x v="2054"/>
      <x v="5"/>
    </i>
    <i>
      <x v="2055"/>
      <x v="12"/>
    </i>
    <i>
      <x v="2056"/>
      <x v="12"/>
    </i>
    <i>
      <x v="2057"/>
      <x v="5"/>
    </i>
    <i>
      <x v="2058"/>
      <x v="5"/>
    </i>
    <i>
      <x v="2059"/>
      <x v="12"/>
    </i>
    <i>
      <x v="2060"/>
      <x v="12"/>
    </i>
    <i>
      <x v="2061"/>
      <x v="12"/>
    </i>
    <i>
      <x v="2062"/>
      <x v="3"/>
    </i>
    <i>
      <x v="2063"/>
      <x v="4"/>
    </i>
    <i>
      <x v="2064"/>
      <x v="12"/>
    </i>
    <i>
      <x v="2065"/>
      <x v="5"/>
    </i>
    <i>
      <x v="2066"/>
      <x v="12"/>
    </i>
    <i>
      <x v="2067"/>
      <x v="5"/>
    </i>
    <i>
      <x v="2068"/>
      <x v="12"/>
    </i>
    <i>
      <x v="2069"/>
      <x v="12"/>
    </i>
    <i>
      <x v="2070"/>
      <x v="4"/>
    </i>
    <i>
      <x v="2071"/>
      <x v="12"/>
    </i>
    <i>
      <x v="2072"/>
      <x v="12"/>
    </i>
    <i>
      <x v="2073"/>
      <x v="12"/>
    </i>
    <i>
      <x v="2074"/>
      <x v="12"/>
    </i>
    <i>
      <x v="2075"/>
      <x v="12"/>
    </i>
    <i>
      <x v="2076"/>
      <x v="5"/>
    </i>
    <i>
      <x v="2077"/>
      <x v="12"/>
    </i>
    <i>
      <x v="2078"/>
      <x v="4"/>
    </i>
    <i>
      <x v="2079"/>
      <x v="5"/>
    </i>
    <i>
      <x v="2080"/>
      <x v="12"/>
    </i>
    <i>
      <x v="2081"/>
      <x v="12"/>
    </i>
    <i>
      <x v="2082"/>
      <x v="12"/>
    </i>
    <i>
      <x v="2083"/>
      <x v="12"/>
    </i>
    <i>
      <x v="2084"/>
      <x v="12"/>
    </i>
    <i>
      <x v="2085"/>
      <x v="12"/>
    </i>
    <i>
      <x v="2086"/>
      <x v="12"/>
    </i>
    <i>
      <x v="2087"/>
      <x v="12"/>
    </i>
    <i>
      <x v="2088"/>
      <x v="12"/>
    </i>
    <i>
      <x v="2089"/>
      <x v="12"/>
    </i>
    <i>
      <x v="2090"/>
      <x v="12"/>
    </i>
    <i>
      <x v="2091"/>
      <x v="12"/>
    </i>
    <i>
      <x v="2092"/>
      <x v="12"/>
    </i>
    <i>
      <x v="2093"/>
      <x v="12"/>
    </i>
    <i>
      <x v="2094"/>
      <x v="12"/>
    </i>
    <i>
      <x v="2095"/>
      <x v="12"/>
    </i>
    <i>
      <x v="2096"/>
      <x v="12"/>
    </i>
    <i>
      <x v="2097"/>
      <x v="12"/>
    </i>
    <i>
      <x v="2098"/>
      <x v="12"/>
    </i>
    <i>
      <x v="2099"/>
      <x v="12"/>
    </i>
    <i>
      <x v="2100"/>
      <x v="12"/>
    </i>
    <i>
      <x v="2101"/>
      <x v="12"/>
    </i>
    <i>
      <x v="2102"/>
      <x v="12"/>
    </i>
    <i>
      <x v="2103"/>
      <x v="12"/>
    </i>
    <i>
      <x v="2104"/>
      <x v="12"/>
    </i>
    <i>
      <x v="2105"/>
      <x v="12"/>
    </i>
    <i>
      <x v="2106"/>
      <x v="12"/>
    </i>
    <i>
      <x v="2107"/>
      <x v="12"/>
    </i>
    <i>
      <x v="2108"/>
      <x v="12"/>
    </i>
    <i>
      <x v="2109"/>
      <x v="12"/>
    </i>
    <i>
      <x v="2110"/>
      <x v="12"/>
    </i>
    <i>
      <x v="2111"/>
      <x v="12"/>
    </i>
    <i>
      <x v="2112"/>
      <x v="12"/>
    </i>
    <i>
      <x v="2113"/>
      <x v="12"/>
    </i>
    <i>
      <x v="2114"/>
      <x v="12"/>
    </i>
    <i>
      <x v="2115"/>
      <x v="12"/>
    </i>
    <i>
      <x v="2116"/>
      <x v="12"/>
    </i>
    <i>
      <x v="2117"/>
      <x v="12"/>
    </i>
    <i>
      <x v="2118"/>
      <x v="12"/>
    </i>
    <i>
      <x v="2119"/>
      <x v="12"/>
    </i>
    <i>
      <x v="2120"/>
      <x v="12"/>
    </i>
    <i>
      <x v="2161"/>
      <x v="12"/>
    </i>
    <i>
      <x v="2162"/>
      <x v="12"/>
    </i>
    <i>
      <x v="2163"/>
      <x v="12"/>
    </i>
    <i>
      <x v="2164"/>
      <x v="12"/>
    </i>
    <i>
      <x v="2165"/>
      <x v="4"/>
    </i>
    <i>
      <x v="2166"/>
      <x v="12"/>
    </i>
    <i>
      <x v="2167"/>
      <x v="12"/>
    </i>
    <i>
      <x v="2168"/>
      <x v="12"/>
    </i>
    <i>
      <x v="2169"/>
      <x v="12"/>
    </i>
    <i>
      <x v="2170"/>
      <x v="12"/>
    </i>
    <i>
      <x v="2171"/>
      <x v="12"/>
    </i>
    <i>
      <x v="2172"/>
      <x v="12"/>
    </i>
    <i>
      <x v="2173"/>
      <x v="12"/>
    </i>
    <i>
      <x v="2174"/>
      <x v="5"/>
    </i>
    <i>
      <x v="2175"/>
      <x v="12"/>
    </i>
    <i>
      <x v="2176"/>
      <x v="12"/>
    </i>
    <i>
      <x v="2177"/>
      <x v="12"/>
    </i>
    <i>
      <x v="2178"/>
      <x v="12"/>
    </i>
    <i>
      <x v="2179"/>
      <x v="12"/>
    </i>
    <i>
      <x v="2180"/>
      <x v="12"/>
    </i>
    <i>
      <x v="2181"/>
      <x v="12"/>
    </i>
    <i>
      <x v="2182"/>
      <x v="1"/>
    </i>
    <i>
      <x v="2183"/>
      <x v="12"/>
    </i>
    <i>
      <x v="2184"/>
      <x v="12"/>
    </i>
    <i>
      <x v="2185"/>
      <x v="5"/>
    </i>
    <i>
      <x v="2186"/>
      <x v="12"/>
    </i>
    <i>
      <x v="2187"/>
      <x v="12"/>
    </i>
    <i>
      <x v="2188"/>
      <x/>
    </i>
    <i>
      <x v="2189"/>
      <x v="5"/>
    </i>
    <i>
      <x v="2190"/>
      <x v="12"/>
    </i>
    <i>
      <x v="2191"/>
      <x v="5"/>
    </i>
    <i>
      <x v="2192"/>
      <x v="5"/>
    </i>
    <i>
      <x v="2193"/>
      <x v="12"/>
    </i>
    <i>
      <x v="2194"/>
      <x v="12"/>
    </i>
    <i>
      <x v="2195"/>
      <x v="12"/>
    </i>
    <i>
      <x v="2196"/>
      <x v="12"/>
    </i>
    <i>
      <x v="2197"/>
      <x v="12"/>
    </i>
    <i>
      <x v="2198"/>
      <x v="12"/>
    </i>
    <i>
      <x v="2199"/>
      <x v="4"/>
    </i>
    <i>
      <x v="2200"/>
      <x v="5"/>
    </i>
    <i>
      <x v="2201"/>
      <x v="5"/>
    </i>
    <i>
      <x v="2202"/>
      <x v="12"/>
    </i>
    <i>
      <x v="2203"/>
      <x v="1"/>
    </i>
    <i>
      <x v="2204"/>
      <x v="12"/>
    </i>
    <i>
      <x v="2205"/>
      <x v="12"/>
    </i>
    <i>
      <x v="2206"/>
      <x v="12"/>
    </i>
    <i>
      <x v="2207"/>
      <x v="12"/>
    </i>
    <i>
      <x v="2208"/>
      <x v="12"/>
    </i>
    <i>
      <x v="2209"/>
      <x v="5"/>
    </i>
    <i>
      <x v="2210"/>
      <x v="12"/>
    </i>
    <i>
      <x v="2211"/>
      <x v="12"/>
    </i>
    <i>
      <x v="2212"/>
      <x v="12"/>
    </i>
    <i>
      <x v="2213"/>
      <x v="12"/>
    </i>
    <i>
      <x v="2214"/>
      <x v="12"/>
    </i>
    <i>
      <x v="2215"/>
      <x v="12"/>
    </i>
    <i>
      <x v="2216"/>
      <x v="12"/>
    </i>
    <i>
      <x v="2217"/>
      <x v="12"/>
    </i>
    <i>
      <x v="2218"/>
      <x v="12"/>
    </i>
    <i>
      <x v="2219"/>
      <x v="12"/>
    </i>
    <i>
      <x v="2220"/>
      <x v="12"/>
    </i>
    <i>
      <x v="2221"/>
      <x v="12"/>
    </i>
    <i>
      <x v="2222"/>
      <x v="12"/>
    </i>
    <i>
      <x v="2223"/>
      <x v="1"/>
    </i>
    <i>
      <x v="2224"/>
      <x v="12"/>
    </i>
    <i>
      <x v="2225"/>
      <x v="5"/>
    </i>
    <i>
      <x v="2226"/>
      <x v="12"/>
    </i>
    <i>
      <x v="2227"/>
      <x v="5"/>
    </i>
    <i>
      <x v="2228"/>
      <x v="4"/>
    </i>
    <i>
      <x v="2229"/>
      <x v="12"/>
    </i>
    <i>
      <x v="2230"/>
      <x v="12"/>
    </i>
    <i>
      <x v="2231"/>
      <x v="12"/>
    </i>
    <i>
      <x v="2232"/>
      <x v="12"/>
    </i>
    <i>
      <x v="2233"/>
      <x v="5"/>
    </i>
    <i>
      <x v="2234"/>
      <x v="12"/>
    </i>
    <i>
      <x v="2235"/>
      <x v="1"/>
    </i>
    <i>
      <x v="2236"/>
      <x v="12"/>
    </i>
    <i>
      <x v="2237"/>
      <x v="12"/>
    </i>
    <i>
      <x v="2238"/>
      <x v="4"/>
    </i>
    <i>
      <x v="2239"/>
      <x v="12"/>
    </i>
    <i>
      <x v="2240"/>
      <x v="12"/>
    </i>
    <i>
      <x v="2241"/>
      <x v="5"/>
    </i>
    <i>
      <x v="2242"/>
      <x v="12"/>
    </i>
    <i>
      <x v="2243"/>
      <x v="12"/>
    </i>
    <i>
      <x v="2244"/>
      <x v="12"/>
    </i>
    <i>
      <x v="2245"/>
      <x v="12"/>
    </i>
    <i>
      <x v="2246"/>
      <x v="5"/>
    </i>
    <i>
      <x v="2247"/>
      <x v="12"/>
    </i>
    <i>
      <x v="2248"/>
      <x v="5"/>
    </i>
    <i>
      <x v="2249"/>
      <x v="12"/>
    </i>
    <i>
      <x v="2250"/>
      <x v="12"/>
    </i>
    <i>
      <x v="2251"/>
      <x v="12"/>
    </i>
    <i>
      <x v="2252"/>
      <x v="4"/>
    </i>
    <i>
      <x v="2253"/>
      <x v="12"/>
    </i>
    <i>
      <x v="2254"/>
      <x v="12"/>
    </i>
    <i>
      <x v="2255"/>
      <x v="12"/>
    </i>
    <i>
      <x v="2256"/>
      <x v="5"/>
    </i>
    <i>
      <x v="2257"/>
      <x v="5"/>
    </i>
    <i>
      <x v="2258"/>
      <x v="12"/>
    </i>
    <i>
      <x v="2259"/>
      <x v="5"/>
    </i>
    <i>
      <x v="2260"/>
      <x v="12"/>
    </i>
    <i>
      <x v="2261"/>
      <x/>
    </i>
    <i>
      <x v="2262"/>
      <x v="12"/>
    </i>
    <i>
      <x v="2263"/>
      <x v="10"/>
    </i>
    <i>
      <x v="2264"/>
      <x v="12"/>
    </i>
    <i>
      <x v="2265"/>
      <x v="5"/>
    </i>
    <i>
      <x v="2266"/>
      <x v="12"/>
    </i>
    <i>
      <x v="2267"/>
      <x v="12"/>
    </i>
    <i>
      <x v="2268"/>
      <x v="12"/>
    </i>
    <i>
      <x v="2269"/>
      <x v="12"/>
    </i>
    <i>
      <x v="2270"/>
      <x v="12"/>
    </i>
    <i>
      <x v="2271"/>
      <x v="12"/>
    </i>
    <i>
      <x v="2272"/>
      <x v="12"/>
    </i>
    <i>
      <x v="2273"/>
      <x v="1"/>
    </i>
    <i>
      <x v="2274"/>
      <x v="12"/>
    </i>
    <i>
      <x v="2275"/>
      <x v="5"/>
    </i>
    <i>
      <x v="2276"/>
      <x v="12"/>
    </i>
    <i>
      <x v="2277"/>
      <x v="12"/>
    </i>
    <i>
      <x v="2278"/>
      <x v="4"/>
    </i>
    <i>
      <x v="2279"/>
      <x v="12"/>
    </i>
    <i>
      <x v="2280"/>
      <x v="12"/>
    </i>
    <i>
      <x v="2281"/>
      <x v="12"/>
    </i>
    <i>
      <x v="2282"/>
      <x v="12"/>
    </i>
    <i>
      <x v="2283"/>
      <x v="12"/>
    </i>
    <i>
      <x v="2284"/>
      <x v="12"/>
    </i>
    <i>
      <x v="2285"/>
      <x v="12"/>
    </i>
    <i>
      <x v="2286"/>
      <x v="12"/>
    </i>
    <i>
      <x v="2287"/>
      <x v="12"/>
    </i>
    <i>
      <x v="2288"/>
      <x v="12"/>
    </i>
    <i>
      <x v="2289"/>
      <x v="12"/>
    </i>
    <i>
      <x v="2290"/>
      <x v="12"/>
    </i>
    <i>
      <x v="2291"/>
      <x v="12"/>
    </i>
    <i>
      <x v="2292"/>
      <x v="12"/>
    </i>
    <i>
      <x v="2293"/>
      <x v="12"/>
    </i>
    <i>
      <x v="2294"/>
      <x v="12"/>
    </i>
    <i>
      <x v="2295"/>
      <x v="12"/>
    </i>
    <i>
      <x v="2296"/>
      <x v="12"/>
    </i>
    <i>
      <x v="2297"/>
      <x v="12"/>
    </i>
    <i>
      <x v="2298"/>
      <x v="12"/>
    </i>
    <i>
      <x v="2299"/>
      <x v="12"/>
    </i>
    <i>
      <x v="2300"/>
      <x v="12"/>
    </i>
    <i>
      <x v="2301"/>
      <x v="12"/>
    </i>
    <i>
      <x v="2302"/>
      <x v="12"/>
    </i>
    <i>
      <x v="2303"/>
      <x v="12"/>
    </i>
    <i>
      <x v="2304"/>
      <x v="12"/>
    </i>
    <i>
      <x v="2305"/>
      <x v="12"/>
    </i>
    <i>
      <x v="2306"/>
      <x v="12"/>
    </i>
    <i>
      <x v="2307"/>
      <x v="12"/>
    </i>
    <i>
      <x v="2308"/>
      <x v="12"/>
    </i>
    <i>
      <x v="2309"/>
      <x v="12"/>
    </i>
    <i>
      <x v="2310"/>
      <x v="12"/>
    </i>
    <i>
      <x v="2311"/>
      <x v="12"/>
    </i>
    <i>
      <x v="2312"/>
      <x v="12"/>
    </i>
    <i>
      <x v="2313"/>
      <x v="12"/>
    </i>
    <i>
      <x v="2314"/>
      <x v="12"/>
    </i>
    <i>
      <x v="2315"/>
      <x v="12"/>
    </i>
    <i>
      <x v="2316"/>
      <x v="12"/>
    </i>
    <i>
      <x v="2317"/>
      <x v="12"/>
    </i>
    <i>
      <x v="2318"/>
      <x v="12"/>
    </i>
    <i>
      <x v="2319"/>
      <x v="12"/>
    </i>
    <i>
      <x v="2320"/>
      <x v="12"/>
    </i>
    <i>
      <x v="2327"/>
      <x v="12"/>
    </i>
    <i>
      <x v="2328"/>
      <x v="12"/>
    </i>
    <i>
      <x v="2329"/>
      <x v="12"/>
    </i>
    <i>
      <x v="2330"/>
      <x v="12"/>
    </i>
    <i>
      <x v="2331"/>
      <x v="12"/>
    </i>
    <i>
      <x v="2332"/>
      <x v="12"/>
    </i>
    <i>
      <x v="2333"/>
      <x v="12"/>
    </i>
    <i>
      <x v="2334"/>
      <x v="12"/>
    </i>
    <i>
      <x v="2335"/>
      <x v="12"/>
    </i>
    <i>
      <x v="2336"/>
      <x v="12"/>
    </i>
    <i>
      <x v="2337"/>
      <x v="12"/>
    </i>
    <i>
      <x v="2338"/>
      <x v="12"/>
    </i>
    <i>
      <x v="2339"/>
      <x v="12"/>
    </i>
    <i>
      <x v="2340"/>
      <x v="12"/>
    </i>
    <i>
      <x v="2441"/>
      <x v="12"/>
    </i>
    <i>
      <x v="2442"/>
      <x v="12"/>
    </i>
    <i>
      <x v="2443"/>
      <x v="12"/>
    </i>
    <i>
      <x v="2444"/>
      <x v="12"/>
    </i>
    <i>
      <x v="2445"/>
      <x v="12"/>
    </i>
    <i>
      <x v="2446"/>
      <x v="12"/>
    </i>
    <i>
      <x v="2447"/>
      <x v="12"/>
    </i>
    <i>
      <x v="2448"/>
      <x v="12"/>
    </i>
    <i>
      <x v="2449"/>
      <x v="12"/>
    </i>
    <i>
      <x v="2450"/>
      <x v="12"/>
    </i>
    <i>
      <x v="2451"/>
      <x v="12"/>
    </i>
    <i>
      <x v="2452"/>
      <x v="12"/>
    </i>
    <i>
      <x v="2453"/>
      <x v="12"/>
    </i>
    <i>
      <x v="2454"/>
      <x v="12"/>
    </i>
    <i>
      <x v="2455"/>
      <x v="12"/>
    </i>
    <i>
      <x v="2456"/>
      <x v="12"/>
    </i>
    <i>
      <x v="2457"/>
      <x v="12"/>
    </i>
    <i>
      <x v="2458"/>
      <x v="12"/>
    </i>
    <i>
      <x v="2459"/>
      <x v="12"/>
    </i>
    <i>
      <x v="2460"/>
      <x v="12"/>
    </i>
    <i>
      <x v="2461"/>
      <x v="12"/>
    </i>
    <i>
      <x v="2462"/>
      <x v="12"/>
    </i>
    <i>
      <x v="2463"/>
      <x v="12"/>
    </i>
    <i>
      <x v="2464"/>
      <x v="1"/>
    </i>
    <i>
      <x v="2465"/>
      <x v="12"/>
    </i>
    <i>
      <x v="2466"/>
      <x v="12"/>
    </i>
    <i>
      <x v="2467"/>
      <x v="12"/>
    </i>
    <i>
      <x v="2468"/>
      <x v="12"/>
    </i>
    <i>
      <x v="2469"/>
      <x v="12"/>
    </i>
    <i>
      <x v="2470"/>
      <x v="12"/>
    </i>
    <i>
      <x v="2471"/>
      <x v="12"/>
    </i>
    <i>
      <x v="2472"/>
      <x v="12"/>
    </i>
    <i>
      <x v="2473"/>
      <x v="12"/>
    </i>
    <i>
      <x v="2474"/>
      <x v="12"/>
    </i>
    <i>
      <x v="2475"/>
      <x v="12"/>
    </i>
    <i>
      <x v="2476"/>
      <x v="12"/>
    </i>
    <i>
      <x v="2477"/>
      <x v="12"/>
    </i>
    <i>
      <x v="2478"/>
      <x v="12"/>
    </i>
    <i>
      <x v="2479"/>
      <x v="12"/>
    </i>
    <i>
      <x v="2480"/>
      <x v="12"/>
    </i>
    <i>
      <x v="2481"/>
      <x v="12"/>
    </i>
    <i>
      <x v="2482"/>
      <x v="12"/>
    </i>
    <i>
      <x v="2483"/>
      <x v="12"/>
    </i>
    <i>
      <x v="2484"/>
      <x v="12"/>
    </i>
    <i>
      <x v="2485"/>
      <x v="12"/>
    </i>
    <i>
      <x v="2486"/>
      <x v="12"/>
    </i>
    <i>
      <x v="2487"/>
      <x v="12"/>
    </i>
    <i>
      <x v="2488"/>
      <x v="12"/>
    </i>
    <i>
      <x v="2489"/>
      <x v="12"/>
    </i>
    <i>
      <x v="2490"/>
      <x v="12"/>
    </i>
    <i>
      <x v="2491"/>
      <x v="12"/>
    </i>
    <i>
      <x v="2492"/>
      <x v="12"/>
    </i>
    <i>
      <x v="2493"/>
      <x v="12"/>
    </i>
    <i>
      <x v="2494"/>
      <x v="12"/>
    </i>
    <i>
      <x v="2495"/>
      <x v="12"/>
    </i>
    <i>
      <x v="2496"/>
      <x v="12"/>
    </i>
    <i>
      <x v="2497"/>
      <x v="12"/>
    </i>
    <i>
      <x v="2498"/>
      <x v="12"/>
    </i>
    <i>
      <x v="2499"/>
      <x v="12"/>
    </i>
    <i>
      <x v="2500"/>
      <x v="12"/>
    </i>
    <i>
      <x v="2521"/>
      <x v="12"/>
    </i>
    <i>
      <x v="2522"/>
      <x v="12"/>
    </i>
    <i>
      <x v="2523"/>
      <x v="12"/>
    </i>
    <i>
      <x v="2524"/>
      <x v="12"/>
    </i>
    <i>
      <x v="2525"/>
      <x v="12"/>
    </i>
    <i>
      <x v="2526"/>
      <x v="12"/>
    </i>
    <i>
      <x v="2527"/>
      <x v="12"/>
    </i>
    <i>
      <x v="2528"/>
      <x v="5"/>
    </i>
    <i>
      <x v="2529"/>
      <x v="12"/>
    </i>
    <i>
      <x v="2530"/>
      <x v="12"/>
    </i>
    <i>
      <x v="2531"/>
      <x v="12"/>
    </i>
    <i>
      <x v="2532"/>
      <x v="12"/>
    </i>
    <i>
      <x v="2533"/>
      <x v="12"/>
    </i>
    <i>
      <x v="2534"/>
      <x v="12"/>
    </i>
    <i>
      <x v="2535"/>
      <x v="12"/>
    </i>
    <i>
      <x v="2536"/>
      <x v="12"/>
    </i>
    <i>
      <x v="2537"/>
      <x v="12"/>
    </i>
    <i>
      <x v="2538"/>
      <x v="12"/>
    </i>
    <i>
      <x v="2539"/>
      <x v="12"/>
    </i>
    <i>
      <x v="2540"/>
      <x v="12"/>
    </i>
    <i>
      <x v="2541"/>
      <x v="5"/>
    </i>
    <i>
      <x v="2542"/>
      <x v="12"/>
    </i>
    <i>
      <x v="2543"/>
      <x v="12"/>
    </i>
    <i>
      <x v="2544"/>
      <x v="12"/>
    </i>
    <i>
      <x v="2545"/>
      <x v="12"/>
    </i>
    <i>
      <x v="2546"/>
      <x v="12"/>
    </i>
    <i>
      <x v="2547"/>
      <x v="12"/>
    </i>
    <i>
      <x v="2548"/>
      <x v="4"/>
    </i>
    <i>
      <x v="2549"/>
      <x v="5"/>
    </i>
    <i>
      <x v="2550"/>
      <x v="12"/>
    </i>
    <i>
      <x v="2551"/>
      <x v="12"/>
    </i>
    <i>
      <x v="2552"/>
      <x v="12"/>
    </i>
    <i>
      <x v="2553"/>
      <x v="12"/>
    </i>
    <i>
      <x v="2554"/>
      <x v="12"/>
    </i>
    <i>
      <x v="2555"/>
      <x v="12"/>
    </i>
    <i>
      <x v="2556"/>
      <x v="12"/>
    </i>
    <i>
      <x v="2557"/>
      <x v="5"/>
    </i>
    <i>
      <x v="2558"/>
      <x/>
    </i>
    <i>
      <x v="2559"/>
      <x v="12"/>
    </i>
    <i>
      <x v="2560"/>
      <x v="5"/>
    </i>
    <i>
      <x v="2601"/>
      <x v="12"/>
    </i>
    <i>
      <x v="2602"/>
      <x v="12"/>
    </i>
    <i>
      <x v="2603"/>
      <x v="12"/>
    </i>
    <i>
      <x v="2604"/>
      <x v="12"/>
    </i>
    <i>
      <x v="2605"/>
      <x v="12"/>
    </i>
    <i>
      <x v="2606"/>
      <x v="12"/>
    </i>
    <i>
      <x v="2607"/>
      <x v="12"/>
    </i>
    <i>
      <x v="2608"/>
      <x v="12"/>
    </i>
    <i>
      <x v="2609"/>
      <x v="12"/>
    </i>
    <i>
      <x v="2610"/>
      <x v="12"/>
    </i>
    <i>
      <x v="2611"/>
      <x v="4"/>
    </i>
    <i>
      <x v="2612"/>
      <x v="12"/>
    </i>
    <i>
      <x v="2613"/>
      <x v="12"/>
    </i>
    <i>
      <x v="2614"/>
      <x v="12"/>
    </i>
    <i>
      <x v="2615"/>
      <x v="5"/>
    </i>
    <i>
      <x v="2616"/>
      <x v="12"/>
    </i>
    <i>
      <x v="2617"/>
      <x v="12"/>
    </i>
    <i>
      <x v="2618"/>
      <x v="12"/>
    </i>
    <i>
      <x v="2619"/>
      <x v="12"/>
    </i>
    <i>
      <x v="2620"/>
      <x/>
    </i>
    <i>
      <x v="2621"/>
      <x v="12"/>
    </i>
    <i>
      <x v="2622"/>
      <x v="4"/>
    </i>
    <i>
      <x v="2623"/>
      <x v="12"/>
    </i>
    <i>
      <x v="2624"/>
      <x v="12"/>
    </i>
    <i>
      <x v="2625"/>
      <x v="4"/>
    </i>
    <i>
      <x v="2626"/>
      <x v="12"/>
    </i>
    <i>
      <x v="2627"/>
      <x v="12"/>
    </i>
    <i>
      <x v="2628"/>
      <x v="12"/>
    </i>
    <i>
      <x v="2629"/>
      <x v="5"/>
    </i>
    <i>
      <x v="2630"/>
      <x/>
    </i>
    <i>
      <x v="2631"/>
      <x v="12"/>
    </i>
    <i>
      <x v="2632"/>
      <x v="12"/>
    </i>
    <i>
      <x v="2633"/>
      <x v="12"/>
    </i>
    <i>
      <x v="2634"/>
      <x v="12"/>
    </i>
    <i>
      <x v="2635"/>
      <x v="1"/>
    </i>
    <i>
      <x v="2636"/>
      <x v="12"/>
    </i>
    <i>
      <x v="2637"/>
      <x v="12"/>
    </i>
    <i>
      <x v="2638"/>
      <x v="12"/>
    </i>
    <i>
      <x v="2639"/>
      <x v="5"/>
    </i>
    <i>
      <x v="2640"/>
      <x v="12"/>
    </i>
    <i>
      <x v="2661"/>
      <x v="12"/>
    </i>
    <i>
      <x v="2662"/>
      <x v="12"/>
    </i>
    <i>
      <x v="2663"/>
      <x v="1"/>
    </i>
    <i>
      <x v="2664"/>
      <x v="12"/>
    </i>
    <i>
      <x v="2665"/>
      <x v="12"/>
    </i>
    <i>
      <x v="2666"/>
      <x v="12"/>
    </i>
    <i>
      <x v="2667"/>
      <x v="12"/>
    </i>
    <i>
      <x v="2668"/>
      <x v="1"/>
    </i>
    <i>
      <x v="2669"/>
      <x v="12"/>
    </i>
    <i>
      <x v="2706"/>
      <x v="12"/>
    </i>
    <i>
      <x v="2707"/>
      <x v="12"/>
    </i>
    <i>
      <x v="2708"/>
      <x v="5"/>
    </i>
    <i>
      <x v="2709"/>
      <x v="12"/>
    </i>
    <i>
      <x v="2710"/>
      <x v="12"/>
    </i>
    <i>
      <x v="2711"/>
      <x v="5"/>
    </i>
    <i>
      <x v="2712"/>
      <x v="12"/>
    </i>
    <i>
      <x v="2713"/>
      <x v="12"/>
    </i>
    <i>
      <x v="2714"/>
      <x v="12"/>
    </i>
    <i>
      <x v="2715"/>
      <x v="12"/>
    </i>
    <i>
      <x v="2716"/>
      <x v="4"/>
    </i>
    <i>
      <x v="2717"/>
      <x v="12"/>
    </i>
    <i>
      <x v="2718"/>
      <x v="12"/>
    </i>
    <i>
      <x v="2719"/>
      <x v="12"/>
    </i>
    <i>
      <x v="2720"/>
      <x v="12"/>
    </i>
    <i>
      <x v="2721"/>
      <x v="5"/>
    </i>
    <i>
      <x v="2722"/>
      <x v="12"/>
    </i>
    <i>
      <x v="2723"/>
      <x v="12"/>
    </i>
    <i>
      <x v="2724"/>
      <x v="5"/>
    </i>
    <i>
      <x v="2725"/>
      <x v="1"/>
    </i>
    <i>
      <x v="2726"/>
      <x v="12"/>
    </i>
    <i>
      <x v="2727"/>
      <x v="12"/>
    </i>
    <i>
      <x v="2728"/>
      <x v="12"/>
    </i>
    <i>
      <x v="2729"/>
      <x v="12"/>
    </i>
    <i>
      <x v="2730"/>
      <x v="12"/>
    </i>
    <i>
      <x v="2731"/>
      <x v="12"/>
    </i>
    <i>
      <x v="2732"/>
      <x v="12"/>
    </i>
    <i>
      <x v="2733"/>
      <x v="12"/>
    </i>
    <i>
      <x v="2734"/>
      <x v="12"/>
    </i>
    <i>
      <x v="2735"/>
      <x v="5"/>
    </i>
    <i>
      <x v="2736"/>
      <x v="1"/>
    </i>
    <i>
      <x v="2737"/>
      <x v="12"/>
    </i>
    <i>
      <x v="2738"/>
      <x v="12"/>
    </i>
    <i>
      <x v="2739"/>
      <x v="5"/>
    </i>
    <i>
      <x v="2740"/>
      <x v="12"/>
    </i>
    <i>
      <x v="2781"/>
      <x v="12"/>
    </i>
    <i>
      <x v="2782"/>
      <x v="12"/>
    </i>
    <i>
      <x v="2783"/>
      <x v="5"/>
    </i>
    <i>
      <x v="2784"/>
      <x v="12"/>
    </i>
    <i>
      <x v="2785"/>
      <x v="12"/>
    </i>
    <i>
      <x v="2786"/>
      <x v="5"/>
    </i>
    <i>
      <x v="2787"/>
      <x v="12"/>
    </i>
    <i>
      <x v="2788"/>
      <x v="12"/>
    </i>
    <i>
      <x v="2789"/>
      <x v="12"/>
    </i>
    <i>
      <x v="2790"/>
      <x v="12"/>
    </i>
    <i>
      <x v="2791"/>
      <x v="12"/>
    </i>
    <i>
      <x v="2792"/>
      <x v="12"/>
    </i>
    <i>
      <x v="2793"/>
      <x/>
    </i>
    <i>
      <x v="2794"/>
      <x v="5"/>
    </i>
    <i>
      <x v="2795"/>
      <x v="12"/>
    </i>
    <i>
      <x v="2796"/>
      <x v="5"/>
    </i>
    <i>
      <x v="2797"/>
      <x v="5"/>
    </i>
    <i>
      <x v="2798"/>
      <x v="5"/>
    </i>
    <i>
      <x v="2799"/>
      <x v="5"/>
    </i>
    <i>
      <x v="2800"/>
      <x v="5"/>
    </i>
    <i>
      <x v="2801"/>
      <x/>
    </i>
    <i>
      <x v="2802"/>
      <x v="5"/>
    </i>
    <i>
      <x v="2803"/>
      <x v="12"/>
    </i>
    <i>
      <x v="2804"/>
      <x v="5"/>
    </i>
    <i>
      <x v="2805"/>
      <x v="5"/>
    </i>
    <i>
      <x v="2806"/>
      <x v="5"/>
    </i>
    <i>
      <x v="2807"/>
      <x v="12"/>
    </i>
    <i>
      <x v="2808"/>
      <x v="12"/>
    </i>
    <i>
      <x v="2809"/>
      <x v="12"/>
    </i>
    <i>
      <x v="2810"/>
      <x v="12"/>
    </i>
    <i>
      <x v="2811"/>
      <x v="5"/>
    </i>
    <i>
      <x v="2812"/>
      <x v="1"/>
    </i>
    <i>
      <x v="2813"/>
      <x v="12"/>
    </i>
    <i>
      <x v="2814"/>
      <x v="5"/>
    </i>
    <i>
      <x v="2815"/>
      <x v="1"/>
    </i>
    <i>
      <x v="2816"/>
      <x v="5"/>
    </i>
    <i>
      <x v="2817"/>
      <x v="5"/>
    </i>
    <i>
      <x v="2818"/>
      <x v="12"/>
    </i>
    <i>
      <x v="2819"/>
      <x v="5"/>
    </i>
    <i>
      <x v="2820"/>
      <x v="5"/>
    </i>
    <i>
      <x v="2821"/>
      <x v="5"/>
    </i>
    <i>
      <x v="2822"/>
      <x v="12"/>
    </i>
    <i>
      <x v="2823"/>
      <x v="5"/>
    </i>
    <i>
      <x v="2824"/>
      <x v="12"/>
    </i>
    <i>
      <x v="2825"/>
      <x v="5"/>
    </i>
    <i>
      <x v="2826"/>
      <x v="12"/>
    </i>
    <i>
      <x v="2827"/>
      <x v="12"/>
    </i>
    <i>
      <x v="2828"/>
      <x v="5"/>
    </i>
    <i>
      <x v="2829"/>
      <x v="5"/>
    </i>
    <i>
      <x v="2830"/>
      <x v="12"/>
    </i>
    <i>
      <x v="2831"/>
      <x v="12"/>
    </i>
    <i>
      <x v="2832"/>
      <x v="5"/>
    </i>
    <i>
      <x v="2833"/>
      <x v="12"/>
    </i>
    <i>
      <x v="2834"/>
      <x v="5"/>
    </i>
    <i>
      <x v="2835"/>
      <x v="5"/>
    </i>
    <i>
      <x v="2836"/>
      <x v="12"/>
    </i>
    <i>
      <x v="2837"/>
      <x v="1"/>
    </i>
    <i>
      <x v="2838"/>
      <x v="12"/>
    </i>
    <i>
      <x v="2839"/>
      <x v="12"/>
    </i>
    <i>
      <x v="2840"/>
      <x v="5"/>
    </i>
    <i>
      <x v="2921"/>
      <x v="12"/>
    </i>
    <i>
      <x v="2922"/>
      <x v="5"/>
    </i>
    <i>
      <x v="2923"/>
      <x v="12"/>
    </i>
    <i>
      <x v="2924"/>
      <x v="12"/>
    </i>
    <i>
      <x v="2925"/>
      <x v="12"/>
    </i>
    <i>
      <x v="2926"/>
      <x v="12"/>
    </i>
    <i>
      <x v="2927"/>
      <x v="12"/>
    </i>
    <i>
      <x v="2928"/>
      <x v="12"/>
    </i>
    <i>
      <x v="2929"/>
      <x v="12"/>
    </i>
    <i>
      <x v="2930"/>
      <x v="5"/>
    </i>
    <i>
      <x v="2931"/>
      <x v="1"/>
    </i>
    <i>
      <x v="2932"/>
      <x/>
    </i>
    <i>
      <x v="2933"/>
      <x v="12"/>
    </i>
    <i>
      <x v="2934"/>
      <x v="1"/>
    </i>
    <i>
      <x v="2935"/>
      <x v="12"/>
    </i>
    <i>
      <x v="2936"/>
      <x v="12"/>
    </i>
    <i>
      <x v="2937"/>
      <x v="5"/>
    </i>
    <i>
      <x v="2938"/>
      <x v="12"/>
    </i>
    <i>
      <x v="2939"/>
      <x v="12"/>
    </i>
    <i>
      <x v="2940"/>
      <x v="12"/>
    </i>
    <i>
      <x v="2961"/>
      <x v="12"/>
    </i>
    <i>
      <x v="2962"/>
      <x v="12"/>
    </i>
    <i>
      <x v="2963"/>
      <x v="12"/>
    </i>
    <i>
      <x v="2964"/>
      <x v="12"/>
    </i>
    <i>
      <x v="2965"/>
      <x v="12"/>
    </i>
    <i>
      <x v="2966"/>
      <x v="12"/>
    </i>
    <i>
      <x v="2967"/>
      <x v="12"/>
    </i>
    <i>
      <x v="2968"/>
      <x v="12"/>
    </i>
    <i>
      <x v="2969"/>
      <x v="1"/>
    </i>
    <i>
      <x v="2970"/>
      <x v="12"/>
    </i>
    <i>
      <x v="2971"/>
      <x v="12"/>
    </i>
    <i>
      <x v="2972"/>
      <x v="12"/>
    </i>
    <i>
      <x v="2973"/>
      <x v="12"/>
    </i>
    <i>
      <x v="2974"/>
      <x v="12"/>
    </i>
    <i>
      <x v="2975"/>
      <x v="12"/>
    </i>
    <i>
      <x v="2976"/>
      <x v="5"/>
    </i>
    <i>
      <x v="2977"/>
      <x v="12"/>
    </i>
    <i>
      <x v="2978"/>
      <x v="12"/>
    </i>
    <i>
      <x v="2979"/>
      <x v="12"/>
    </i>
    <i>
      <x v="2980"/>
      <x v="12"/>
    </i>
    <i>
      <x v="2981"/>
      <x v="4"/>
    </i>
    <i>
      <x v="2982"/>
      <x v="5"/>
    </i>
    <i>
      <x v="2983"/>
      <x v="12"/>
    </i>
    <i>
      <x v="2984"/>
      <x v="12"/>
    </i>
    <i>
      <x v="2985"/>
      <x v="9"/>
    </i>
    <i>
      <x v="2986"/>
      <x v="5"/>
    </i>
    <i>
      <x v="2987"/>
      <x v="12"/>
    </i>
    <i>
      <x v="2988"/>
      <x v="5"/>
    </i>
    <i>
      <x v="2989"/>
      <x v="12"/>
    </i>
    <i>
      <x v="2990"/>
      <x v="12"/>
    </i>
    <i>
      <x v="2991"/>
      <x v="12"/>
    </i>
    <i>
      <x v="2992"/>
      <x v="12"/>
    </i>
    <i>
      <x v="2993"/>
      <x v="12"/>
    </i>
    <i>
      <x v="2994"/>
      <x v="5"/>
    </i>
    <i>
      <x v="2995"/>
      <x v="12"/>
    </i>
    <i>
      <x v="2996"/>
      <x v="12"/>
    </i>
    <i>
      <x v="2997"/>
      <x v="12"/>
    </i>
    <i>
      <x v="2998"/>
      <x v="12"/>
    </i>
    <i>
      <x v="2999"/>
      <x v="12"/>
    </i>
    <i>
      <x v="3000"/>
      <x v="12"/>
    </i>
    <i>
      <x v="3001"/>
      <x v="12"/>
    </i>
    <i>
      <x v="3002"/>
      <x v="12"/>
    </i>
    <i>
      <x v="3003"/>
      <x v="12"/>
    </i>
    <i>
      <x v="3004"/>
      <x v="12"/>
    </i>
    <i>
      <x v="3005"/>
      <x v="12"/>
    </i>
    <i>
      <x v="3006"/>
      <x v="1"/>
    </i>
    <i>
      <x v="3007"/>
      <x v="12"/>
    </i>
    <i>
      <x v="3008"/>
      <x v="12"/>
    </i>
    <i>
      <x v="3009"/>
      <x v="12"/>
    </i>
    <i>
      <x v="3010"/>
      <x v="12"/>
    </i>
    <i>
      <x v="3011"/>
      <x v="4"/>
    </i>
    <i>
      <x v="3012"/>
      <x v="12"/>
    </i>
    <i>
      <x v="3013"/>
      <x v="12"/>
    </i>
    <i>
      <x v="3014"/>
      <x v="12"/>
    </i>
    <i>
      <x v="3015"/>
      <x v="12"/>
    </i>
    <i>
      <x v="3016"/>
      <x v="12"/>
    </i>
    <i>
      <x v="3017"/>
      <x v="12"/>
    </i>
    <i>
      <x v="3018"/>
      <x v="4"/>
    </i>
    <i>
      <x v="3019"/>
      <x v="12"/>
    </i>
    <i>
      <x v="3020"/>
      <x v="12"/>
    </i>
    <i>
      <x v="3021"/>
      <x v="12"/>
    </i>
    <i>
      <x v="3022"/>
      <x v="12"/>
    </i>
    <i>
      <x v="3023"/>
      <x v="5"/>
    </i>
    <i>
      <x v="3024"/>
      <x v="12"/>
    </i>
    <i>
      <x v="3025"/>
      <x v="5"/>
    </i>
    <i>
      <x v="3026"/>
      <x v="5"/>
    </i>
    <i>
      <x v="3027"/>
      <x v="12"/>
    </i>
    <i>
      <x v="3028"/>
      <x v="12"/>
    </i>
    <i>
      <x v="3029"/>
      <x v="12"/>
    </i>
    <i>
      <x v="3030"/>
      <x v="12"/>
    </i>
    <i>
      <x v="3031"/>
      <x v="12"/>
    </i>
    <i>
      <x v="3032"/>
      <x v="12"/>
    </i>
    <i>
      <x v="3033"/>
      <x v="12"/>
    </i>
    <i>
      <x v="3034"/>
      <x v="12"/>
    </i>
    <i>
      <x v="3035"/>
      <x v="12"/>
    </i>
    <i>
      <x v="3036"/>
      <x v="12"/>
    </i>
    <i>
      <x v="3037"/>
      <x v="12"/>
    </i>
    <i>
      <x v="3038"/>
      <x v="12"/>
    </i>
    <i>
      <x v="3039"/>
      <x v="12"/>
    </i>
    <i>
      <x v="3040"/>
      <x v="12"/>
    </i>
    <i>
      <x v="3041"/>
      <x v="12"/>
    </i>
    <i>
      <x v="3042"/>
      <x v="5"/>
    </i>
    <i>
      <x v="3043"/>
      <x v="1"/>
    </i>
    <i>
      <x v="3044"/>
      <x v="12"/>
    </i>
    <i>
      <x v="3045"/>
      <x v="12"/>
    </i>
    <i>
      <x v="3046"/>
      <x v="12"/>
    </i>
    <i>
      <x v="3047"/>
      <x v="12"/>
    </i>
    <i>
      <x v="3048"/>
      <x v="12"/>
    </i>
    <i>
      <x v="3049"/>
      <x v="12"/>
    </i>
    <i>
      <x v="3050"/>
      <x v="12"/>
    </i>
    <i>
      <x v="3147"/>
      <x v="12"/>
    </i>
    <i>
      <x v="3148"/>
      <x v="12"/>
    </i>
    <i>
      <x v="3149"/>
      <x v="12"/>
    </i>
    <i>
      <x v="3150"/>
      <x v="12"/>
    </i>
    <i>
      <x v="3151"/>
      <x v="12"/>
    </i>
    <i>
      <x v="3152"/>
      <x v="5"/>
    </i>
    <i>
      <x v="3153"/>
      <x v="12"/>
    </i>
    <i>
      <x v="3154"/>
      <x v="12"/>
    </i>
    <i>
      <x v="3155"/>
      <x v="5"/>
    </i>
    <i>
      <x v="3156"/>
      <x v="12"/>
    </i>
    <i>
      <x v="3157"/>
      <x v="12"/>
    </i>
    <i>
      <x v="3158"/>
      <x v="12"/>
    </i>
    <i>
      <x v="3159"/>
      <x v="12"/>
    </i>
    <i>
      <x v="3160"/>
      <x v="12"/>
    </i>
    <i>
      <x v="3161"/>
      <x v="5"/>
    </i>
    <i>
      <x v="3162"/>
      <x v="12"/>
    </i>
    <i>
      <x v="3163"/>
      <x v="12"/>
    </i>
    <i>
      <x v="3164"/>
      <x v="12"/>
    </i>
    <i>
      <x v="3165"/>
      <x v="12"/>
    </i>
    <i>
      <x v="3166"/>
      <x v="12"/>
    </i>
    <i>
      <x v="3167"/>
      <x v="12"/>
    </i>
    <i>
      <x v="3168"/>
      <x v="12"/>
    </i>
    <i>
      <x v="3169"/>
      <x v="12"/>
    </i>
    <i>
      <x v="3170"/>
      <x v="12"/>
    </i>
    <i>
      <x v="3171"/>
      <x v="5"/>
    </i>
    <i>
      <x v="3172"/>
      <x v="12"/>
    </i>
    <i>
      <x v="3173"/>
      <x v="12"/>
    </i>
    <i>
      <x v="3174"/>
      <x v="12"/>
    </i>
    <i>
      <x v="3175"/>
      <x v="12"/>
    </i>
    <i>
      <x v="3176"/>
      <x v="12"/>
    </i>
    <i>
      <x v="3177"/>
      <x v="12"/>
    </i>
    <i>
      <x v="3178"/>
      <x v="5"/>
    </i>
    <i>
      <x v="3179"/>
      <x v="12"/>
    </i>
    <i>
      <x v="3180"/>
      <x v="5"/>
    </i>
    <i>
      <x v="3181"/>
      <x v="5"/>
    </i>
    <i>
      <x v="3182"/>
      <x v="12"/>
    </i>
    <i>
      <x v="3183"/>
      <x v="12"/>
    </i>
    <i>
      <x v="3184"/>
      <x v="12"/>
    </i>
    <i>
      <x v="3185"/>
      <x v="5"/>
    </i>
    <i>
      <x v="3186"/>
      <x v="5"/>
    </i>
    <i>
      <x v="3187"/>
      <x v="12"/>
    </i>
    <i>
      <x v="3208"/>
      <x v="12"/>
    </i>
    <i>
      <x v="3209"/>
      <x v="12"/>
    </i>
    <i>
      <x v="3210"/>
      <x v="12"/>
    </i>
    <i>
      <x v="3211"/>
      <x v="12"/>
    </i>
    <i>
      <x v="3212"/>
      <x v="12"/>
    </i>
    <i>
      <x v="3213"/>
      <x v="5"/>
    </i>
    <i>
      <x v="3214"/>
      <x v="5"/>
    </i>
    <i>
      <x v="3215"/>
      <x v="12"/>
    </i>
    <i>
      <x v="3216"/>
      <x v="5"/>
    </i>
    <i>
      <x v="3217"/>
      <x v="12"/>
    </i>
    <i>
      <x v="3218"/>
      <x v="5"/>
    </i>
    <i>
      <x v="3219"/>
      <x v="12"/>
    </i>
    <i>
      <x v="3220"/>
      <x v="12"/>
    </i>
    <i>
      <x v="3221"/>
      <x v="5"/>
    </i>
    <i>
      <x v="3222"/>
      <x v="12"/>
    </i>
    <i>
      <x v="3223"/>
      <x v="12"/>
    </i>
    <i>
      <x v="3224"/>
      <x v="12"/>
    </i>
    <i>
      <x v="3225"/>
      <x v="12"/>
    </i>
    <i>
      <x v="3226"/>
      <x v="5"/>
    </i>
    <i>
      <x v="3227"/>
      <x v="5"/>
    </i>
    <i>
      <x v="3228"/>
      <x v="12"/>
    </i>
    <i>
      <x v="3229"/>
      <x v="12"/>
    </i>
    <i>
      <x v="3230"/>
      <x v="12"/>
    </i>
    <i>
      <x v="3231"/>
      <x v="12"/>
    </i>
    <i>
      <x v="3232"/>
      <x v="12"/>
    </i>
    <i>
      <x v="3233"/>
      <x v="12"/>
    </i>
    <i>
      <x v="3234"/>
      <x v="5"/>
    </i>
    <i>
      <x v="3235"/>
      <x v="12"/>
    </i>
    <i>
      <x v="3236"/>
      <x v="12"/>
    </i>
    <i>
      <x v="3237"/>
      <x v="12"/>
    </i>
    <i>
      <x v="3238"/>
      <x v="5"/>
    </i>
    <i>
      <x v="3239"/>
      <x v="5"/>
    </i>
    <i>
      <x v="3240"/>
      <x v="5"/>
    </i>
    <i>
      <x v="3241"/>
      <x v="12"/>
    </i>
    <i>
      <x v="3242"/>
      <x v="12"/>
    </i>
    <i>
      <x v="3243"/>
      <x v="12"/>
    </i>
    <i>
      <x v="3244"/>
      <x v="5"/>
    </i>
    <i>
      <x v="3245"/>
      <x v="12"/>
    </i>
    <i>
      <x v="3246"/>
      <x v="12"/>
    </i>
    <i>
      <x v="3247"/>
      <x v="5"/>
    </i>
    <i>
      <x v="3248"/>
      <x v="12"/>
    </i>
    <i>
      <x v="3249"/>
      <x v="12"/>
    </i>
    <i>
      <x v="3250"/>
      <x v="12"/>
    </i>
    <i>
      <x v="3251"/>
      <x v="12"/>
    </i>
    <i>
      <x v="3252"/>
      <x v="5"/>
    </i>
    <i>
      <x v="3253"/>
      <x v="12"/>
    </i>
    <i>
      <x v="3254"/>
      <x v="5"/>
    </i>
    <i>
      <x v="3255"/>
      <x v="5"/>
    </i>
    <i>
      <x v="3256"/>
      <x v="12"/>
    </i>
    <i>
      <x v="3257"/>
      <x v="5"/>
    </i>
    <i>
      <x v="3258"/>
      <x v="12"/>
    </i>
    <i>
      <x v="3259"/>
      <x v="12"/>
    </i>
    <i>
      <x v="3260"/>
      <x v="12"/>
    </i>
    <i>
      <x v="3261"/>
      <x v="12"/>
    </i>
    <i>
      <x v="3262"/>
      <x v="12"/>
    </i>
    <i>
      <x v="3263"/>
      <x v="12"/>
    </i>
    <i>
      <x v="3264"/>
      <x v="12"/>
    </i>
    <i>
      <x v="3265"/>
      <x v="4"/>
    </i>
    <i>
      <x v="3266"/>
      <x v="12"/>
    </i>
    <i>
      <x v="3267"/>
      <x v="12"/>
    </i>
    <i>
      <x v="3268"/>
      <x v="12"/>
    </i>
    <i>
      <x v="3269"/>
      <x v="5"/>
    </i>
    <i>
      <x v="3270"/>
      <x v="5"/>
    </i>
    <i>
      <x v="3271"/>
      <x v="5"/>
    </i>
    <i>
      <x v="3272"/>
      <x v="12"/>
    </i>
    <i>
      <x v="3273"/>
      <x v="12"/>
    </i>
    <i>
      <x v="3274"/>
      <x v="12"/>
    </i>
    <i>
      <x v="3275"/>
      <x v="12"/>
    </i>
    <i>
      <x v="3276"/>
      <x v="1"/>
    </i>
    <i>
      <x v="3277"/>
      <x v="5"/>
    </i>
    <i>
      <x v="3278"/>
      <x v="5"/>
    </i>
    <i>
      <x v="3279"/>
      <x v="12"/>
    </i>
    <i>
      <x v="3280"/>
      <x v="12"/>
    </i>
    <i>
      <x v="3281"/>
      <x v="12"/>
    </i>
    <i>
      <x v="3282"/>
      <x v="12"/>
    </i>
    <i>
      <x v="3283"/>
      <x v="5"/>
    </i>
    <i>
      <x v="3284"/>
      <x v="12"/>
    </i>
    <i>
      <x v="3285"/>
      <x v="12"/>
    </i>
    <i>
      <x v="3286"/>
      <x v="12"/>
    </i>
    <i>
      <x v="3287"/>
      <x v="1"/>
    </i>
    <i>
      <x v="3288"/>
      <x v="5"/>
    </i>
    <i>
      <x v="3289"/>
      <x v="5"/>
    </i>
    <i>
      <x v="3290"/>
      <x v="5"/>
    </i>
    <i>
      <x v="3291"/>
      <x v="12"/>
    </i>
    <i>
      <x v="3292"/>
      <x v="5"/>
    </i>
    <i>
      <x v="3293"/>
      <x v="9"/>
    </i>
    <i>
      <x v="3294"/>
      <x v="5"/>
    </i>
    <i>
      <x v="3295"/>
      <x v="5"/>
    </i>
    <i>
      <x v="3296"/>
      <x v="5"/>
    </i>
    <i>
      <x v="3297"/>
      <x v="5"/>
    </i>
    <i>
      <x v="3298"/>
      <x v="12"/>
    </i>
    <i>
      <x v="3299"/>
      <x v="12"/>
    </i>
    <i>
      <x v="3300"/>
      <x v="12"/>
    </i>
    <i>
      <x v="3301"/>
      <x v="12"/>
    </i>
    <i>
      <x v="3302"/>
      <x v="4"/>
    </i>
    <i>
      <x v="3303"/>
      <x v="12"/>
    </i>
    <i>
      <x v="3304"/>
      <x v="12"/>
    </i>
    <i>
      <x v="3305"/>
      <x v="12"/>
    </i>
    <i>
      <x v="3306"/>
      <x v="12"/>
    </i>
    <i>
      <x v="3307"/>
      <x v="12"/>
    </i>
    <i>
      <x v="3308"/>
      <x v="12"/>
    </i>
    <i>
      <x v="3309"/>
      <x v="5"/>
    </i>
    <i>
      <x v="3310"/>
      <x v="12"/>
    </i>
    <i>
      <x v="3311"/>
      <x v="12"/>
    </i>
    <i>
      <x v="3312"/>
      <x v="12"/>
    </i>
    <i>
      <x v="3313"/>
      <x v="12"/>
    </i>
    <i>
      <x v="3314"/>
      <x v="5"/>
    </i>
    <i>
      <x v="3315"/>
      <x v="5"/>
    </i>
    <i>
      <x v="3316"/>
      <x v="12"/>
    </i>
    <i>
      <x v="3317"/>
      <x v="12"/>
    </i>
    <i>
      <x v="3318"/>
      <x v="1"/>
    </i>
    <i>
      <x v="3319"/>
      <x v="5"/>
    </i>
    <i>
      <x v="3320"/>
      <x v="12"/>
    </i>
    <i>
      <x v="3321"/>
      <x v="12"/>
    </i>
    <i>
      <x v="3322"/>
      <x v="12"/>
    </i>
    <i>
      <x v="3323"/>
      <x v="5"/>
    </i>
    <i>
      <x v="3324"/>
      <x v="4"/>
    </i>
    <i>
      <x v="3325"/>
      <x v="5"/>
    </i>
    <i>
      <x v="3326"/>
      <x v="12"/>
    </i>
    <i>
      <x v="3327"/>
      <x v="5"/>
    </i>
    <i>
      <x v="3328"/>
      <x v="12"/>
    </i>
    <i>
      <x v="3329"/>
      <x v="5"/>
    </i>
    <i>
      <x v="3330"/>
      <x v="5"/>
    </i>
    <i>
      <x v="3331"/>
      <x v="12"/>
    </i>
    <i>
      <x v="3332"/>
      <x v="12"/>
    </i>
    <i>
      <x v="3333"/>
      <x v="12"/>
    </i>
    <i>
      <x v="3334"/>
      <x v="12"/>
    </i>
    <i>
      <x v="3335"/>
      <x v="5"/>
    </i>
    <i>
      <x v="3336"/>
      <x v="5"/>
    </i>
    <i>
      <x v="3337"/>
      <x v="5"/>
    </i>
    <i>
      <x v="3338"/>
      <x v="12"/>
    </i>
    <i>
      <x v="3339"/>
      <x v="12"/>
    </i>
    <i>
      <x v="3340"/>
      <x v="12"/>
    </i>
    <i>
      <x v="3341"/>
      <x v="5"/>
    </i>
    <i>
      <x v="3342"/>
      <x v="12"/>
    </i>
    <i>
      <x v="3343"/>
      <x v="5"/>
    </i>
    <i>
      <x v="3344"/>
      <x v="12"/>
    </i>
    <i>
      <x v="3345"/>
      <x v="12"/>
    </i>
    <i>
      <x v="3346"/>
      <x v="12"/>
    </i>
    <i>
      <x v="3347"/>
      <x v="5"/>
    </i>
    <i>
      <x v="3348"/>
      <x v="12"/>
    </i>
    <i>
      <x v="3349"/>
      <x v="12"/>
    </i>
    <i>
      <x v="3350"/>
      <x v="4"/>
    </i>
    <i>
      <x v="3351"/>
      <x v="5"/>
    </i>
    <i>
      <x v="3352"/>
      <x v="5"/>
    </i>
    <i>
      <x v="3353"/>
      <x v="5"/>
    </i>
    <i>
      <x v="3354"/>
      <x v="12"/>
    </i>
    <i>
      <x v="3355"/>
      <x v="5"/>
    </i>
    <i>
      <x v="3356"/>
      <x v="5"/>
    </i>
    <i>
      <x v="3357"/>
      <x v="5"/>
    </i>
    <i>
      <x v="3358"/>
      <x v="12"/>
    </i>
    <i>
      <x v="3359"/>
      <x v="12"/>
    </i>
    <i>
      <x v="3360"/>
      <x v="11"/>
    </i>
    <i>
      <x v="3361"/>
      <x v="12"/>
    </i>
    <i>
      <x v="3362"/>
      <x v="12"/>
    </i>
    <i>
      <x v="3363"/>
      <x v="12"/>
    </i>
    <i>
      <x v="3364"/>
      <x v="5"/>
    </i>
    <i>
      <x v="3365"/>
      <x v="12"/>
    </i>
    <i>
      <x v="3366"/>
      <x v="12"/>
    </i>
    <i>
      <x v="3367"/>
      <x v="5"/>
    </i>
    <i>
      <x v="3368"/>
      <x v="12"/>
    </i>
    <i>
      <x v="3369"/>
      <x v="4"/>
    </i>
    <i>
      <x v="3370"/>
      <x v="12"/>
    </i>
    <i>
      <x v="3371"/>
      <x v="12"/>
    </i>
    <i>
      <x v="3372"/>
      <x v="12"/>
    </i>
    <i>
      <x v="3373"/>
      <x v="5"/>
    </i>
    <i>
      <x v="3374"/>
      <x v="1"/>
    </i>
    <i>
      <x v="3375"/>
      <x v="5"/>
    </i>
    <i>
      <x v="3376"/>
      <x v="12"/>
    </i>
    <i>
      <x v="3377"/>
      <x v="5"/>
    </i>
    <i>
      <x v="3378"/>
      <x v="5"/>
    </i>
    <i>
      <x v="3379"/>
      <x v="5"/>
    </i>
    <i>
      <x v="3380"/>
      <x v="12"/>
    </i>
    <i>
      <x v="3381"/>
      <x v="12"/>
    </i>
    <i>
      <x v="3382"/>
      <x v="5"/>
    </i>
    <i>
      <x v="3383"/>
      <x v="12"/>
    </i>
    <i>
      <x v="3384"/>
      <x v="12"/>
    </i>
    <i>
      <x v="3385"/>
      <x v="12"/>
    </i>
    <i>
      <x v="3386"/>
      <x v="12"/>
    </i>
    <i>
      <x v="3387"/>
      <x v="12"/>
    </i>
    <i>
      <x v="3388"/>
      <x v="5"/>
    </i>
    <i>
      <x v="3389"/>
      <x v="12"/>
    </i>
    <i>
      <x v="3390"/>
      <x v="12"/>
    </i>
    <i>
      <x v="3391"/>
      <x v="12"/>
    </i>
    <i>
      <x v="3392"/>
      <x v="5"/>
    </i>
    <i>
      <x v="3393"/>
      <x v="12"/>
    </i>
    <i>
      <x v="3394"/>
      <x v="5"/>
    </i>
    <i>
      <x v="3395"/>
      <x v="5"/>
    </i>
    <i>
      <x v="3396"/>
      <x v="12"/>
    </i>
    <i>
      <x v="3397"/>
      <x v="5"/>
    </i>
    <i>
      <x v="3398"/>
      <x v="12"/>
    </i>
    <i>
      <x v="3399"/>
      <x v="5"/>
    </i>
    <i>
      <x v="3400"/>
      <x v="12"/>
    </i>
    <i>
      <x v="3401"/>
      <x v="5"/>
    </i>
    <i>
      <x v="3402"/>
      <x v="12"/>
    </i>
    <i>
      <x v="3403"/>
      <x v="5"/>
    </i>
    <i>
      <x v="3404"/>
      <x v="12"/>
    </i>
    <i>
      <x v="3405"/>
      <x v="5"/>
    </i>
    <i>
      <x v="3406"/>
      <x v="12"/>
    </i>
    <i>
      <x v="3407"/>
      <x v="5"/>
    </i>
    <i>
      <x v="3408"/>
      <x v="12"/>
    </i>
    <i>
      <x v="3409"/>
      <x v="5"/>
    </i>
    <i>
      <x v="3410"/>
      <x v="12"/>
    </i>
    <i>
      <x v="3411"/>
      <x v="12"/>
    </i>
    <i>
      <x v="3412"/>
      <x v="5"/>
    </i>
    <i>
      <x v="3413"/>
      <x v="12"/>
    </i>
    <i>
      <x v="3414"/>
      <x v="12"/>
    </i>
    <i>
      <x v="3415"/>
      <x v="12"/>
    </i>
    <i>
      <x v="3416"/>
      <x v="5"/>
    </i>
    <i>
      <x v="3417"/>
      <x v="12"/>
    </i>
    <i>
      <x v="3418"/>
      <x v="12"/>
    </i>
    <i>
      <x v="3419"/>
      <x v="4"/>
    </i>
    <i>
      <x v="3420"/>
      <x v="5"/>
    </i>
    <i>
      <x v="3421"/>
      <x v="12"/>
    </i>
    <i>
      <x v="3422"/>
      <x v="5"/>
    </i>
    <i>
      <x v="3423"/>
      <x v="12"/>
    </i>
    <i>
      <x v="3424"/>
      <x v="12"/>
    </i>
    <i>
      <x v="3425"/>
      <x v="12"/>
    </i>
    <i>
      <x v="3426"/>
      <x v="12"/>
    </i>
    <i>
      <x v="3427"/>
      <x v="5"/>
    </i>
    <i>
      <x v="3428"/>
      <x v="5"/>
    </i>
    <i>
      <x v="3429"/>
      <x v="5"/>
    </i>
    <i>
      <x v="3430"/>
      <x v="5"/>
    </i>
    <i>
      <x v="3431"/>
      <x v="12"/>
    </i>
    <i>
      <x v="3432"/>
      <x v="12"/>
    </i>
    <i>
      <x v="3433"/>
      <x v="12"/>
    </i>
    <i>
      <x v="3434"/>
      <x v="12"/>
    </i>
    <i>
      <x v="3435"/>
      <x v="12"/>
    </i>
    <i>
      <x v="3436"/>
      <x v="12"/>
    </i>
    <i>
      <x v="3437"/>
      <x v="12"/>
    </i>
    <i>
      <x v="3438"/>
      <x v="5"/>
    </i>
    <i>
      <x v="3439"/>
      <x v="12"/>
    </i>
    <i>
      <x v="3440"/>
      <x v="12"/>
    </i>
    <i>
      <x v="3441"/>
      <x v="12"/>
    </i>
    <i>
      <x v="3442"/>
      <x v="12"/>
    </i>
    <i>
      <x v="3443"/>
      <x v="12"/>
    </i>
    <i>
      <x v="3444"/>
      <x/>
    </i>
    <i>
      <x v="3445"/>
      <x v="5"/>
    </i>
    <i>
      <x v="3446"/>
      <x v="5"/>
    </i>
    <i>
      <x v="3447"/>
      <x v="12"/>
    </i>
    <i>
      <x v="3448"/>
      <x v="12"/>
    </i>
    <i>
      <x v="3449"/>
      <x v="12"/>
    </i>
    <i>
      <x v="3450"/>
      <x v="5"/>
    </i>
    <i>
      <x v="3451"/>
      <x v="12"/>
    </i>
    <i>
      <x v="3452"/>
      <x v="12"/>
    </i>
    <i>
      <x v="3453"/>
      <x v="5"/>
    </i>
    <i>
      <x v="3454"/>
      <x v="5"/>
    </i>
    <i>
      <x v="3455"/>
      <x v="12"/>
    </i>
    <i>
      <x v="3456"/>
      <x v="12"/>
    </i>
    <i>
      <x v="3457"/>
      <x v="12"/>
    </i>
    <i>
      <x v="3458"/>
      <x v="12"/>
    </i>
    <i>
      <x v="3459"/>
      <x v="5"/>
    </i>
    <i>
      <x v="3460"/>
      <x v="5"/>
    </i>
    <i>
      <x v="3461"/>
      <x v="12"/>
    </i>
    <i>
      <x v="3462"/>
      <x v="12"/>
    </i>
    <i>
      <x v="3463"/>
      <x v="1"/>
    </i>
    <i>
      <x v="3464"/>
      <x v="12"/>
    </i>
    <i>
      <x v="3465"/>
      <x v="5"/>
    </i>
    <i>
      <x v="3466"/>
      <x v="12"/>
    </i>
    <i>
      <x v="3467"/>
      <x v="12"/>
    </i>
    <i>
      <x v="3468"/>
      <x v="12"/>
    </i>
    <i>
      <x v="3469"/>
      <x v="12"/>
    </i>
    <i>
      <x v="3470"/>
      <x v="12"/>
    </i>
    <i>
      <x v="3471"/>
      <x v="5"/>
    </i>
    <i>
      <x v="3472"/>
      <x v="12"/>
    </i>
    <i>
      <x v="3473"/>
      <x v="12"/>
    </i>
    <i>
      <x v="3474"/>
      <x v="5"/>
    </i>
    <i>
      <x v="3475"/>
      <x v="5"/>
    </i>
    <i>
      <x v="3476"/>
      <x v="12"/>
    </i>
    <i>
      <x v="3477"/>
      <x v="12"/>
    </i>
    <i>
      <x v="3478"/>
      <x v="12"/>
    </i>
    <i>
      <x v="3479"/>
      <x v="5"/>
    </i>
    <i>
      <x v="3480"/>
      <x v="12"/>
    </i>
    <i>
      <x v="3481"/>
      <x/>
    </i>
    <i>
      <x v="3482"/>
      <x v="5"/>
    </i>
    <i>
      <x v="3483"/>
      <x v="12"/>
    </i>
    <i>
      <x v="3484"/>
      <x v="12"/>
    </i>
    <i>
      <x v="3485"/>
      <x v="12"/>
    </i>
    <i>
      <x v="3486"/>
      <x v="12"/>
    </i>
    <i>
      <x v="3487"/>
      <x v="5"/>
    </i>
    <i>
      <x v="3488"/>
      <x v="12"/>
    </i>
    <i>
      <x v="3489"/>
      <x v="5"/>
    </i>
    <i>
      <x v="3490"/>
      <x v="12"/>
    </i>
    <i>
      <x v="3491"/>
      <x v="12"/>
    </i>
    <i>
      <x v="3492"/>
      <x v="12"/>
    </i>
    <i>
      <x v="3493"/>
      <x v="12"/>
    </i>
    <i>
      <x v="3494"/>
      <x v="12"/>
    </i>
    <i>
      <x v="3495"/>
      <x v="1"/>
    </i>
    <i>
      <x v="3496"/>
      <x v="12"/>
    </i>
    <i>
      <x v="3497"/>
      <x v="12"/>
    </i>
    <i>
      <x v="3498"/>
      <x v="1"/>
    </i>
    <i>
      <x v="3499"/>
      <x v="12"/>
    </i>
    <i>
      <x v="3500"/>
      <x v="12"/>
    </i>
    <i>
      <x v="3501"/>
      <x v="5"/>
    </i>
    <i>
      <x v="3502"/>
      <x v="12"/>
    </i>
    <i>
      <x v="3503"/>
      <x v="5"/>
    </i>
    <i>
      <x v="3504"/>
      <x v="12"/>
    </i>
    <i>
      <x v="3505"/>
      <x v="12"/>
    </i>
    <i>
      <x v="3506"/>
      <x v="12"/>
    </i>
    <i>
      <x v="3507"/>
      <x v="12"/>
    </i>
    <i>
      <x v="3508"/>
      <x v="5"/>
    </i>
    <i>
      <x v="3509"/>
      <x v="12"/>
    </i>
    <i>
      <x v="3510"/>
      <x v="12"/>
    </i>
    <i>
      <x v="3511"/>
      <x v="5"/>
    </i>
    <i>
      <x v="3512"/>
      <x v="5"/>
    </i>
    <i>
      <x v="3513"/>
      <x v="12"/>
    </i>
    <i>
      <x v="3514"/>
      <x v="12"/>
    </i>
    <i>
      <x v="3515"/>
      <x v="12"/>
    </i>
    <i>
      <x v="3516"/>
      <x v="12"/>
    </i>
    <i>
      <x v="3517"/>
      <x v="5"/>
    </i>
    <i>
      <x v="3518"/>
      <x v="12"/>
    </i>
    <i>
      <x v="3519"/>
      <x v="5"/>
    </i>
    <i>
      <x v="3520"/>
      <x v="5"/>
    </i>
    <i>
      <x v="3521"/>
      <x v="12"/>
    </i>
    <i>
      <x v="3522"/>
      <x v="5"/>
    </i>
    <i>
      <x v="3523"/>
      <x v="5"/>
    </i>
    <i>
      <x v="3524"/>
      <x v="12"/>
    </i>
    <i>
      <x v="3525"/>
      <x v="12"/>
    </i>
    <i>
      <x v="3526"/>
      <x v="12"/>
    </i>
    <i>
      <x v="3527"/>
      <x v="12"/>
    </i>
    <i>
      <x v="3528"/>
      <x v="5"/>
    </i>
    <i>
      <x v="3529"/>
      <x v="12"/>
    </i>
    <i>
      <x v="3530"/>
      <x v="5"/>
    </i>
    <i>
      <x v="3531"/>
      <x v="12"/>
    </i>
    <i>
      <x v="3532"/>
      <x v="12"/>
    </i>
    <i>
      <x v="3533"/>
      <x v="12"/>
    </i>
    <i>
      <x v="3534"/>
      <x v="12"/>
    </i>
    <i>
      <x v="3535"/>
      <x v="5"/>
    </i>
    <i>
      <x v="3536"/>
      <x v="5"/>
    </i>
    <i>
      <x v="3537"/>
      <x v="1"/>
    </i>
    <i>
      <x v="3538"/>
      <x v="5"/>
    </i>
    <i>
      <x v="3539"/>
      <x v="12"/>
    </i>
    <i>
      <x v="3540"/>
      <x v="5"/>
    </i>
    <i>
      <x v="3541"/>
      <x v="5"/>
    </i>
    <i>
      <x v="3542"/>
      <x v="12"/>
    </i>
    <i>
      <x v="3543"/>
      <x v="4"/>
    </i>
    <i>
      <x v="3544"/>
      <x v="12"/>
    </i>
    <i>
      <x v="3545"/>
      <x v="12"/>
    </i>
    <i>
      <x v="3546"/>
      <x v="12"/>
    </i>
    <i>
      <x v="3547"/>
      <x v="12"/>
    </i>
    <i>
      <x v="3548"/>
      <x v="12"/>
    </i>
    <i>
      <x v="3549"/>
      <x v="5"/>
    </i>
    <i>
      <x v="3550"/>
      <x v="5"/>
    </i>
    <i>
      <x v="3551"/>
      <x v="12"/>
    </i>
    <i>
      <x v="3552"/>
      <x v="5"/>
    </i>
    <i>
      <x v="3553"/>
      <x v="12"/>
    </i>
    <i>
      <x v="3554"/>
      <x v="12"/>
    </i>
    <i>
      <x v="3555"/>
      <x v="4"/>
    </i>
    <i>
      <x v="3556"/>
      <x v="5"/>
    </i>
    <i>
      <x v="3557"/>
      <x v="12"/>
    </i>
    <i>
      <x v="3558"/>
      <x v="5"/>
    </i>
    <i>
      <x v="3559"/>
      <x/>
    </i>
    <i>
      <x v="3560"/>
      <x v="1"/>
    </i>
    <i>
      <x v="3561"/>
      <x v="12"/>
    </i>
    <i>
      <x v="3562"/>
      <x v="5"/>
    </i>
    <i>
      <x v="3563"/>
      <x v="5"/>
    </i>
    <i>
      <x v="3564"/>
      <x v="5"/>
    </i>
    <i>
      <x v="3565"/>
      <x v="12"/>
    </i>
    <i>
      <x v="3566"/>
      <x v="5"/>
    </i>
    <i>
      <x v="3567"/>
      <x v="5"/>
    </i>
    <i>
      <x v="3568"/>
      <x v="12"/>
    </i>
    <i>
      <x v="3569"/>
      <x v="12"/>
    </i>
    <i>
      <x v="3570"/>
      <x v="12"/>
    </i>
    <i>
      <x v="3571"/>
      <x v="5"/>
    </i>
    <i>
      <x v="3572"/>
      <x v="5"/>
    </i>
    <i>
      <x v="3573"/>
      <x v="5"/>
    </i>
    <i>
      <x v="3574"/>
      <x v="12"/>
    </i>
    <i>
      <x v="3575"/>
      <x v="12"/>
    </i>
    <i>
      <x v="3576"/>
      <x v="12"/>
    </i>
    <i>
      <x v="3577"/>
      <x v="12"/>
    </i>
    <i>
      <x v="3578"/>
      <x v="5"/>
    </i>
    <i>
      <x v="3579"/>
      <x v="5"/>
    </i>
    <i>
      <x v="3580"/>
      <x v="12"/>
    </i>
    <i>
      <x v="3581"/>
      <x v="5"/>
    </i>
    <i>
      <x v="3582"/>
      <x v="12"/>
    </i>
    <i>
      <x v="3583"/>
      <x v="12"/>
    </i>
    <i>
      <x v="3584"/>
      <x v="5"/>
    </i>
    <i>
      <x v="3585"/>
      <x v="12"/>
    </i>
    <i>
      <x v="3586"/>
      <x v="12"/>
    </i>
    <i>
      <x v="3587"/>
      <x v="5"/>
    </i>
    <i>
      <x v="3588"/>
      <x v="5"/>
    </i>
    <i>
      <x v="3589"/>
      <x v="12"/>
    </i>
    <i>
      <x v="3590"/>
      <x v="5"/>
    </i>
    <i>
      <x v="3591"/>
      <x v="12"/>
    </i>
    <i>
      <x v="3592"/>
      <x v="12"/>
    </i>
    <i>
      <x v="3593"/>
      <x v="12"/>
    </i>
    <i>
      <x v="3594"/>
      <x v="12"/>
    </i>
    <i>
      <x v="3595"/>
      <x v="12"/>
    </i>
    <i>
      <x v="3596"/>
      <x v="1"/>
    </i>
    <i>
      <x v="3597"/>
      <x v="12"/>
    </i>
    <i>
      <x v="3598"/>
      <x v="12"/>
    </i>
    <i>
      <x v="3599"/>
      <x v="12"/>
    </i>
    <i>
      <x v="3600"/>
      <x v="12"/>
    </i>
    <i>
      <x v="3601"/>
      <x v="5"/>
    </i>
    <i>
      <x v="3602"/>
      <x v="12"/>
    </i>
    <i>
      <x v="3603"/>
      <x v="12"/>
    </i>
    <i>
      <x v="3604"/>
      <x v="12"/>
    </i>
    <i>
      <x v="3605"/>
      <x v="5"/>
    </i>
    <i>
      <x v="3606"/>
      <x v="5"/>
    </i>
    <i>
      <x v="3607"/>
      <x v="5"/>
    </i>
    <i>
      <x v="3608"/>
      <x v="5"/>
    </i>
    <i>
      <x v="3609"/>
      <x v="5"/>
    </i>
    <i>
      <x v="3610"/>
      <x v="5"/>
    </i>
    <i>
      <x v="3611"/>
      <x v="5"/>
    </i>
    <i>
      <x v="3612"/>
      <x v="1"/>
    </i>
    <i>
      <x v="3613"/>
      <x v="12"/>
    </i>
    <i>
      <x v="3614"/>
      <x v="12"/>
    </i>
    <i>
      <x v="3615"/>
      <x v="5"/>
    </i>
    <i>
      <x v="3616"/>
      <x v="5"/>
    </i>
    <i>
      <x v="3617"/>
      <x v="5"/>
    </i>
    <i>
      <x v="3618"/>
      <x v="5"/>
    </i>
    <i>
      <x v="3619"/>
      <x v="12"/>
    </i>
    <i>
      <x v="3620"/>
      <x v="12"/>
    </i>
    <i>
      <x v="3621"/>
      <x v="12"/>
    </i>
    <i>
      <x v="3622"/>
      <x v="12"/>
    </i>
    <i>
      <x v="3623"/>
      <x v="12"/>
    </i>
    <i>
      <x v="3624"/>
      <x v="12"/>
    </i>
    <i>
      <x v="3625"/>
      <x v="5"/>
    </i>
    <i>
      <x v="3626"/>
      <x v="5"/>
    </i>
    <i>
      <x v="3627"/>
      <x v="12"/>
    </i>
    <i>
      <x v="3648"/>
      <x v="12"/>
    </i>
    <i>
      <x v="3649"/>
      <x v="1"/>
    </i>
    <i>
      <x v="3650"/>
      <x v="5"/>
    </i>
    <i>
      <x v="3651"/>
      <x v="12"/>
    </i>
    <i>
      <x v="3652"/>
      <x v="1"/>
    </i>
    <i>
      <x v="3653"/>
      <x v="5"/>
    </i>
    <i>
      <x v="3654"/>
      <x v="5"/>
    </i>
    <i>
      <x v="3655"/>
      <x v="12"/>
    </i>
    <i>
      <x v="3656"/>
      <x v="2"/>
    </i>
    <i>
      <x v="3657"/>
      <x v="3"/>
    </i>
    <i>
      <x v="3658"/>
      <x v="12"/>
    </i>
    <i>
      <x v="3659"/>
      <x v="12"/>
    </i>
    <i>
      <x v="3660"/>
      <x v="5"/>
    </i>
    <i>
      <x v="3661"/>
      <x v="12"/>
    </i>
    <i>
      <x v="3662"/>
      <x v="1"/>
    </i>
    <i>
      <x v="3663"/>
      <x v="5"/>
    </i>
    <i>
      <x v="3664"/>
      <x v="12"/>
    </i>
    <i>
      <x v="3665"/>
      <x v="4"/>
    </i>
    <i>
      <x v="3666"/>
      <x v="12"/>
    </i>
    <i>
      <x v="3667"/>
      <x v="5"/>
    </i>
    <i>
      <x v="3668"/>
      <x v="12"/>
    </i>
    <i>
      <x v="3669"/>
      <x v="5"/>
    </i>
    <i>
      <x v="3670"/>
      <x v="5"/>
    </i>
    <i>
      <x v="3671"/>
      <x v="12"/>
    </i>
    <i>
      <x v="3672"/>
      <x v="5"/>
    </i>
    <i>
      <x v="3673"/>
      <x v="5"/>
    </i>
    <i>
      <x v="3674"/>
      <x v="4"/>
    </i>
    <i>
      <x v="3675"/>
      <x v="5"/>
    </i>
    <i>
      <x v="3676"/>
      <x v="12"/>
    </i>
    <i>
      <x v="3677"/>
      <x v="12"/>
    </i>
    <i>
      <x v="3678"/>
      <x v="5"/>
    </i>
    <i>
      <x v="3679"/>
      <x v="12"/>
    </i>
    <i>
      <x v="3680"/>
      <x v="12"/>
    </i>
    <i>
      <x v="3681"/>
      <x v="12"/>
    </i>
    <i>
      <x v="3682"/>
      <x v="12"/>
    </i>
    <i>
      <x v="3683"/>
      <x v="12"/>
    </i>
    <i>
      <x v="3684"/>
      <x v="12"/>
    </i>
    <i>
      <x v="3685"/>
      <x v="12"/>
    </i>
    <i>
      <x v="3686"/>
      <x v="12"/>
    </i>
    <i>
      <x v="3687"/>
      <x v="12"/>
    </i>
    <i>
      <x v="3688"/>
      <x v="5"/>
    </i>
    <i>
      <x v="3689"/>
      <x v="12"/>
    </i>
    <i>
      <x v="3690"/>
      <x v="12"/>
    </i>
    <i>
      <x v="3691"/>
      <x v="12"/>
    </i>
    <i>
      <x v="3692"/>
      <x v="12"/>
    </i>
    <i>
      <x v="3693"/>
      <x v="5"/>
    </i>
    <i>
      <x v="3694"/>
      <x v="12"/>
    </i>
    <i>
      <x v="3695"/>
      <x v="12"/>
    </i>
    <i>
      <x v="3696"/>
      <x v="5"/>
    </i>
    <i>
      <x v="3697"/>
      <x v="5"/>
    </i>
    <i>
      <x v="3698"/>
      <x v="12"/>
    </i>
    <i>
      <x v="3699"/>
      <x v="12"/>
    </i>
    <i>
      <x v="3700"/>
      <x v="12"/>
    </i>
    <i>
      <x v="3701"/>
      <x v="5"/>
    </i>
    <i>
      <x v="3702"/>
      <x v="5"/>
    </i>
    <i>
      <x v="3703"/>
      <x v="12"/>
    </i>
    <i>
      <x v="3704"/>
      <x v="5"/>
    </i>
    <i>
      <x v="3705"/>
      <x v="12"/>
    </i>
    <i>
      <x v="3706"/>
      <x v="12"/>
    </i>
    <i>
      <x v="3707"/>
      <x v="12"/>
    </i>
    <i>
      <x v="3708"/>
      <x v="12"/>
    </i>
    <i>
      <x v="3709"/>
      <x v="5"/>
    </i>
    <i>
      <x v="3710"/>
      <x v="12"/>
    </i>
    <i>
      <x v="3711"/>
      <x v="12"/>
    </i>
    <i>
      <x v="3712"/>
      <x v="12"/>
    </i>
    <i>
      <x v="3713"/>
      <x v="12"/>
    </i>
    <i>
      <x v="3714"/>
      <x v="12"/>
    </i>
    <i>
      <x v="3715"/>
      <x v="5"/>
    </i>
    <i>
      <x v="3716"/>
      <x v="12"/>
    </i>
    <i>
      <x v="3717"/>
      <x v="5"/>
    </i>
    <i>
      <x v="3718"/>
      <x v="5"/>
    </i>
    <i>
      <x v="3719"/>
      <x v="5"/>
    </i>
    <i>
      <x v="3720"/>
      <x v="12"/>
    </i>
    <i>
      <x v="3721"/>
      <x v="12"/>
    </i>
    <i>
      <x v="3722"/>
      <x v="1"/>
    </i>
    <i>
      <x v="3723"/>
      <x v="5"/>
    </i>
    <i>
      <x v="3724"/>
      <x v="5"/>
    </i>
    <i>
      <x v="3725"/>
      <x v="5"/>
    </i>
    <i>
      <x v="3726"/>
      <x v="12"/>
    </i>
    <i>
      <x v="3727"/>
      <x v="12"/>
    </i>
    <i>
      <x v="3748"/>
      <x v="12"/>
    </i>
    <i>
      <x v="3749"/>
      <x v="12"/>
    </i>
    <i>
      <x v="3750"/>
      <x v="12"/>
    </i>
    <i>
      <x v="3751"/>
      <x v="12"/>
    </i>
    <i>
      <x v="3752"/>
      <x v="5"/>
    </i>
    <i>
      <x v="3753"/>
      <x v="12"/>
    </i>
    <i>
      <x v="3754"/>
      <x v="12"/>
    </i>
    <i>
      <x v="3755"/>
      <x v="5"/>
    </i>
    <i>
      <x v="3756"/>
      <x v="12"/>
    </i>
    <i>
      <x v="3757"/>
      <x v="12"/>
    </i>
    <i>
      <x v="3758"/>
      <x v="12"/>
    </i>
    <i>
      <x v="3759"/>
      <x v="12"/>
    </i>
    <i>
      <x v="3760"/>
      <x v="12"/>
    </i>
    <i>
      <x v="3761"/>
      <x v="5"/>
    </i>
    <i>
      <x v="3762"/>
      <x v="5"/>
    </i>
    <i>
      <x v="3763"/>
      <x v="12"/>
    </i>
    <i>
      <x v="3764"/>
      <x v="12"/>
    </i>
    <i>
      <x v="3765"/>
      <x v="12"/>
    </i>
    <i>
      <x v="3766"/>
      <x v="12"/>
    </i>
    <i>
      <x v="3767"/>
      <x v="12"/>
    </i>
    <i>
      <x v="3768"/>
      <x v="12"/>
    </i>
    <i>
      <x v="3769"/>
      <x v="12"/>
    </i>
    <i>
      <x v="3770"/>
      <x v="5"/>
    </i>
    <i>
      <x v="3771"/>
      <x v="12"/>
    </i>
    <i>
      <x v="3772"/>
      <x v="12"/>
    </i>
    <i>
      <x v="3773"/>
      <x v="12"/>
    </i>
    <i>
      <x v="3774"/>
      <x v="1"/>
    </i>
    <i>
      <x v="3775"/>
      <x v="12"/>
    </i>
    <i>
      <x v="3776"/>
      <x v="12"/>
    </i>
    <i>
      <x v="3777"/>
      <x v="12"/>
    </i>
    <i>
      <x v="3778"/>
      <x v="12"/>
    </i>
    <i>
      <x v="3779"/>
      <x v="12"/>
    </i>
    <i>
      <x v="3780"/>
      <x v="12"/>
    </i>
    <i>
      <x v="3781"/>
      <x v="12"/>
    </i>
    <i>
      <x v="3782"/>
      <x v="5"/>
    </i>
    <i>
      <x v="3783"/>
      <x v="12"/>
    </i>
    <i>
      <x v="3784"/>
      <x v="1"/>
    </i>
    <i>
      <x v="3785"/>
      <x v="5"/>
    </i>
    <i>
      <x v="3786"/>
      <x v="12"/>
    </i>
    <i>
      <x v="3787"/>
      <x v="12"/>
    </i>
    <i>
      <x v="3808"/>
      <x v="5"/>
    </i>
    <i>
      <x v="3809"/>
      <x v="5"/>
    </i>
    <i>
      <x v="3810"/>
      <x v="12"/>
    </i>
    <i>
      <x v="3811"/>
      <x v="5"/>
    </i>
    <i>
      <x v="3812"/>
      <x v="1"/>
    </i>
    <i>
      <x v="3813"/>
      <x v="12"/>
    </i>
    <i>
      <x v="3814"/>
      <x v="12"/>
    </i>
    <i>
      <x v="3815"/>
      <x v="5"/>
    </i>
    <i>
      <x v="3816"/>
      <x v="12"/>
    </i>
    <i>
      <x v="3817"/>
      <x v="12"/>
    </i>
    <i>
      <x v="3818"/>
      <x v="12"/>
    </i>
    <i>
      <x v="3819"/>
      <x v="12"/>
    </i>
    <i>
      <x v="3820"/>
      <x v="5"/>
    </i>
    <i>
      <x v="3821"/>
      <x v="12"/>
    </i>
    <i>
      <x v="3822"/>
      <x v="4"/>
    </i>
    <i>
      <x v="3823"/>
      <x v="12"/>
    </i>
    <i>
      <x v="3824"/>
      <x v="5"/>
    </i>
    <i>
      <x v="3825"/>
      <x v="12"/>
    </i>
    <i>
      <x v="3826"/>
      <x v="5"/>
    </i>
    <i>
      <x v="3827"/>
      <x v="5"/>
    </i>
    <i>
      <x v="3828"/>
      <x v="12"/>
    </i>
    <i>
      <x v="3829"/>
      <x v="12"/>
    </i>
    <i>
      <x v="3830"/>
      <x v="12"/>
    </i>
    <i>
      <x v="3831"/>
      <x v="12"/>
    </i>
    <i>
      <x v="3832"/>
      <x v="12"/>
    </i>
    <i>
      <x v="3833"/>
      <x v="1"/>
    </i>
    <i>
      <x v="3834"/>
      <x v="5"/>
    </i>
    <i>
      <x v="3835"/>
      <x v="5"/>
    </i>
    <i>
      <x v="3836"/>
      <x v="12"/>
    </i>
    <i>
      <x v="3837"/>
      <x v="5"/>
    </i>
    <i>
      <x v="3838"/>
      <x v="10"/>
    </i>
    <i>
      <x v="3839"/>
      <x v="12"/>
    </i>
    <i>
      <x v="3840"/>
      <x v="5"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Sum of goal" fld="3" baseField="0" baseItem="0"/>
    <dataField name="Sum of pledged" fld="4" baseField="0" baseItem="0"/>
  </dataFields>
  <chartFormats count="4"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Starter" displayName="Starter" ref="A1:U4115" totalsRowShown="0" headerRowDxfId="24">
  <autoFilter ref="A1:U4115"/>
  <tableColumns count="21">
    <tableColumn id="1" name="id"/>
    <tableColumn id="2" name="name" dataDxfId="23"/>
    <tableColumn id="3" name="blurb" dataDxfId="22"/>
    <tableColumn id="4" name="goal"/>
    <tableColumn id="5" name="pledged"/>
    <tableColumn id="6" name="state"/>
    <tableColumn id="7" name="country"/>
    <tableColumn id="8" name="currency"/>
    <tableColumn id="9" name="deadline"/>
    <tableColumn id="10" name="launched_at"/>
    <tableColumn id="11" name="staff_pick"/>
    <tableColumn id="12" name="backers_count"/>
    <tableColumn id="13" name="spotlight"/>
    <tableColumn id="14" name="Category and Sub-Category"/>
    <tableColumn id="15" name="Percent Funded" dataDxfId="21" dataCellStyle="Percent">
      <calculatedColumnFormula>IFERROR(Starter[[#This Row],[pledged]]/Starter[[#This Row],[goal]],0)</calculatedColumnFormula>
    </tableColumn>
    <tableColumn id="16" name="Average Donation" dataDxfId="20">
      <calculatedColumnFormula>IFERROR(Starter[[#This Row],[pledged]]/Starter[[#This Row],[backers_count]],0)</calculatedColumnFormula>
    </tableColumn>
    <tableColumn id="17" name="Category" dataDxfId="19">
      <calculatedColumnFormula>LEFT(Starter[[#This Row],[Category and Sub-Category]],FIND("/",Starter[[#This Row],[Category and Sub-Category]])-1)</calculatedColumnFormula>
    </tableColumn>
    <tableColumn id="18" name="sub-category" dataDxfId="18">
      <calculatedColumnFormula>RIGHT(Starter[[#This Row],[Category and Sub-Category]],FIND("/",Starter[[#This Row],[Category and Sub-Category]])-3)</calculatedColumnFormula>
    </tableColumn>
    <tableColumn id="19" name="deadline2" dataDxfId="17">
      <calculatedColumnFormula>(I2/86400)+25569</calculatedColumnFormula>
    </tableColumn>
    <tableColumn id="20" name="launched_at3">
      <calculatedColumnFormula>(J2/86400)+25569</calculatedColumnFormula>
    </tableColumn>
    <tableColumn id="21" name="Length" dataDxfId="16">
      <calculatedColumnFormula>Starter[[#This Row],[deadline2]]-Starter[[#This Row],[launched_at3]]</calculatedColumnFormula>
    </tableColumn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U4115"/>
  <sheetViews>
    <sheetView tabSelected="1" zoomScale="75" zoomScaleNormal="75" workbookViewId="0"/>
  </sheetViews>
  <sheetFormatPr defaultRowHeight="15" x14ac:dyDescent="0.25"/>
  <cols>
    <col min="1" max="1" width="9.140625" bestFit="1" customWidth="1"/>
    <col min="2" max="2" width="88" style="3" bestFit="1" customWidth="1"/>
    <col min="3" max="3" width="97.42578125" style="3" bestFit="1" customWidth="1"/>
    <col min="4" max="4" width="11.5703125" bestFit="1" customWidth="1"/>
    <col min="5" max="5" width="14.5703125" bestFit="1" customWidth="1"/>
    <col min="6" max="6" width="11.7109375" bestFit="1" customWidth="1"/>
    <col min="7" max="7" width="14.28515625" bestFit="1" customWidth="1"/>
    <col min="8" max="9" width="15.140625" bestFit="1" customWidth="1"/>
    <col min="10" max="10" width="18.28515625" bestFit="1" customWidth="1"/>
    <col min="11" max="11" width="15.5703125" bestFit="1" customWidth="1"/>
    <col min="12" max="12" width="20.140625" bestFit="1" customWidth="1"/>
    <col min="13" max="13" width="15.140625" bestFit="1" customWidth="1"/>
    <col min="14" max="14" width="31.42578125" bestFit="1" customWidth="1"/>
    <col min="15" max="15" width="21.7109375" style="6" bestFit="1" customWidth="1"/>
    <col min="16" max="16" width="23.42578125" style="8" bestFit="1" customWidth="1"/>
    <col min="17" max="17" width="15.140625" bestFit="1" customWidth="1"/>
    <col min="18" max="18" width="18.5703125" bestFit="1" customWidth="1"/>
    <col min="19" max="19" width="16.28515625" style="12" bestFit="1" customWidth="1"/>
    <col min="20" max="20" width="19.425781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1" t="s">
        <v>8361</v>
      </c>
      <c r="T1" s="1" t="s">
        <v>8362</v>
      </c>
      <c r="U1" s="13" t="s">
        <v>8363</v>
      </c>
    </row>
    <row r="2" spans="1:21" ht="3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IFERROR(Starter[[#This Row],[pledged]]/Starter[[#This Row],[goal]],0)</f>
        <v>1.3685882352941177</v>
      </c>
      <c r="P2" s="8">
        <f>IFERROR(Starter[[#This Row],[pledged]]/Starter[[#This Row],[backers_count]],0)</f>
        <v>63.917582417582416</v>
      </c>
      <c r="Q2" t="str">
        <f>LEFT(Starter[[#This Row],[Category and Sub-Category]],FIND("/",Starter[[#This Row],[Category and Sub-Category]])-1)</f>
        <v>film &amp; video</v>
      </c>
      <c r="R2" t="str">
        <f>RIGHT(Starter[[#This Row],[Category and Sub-Category]],FIND("/",Starter[[#This Row],[Category and Sub-Category]])-3)</f>
        <v>television</v>
      </c>
      <c r="S2" s="12">
        <f t="shared" ref="S2:T65" si="0">(I2/86400)+25569</f>
        <v>42208.125</v>
      </c>
      <c r="T2" s="12">
        <f t="shared" si="0"/>
        <v>42177.007071759261</v>
      </c>
      <c r="U2" s="14">
        <f>Starter[[#This Row],[deadline2]]-Starter[[#This Row],[launched_at3]]</f>
        <v>31.117928240739275</v>
      </c>
    </row>
    <row r="3" spans="1:2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IFERROR(Starter[[#This Row],[pledged]]/Starter[[#This Row],[goal]],0)</f>
        <v>1.4260827250608272</v>
      </c>
      <c r="P3" s="8">
        <f>IFERROR(Starter[[#This Row],[pledged]]/Starter[[#This Row],[backers_count]],0)</f>
        <v>185.48101265822785</v>
      </c>
      <c r="Q3" t="str">
        <f>LEFT(Starter[[#This Row],[Category and Sub-Category]],FIND("/",Starter[[#This Row],[Category and Sub-Category]])-1)</f>
        <v>film &amp; video</v>
      </c>
      <c r="R3" t="str">
        <f>RIGHT(Starter[[#This Row],[Category and Sub-Category]],FIND("/",Starter[[#This Row],[Category and Sub-Category]])-3)</f>
        <v>television</v>
      </c>
      <c r="S3" s="12">
        <f t="shared" si="0"/>
        <v>42796.600497685184</v>
      </c>
      <c r="T3" s="12">
        <f t="shared" si="0"/>
        <v>42766.600497685184</v>
      </c>
      <c r="U3" s="14">
        <f>Starter[[#This Row],[deadline2]]-Starter[[#This Row],[launched_at3]]</f>
        <v>30</v>
      </c>
    </row>
    <row r="4" spans="1:21" ht="30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>IFERROR(Starter[[#This Row],[pledged]]/Starter[[#This Row],[goal]],0)</f>
        <v>1.05</v>
      </c>
      <c r="P4" s="8">
        <f>IFERROR(Starter[[#This Row],[pledged]]/Starter[[#This Row],[backers_count]],0)</f>
        <v>15</v>
      </c>
      <c r="Q4" t="str">
        <f>LEFT(Starter[[#This Row],[Category and Sub-Category]],FIND("/",Starter[[#This Row],[Category and Sub-Category]])-1)</f>
        <v>film &amp; video</v>
      </c>
      <c r="R4" t="str">
        <f>RIGHT(Starter[[#This Row],[Category and Sub-Category]],FIND("/",Starter[[#This Row],[Category and Sub-Category]])-3)</f>
        <v>television</v>
      </c>
      <c r="S4" s="12">
        <f t="shared" si="0"/>
        <v>42415.702349537038</v>
      </c>
      <c r="T4" s="12">
        <f t="shared" si="0"/>
        <v>42405.702349537038</v>
      </c>
      <c r="U4" s="14">
        <f>Starter[[#This Row],[deadline2]]-Starter[[#This Row],[launched_at3]]</f>
        <v>10</v>
      </c>
    </row>
    <row r="5" spans="1:2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>IFERROR(Starter[[#This Row],[pledged]]/Starter[[#This Row],[goal]],0)</f>
        <v>1.0389999999999999</v>
      </c>
      <c r="P5" s="8">
        <f>IFERROR(Starter[[#This Row],[pledged]]/Starter[[#This Row],[backers_count]],0)</f>
        <v>69.266666666666666</v>
      </c>
      <c r="Q5" t="str">
        <f>LEFT(Starter[[#This Row],[Category and Sub-Category]],FIND("/",Starter[[#This Row],[Category and Sub-Category]])-1)</f>
        <v>film &amp; video</v>
      </c>
      <c r="R5" t="str">
        <f>RIGHT(Starter[[#This Row],[Category and Sub-Category]],FIND("/",Starter[[#This Row],[Category and Sub-Category]])-3)</f>
        <v>television</v>
      </c>
      <c r="S5" s="12">
        <f t="shared" si="0"/>
        <v>41858.515127314815</v>
      </c>
      <c r="T5" s="12">
        <f t="shared" si="0"/>
        <v>41828.515127314815</v>
      </c>
      <c r="U5" s="14">
        <f>Starter[[#This Row],[deadline2]]-Starter[[#This Row],[launched_at3]]</f>
        <v>30</v>
      </c>
    </row>
    <row r="6" spans="1:21" ht="3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>IFERROR(Starter[[#This Row],[pledged]]/Starter[[#This Row],[goal]],0)</f>
        <v>1.2299154545454545</v>
      </c>
      <c r="P6" s="8">
        <f>IFERROR(Starter[[#This Row],[pledged]]/Starter[[#This Row],[backers_count]],0)</f>
        <v>190.55028169014085</v>
      </c>
      <c r="Q6" t="str">
        <f>LEFT(Starter[[#This Row],[Category and Sub-Category]],FIND("/",Starter[[#This Row],[Category and Sub-Category]])-1)</f>
        <v>film &amp; video</v>
      </c>
      <c r="R6" t="str">
        <f>RIGHT(Starter[[#This Row],[Category and Sub-Category]],FIND("/",Starter[[#This Row],[Category and Sub-Category]])-3)</f>
        <v>television</v>
      </c>
      <c r="S6" s="12">
        <f t="shared" si="0"/>
        <v>42357.834247685183</v>
      </c>
      <c r="T6" s="12">
        <f t="shared" si="0"/>
        <v>42327.834247685183</v>
      </c>
      <c r="U6" s="14">
        <f>Starter[[#This Row],[deadline2]]-Starter[[#This Row],[launched_at3]]</f>
        <v>30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>IFERROR(Starter[[#This Row],[pledged]]/Starter[[#This Row],[goal]],0)</f>
        <v>1.0977744436109027</v>
      </c>
      <c r="P7" s="8">
        <f>IFERROR(Starter[[#This Row],[pledged]]/Starter[[#This Row],[backers_count]],0)</f>
        <v>93.40425531914893</v>
      </c>
      <c r="Q7" t="str">
        <f>LEFT(Starter[[#This Row],[Category and Sub-Category]],FIND("/",Starter[[#This Row],[Category and Sub-Category]])-1)</f>
        <v>film &amp; video</v>
      </c>
      <c r="R7" t="str">
        <f>RIGHT(Starter[[#This Row],[Category and Sub-Category]],FIND("/",Starter[[#This Row],[Category and Sub-Category]])-3)</f>
        <v>television</v>
      </c>
      <c r="S7" s="12">
        <f t="shared" si="0"/>
        <v>42580.232638888891</v>
      </c>
      <c r="T7" s="12">
        <f t="shared" si="0"/>
        <v>42563.932951388888</v>
      </c>
      <c r="U7" s="14">
        <f>Starter[[#This Row],[deadline2]]-Starter[[#This Row],[launched_at3]]</f>
        <v>16.299687500002619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>IFERROR(Starter[[#This Row],[pledged]]/Starter[[#This Row],[goal]],0)</f>
        <v>1.064875</v>
      </c>
      <c r="P8" s="8">
        <f>IFERROR(Starter[[#This Row],[pledged]]/Starter[[#This Row],[backers_count]],0)</f>
        <v>146.87931034482759</v>
      </c>
      <c r="Q8" t="str">
        <f>LEFT(Starter[[#This Row],[Category and Sub-Category]],FIND("/",Starter[[#This Row],[Category and Sub-Category]])-1)</f>
        <v>film &amp; video</v>
      </c>
      <c r="R8" t="str">
        <f>RIGHT(Starter[[#This Row],[Category and Sub-Category]],FIND("/",Starter[[#This Row],[Category and Sub-Category]])-3)</f>
        <v>television</v>
      </c>
      <c r="S8" s="12">
        <f t="shared" si="0"/>
        <v>41804.072337962964</v>
      </c>
      <c r="T8" s="12">
        <f t="shared" si="0"/>
        <v>41794.072337962964</v>
      </c>
      <c r="U8" s="14">
        <f>Starter[[#This Row],[deadline2]]-Starter[[#This Row],[launched_at3]]</f>
        <v>10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>IFERROR(Starter[[#This Row],[pledged]]/Starter[[#This Row],[goal]],0)</f>
        <v>1.0122222222222221</v>
      </c>
      <c r="P9" s="8">
        <f>IFERROR(Starter[[#This Row],[pledged]]/Starter[[#This Row],[backers_count]],0)</f>
        <v>159.82456140350877</v>
      </c>
      <c r="Q9" t="str">
        <f>LEFT(Starter[[#This Row],[Category and Sub-Category]],FIND("/",Starter[[#This Row],[Category and Sub-Category]])-1)</f>
        <v>film &amp; video</v>
      </c>
      <c r="R9" t="str">
        <f>RIGHT(Starter[[#This Row],[Category and Sub-Category]],FIND("/",Starter[[#This Row],[Category and Sub-Category]])-3)</f>
        <v>television</v>
      </c>
      <c r="S9" s="12">
        <f t="shared" si="0"/>
        <v>42556.047071759254</v>
      </c>
      <c r="T9" s="12">
        <f t="shared" si="0"/>
        <v>42516.047071759254</v>
      </c>
      <c r="U9" s="14">
        <f>Starter[[#This Row],[deadline2]]-Starter[[#This Row],[launched_at3]]</f>
        <v>40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>IFERROR(Starter[[#This Row],[pledged]]/Starter[[#This Row],[goal]],0)</f>
        <v>1.0004342857142856</v>
      </c>
      <c r="P10" s="8">
        <f>IFERROR(Starter[[#This Row],[pledged]]/Starter[[#This Row],[backers_count]],0)</f>
        <v>291.79333333333335</v>
      </c>
      <c r="Q10" t="str">
        <f>LEFT(Starter[[#This Row],[Category and Sub-Category]],FIND("/",Starter[[#This Row],[Category and Sub-Category]])-1)</f>
        <v>film &amp; video</v>
      </c>
      <c r="R10" t="str">
        <f>RIGHT(Starter[[#This Row],[Category and Sub-Category]],FIND("/",Starter[[#This Row],[Category and Sub-Category]])-3)</f>
        <v>television</v>
      </c>
      <c r="S10" s="12">
        <f t="shared" si="0"/>
        <v>42475.875</v>
      </c>
      <c r="T10" s="12">
        <f t="shared" si="0"/>
        <v>42468.94458333333</v>
      </c>
      <c r="U10" s="14">
        <f>Starter[[#This Row],[deadline2]]-Starter[[#This Row],[launched_at3]]</f>
        <v>6.9304166666697711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>IFERROR(Starter[[#This Row],[pledged]]/Starter[[#This Row],[goal]],0)</f>
        <v>1.2599800000000001</v>
      </c>
      <c r="P11" s="8">
        <f>IFERROR(Starter[[#This Row],[pledged]]/Starter[[#This Row],[backers_count]],0)</f>
        <v>31.499500000000001</v>
      </c>
      <c r="Q11" t="str">
        <f>LEFT(Starter[[#This Row],[Category and Sub-Category]],FIND("/",Starter[[#This Row],[Category and Sub-Category]])-1)</f>
        <v>film &amp; video</v>
      </c>
      <c r="R11" t="str">
        <f>RIGHT(Starter[[#This Row],[Category and Sub-Category]],FIND("/",Starter[[#This Row],[Category and Sub-Category]])-3)</f>
        <v>television</v>
      </c>
      <c r="S11" s="12">
        <f t="shared" si="0"/>
        <v>42477.103518518517</v>
      </c>
      <c r="T11" s="12">
        <f t="shared" si="0"/>
        <v>42447.103518518517</v>
      </c>
      <c r="U11" s="14">
        <f>Starter[[#This Row],[deadline2]]-Starter[[#This Row],[launched_at3]]</f>
        <v>30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>IFERROR(Starter[[#This Row],[pledged]]/Starter[[#This Row],[goal]],0)</f>
        <v>1.0049999999999999</v>
      </c>
      <c r="P12" s="8">
        <f>IFERROR(Starter[[#This Row],[pledged]]/Starter[[#This Row],[backers_count]],0)</f>
        <v>158.68421052631578</v>
      </c>
      <c r="Q12" t="str">
        <f>LEFT(Starter[[#This Row],[Category and Sub-Category]],FIND("/",Starter[[#This Row],[Category and Sub-Category]])-1)</f>
        <v>film &amp; video</v>
      </c>
      <c r="R12" t="str">
        <f>RIGHT(Starter[[#This Row],[Category and Sub-Category]],FIND("/",Starter[[#This Row],[Category and Sub-Category]])-3)</f>
        <v>television</v>
      </c>
      <c r="S12" s="12">
        <f t="shared" si="0"/>
        <v>41815.068043981482</v>
      </c>
      <c r="T12" s="12">
        <f t="shared" si="0"/>
        <v>41780.068043981482</v>
      </c>
      <c r="U12" s="14">
        <f>Starter[[#This Row],[deadline2]]-Starter[[#This Row],[launched_at3]]</f>
        <v>35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>IFERROR(Starter[[#This Row],[pledged]]/Starter[[#This Row],[goal]],0)</f>
        <v>1.2050000000000001</v>
      </c>
      <c r="P13" s="8">
        <f>IFERROR(Starter[[#This Row],[pledged]]/Starter[[#This Row],[backers_count]],0)</f>
        <v>80.333333333333329</v>
      </c>
      <c r="Q13" t="str">
        <f>LEFT(Starter[[#This Row],[Category and Sub-Category]],FIND("/",Starter[[#This Row],[Category and Sub-Category]])-1)</f>
        <v>film &amp; video</v>
      </c>
      <c r="R13" t="str">
        <f>RIGHT(Starter[[#This Row],[Category and Sub-Category]],FIND("/",Starter[[#This Row],[Category and Sub-Category]])-3)</f>
        <v>television</v>
      </c>
      <c r="S13" s="12">
        <f t="shared" si="0"/>
        <v>42604.125</v>
      </c>
      <c r="T13" s="12">
        <f t="shared" si="0"/>
        <v>42572.778495370367</v>
      </c>
      <c r="U13" s="14">
        <f>Starter[[#This Row],[deadline2]]-Starter[[#This Row],[launched_at3]]</f>
        <v>31.346504629633273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>IFERROR(Starter[[#This Row],[pledged]]/Starter[[#This Row],[goal]],0)</f>
        <v>1.6529333333333334</v>
      </c>
      <c r="P14" s="8">
        <f>IFERROR(Starter[[#This Row],[pledged]]/Starter[[#This Row],[backers_count]],0)</f>
        <v>59.961305925030231</v>
      </c>
      <c r="Q14" t="str">
        <f>LEFT(Starter[[#This Row],[Category and Sub-Category]],FIND("/",Starter[[#This Row],[Category and Sub-Category]])-1)</f>
        <v>film &amp; video</v>
      </c>
      <c r="R14" t="str">
        <f>RIGHT(Starter[[#This Row],[Category and Sub-Category]],FIND("/",Starter[[#This Row],[Category and Sub-Category]])-3)</f>
        <v>television</v>
      </c>
      <c r="S14" s="12">
        <f t="shared" si="0"/>
        <v>41836.125</v>
      </c>
      <c r="T14" s="12">
        <f t="shared" si="0"/>
        <v>41791.713252314818</v>
      </c>
      <c r="U14" s="14">
        <f>Starter[[#This Row],[deadline2]]-Starter[[#This Row],[launched_at3]]</f>
        <v>44.41174768518249</v>
      </c>
    </row>
    <row r="15" spans="1:2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>IFERROR(Starter[[#This Row],[pledged]]/Starter[[#This Row],[goal]],0)</f>
        <v>1.5997142857142856</v>
      </c>
      <c r="P15" s="8">
        <f>IFERROR(Starter[[#This Row],[pledged]]/Starter[[#This Row],[backers_count]],0)</f>
        <v>109.78431372549019</v>
      </c>
      <c r="Q15" t="str">
        <f>LEFT(Starter[[#This Row],[Category and Sub-Category]],FIND("/",Starter[[#This Row],[Category and Sub-Category]])-1)</f>
        <v>film &amp; video</v>
      </c>
      <c r="R15" t="str">
        <f>RIGHT(Starter[[#This Row],[Category and Sub-Category]],FIND("/",Starter[[#This Row],[Category and Sub-Category]])-3)</f>
        <v>television</v>
      </c>
      <c r="S15" s="12">
        <f t="shared" si="0"/>
        <v>42544.852083333331</v>
      </c>
      <c r="T15" s="12">
        <f t="shared" si="0"/>
        <v>42508.677187499998</v>
      </c>
      <c r="U15" s="14">
        <f>Starter[[#This Row],[deadline2]]-Starter[[#This Row],[launched_at3]]</f>
        <v>36.174895833333721</v>
      </c>
    </row>
    <row r="16" spans="1:2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>IFERROR(Starter[[#This Row],[pledged]]/Starter[[#This Row],[goal]],0)</f>
        <v>1.0093333333333334</v>
      </c>
      <c r="P16" s="8">
        <f>IFERROR(Starter[[#This Row],[pledged]]/Starter[[#This Row],[backers_count]],0)</f>
        <v>147.70731707317074</v>
      </c>
      <c r="Q16" t="str">
        <f>LEFT(Starter[[#This Row],[Category and Sub-Category]],FIND("/",Starter[[#This Row],[Category and Sub-Category]])-1)</f>
        <v>film &amp; video</v>
      </c>
      <c r="R16" t="str">
        <f>RIGHT(Starter[[#This Row],[Category and Sub-Category]],FIND("/",Starter[[#This Row],[Category and Sub-Category]])-3)</f>
        <v>television</v>
      </c>
      <c r="S16" s="12">
        <f t="shared" si="0"/>
        <v>41833.582638888889</v>
      </c>
      <c r="T16" s="12">
        <f t="shared" si="0"/>
        <v>41808.02648148148</v>
      </c>
      <c r="U16" s="14">
        <f>Starter[[#This Row],[deadline2]]-Starter[[#This Row],[launched_at3]]</f>
        <v>25.556157407409046</v>
      </c>
    </row>
    <row r="17" spans="1:21" ht="30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>IFERROR(Starter[[#This Row],[pledged]]/Starter[[#This Row],[goal]],0)</f>
        <v>1.0660000000000001</v>
      </c>
      <c r="P17" s="8">
        <f>IFERROR(Starter[[#This Row],[pledged]]/Starter[[#This Row],[backers_count]],0)</f>
        <v>21.755102040816325</v>
      </c>
      <c r="Q17" t="str">
        <f>LEFT(Starter[[#This Row],[Category and Sub-Category]],FIND("/",Starter[[#This Row],[Category and Sub-Category]])-1)</f>
        <v>film &amp; video</v>
      </c>
      <c r="R17" t="str">
        <f>RIGHT(Starter[[#This Row],[Category and Sub-Category]],FIND("/",Starter[[#This Row],[Category and Sub-Category]])-3)</f>
        <v>television</v>
      </c>
      <c r="S17" s="12">
        <f t="shared" si="0"/>
        <v>42274.843055555553</v>
      </c>
      <c r="T17" s="12">
        <f t="shared" si="0"/>
        <v>42256.391875000001</v>
      </c>
      <c r="U17" s="14">
        <f>Starter[[#This Row],[deadline2]]-Starter[[#This Row],[launched_at3]]</f>
        <v>18.451180555552128</v>
      </c>
    </row>
    <row r="18" spans="1:21" ht="3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>IFERROR(Starter[[#This Row],[pledged]]/Starter[[#This Row],[goal]],0)</f>
        <v>1.0024166666666667</v>
      </c>
      <c r="P18" s="8">
        <f>IFERROR(Starter[[#This Row],[pledged]]/Starter[[#This Row],[backers_count]],0)</f>
        <v>171.84285714285716</v>
      </c>
      <c r="Q18" t="str">
        <f>LEFT(Starter[[#This Row],[Category and Sub-Category]],FIND("/",Starter[[#This Row],[Category and Sub-Category]])-1)</f>
        <v>film &amp; video</v>
      </c>
      <c r="R18" t="str">
        <f>RIGHT(Starter[[#This Row],[Category and Sub-Category]],FIND("/",Starter[[#This Row],[Category and Sub-Category]])-3)</f>
        <v>television</v>
      </c>
      <c r="S18" s="12">
        <f t="shared" si="0"/>
        <v>41806.229166666664</v>
      </c>
      <c r="T18" s="12">
        <f t="shared" si="0"/>
        <v>41760.796423611115</v>
      </c>
      <c r="U18" s="14">
        <f>Starter[[#This Row],[deadline2]]-Starter[[#This Row],[launched_at3]]</f>
        <v>45.432743055549508</v>
      </c>
    </row>
    <row r="19" spans="1:21" ht="3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>IFERROR(Starter[[#This Row],[pledged]]/Starter[[#This Row],[goal]],0)</f>
        <v>1.0066666666666666</v>
      </c>
      <c r="P19" s="8">
        <f>IFERROR(Starter[[#This Row],[pledged]]/Starter[[#This Row],[backers_count]],0)</f>
        <v>41.944444444444443</v>
      </c>
      <c r="Q19" t="str">
        <f>LEFT(Starter[[#This Row],[Category and Sub-Category]],FIND("/",Starter[[#This Row],[Category and Sub-Category]])-1)</f>
        <v>film &amp; video</v>
      </c>
      <c r="R19" t="str">
        <f>RIGHT(Starter[[#This Row],[Category and Sub-Category]],FIND("/",Starter[[#This Row],[Category and Sub-Category]])-3)</f>
        <v>television</v>
      </c>
      <c r="S19" s="12">
        <f t="shared" si="0"/>
        <v>41947.773402777777</v>
      </c>
      <c r="T19" s="12">
        <f t="shared" si="0"/>
        <v>41917.731736111113</v>
      </c>
      <c r="U19" s="14">
        <f>Starter[[#This Row],[deadline2]]-Starter[[#This Row],[launched_at3]]</f>
        <v>30.041666666664241</v>
      </c>
    </row>
    <row r="20" spans="1:21" ht="30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>IFERROR(Starter[[#This Row],[pledged]]/Starter[[#This Row],[goal]],0)</f>
        <v>1.0632110000000001</v>
      </c>
      <c r="P20" s="8">
        <f>IFERROR(Starter[[#This Row],[pledged]]/Starter[[#This Row],[backers_count]],0)</f>
        <v>93.264122807017543</v>
      </c>
      <c r="Q20" t="str">
        <f>LEFT(Starter[[#This Row],[Category and Sub-Category]],FIND("/",Starter[[#This Row],[Category and Sub-Category]])-1)</f>
        <v>film &amp; video</v>
      </c>
      <c r="R20" t="str">
        <f>RIGHT(Starter[[#This Row],[Category and Sub-Category]],FIND("/",Starter[[#This Row],[Category and Sub-Category]])-3)</f>
        <v>television</v>
      </c>
      <c r="S20" s="12">
        <f t="shared" si="0"/>
        <v>41899.542314814811</v>
      </c>
      <c r="T20" s="12">
        <f t="shared" si="0"/>
        <v>41869.542314814811</v>
      </c>
      <c r="U20" s="14">
        <f>Starter[[#This Row],[deadline2]]-Starter[[#This Row],[launched_at3]]</f>
        <v>30</v>
      </c>
    </row>
    <row r="21" spans="1:21" ht="3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>IFERROR(Starter[[#This Row],[pledged]]/Starter[[#This Row],[goal]],0)</f>
        <v>1.4529411764705882</v>
      </c>
      <c r="P21" s="8">
        <f>IFERROR(Starter[[#This Row],[pledged]]/Starter[[#This Row],[backers_count]],0)</f>
        <v>56.136363636363633</v>
      </c>
      <c r="Q21" t="str">
        <f>LEFT(Starter[[#This Row],[Category and Sub-Category]],FIND("/",Starter[[#This Row],[Category and Sub-Category]])-1)</f>
        <v>film &amp; video</v>
      </c>
      <c r="R21" t="str">
        <f>RIGHT(Starter[[#This Row],[Category and Sub-Category]],FIND("/",Starter[[#This Row],[Category and Sub-Category]])-3)</f>
        <v>television</v>
      </c>
      <c r="S21" s="12">
        <f t="shared" si="0"/>
        <v>42205.816365740742</v>
      </c>
      <c r="T21" s="12">
        <f t="shared" si="0"/>
        <v>42175.816365740742</v>
      </c>
      <c r="U21" s="14">
        <f>Starter[[#This Row],[deadline2]]-Starter[[#This Row],[launched_at3]]</f>
        <v>30</v>
      </c>
    </row>
    <row r="22" spans="1:21" ht="30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>IFERROR(Starter[[#This Row],[pledged]]/Starter[[#This Row],[goal]],0)</f>
        <v>1.002</v>
      </c>
      <c r="P22" s="8">
        <f>IFERROR(Starter[[#This Row],[pledged]]/Starter[[#This Row],[backers_count]],0)</f>
        <v>80.16</v>
      </c>
      <c r="Q22" t="str">
        <f>LEFT(Starter[[#This Row],[Category and Sub-Category]],FIND("/",Starter[[#This Row],[Category and Sub-Category]])-1)</f>
        <v>film &amp; video</v>
      </c>
      <c r="R22" t="str">
        <f>RIGHT(Starter[[#This Row],[Category and Sub-Category]],FIND("/",Starter[[#This Row],[Category and Sub-Category]])-3)</f>
        <v>television</v>
      </c>
      <c r="S22" s="12">
        <f t="shared" si="0"/>
        <v>42260.758240740739</v>
      </c>
      <c r="T22" s="12">
        <f t="shared" si="0"/>
        <v>42200.758240740739</v>
      </c>
      <c r="U22" s="14">
        <f>Starter[[#This Row],[deadline2]]-Starter[[#This Row],[launched_at3]]</f>
        <v>60</v>
      </c>
    </row>
    <row r="23" spans="1:21" ht="30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>IFERROR(Starter[[#This Row],[pledged]]/Starter[[#This Row],[goal]],0)</f>
        <v>1.0913513513513513</v>
      </c>
      <c r="P23" s="8">
        <f>IFERROR(Starter[[#This Row],[pledged]]/Starter[[#This Row],[backers_count]],0)</f>
        <v>199.9009900990099</v>
      </c>
      <c r="Q23" t="str">
        <f>LEFT(Starter[[#This Row],[Category and Sub-Category]],FIND("/",Starter[[#This Row],[Category and Sub-Category]])-1)</f>
        <v>film &amp; video</v>
      </c>
      <c r="R23" t="str">
        <f>RIGHT(Starter[[#This Row],[Category and Sub-Category]],FIND("/",Starter[[#This Row],[Category and Sub-Category]])-3)</f>
        <v>television</v>
      </c>
      <c r="S23" s="12">
        <f t="shared" si="0"/>
        <v>41908.627187500002</v>
      </c>
      <c r="T23" s="12">
        <f t="shared" si="0"/>
        <v>41878.627187500002</v>
      </c>
      <c r="U23" s="14">
        <f>Starter[[#This Row],[deadline2]]-Starter[[#This Row],[launched_at3]]</f>
        <v>30</v>
      </c>
    </row>
    <row r="24" spans="1:2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>IFERROR(Starter[[#This Row],[pledged]]/Starter[[#This Row],[goal]],0)</f>
        <v>1.1714285714285715</v>
      </c>
      <c r="P24" s="8">
        <f>IFERROR(Starter[[#This Row],[pledged]]/Starter[[#This Row],[backers_count]],0)</f>
        <v>51.25</v>
      </c>
      <c r="Q24" t="str">
        <f>LEFT(Starter[[#This Row],[Category and Sub-Category]],FIND("/",Starter[[#This Row],[Category and Sub-Category]])-1)</f>
        <v>film &amp; video</v>
      </c>
      <c r="R24" t="str">
        <f>RIGHT(Starter[[#This Row],[Category and Sub-Category]],FIND("/",Starter[[#This Row],[Category and Sub-Category]])-3)</f>
        <v>television</v>
      </c>
      <c r="S24" s="12">
        <f t="shared" si="0"/>
        <v>42005.332638888889</v>
      </c>
      <c r="T24" s="12">
        <f t="shared" si="0"/>
        <v>41989.91134259259</v>
      </c>
      <c r="U24" s="14">
        <f>Starter[[#This Row],[deadline2]]-Starter[[#This Row],[launched_at3]]</f>
        <v>15.421296296299261</v>
      </c>
    </row>
    <row r="25" spans="1:21" ht="30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>IFERROR(Starter[[#This Row],[pledged]]/Starter[[#This Row],[goal]],0)</f>
        <v>1.1850000000000001</v>
      </c>
      <c r="P25" s="8">
        <f>IFERROR(Starter[[#This Row],[pledged]]/Starter[[#This Row],[backers_count]],0)</f>
        <v>103.04347826086956</v>
      </c>
      <c r="Q25" t="str">
        <f>LEFT(Starter[[#This Row],[Category and Sub-Category]],FIND("/",Starter[[#This Row],[Category and Sub-Category]])-1)</f>
        <v>film &amp; video</v>
      </c>
      <c r="R25" t="str">
        <f>RIGHT(Starter[[#This Row],[Category and Sub-Category]],FIND("/",Starter[[#This Row],[Category and Sub-Category]])-3)</f>
        <v>television</v>
      </c>
      <c r="S25" s="12">
        <f t="shared" si="0"/>
        <v>42124.638888888891</v>
      </c>
      <c r="T25" s="12">
        <f t="shared" si="0"/>
        <v>42097.778946759259</v>
      </c>
      <c r="U25" s="14">
        <f>Starter[[#This Row],[deadline2]]-Starter[[#This Row],[launched_at3]]</f>
        <v>26.859942129631236</v>
      </c>
    </row>
    <row r="26" spans="1:2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>IFERROR(Starter[[#This Row],[pledged]]/Starter[[#This Row],[goal]],0)</f>
        <v>1.0880768571428572</v>
      </c>
      <c r="P26" s="8">
        <f>IFERROR(Starter[[#This Row],[pledged]]/Starter[[#This Row],[backers_count]],0)</f>
        <v>66.346149825783982</v>
      </c>
      <c r="Q26" t="str">
        <f>LEFT(Starter[[#This Row],[Category and Sub-Category]],FIND("/",Starter[[#This Row],[Category and Sub-Category]])-1)</f>
        <v>film &amp; video</v>
      </c>
      <c r="R26" t="str">
        <f>RIGHT(Starter[[#This Row],[Category and Sub-Category]],FIND("/",Starter[[#This Row],[Category and Sub-Category]])-3)</f>
        <v>television</v>
      </c>
      <c r="S26" s="12">
        <f t="shared" si="0"/>
        <v>42262.818749999999</v>
      </c>
      <c r="T26" s="12">
        <f t="shared" si="0"/>
        <v>42229.820173611108</v>
      </c>
      <c r="U26" s="14">
        <f>Starter[[#This Row],[deadline2]]-Starter[[#This Row],[launched_at3]]</f>
        <v>32.998576388890797</v>
      </c>
    </row>
    <row r="27" spans="1:21" ht="3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>IFERROR(Starter[[#This Row],[pledged]]/Starter[[#This Row],[goal]],0)</f>
        <v>1.3333333333333333</v>
      </c>
      <c r="P27" s="8">
        <f>IFERROR(Starter[[#This Row],[pledged]]/Starter[[#This Row],[backers_count]],0)</f>
        <v>57.142857142857146</v>
      </c>
      <c r="Q27" t="str">
        <f>LEFT(Starter[[#This Row],[Category and Sub-Category]],FIND("/",Starter[[#This Row],[Category and Sub-Category]])-1)</f>
        <v>film &amp; video</v>
      </c>
      <c r="R27" t="str">
        <f>RIGHT(Starter[[#This Row],[Category and Sub-Category]],FIND("/",Starter[[#This Row],[Category and Sub-Category]])-3)</f>
        <v>television</v>
      </c>
      <c r="S27" s="12">
        <f t="shared" si="0"/>
        <v>42378.025011574078</v>
      </c>
      <c r="T27" s="12">
        <f t="shared" si="0"/>
        <v>42318.025011574078</v>
      </c>
      <c r="U27" s="14">
        <f>Starter[[#This Row],[deadline2]]-Starter[[#This Row],[launched_at3]]</f>
        <v>60</v>
      </c>
    </row>
    <row r="28" spans="1:2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>IFERROR(Starter[[#This Row],[pledged]]/Starter[[#This Row],[goal]],0)</f>
        <v>1.552</v>
      </c>
      <c r="P28" s="8">
        <f>IFERROR(Starter[[#This Row],[pledged]]/Starter[[#This Row],[backers_count]],0)</f>
        <v>102.10526315789474</v>
      </c>
      <c r="Q28" t="str">
        <f>LEFT(Starter[[#This Row],[Category and Sub-Category]],FIND("/",Starter[[#This Row],[Category and Sub-Category]])-1)</f>
        <v>film &amp; video</v>
      </c>
      <c r="R28" t="str">
        <f>RIGHT(Starter[[#This Row],[Category and Sub-Category]],FIND("/",Starter[[#This Row],[Category and Sub-Category]])-3)</f>
        <v>television</v>
      </c>
      <c r="S28" s="12">
        <f t="shared" si="0"/>
        <v>41868.515555555554</v>
      </c>
      <c r="T28" s="12">
        <f t="shared" si="0"/>
        <v>41828.515555555554</v>
      </c>
      <c r="U28" s="14">
        <f>Starter[[#This Row],[deadline2]]-Starter[[#This Row],[launched_at3]]</f>
        <v>40</v>
      </c>
    </row>
    <row r="29" spans="1:21" ht="30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>IFERROR(Starter[[#This Row],[pledged]]/Starter[[#This Row],[goal]],0)</f>
        <v>1.1172500000000001</v>
      </c>
      <c r="P29" s="8">
        <f>IFERROR(Starter[[#This Row],[pledged]]/Starter[[#This Row],[backers_count]],0)</f>
        <v>148.96666666666667</v>
      </c>
      <c r="Q29" t="str">
        <f>LEFT(Starter[[#This Row],[Category and Sub-Category]],FIND("/",Starter[[#This Row],[Category and Sub-Category]])-1)</f>
        <v>film &amp; video</v>
      </c>
      <c r="R29" t="str">
        <f>RIGHT(Starter[[#This Row],[Category and Sub-Category]],FIND("/",Starter[[#This Row],[Category and Sub-Category]])-3)</f>
        <v>television</v>
      </c>
      <c r="S29" s="12">
        <f t="shared" si="0"/>
        <v>41959.206400462965</v>
      </c>
      <c r="T29" s="12">
        <f t="shared" si="0"/>
        <v>41929.164733796293</v>
      </c>
      <c r="U29" s="14">
        <f>Starter[[#This Row],[deadline2]]-Starter[[#This Row],[launched_at3]]</f>
        <v>30.041666666671517</v>
      </c>
    </row>
    <row r="30" spans="1:2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>IFERROR(Starter[[#This Row],[pledged]]/Starter[[#This Row],[goal]],0)</f>
        <v>1.0035000000000001</v>
      </c>
      <c r="P30" s="8">
        <f>IFERROR(Starter[[#This Row],[pledged]]/Starter[[#This Row],[backers_count]],0)</f>
        <v>169.6056338028169</v>
      </c>
      <c r="Q30" t="str">
        <f>LEFT(Starter[[#This Row],[Category and Sub-Category]],FIND("/",Starter[[#This Row],[Category and Sub-Category]])-1)</f>
        <v>film &amp; video</v>
      </c>
      <c r="R30" t="str">
        <f>RIGHT(Starter[[#This Row],[Category and Sub-Category]],FIND("/",Starter[[#This Row],[Category and Sub-Category]])-3)</f>
        <v>television</v>
      </c>
      <c r="S30" s="12">
        <f t="shared" si="0"/>
        <v>42354.96393518518</v>
      </c>
      <c r="T30" s="12">
        <f t="shared" si="0"/>
        <v>42324.96393518518</v>
      </c>
      <c r="U30" s="14">
        <f>Starter[[#This Row],[deadline2]]-Starter[[#This Row],[launched_at3]]</f>
        <v>30</v>
      </c>
    </row>
    <row r="31" spans="1:21" ht="3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>IFERROR(Starter[[#This Row],[pledged]]/Starter[[#This Row],[goal]],0)</f>
        <v>1.2333333333333334</v>
      </c>
      <c r="P31" s="8">
        <f>IFERROR(Starter[[#This Row],[pledged]]/Starter[[#This Row],[backers_count]],0)</f>
        <v>31.623931623931625</v>
      </c>
      <c r="Q31" t="str">
        <f>LEFT(Starter[[#This Row],[Category and Sub-Category]],FIND("/",Starter[[#This Row],[Category and Sub-Category]])-1)</f>
        <v>film &amp; video</v>
      </c>
      <c r="R31" t="str">
        <f>RIGHT(Starter[[#This Row],[Category and Sub-Category]],FIND("/",Starter[[#This Row],[Category and Sub-Category]])-3)</f>
        <v>television</v>
      </c>
      <c r="S31" s="12">
        <f t="shared" si="0"/>
        <v>41842.67324074074</v>
      </c>
      <c r="T31" s="12">
        <f t="shared" si="0"/>
        <v>41812.67324074074</v>
      </c>
      <c r="U31" s="14">
        <f>Starter[[#This Row],[deadline2]]-Starter[[#This Row],[launched_at3]]</f>
        <v>30</v>
      </c>
    </row>
    <row r="32" spans="1:21" ht="30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>IFERROR(Starter[[#This Row],[pledged]]/Starter[[#This Row],[goal]],0)</f>
        <v>1.0129975</v>
      </c>
      <c r="P32" s="8">
        <f>IFERROR(Starter[[#This Row],[pledged]]/Starter[[#This Row],[backers_count]],0)</f>
        <v>76.45264150943396</v>
      </c>
      <c r="Q32" t="str">
        <f>LEFT(Starter[[#This Row],[Category and Sub-Category]],FIND("/",Starter[[#This Row],[Category and Sub-Category]])-1)</f>
        <v>film &amp; video</v>
      </c>
      <c r="R32" t="str">
        <f>RIGHT(Starter[[#This Row],[Category and Sub-Category]],FIND("/",Starter[[#This Row],[Category and Sub-Category]])-3)</f>
        <v>television</v>
      </c>
      <c r="S32" s="12">
        <f t="shared" si="0"/>
        <v>41872.292997685188</v>
      </c>
      <c r="T32" s="12">
        <f t="shared" si="0"/>
        <v>41842.292997685188</v>
      </c>
      <c r="U32" s="14">
        <f>Starter[[#This Row],[deadline2]]-Starter[[#This Row],[launched_at3]]</f>
        <v>30</v>
      </c>
    </row>
    <row r="33" spans="1:21" ht="30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>IFERROR(Starter[[#This Row],[pledged]]/Starter[[#This Row],[goal]],0)</f>
        <v>1</v>
      </c>
      <c r="P33" s="8">
        <f>IFERROR(Starter[[#This Row],[pledged]]/Starter[[#This Row],[backers_count]],0)</f>
        <v>13</v>
      </c>
      <c r="Q33" t="str">
        <f>LEFT(Starter[[#This Row],[Category and Sub-Category]],FIND("/",Starter[[#This Row],[Category and Sub-Category]])-1)</f>
        <v>film &amp; video</v>
      </c>
      <c r="R33" t="str">
        <f>RIGHT(Starter[[#This Row],[Category and Sub-Category]],FIND("/",Starter[[#This Row],[Category and Sub-Category]])-3)</f>
        <v>television</v>
      </c>
      <c r="S33" s="12">
        <f t="shared" si="0"/>
        <v>42394.79206018518</v>
      </c>
      <c r="T33" s="12">
        <f t="shared" si="0"/>
        <v>42376.79206018518</v>
      </c>
      <c r="U33" s="14">
        <f>Starter[[#This Row],[deadline2]]-Starter[[#This Row],[launched_at3]]</f>
        <v>18</v>
      </c>
    </row>
    <row r="34" spans="1:21" ht="3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>IFERROR(Starter[[#This Row],[pledged]]/Starter[[#This Row],[goal]],0)</f>
        <v>1.0024604569420035</v>
      </c>
      <c r="P34" s="8">
        <f>IFERROR(Starter[[#This Row],[pledged]]/Starter[[#This Row],[backers_count]],0)</f>
        <v>320.44943820224717</v>
      </c>
      <c r="Q34" t="str">
        <f>LEFT(Starter[[#This Row],[Category and Sub-Category]],FIND("/",Starter[[#This Row],[Category and Sub-Category]])-1)</f>
        <v>film &amp; video</v>
      </c>
      <c r="R34" t="str">
        <f>RIGHT(Starter[[#This Row],[Category and Sub-Category]],FIND("/",Starter[[#This Row],[Category and Sub-Category]])-3)</f>
        <v>television</v>
      </c>
      <c r="S34" s="12">
        <f t="shared" si="0"/>
        <v>42503.165972222225</v>
      </c>
      <c r="T34" s="12">
        <f t="shared" si="0"/>
        <v>42461.627511574072</v>
      </c>
      <c r="U34" s="14">
        <f>Starter[[#This Row],[deadline2]]-Starter[[#This Row],[launched_at3]]</f>
        <v>41.538460648152977</v>
      </c>
    </row>
    <row r="35" spans="1:21" ht="3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>IFERROR(Starter[[#This Row],[pledged]]/Starter[[#This Row],[goal]],0)</f>
        <v>1.0209523809523811</v>
      </c>
      <c r="P35" s="8">
        <f>IFERROR(Starter[[#This Row],[pledged]]/Starter[[#This Row],[backers_count]],0)</f>
        <v>83.75</v>
      </c>
      <c r="Q35" t="str">
        <f>LEFT(Starter[[#This Row],[Category and Sub-Category]],FIND("/",Starter[[#This Row],[Category and Sub-Category]])-1)</f>
        <v>film &amp; video</v>
      </c>
      <c r="R35" t="str">
        <f>RIGHT(Starter[[#This Row],[Category and Sub-Category]],FIND("/",Starter[[#This Row],[Category and Sub-Category]])-3)</f>
        <v>television</v>
      </c>
      <c r="S35" s="12">
        <f t="shared" si="0"/>
        <v>42316.702557870369</v>
      </c>
      <c r="T35" s="12">
        <f t="shared" si="0"/>
        <v>42286.660891203705</v>
      </c>
      <c r="U35" s="14">
        <f>Starter[[#This Row],[deadline2]]-Starter[[#This Row],[launched_at3]]</f>
        <v>30.041666666664241</v>
      </c>
    </row>
    <row r="36" spans="1:21" ht="3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>IFERROR(Starter[[#This Row],[pledged]]/Starter[[#This Row],[goal]],0)</f>
        <v>1.3046153846153845</v>
      </c>
      <c r="P36" s="8">
        <f>IFERROR(Starter[[#This Row],[pledged]]/Starter[[#This Row],[backers_count]],0)</f>
        <v>49.882352941176471</v>
      </c>
      <c r="Q36" t="str">
        <f>LEFT(Starter[[#This Row],[Category and Sub-Category]],FIND("/",Starter[[#This Row],[Category and Sub-Category]])-1)</f>
        <v>film &amp; video</v>
      </c>
      <c r="R36" t="str">
        <f>RIGHT(Starter[[#This Row],[Category and Sub-Category]],FIND("/",Starter[[#This Row],[Category and Sub-Category]])-3)</f>
        <v>television</v>
      </c>
      <c r="S36" s="12">
        <f t="shared" si="0"/>
        <v>41856.321770833332</v>
      </c>
      <c r="T36" s="12">
        <f t="shared" si="0"/>
        <v>41841.321770833332</v>
      </c>
      <c r="U36" s="14">
        <f>Starter[[#This Row],[deadline2]]-Starter[[#This Row],[launched_at3]]</f>
        <v>15</v>
      </c>
    </row>
    <row r="37" spans="1:2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>IFERROR(Starter[[#This Row],[pledged]]/Starter[[#This Row],[goal]],0)</f>
        <v>1.665</v>
      </c>
      <c r="P37" s="8">
        <f>IFERROR(Starter[[#This Row],[pledged]]/Starter[[#This Row],[backers_count]],0)</f>
        <v>59.464285714285715</v>
      </c>
      <c r="Q37" t="str">
        <f>LEFT(Starter[[#This Row],[Category and Sub-Category]],FIND("/",Starter[[#This Row],[Category and Sub-Category]])-1)</f>
        <v>film &amp; video</v>
      </c>
      <c r="R37" t="str">
        <f>RIGHT(Starter[[#This Row],[Category and Sub-Category]],FIND("/",Starter[[#This Row],[Category and Sub-Category]])-3)</f>
        <v>television</v>
      </c>
      <c r="S37" s="12">
        <f t="shared" si="0"/>
        <v>42122</v>
      </c>
      <c r="T37" s="12">
        <f t="shared" si="0"/>
        <v>42098.291828703703</v>
      </c>
      <c r="U37" s="14">
        <f>Starter[[#This Row],[deadline2]]-Starter[[#This Row],[launched_at3]]</f>
        <v>23.708171296297223</v>
      </c>
    </row>
    <row r="38" spans="1:2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>IFERROR(Starter[[#This Row],[pledged]]/Starter[[#This Row],[goal]],0)</f>
        <v>1.4215</v>
      </c>
      <c r="P38" s="8">
        <f>IFERROR(Starter[[#This Row],[pledged]]/Starter[[#This Row],[backers_count]],0)</f>
        <v>193.84090909090909</v>
      </c>
      <c r="Q38" t="str">
        <f>LEFT(Starter[[#This Row],[Category and Sub-Category]],FIND("/",Starter[[#This Row],[Category and Sub-Category]])-1)</f>
        <v>film &amp; video</v>
      </c>
      <c r="R38" t="str">
        <f>RIGHT(Starter[[#This Row],[Category and Sub-Category]],FIND("/",Starter[[#This Row],[Category and Sub-Category]])-3)</f>
        <v>television</v>
      </c>
      <c r="S38" s="12">
        <f t="shared" si="0"/>
        <v>42098.265335648146</v>
      </c>
      <c r="T38" s="12">
        <f t="shared" si="0"/>
        <v>42068.307002314818</v>
      </c>
      <c r="U38" s="14">
        <f>Starter[[#This Row],[deadline2]]-Starter[[#This Row],[launched_at3]]</f>
        <v>29.958333333328483</v>
      </c>
    </row>
    <row r="39" spans="1:21" ht="3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>IFERROR(Starter[[#This Row],[pledged]]/Starter[[#This Row],[goal]],0)</f>
        <v>1.8344090909090909</v>
      </c>
      <c r="P39" s="8">
        <f>IFERROR(Starter[[#This Row],[pledged]]/Starter[[#This Row],[backers_count]],0)</f>
        <v>159.51383399209487</v>
      </c>
      <c r="Q39" t="str">
        <f>LEFT(Starter[[#This Row],[Category and Sub-Category]],FIND("/",Starter[[#This Row],[Category and Sub-Category]])-1)</f>
        <v>film &amp; video</v>
      </c>
      <c r="R39" t="str">
        <f>RIGHT(Starter[[#This Row],[Category and Sub-Category]],FIND("/",Starter[[#This Row],[Category and Sub-Category]])-3)</f>
        <v>television</v>
      </c>
      <c r="S39" s="12">
        <f t="shared" si="0"/>
        <v>42062.693043981482</v>
      </c>
      <c r="T39" s="12">
        <f t="shared" si="0"/>
        <v>42032.693043981482</v>
      </c>
      <c r="U39" s="14">
        <f>Starter[[#This Row],[deadline2]]-Starter[[#This Row],[launched_at3]]</f>
        <v>30</v>
      </c>
    </row>
    <row r="40" spans="1:21" ht="30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>IFERROR(Starter[[#This Row],[pledged]]/Starter[[#This Row],[goal]],0)</f>
        <v>1.1004</v>
      </c>
      <c r="P40" s="8">
        <f>IFERROR(Starter[[#This Row],[pledged]]/Starter[[#This Row],[backers_count]],0)</f>
        <v>41.68181818181818</v>
      </c>
      <c r="Q40" t="str">
        <f>LEFT(Starter[[#This Row],[Category and Sub-Category]],FIND("/",Starter[[#This Row],[Category and Sub-Category]])-1)</f>
        <v>film &amp; video</v>
      </c>
      <c r="R40" t="str">
        <f>RIGHT(Starter[[#This Row],[Category and Sub-Category]],FIND("/",Starter[[#This Row],[Category and Sub-Category]])-3)</f>
        <v>television</v>
      </c>
      <c r="S40" s="12">
        <f t="shared" si="0"/>
        <v>41405.057222222225</v>
      </c>
      <c r="T40" s="12">
        <f t="shared" si="0"/>
        <v>41375.057222222225</v>
      </c>
      <c r="U40" s="14">
        <f>Starter[[#This Row],[deadline2]]-Starter[[#This Row],[launched_at3]]</f>
        <v>30</v>
      </c>
    </row>
    <row r="41" spans="1:21" ht="3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>IFERROR(Starter[[#This Row],[pledged]]/Starter[[#This Row],[goal]],0)</f>
        <v>1.3098000000000001</v>
      </c>
      <c r="P41" s="8">
        <f>IFERROR(Starter[[#This Row],[pledged]]/Starter[[#This Row],[backers_count]],0)</f>
        <v>150.89861751152074</v>
      </c>
      <c r="Q41" t="str">
        <f>LEFT(Starter[[#This Row],[Category and Sub-Category]],FIND("/",Starter[[#This Row],[Category and Sub-Category]])-1)</f>
        <v>film &amp; video</v>
      </c>
      <c r="R41" t="str">
        <f>RIGHT(Starter[[#This Row],[Category and Sub-Category]],FIND("/",Starter[[#This Row],[Category and Sub-Category]])-3)</f>
        <v>television</v>
      </c>
      <c r="S41" s="12">
        <f t="shared" si="0"/>
        <v>41784.957638888889</v>
      </c>
      <c r="T41" s="12">
        <f t="shared" si="0"/>
        <v>41754.047083333331</v>
      </c>
      <c r="U41" s="14">
        <f>Starter[[#This Row],[deadline2]]-Starter[[#This Row],[launched_at3]]</f>
        <v>30.910555555557949</v>
      </c>
    </row>
    <row r="42" spans="1:21" ht="3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>IFERROR(Starter[[#This Row],[pledged]]/Starter[[#This Row],[goal]],0)</f>
        <v>1.0135000000000001</v>
      </c>
      <c r="P42" s="8">
        <f>IFERROR(Starter[[#This Row],[pledged]]/Starter[[#This Row],[backers_count]],0)</f>
        <v>126.6875</v>
      </c>
      <c r="Q42" t="str">
        <f>LEFT(Starter[[#This Row],[Category and Sub-Category]],FIND("/",Starter[[#This Row],[Category and Sub-Category]])-1)</f>
        <v>film &amp; video</v>
      </c>
      <c r="R42" t="str">
        <f>RIGHT(Starter[[#This Row],[Category and Sub-Category]],FIND("/",Starter[[#This Row],[Category and Sub-Category]])-3)</f>
        <v>television</v>
      </c>
      <c r="S42" s="12">
        <f t="shared" si="0"/>
        <v>41809.166666666664</v>
      </c>
      <c r="T42" s="12">
        <f t="shared" si="0"/>
        <v>41789.21398148148</v>
      </c>
      <c r="U42" s="14">
        <f>Starter[[#This Row],[deadline2]]-Starter[[#This Row],[launched_at3]]</f>
        <v>19.952685185184237</v>
      </c>
    </row>
    <row r="43" spans="1:21" ht="3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>IFERROR(Starter[[#This Row],[pledged]]/Starter[[#This Row],[goal]],0)</f>
        <v>1</v>
      </c>
      <c r="P43" s="8">
        <f>IFERROR(Starter[[#This Row],[pledged]]/Starter[[#This Row],[backers_count]],0)</f>
        <v>105.26315789473684</v>
      </c>
      <c r="Q43" t="str">
        <f>LEFT(Starter[[#This Row],[Category and Sub-Category]],FIND("/",Starter[[#This Row],[Category and Sub-Category]])-1)</f>
        <v>film &amp; video</v>
      </c>
      <c r="R43" t="str">
        <f>RIGHT(Starter[[#This Row],[Category and Sub-Category]],FIND("/",Starter[[#This Row],[Category and Sub-Category]])-3)</f>
        <v>television</v>
      </c>
      <c r="S43" s="12">
        <f t="shared" si="0"/>
        <v>41917.568912037037</v>
      </c>
      <c r="T43" s="12">
        <f t="shared" si="0"/>
        <v>41887.568912037037</v>
      </c>
      <c r="U43" s="14">
        <f>Starter[[#This Row],[deadline2]]-Starter[[#This Row],[launched_at3]]</f>
        <v>30</v>
      </c>
    </row>
    <row r="44" spans="1:21" ht="3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>IFERROR(Starter[[#This Row],[pledged]]/Starter[[#This Row],[goal]],0)</f>
        <v>1.4185714285714286</v>
      </c>
      <c r="P44" s="8">
        <f>IFERROR(Starter[[#This Row],[pledged]]/Starter[[#This Row],[backers_count]],0)</f>
        <v>117.51479289940828</v>
      </c>
      <c r="Q44" t="str">
        <f>LEFT(Starter[[#This Row],[Category and Sub-Category]],FIND("/",Starter[[#This Row],[Category and Sub-Category]])-1)</f>
        <v>film &amp; video</v>
      </c>
      <c r="R44" t="str">
        <f>RIGHT(Starter[[#This Row],[Category and Sub-Category]],FIND("/",Starter[[#This Row],[Category and Sub-Category]])-3)</f>
        <v>television</v>
      </c>
      <c r="S44" s="12">
        <f t="shared" si="0"/>
        <v>42001.639189814814</v>
      </c>
      <c r="T44" s="12">
        <f t="shared" si="0"/>
        <v>41971.639189814814</v>
      </c>
      <c r="U44" s="14">
        <f>Starter[[#This Row],[deadline2]]-Starter[[#This Row],[launched_at3]]</f>
        <v>30</v>
      </c>
    </row>
    <row r="45" spans="1:21" ht="3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>IFERROR(Starter[[#This Row],[pledged]]/Starter[[#This Row],[goal]],0)</f>
        <v>3.0865999999999998</v>
      </c>
      <c r="P45" s="8">
        <f>IFERROR(Starter[[#This Row],[pledged]]/Starter[[#This Row],[backers_count]],0)</f>
        <v>117.36121673003802</v>
      </c>
      <c r="Q45" t="str">
        <f>LEFT(Starter[[#This Row],[Category and Sub-Category]],FIND("/",Starter[[#This Row],[Category and Sub-Category]])-1)</f>
        <v>film &amp; video</v>
      </c>
      <c r="R45" t="str">
        <f>RIGHT(Starter[[#This Row],[Category and Sub-Category]],FIND("/",Starter[[#This Row],[Category and Sub-Category]])-3)</f>
        <v>television</v>
      </c>
      <c r="S45" s="12">
        <f t="shared" si="0"/>
        <v>41833</v>
      </c>
      <c r="T45" s="12">
        <f t="shared" si="0"/>
        <v>41802.790347222224</v>
      </c>
      <c r="U45" s="14">
        <f>Starter[[#This Row],[deadline2]]-Starter[[#This Row],[launched_at3]]</f>
        <v>30.209652777775773</v>
      </c>
    </row>
    <row r="46" spans="1:21" ht="3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>IFERROR(Starter[[#This Row],[pledged]]/Starter[[#This Row],[goal]],0)</f>
        <v>1</v>
      </c>
      <c r="P46" s="8">
        <f>IFERROR(Starter[[#This Row],[pledged]]/Starter[[#This Row],[backers_count]],0)</f>
        <v>133.33333333333334</v>
      </c>
      <c r="Q46" t="str">
        <f>LEFT(Starter[[#This Row],[Category and Sub-Category]],FIND("/",Starter[[#This Row],[Category and Sub-Category]])-1)</f>
        <v>film &amp; video</v>
      </c>
      <c r="R46" t="str">
        <f>RIGHT(Starter[[#This Row],[Category and Sub-Category]],FIND("/",Starter[[#This Row],[Category and Sub-Category]])-3)</f>
        <v>television</v>
      </c>
      <c r="S46" s="12">
        <f t="shared" si="0"/>
        <v>41919.098807870367</v>
      </c>
      <c r="T46" s="12">
        <f t="shared" si="0"/>
        <v>41874.098807870367</v>
      </c>
      <c r="U46" s="14">
        <f>Starter[[#This Row],[deadline2]]-Starter[[#This Row],[launched_at3]]</f>
        <v>45</v>
      </c>
    </row>
    <row r="47" spans="1:21" ht="30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>IFERROR(Starter[[#This Row],[pledged]]/Starter[[#This Row],[goal]],0)</f>
        <v>1.2</v>
      </c>
      <c r="P47" s="8">
        <f>IFERROR(Starter[[#This Row],[pledged]]/Starter[[#This Row],[backers_count]],0)</f>
        <v>98.360655737704917</v>
      </c>
      <c r="Q47" t="str">
        <f>LEFT(Starter[[#This Row],[Category and Sub-Category]],FIND("/",Starter[[#This Row],[Category and Sub-Category]])-1)</f>
        <v>film &amp; video</v>
      </c>
      <c r="R47" t="str">
        <f>RIGHT(Starter[[#This Row],[Category and Sub-Category]],FIND("/",Starter[[#This Row],[Category and Sub-Category]])-3)</f>
        <v>television</v>
      </c>
      <c r="S47" s="12">
        <f t="shared" si="0"/>
        <v>42487.623923611114</v>
      </c>
      <c r="T47" s="12">
        <f t="shared" si="0"/>
        <v>42457.623923611114</v>
      </c>
      <c r="U47" s="14">
        <f>Starter[[#This Row],[deadline2]]-Starter[[#This Row],[launched_at3]]</f>
        <v>30</v>
      </c>
    </row>
    <row r="48" spans="1:21" ht="30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>IFERROR(Starter[[#This Row],[pledged]]/Starter[[#This Row],[goal]],0)</f>
        <v>1.0416666666666667</v>
      </c>
      <c r="P48" s="8">
        <f>IFERROR(Starter[[#This Row],[pledged]]/Starter[[#This Row],[backers_count]],0)</f>
        <v>194.44444444444446</v>
      </c>
      <c r="Q48" t="str">
        <f>LEFT(Starter[[#This Row],[Category and Sub-Category]],FIND("/",Starter[[#This Row],[Category and Sub-Category]])-1)</f>
        <v>film &amp; video</v>
      </c>
      <c r="R48" t="str">
        <f>RIGHT(Starter[[#This Row],[Category and Sub-Category]],FIND("/",Starter[[#This Row],[Category and Sub-Category]])-3)</f>
        <v>television</v>
      </c>
      <c r="S48" s="12">
        <f t="shared" si="0"/>
        <v>42353.96497685185</v>
      </c>
      <c r="T48" s="12">
        <f t="shared" si="0"/>
        <v>42323.96497685185</v>
      </c>
      <c r="U48" s="14">
        <f>Starter[[#This Row],[deadline2]]-Starter[[#This Row],[launched_at3]]</f>
        <v>30</v>
      </c>
    </row>
    <row r="49" spans="1:21" ht="3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>IFERROR(Starter[[#This Row],[pledged]]/Starter[[#This Row],[goal]],0)</f>
        <v>1.0761100000000001</v>
      </c>
      <c r="P49" s="8">
        <f>IFERROR(Starter[[#This Row],[pledged]]/Starter[[#This Row],[backers_count]],0)</f>
        <v>76.865000000000009</v>
      </c>
      <c r="Q49" t="str">
        <f>LEFT(Starter[[#This Row],[Category and Sub-Category]],FIND("/",Starter[[#This Row],[Category and Sub-Category]])-1)</f>
        <v>film &amp; video</v>
      </c>
      <c r="R49" t="str">
        <f>RIGHT(Starter[[#This Row],[Category and Sub-Category]],FIND("/",Starter[[#This Row],[Category and Sub-Category]])-3)</f>
        <v>television</v>
      </c>
      <c r="S49" s="12">
        <f t="shared" si="0"/>
        <v>41992.861192129625</v>
      </c>
      <c r="T49" s="12">
        <f t="shared" si="0"/>
        <v>41932.819525462961</v>
      </c>
      <c r="U49" s="14">
        <f>Starter[[#This Row],[deadline2]]-Starter[[#This Row],[launched_at3]]</f>
        <v>60.041666666664241</v>
      </c>
    </row>
    <row r="50" spans="1:21" ht="3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>IFERROR(Starter[[#This Row],[pledged]]/Starter[[#This Row],[goal]],0)</f>
        <v>1.0794999999999999</v>
      </c>
      <c r="P50" s="8">
        <f>IFERROR(Starter[[#This Row],[pledged]]/Starter[[#This Row],[backers_count]],0)</f>
        <v>56.815789473684212</v>
      </c>
      <c r="Q50" t="str">
        <f>LEFT(Starter[[#This Row],[Category and Sub-Category]],FIND("/",Starter[[#This Row],[Category and Sub-Category]])-1)</f>
        <v>film &amp; video</v>
      </c>
      <c r="R50" t="str">
        <f>RIGHT(Starter[[#This Row],[Category and Sub-Category]],FIND("/",Starter[[#This Row],[Category and Sub-Category]])-3)</f>
        <v>television</v>
      </c>
      <c r="S50" s="12">
        <f t="shared" si="0"/>
        <v>42064.5</v>
      </c>
      <c r="T50" s="12">
        <f t="shared" si="0"/>
        <v>42033.516898148147</v>
      </c>
      <c r="U50" s="14">
        <f>Starter[[#This Row],[deadline2]]-Starter[[#This Row],[launched_at3]]</f>
        <v>30.983101851852552</v>
      </c>
    </row>
    <row r="51" spans="1:21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>IFERROR(Starter[[#This Row],[pledged]]/Starter[[#This Row],[goal]],0)</f>
        <v>1</v>
      </c>
      <c r="P51" s="8">
        <f>IFERROR(Starter[[#This Row],[pledged]]/Starter[[#This Row],[backers_count]],0)</f>
        <v>137.93103448275863</v>
      </c>
      <c r="Q51" t="str">
        <f>LEFT(Starter[[#This Row],[Category and Sub-Category]],FIND("/",Starter[[#This Row],[Category and Sub-Category]])-1)</f>
        <v>film &amp; video</v>
      </c>
      <c r="R51" t="str">
        <f>RIGHT(Starter[[#This Row],[Category and Sub-Category]],FIND("/",Starter[[#This Row],[Category and Sub-Category]])-3)</f>
        <v>television</v>
      </c>
      <c r="S51" s="12">
        <f t="shared" si="0"/>
        <v>42301.176446759258</v>
      </c>
      <c r="T51" s="12">
        <f t="shared" si="0"/>
        <v>42271.176446759258</v>
      </c>
      <c r="U51" s="14">
        <f>Starter[[#This Row],[deadline2]]-Starter[[#This Row],[launched_at3]]</f>
        <v>30</v>
      </c>
    </row>
    <row r="52" spans="1:21" ht="30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>IFERROR(Starter[[#This Row],[pledged]]/Starter[[#This Row],[goal]],0)</f>
        <v>1</v>
      </c>
      <c r="P52" s="8">
        <f>IFERROR(Starter[[#This Row],[pledged]]/Starter[[#This Row],[backers_count]],0)</f>
        <v>27.272727272727273</v>
      </c>
      <c r="Q52" t="str">
        <f>LEFT(Starter[[#This Row],[Category and Sub-Category]],FIND("/",Starter[[#This Row],[Category and Sub-Category]])-1)</f>
        <v>film &amp; video</v>
      </c>
      <c r="R52" t="str">
        <f>RIGHT(Starter[[#This Row],[Category and Sub-Category]],FIND("/",Starter[[#This Row],[Category and Sub-Category]])-3)</f>
        <v>television</v>
      </c>
      <c r="S52" s="12">
        <f t="shared" si="0"/>
        <v>42034.708333333328</v>
      </c>
      <c r="T52" s="12">
        <f t="shared" si="0"/>
        <v>41995.752986111111</v>
      </c>
      <c r="U52" s="14">
        <f>Starter[[#This Row],[deadline2]]-Starter[[#This Row],[launched_at3]]</f>
        <v>38.955347222217824</v>
      </c>
    </row>
    <row r="53" spans="1:21" ht="3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>IFERROR(Starter[[#This Row],[pledged]]/Starter[[#This Row],[goal]],0)</f>
        <v>1.2801818181818181</v>
      </c>
      <c r="P53" s="8">
        <f>IFERROR(Starter[[#This Row],[pledged]]/Starter[[#This Row],[backers_count]],0)</f>
        <v>118.33613445378151</v>
      </c>
      <c r="Q53" t="str">
        <f>LEFT(Starter[[#This Row],[Category and Sub-Category]],FIND("/",Starter[[#This Row],[Category and Sub-Category]])-1)</f>
        <v>film &amp; video</v>
      </c>
      <c r="R53" t="str">
        <f>RIGHT(Starter[[#This Row],[Category and Sub-Category]],FIND("/",Starter[[#This Row],[Category and Sub-Category]])-3)</f>
        <v>television</v>
      </c>
      <c r="S53" s="12">
        <f t="shared" si="0"/>
        <v>42226.928668981476</v>
      </c>
      <c r="T53" s="12">
        <f t="shared" si="0"/>
        <v>42196.928668981476</v>
      </c>
      <c r="U53" s="14">
        <f>Starter[[#This Row],[deadline2]]-Starter[[#This Row],[launched_at3]]</f>
        <v>30</v>
      </c>
    </row>
    <row r="54" spans="1:21" ht="30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>IFERROR(Starter[[#This Row],[pledged]]/Starter[[#This Row],[goal]],0)</f>
        <v>1.1620999999999999</v>
      </c>
      <c r="P54" s="8">
        <f>IFERROR(Starter[[#This Row],[pledged]]/Starter[[#This Row],[backers_count]],0)</f>
        <v>223.48076923076923</v>
      </c>
      <c r="Q54" t="str">
        <f>LEFT(Starter[[#This Row],[Category and Sub-Category]],FIND("/",Starter[[#This Row],[Category and Sub-Category]])-1)</f>
        <v>film &amp; video</v>
      </c>
      <c r="R54" t="str">
        <f>RIGHT(Starter[[#This Row],[Category and Sub-Category]],FIND("/",Starter[[#This Row],[Category and Sub-Category]])-3)</f>
        <v>television</v>
      </c>
      <c r="S54" s="12">
        <f t="shared" si="0"/>
        <v>41837.701921296299</v>
      </c>
      <c r="T54" s="12">
        <f t="shared" si="0"/>
        <v>41807.701921296299</v>
      </c>
      <c r="U54" s="14">
        <f>Starter[[#This Row],[deadline2]]-Starter[[#This Row],[launched_at3]]</f>
        <v>30</v>
      </c>
    </row>
    <row r="55" spans="1:2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>IFERROR(Starter[[#This Row],[pledged]]/Starter[[#This Row],[goal]],0)</f>
        <v>1.0963333333333334</v>
      </c>
      <c r="P55" s="8">
        <f>IFERROR(Starter[[#This Row],[pledged]]/Starter[[#This Row],[backers_count]],0)</f>
        <v>28.111111111111111</v>
      </c>
      <c r="Q55" t="str">
        <f>LEFT(Starter[[#This Row],[Category and Sub-Category]],FIND("/",Starter[[#This Row],[Category and Sub-Category]])-1)</f>
        <v>film &amp; video</v>
      </c>
      <c r="R55" t="str">
        <f>RIGHT(Starter[[#This Row],[Category and Sub-Category]],FIND("/",Starter[[#This Row],[Category and Sub-Category]])-3)</f>
        <v>television</v>
      </c>
      <c r="S55" s="12">
        <f t="shared" si="0"/>
        <v>41733.916666666664</v>
      </c>
      <c r="T55" s="12">
        <f t="shared" si="0"/>
        <v>41719.549131944441</v>
      </c>
      <c r="U55" s="14">
        <f>Starter[[#This Row],[deadline2]]-Starter[[#This Row],[launched_at3]]</f>
        <v>14.367534722223354</v>
      </c>
    </row>
    <row r="56" spans="1:21" ht="3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>IFERROR(Starter[[#This Row],[pledged]]/Starter[[#This Row],[goal]],0)</f>
        <v>1.01</v>
      </c>
      <c r="P56" s="8">
        <f>IFERROR(Starter[[#This Row],[pledged]]/Starter[[#This Row],[backers_count]],0)</f>
        <v>194.23076923076923</v>
      </c>
      <c r="Q56" t="str">
        <f>LEFT(Starter[[#This Row],[Category and Sub-Category]],FIND("/",Starter[[#This Row],[Category and Sub-Category]])-1)</f>
        <v>film &amp; video</v>
      </c>
      <c r="R56" t="str">
        <f>RIGHT(Starter[[#This Row],[Category and Sub-Category]],FIND("/",Starter[[#This Row],[Category and Sub-Category]])-3)</f>
        <v>television</v>
      </c>
      <c r="S56" s="12">
        <f t="shared" si="0"/>
        <v>42363.713206018518</v>
      </c>
      <c r="T56" s="12">
        <f t="shared" si="0"/>
        <v>42333.713206018518</v>
      </c>
      <c r="U56" s="14">
        <f>Starter[[#This Row],[deadline2]]-Starter[[#This Row],[launched_at3]]</f>
        <v>30</v>
      </c>
    </row>
    <row r="57" spans="1:21" ht="30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>IFERROR(Starter[[#This Row],[pledged]]/Starter[[#This Row],[goal]],0)</f>
        <v>1.2895348837209302</v>
      </c>
      <c r="P57" s="8">
        <f>IFERROR(Starter[[#This Row],[pledged]]/Starter[[#This Row],[backers_count]],0)</f>
        <v>128.95348837209303</v>
      </c>
      <c r="Q57" t="str">
        <f>LEFT(Starter[[#This Row],[Category and Sub-Category]],FIND("/",Starter[[#This Row],[Category and Sub-Category]])-1)</f>
        <v>film &amp; video</v>
      </c>
      <c r="R57" t="str">
        <f>RIGHT(Starter[[#This Row],[Category and Sub-Category]],FIND("/",Starter[[#This Row],[Category and Sub-Category]])-3)</f>
        <v>television</v>
      </c>
      <c r="S57" s="12">
        <f t="shared" si="0"/>
        <v>42517.968935185185</v>
      </c>
      <c r="T57" s="12">
        <f t="shared" si="0"/>
        <v>42496.968935185185</v>
      </c>
      <c r="U57" s="14">
        <f>Starter[[#This Row],[deadline2]]-Starter[[#This Row],[launched_at3]]</f>
        <v>21</v>
      </c>
    </row>
    <row r="58" spans="1:2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>IFERROR(Starter[[#This Row],[pledged]]/Starter[[#This Row],[goal]],0)</f>
        <v>1.0726249999999999</v>
      </c>
      <c r="P58" s="8">
        <f>IFERROR(Starter[[#This Row],[pledged]]/Starter[[#This Row],[backers_count]],0)</f>
        <v>49.316091954022987</v>
      </c>
      <c r="Q58" t="str">
        <f>LEFT(Starter[[#This Row],[Category and Sub-Category]],FIND("/",Starter[[#This Row],[Category and Sub-Category]])-1)</f>
        <v>film &amp; video</v>
      </c>
      <c r="R58" t="str">
        <f>RIGHT(Starter[[#This Row],[Category and Sub-Category]],FIND("/",Starter[[#This Row],[Category and Sub-Category]])-3)</f>
        <v>television</v>
      </c>
      <c r="S58" s="12">
        <f t="shared" si="0"/>
        <v>42163.666666666672</v>
      </c>
      <c r="T58" s="12">
        <f t="shared" si="0"/>
        <v>42149.548888888894</v>
      </c>
      <c r="U58" s="14">
        <f>Starter[[#This Row],[deadline2]]-Starter[[#This Row],[launched_at3]]</f>
        <v>14.117777777777519</v>
      </c>
    </row>
    <row r="59" spans="1:21" ht="3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>IFERROR(Starter[[#This Row],[pledged]]/Starter[[#This Row],[goal]],0)</f>
        <v>1.0189999999999999</v>
      </c>
      <c r="P59" s="8">
        <f>IFERROR(Starter[[#This Row],[pledged]]/Starter[[#This Row],[backers_count]],0)</f>
        <v>221.52173913043478</v>
      </c>
      <c r="Q59" t="str">
        <f>LEFT(Starter[[#This Row],[Category and Sub-Category]],FIND("/",Starter[[#This Row],[Category and Sub-Category]])-1)</f>
        <v>film &amp; video</v>
      </c>
      <c r="R59" t="str">
        <f>RIGHT(Starter[[#This Row],[Category and Sub-Category]],FIND("/",Starter[[#This Row],[Category and Sub-Category]])-3)</f>
        <v>television</v>
      </c>
      <c r="S59" s="12">
        <f t="shared" si="0"/>
        <v>42119.83289351852</v>
      </c>
      <c r="T59" s="12">
        <f t="shared" si="0"/>
        <v>42089.83289351852</v>
      </c>
      <c r="U59" s="14">
        <f>Starter[[#This Row],[deadline2]]-Starter[[#This Row],[launched_at3]]</f>
        <v>30</v>
      </c>
    </row>
    <row r="60" spans="1:2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>IFERROR(Starter[[#This Row],[pledged]]/Starter[[#This Row],[goal]],0)</f>
        <v>1.0290999999999999</v>
      </c>
      <c r="P60" s="8">
        <f>IFERROR(Starter[[#This Row],[pledged]]/Starter[[#This Row],[backers_count]],0)</f>
        <v>137.21333333333334</v>
      </c>
      <c r="Q60" t="str">
        <f>LEFT(Starter[[#This Row],[Category and Sub-Category]],FIND("/",Starter[[#This Row],[Category and Sub-Category]])-1)</f>
        <v>film &amp; video</v>
      </c>
      <c r="R60" t="str">
        <f>RIGHT(Starter[[#This Row],[Category and Sub-Category]],FIND("/",Starter[[#This Row],[Category and Sub-Category]])-3)</f>
        <v>television</v>
      </c>
      <c r="S60" s="12">
        <f t="shared" si="0"/>
        <v>41962.786712962959</v>
      </c>
      <c r="T60" s="12">
        <f t="shared" si="0"/>
        <v>41932.745046296295</v>
      </c>
      <c r="U60" s="14">
        <f>Starter[[#This Row],[deadline2]]-Starter[[#This Row],[launched_at3]]</f>
        <v>30.041666666664241</v>
      </c>
    </row>
    <row r="61" spans="1:21" ht="3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>IFERROR(Starter[[#This Row],[pledged]]/Starter[[#This Row],[goal]],0)</f>
        <v>1.0012570000000001</v>
      </c>
      <c r="P61" s="8">
        <f>IFERROR(Starter[[#This Row],[pledged]]/Starter[[#This Row],[backers_count]],0)</f>
        <v>606.82242424242418</v>
      </c>
      <c r="Q61" t="str">
        <f>LEFT(Starter[[#This Row],[Category and Sub-Category]],FIND("/",Starter[[#This Row],[Category and Sub-Category]])-1)</f>
        <v>film &amp; video</v>
      </c>
      <c r="R61" t="str">
        <f>RIGHT(Starter[[#This Row],[Category and Sub-Category]],FIND("/",Starter[[#This Row],[Category and Sub-Category]])-3)</f>
        <v>television</v>
      </c>
      <c r="S61" s="12">
        <f t="shared" si="0"/>
        <v>42261.875</v>
      </c>
      <c r="T61" s="12">
        <f t="shared" si="0"/>
        <v>42230.235833333332</v>
      </c>
      <c r="U61" s="14">
        <f>Starter[[#This Row],[deadline2]]-Starter[[#This Row],[launched_at3]]</f>
        <v>31.639166666667734</v>
      </c>
    </row>
    <row r="62" spans="1:21" ht="30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>IFERROR(Starter[[#This Row],[pledged]]/Starter[[#This Row],[goal]],0)</f>
        <v>1.0329622222222221</v>
      </c>
      <c r="P62" s="8">
        <f>IFERROR(Starter[[#This Row],[pledged]]/Starter[[#This Row],[backers_count]],0)</f>
        <v>43.040092592592593</v>
      </c>
      <c r="Q62" t="str">
        <f>LEFT(Starter[[#This Row],[Category and Sub-Category]],FIND("/",Starter[[#This Row],[Category and Sub-Category]])-1)</f>
        <v>film &amp; video</v>
      </c>
      <c r="R62" t="str">
        <f>RIGHT(Starter[[#This Row],[Category and Sub-Category]],FIND("/",Starter[[#This Row],[Category and Sub-Category]])-3)</f>
        <v>deo/shorts</v>
      </c>
      <c r="S62" s="12">
        <f t="shared" si="0"/>
        <v>41721</v>
      </c>
      <c r="T62" s="12">
        <f t="shared" si="0"/>
        <v>41701.901817129634</v>
      </c>
      <c r="U62" s="14">
        <f>Starter[[#This Row],[deadline2]]-Starter[[#This Row],[launched_at3]]</f>
        <v>19.098182870366145</v>
      </c>
    </row>
    <row r="63" spans="1:21" ht="3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>IFERROR(Starter[[#This Row],[pledged]]/Starter[[#This Row],[goal]],0)</f>
        <v>1.4830000000000001</v>
      </c>
      <c r="P63" s="8">
        <f>IFERROR(Starter[[#This Row],[pledged]]/Starter[[#This Row],[backers_count]],0)</f>
        <v>322.39130434782606</v>
      </c>
      <c r="Q63" t="str">
        <f>LEFT(Starter[[#This Row],[Category and Sub-Category]],FIND("/",Starter[[#This Row],[Category and Sub-Category]])-1)</f>
        <v>film &amp; video</v>
      </c>
      <c r="R63" t="str">
        <f>RIGHT(Starter[[#This Row],[Category and Sub-Category]],FIND("/",Starter[[#This Row],[Category and Sub-Category]])-3)</f>
        <v>deo/shorts</v>
      </c>
      <c r="S63" s="12">
        <f t="shared" si="0"/>
        <v>41431.814317129625</v>
      </c>
      <c r="T63" s="12">
        <f t="shared" si="0"/>
        <v>41409.814317129625</v>
      </c>
      <c r="U63" s="14">
        <f>Starter[[#This Row],[deadline2]]-Starter[[#This Row],[launched_at3]]</f>
        <v>22</v>
      </c>
    </row>
    <row r="64" spans="1:21" ht="3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>IFERROR(Starter[[#This Row],[pledged]]/Starter[[#This Row],[goal]],0)</f>
        <v>1.5473333333333332</v>
      </c>
      <c r="P64" s="8">
        <f>IFERROR(Starter[[#This Row],[pledged]]/Starter[[#This Row],[backers_count]],0)</f>
        <v>96.708333333333329</v>
      </c>
      <c r="Q64" t="str">
        <f>LEFT(Starter[[#This Row],[Category and Sub-Category]],FIND("/",Starter[[#This Row],[Category and Sub-Category]])-1)</f>
        <v>film &amp; video</v>
      </c>
      <c r="R64" t="str">
        <f>RIGHT(Starter[[#This Row],[Category and Sub-Category]],FIND("/",Starter[[#This Row],[Category and Sub-Category]])-3)</f>
        <v>deo/shorts</v>
      </c>
      <c r="S64" s="12">
        <f t="shared" si="0"/>
        <v>41336.799513888887</v>
      </c>
      <c r="T64" s="12">
        <f t="shared" si="0"/>
        <v>41311.799513888887</v>
      </c>
      <c r="U64" s="14">
        <f>Starter[[#This Row],[deadline2]]-Starter[[#This Row],[launched_at3]]</f>
        <v>25</v>
      </c>
    </row>
    <row r="65" spans="1:21" ht="30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>IFERROR(Starter[[#This Row],[pledged]]/Starter[[#This Row],[goal]],0)</f>
        <v>1.1351849999999999</v>
      </c>
      <c r="P65" s="8">
        <f>IFERROR(Starter[[#This Row],[pledged]]/Starter[[#This Row],[backers_count]],0)</f>
        <v>35.474531249999998</v>
      </c>
      <c r="Q65" t="str">
        <f>LEFT(Starter[[#This Row],[Category and Sub-Category]],FIND("/",Starter[[#This Row],[Category and Sub-Category]])-1)</f>
        <v>film &amp; video</v>
      </c>
      <c r="R65" t="str">
        <f>RIGHT(Starter[[#This Row],[Category and Sub-Category]],FIND("/",Starter[[#This Row],[Category and Sub-Category]])-3)</f>
        <v>deo/shorts</v>
      </c>
      <c r="S65" s="12">
        <f t="shared" si="0"/>
        <v>41636.207638888889</v>
      </c>
      <c r="T65" s="12">
        <f t="shared" si="0"/>
        <v>41612.912187499998</v>
      </c>
      <c r="U65" s="14">
        <f>Starter[[#This Row],[deadline2]]-Starter[[#This Row],[launched_at3]]</f>
        <v>23.295451388890797</v>
      </c>
    </row>
    <row r="66" spans="1:21" ht="3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>IFERROR(Starter[[#This Row],[pledged]]/Starter[[#This Row],[goal]],0)</f>
        <v>1.7333333333333334</v>
      </c>
      <c r="P66" s="8">
        <f>IFERROR(Starter[[#This Row],[pledged]]/Starter[[#This Row],[backers_count]],0)</f>
        <v>86.666666666666671</v>
      </c>
      <c r="Q66" t="str">
        <f>LEFT(Starter[[#This Row],[Category and Sub-Category]],FIND("/",Starter[[#This Row],[Category and Sub-Category]])-1)</f>
        <v>film &amp; video</v>
      </c>
      <c r="R66" t="str">
        <f>RIGHT(Starter[[#This Row],[Category and Sub-Category]],FIND("/",Starter[[#This Row],[Category and Sub-Category]])-3)</f>
        <v>deo/shorts</v>
      </c>
      <c r="S66" s="12">
        <f t="shared" ref="S66:T129" si="1">(I66/86400)+25569</f>
        <v>41463.01829861111</v>
      </c>
      <c r="T66" s="12">
        <f t="shared" si="1"/>
        <v>41433.01829861111</v>
      </c>
      <c r="U66" s="14">
        <f>Starter[[#This Row],[deadline2]]-Starter[[#This Row],[launched_at3]]</f>
        <v>30</v>
      </c>
    </row>
    <row r="67" spans="1:2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>IFERROR(Starter[[#This Row],[pledged]]/Starter[[#This Row],[goal]],0)</f>
        <v>1.0752857142857142</v>
      </c>
      <c r="P67" s="8">
        <f>IFERROR(Starter[[#This Row],[pledged]]/Starter[[#This Row],[backers_count]],0)</f>
        <v>132.05263157894737</v>
      </c>
      <c r="Q67" t="str">
        <f>LEFT(Starter[[#This Row],[Category and Sub-Category]],FIND("/",Starter[[#This Row],[Category and Sub-Category]])-1)</f>
        <v>film &amp; video</v>
      </c>
      <c r="R67" t="str">
        <f>RIGHT(Starter[[#This Row],[Category and Sub-Category]],FIND("/",Starter[[#This Row],[Category and Sub-Category]])-3)</f>
        <v>deo/shorts</v>
      </c>
      <c r="S67" s="12">
        <f t="shared" si="1"/>
        <v>41862.249305555553</v>
      </c>
      <c r="T67" s="12">
        <f t="shared" si="1"/>
        <v>41835.821226851855</v>
      </c>
      <c r="U67" s="14">
        <f>Starter[[#This Row],[deadline2]]-Starter[[#This Row],[launched_at3]]</f>
        <v>26.428078703698702</v>
      </c>
    </row>
    <row r="68" spans="1:2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>IFERROR(Starter[[#This Row],[pledged]]/Starter[[#This Row],[goal]],0)</f>
        <v>1.1859999999999999</v>
      </c>
      <c r="P68" s="8">
        <f>IFERROR(Starter[[#This Row],[pledged]]/Starter[[#This Row],[backers_count]],0)</f>
        <v>91.230769230769226</v>
      </c>
      <c r="Q68" t="str">
        <f>LEFT(Starter[[#This Row],[Category and Sub-Category]],FIND("/",Starter[[#This Row],[Category and Sub-Category]])-1)</f>
        <v>film &amp; video</v>
      </c>
      <c r="R68" t="str">
        <f>RIGHT(Starter[[#This Row],[Category and Sub-Category]],FIND("/",Starter[[#This Row],[Category and Sub-Category]])-3)</f>
        <v>deo/shorts</v>
      </c>
      <c r="S68" s="12">
        <f t="shared" si="1"/>
        <v>42569.849768518514</v>
      </c>
      <c r="T68" s="12">
        <f t="shared" si="1"/>
        <v>42539.849768518514</v>
      </c>
      <c r="U68" s="14">
        <f>Starter[[#This Row],[deadline2]]-Starter[[#This Row],[launched_at3]]</f>
        <v>30</v>
      </c>
    </row>
    <row r="69" spans="1:21" ht="30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>IFERROR(Starter[[#This Row],[pledged]]/Starter[[#This Row],[goal]],0)</f>
        <v>1.1625000000000001</v>
      </c>
      <c r="P69" s="8">
        <f>IFERROR(Starter[[#This Row],[pledged]]/Starter[[#This Row],[backers_count]],0)</f>
        <v>116.25</v>
      </c>
      <c r="Q69" t="str">
        <f>LEFT(Starter[[#This Row],[Category and Sub-Category]],FIND("/",Starter[[#This Row],[Category and Sub-Category]])-1)</f>
        <v>film &amp; video</v>
      </c>
      <c r="R69" t="str">
        <f>RIGHT(Starter[[#This Row],[Category and Sub-Category]],FIND("/",Starter[[#This Row],[Category and Sub-Category]])-3)</f>
        <v>deo/shorts</v>
      </c>
      <c r="S69" s="12">
        <f t="shared" si="1"/>
        <v>41105.583379629628</v>
      </c>
      <c r="T69" s="12">
        <f t="shared" si="1"/>
        <v>41075.583379629628</v>
      </c>
      <c r="U69" s="14">
        <f>Starter[[#This Row],[deadline2]]-Starter[[#This Row],[launched_at3]]</f>
        <v>30</v>
      </c>
    </row>
    <row r="70" spans="1:21" ht="3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>IFERROR(Starter[[#This Row],[pledged]]/Starter[[#This Row],[goal]],0)</f>
        <v>1.2716666666666667</v>
      </c>
      <c r="P70" s="8">
        <f>IFERROR(Starter[[#This Row],[pledged]]/Starter[[#This Row],[backers_count]],0)</f>
        <v>21.194444444444443</v>
      </c>
      <c r="Q70" t="str">
        <f>LEFT(Starter[[#This Row],[Category and Sub-Category]],FIND("/",Starter[[#This Row],[Category and Sub-Category]])-1)</f>
        <v>film &amp; video</v>
      </c>
      <c r="R70" t="str">
        <f>RIGHT(Starter[[#This Row],[Category and Sub-Category]],FIND("/",Starter[[#This Row],[Category and Sub-Category]])-3)</f>
        <v>deo/shorts</v>
      </c>
      <c r="S70" s="12">
        <f t="shared" si="1"/>
        <v>41693.569340277776</v>
      </c>
      <c r="T70" s="12">
        <f t="shared" si="1"/>
        <v>41663.569340277776</v>
      </c>
      <c r="U70" s="14">
        <f>Starter[[#This Row],[deadline2]]-Starter[[#This Row],[launched_at3]]</f>
        <v>30</v>
      </c>
    </row>
    <row r="71" spans="1:21" ht="3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>IFERROR(Starter[[#This Row],[pledged]]/Starter[[#This Row],[goal]],0)</f>
        <v>1.109423</v>
      </c>
      <c r="P71" s="8">
        <f>IFERROR(Starter[[#This Row],[pledged]]/Starter[[#This Row],[backers_count]],0)</f>
        <v>62.327134831460668</v>
      </c>
      <c r="Q71" t="str">
        <f>LEFT(Starter[[#This Row],[Category and Sub-Category]],FIND("/",Starter[[#This Row],[Category and Sub-Category]])-1)</f>
        <v>film &amp; video</v>
      </c>
      <c r="R71" t="str">
        <f>RIGHT(Starter[[#This Row],[Category and Sub-Category]],FIND("/",Starter[[#This Row],[Category and Sub-Category]])-3)</f>
        <v>deo/shorts</v>
      </c>
      <c r="S71" s="12">
        <f t="shared" si="1"/>
        <v>40818.290972222225</v>
      </c>
      <c r="T71" s="12">
        <f t="shared" si="1"/>
        <v>40786.187789351854</v>
      </c>
      <c r="U71" s="14">
        <f>Starter[[#This Row],[deadline2]]-Starter[[#This Row],[launched_at3]]</f>
        <v>32.103182870370802</v>
      </c>
    </row>
    <row r="72" spans="1:21" ht="3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>IFERROR(Starter[[#This Row],[pledged]]/Starter[[#This Row],[goal]],0)</f>
        <v>1.272</v>
      </c>
      <c r="P72" s="8">
        <f>IFERROR(Starter[[#This Row],[pledged]]/Starter[[#This Row],[backers_count]],0)</f>
        <v>37.411764705882355</v>
      </c>
      <c r="Q72" t="str">
        <f>LEFT(Starter[[#This Row],[Category and Sub-Category]],FIND("/",Starter[[#This Row],[Category and Sub-Category]])-1)</f>
        <v>film &amp; video</v>
      </c>
      <c r="R72" t="str">
        <f>RIGHT(Starter[[#This Row],[Category and Sub-Category]],FIND("/",Starter[[#This Row],[Category and Sub-Category]])-3)</f>
        <v>deo/shorts</v>
      </c>
      <c r="S72" s="12">
        <f t="shared" si="1"/>
        <v>40790.896354166667</v>
      </c>
      <c r="T72" s="12">
        <f t="shared" si="1"/>
        <v>40730.896354166667</v>
      </c>
      <c r="U72" s="14">
        <f>Starter[[#This Row],[deadline2]]-Starter[[#This Row],[launched_at3]]</f>
        <v>60</v>
      </c>
    </row>
    <row r="73" spans="1:21" ht="30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>IFERROR(Starter[[#This Row],[pledged]]/Starter[[#This Row],[goal]],0)</f>
        <v>1.2394444444444443</v>
      </c>
      <c r="P73" s="8">
        <f>IFERROR(Starter[[#This Row],[pledged]]/Starter[[#This Row],[backers_count]],0)</f>
        <v>69.71875</v>
      </c>
      <c r="Q73" t="str">
        <f>LEFT(Starter[[#This Row],[Category and Sub-Category]],FIND("/",Starter[[#This Row],[Category and Sub-Category]])-1)</f>
        <v>film &amp; video</v>
      </c>
      <c r="R73" t="str">
        <f>RIGHT(Starter[[#This Row],[Category and Sub-Category]],FIND("/",Starter[[#This Row],[Category and Sub-Category]])-3)</f>
        <v>deo/shorts</v>
      </c>
      <c r="S73" s="12">
        <f t="shared" si="1"/>
        <v>41057.271493055552</v>
      </c>
      <c r="T73" s="12">
        <f t="shared" si="1"/>
        <v>40997.271493055552</v>
      </c>
      <c r="U73" s="14">
        <f>Starter[[#This Row],[deadline2]]-Starter[[#This Row],[launched_at3]]</f>
        <v>60</v>
      </c>
    </row>
    <row r="74" spans="1:21" ht="3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>IFERROR(Starter[[#This Row],[pledged]]/Starter[[#This Row],[goal]],0)</f>
        <v>1.084090909090909</v>
      </c>
      <c r="P74" s="8">
        <f>IFERROR(Starter[[#This Row],[pledged]]/Starter[[#This Row],[backers_count]],0)</f>
        <v>58.170731707317074</v>
      </c>
      <c r="Q74" t="str">
        <f>LEFT(Starter[[#This Row],[Category and Sub-Category]],FIND("/",Starter[[#This Row],[Category and Sub-Category]])-1)</f>
        <v>film &amp; video</v>
      </c>
      <c r="R74" t="str">
        <f>RIGHT(Starter[[#This Row],[Category and Sub-Category]],FIND("/",Starter[[#This Row],[Category and Sub-Category]])-3)</f>
        <v>deo/shorts</v>
      </c>
      <c r="S74" s="12">
        <f t="shared" si="1"/>
        <v>41228</v>
      </c>
      <c r="T74" s="12">
        <f t="shared" si="1"/>
        <v>41208.010196759264</v>
      </c>
      <c r="U74" s="14">
        <f>Starter[[#This Row],[deadline2]]-Starter[[#This Row],[launched_at3]]</f>
        <v>19.989803240736364</v>
      </c>
    </row>
    <row r="75" spans="1:21" ht="3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>IFERROR(Starter[[#This Row],[pledged]]/Starter[[#This Row],[goal]],0)</f>
        <v>1</v>
      </c>
      <c r="P75" s="8">
        <f>IFERROR(Starter[[#This Row],[pledged]]/Starter[[#This Row],[backers_count]],0)</f>
        <v>50</v>
      </c>
      <c r="Q75" t="str">
        <f>LEFT(Starter[[#This Row],[Category and Sub-Category]],FIND("/",Starter[[#This Row],[Category and Sub-Category]])-1)</f>
        <v>film &amp; video</v>
      </c>
      <c r="R75" t="str">
        <f>RIGHT(Starter[[#This Row],[Category and Sub-Category]],FIND("/",Starter[[#This Row],[Category and Sub-Category]])-3)</f>
        <v>deo/shorts</v>
      </c>
      <c r="S75" s="12">
        <f t="shared" si="1"/>
        <v>40666.165972222225</v>
      </c>
      <c r="T75" s="12">
        <f t="shared" si="1"/>
        <v>40587.75675925926</v>
      </c>
      <c r="U75" s="14">
        <f>Starter[[#This Row],[deadline2]]-Starter[[#This Row],[launched_at3]]</f>
        <v>78.409212962964375</v>
      </c>
    </row>
    <row r="76" spans="1:21" ht="3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>IFERROR(Starter[[#This Row],[pledged]]/Starter[[#This Row],[goal]],0)</f>
        <v>1.1293199999999999</v>
      </c>
      <c r="P76" s="8">
        <f>IFERROR(Starter[[#This Row],[pledged]]/Starter[[#This Row],[backers_count]],0)</f>
        <v>19.471034482758618</v>
      </c>
      <c r="Q76" t="str">
        <f>LEFT(Starter[[#This Row],[Category and Sub-Category]],FIND("/",Starter[[#This Row],[Category and Sub-Category]])-1)</f>
        <v>film &amp; video</v>
      </c>
      <c r="R76" t="str">
        <f>RIGHT(Starter[[#This Row],[Category and Sub-Category]],FIND("/",Starter[[#This Row],[Category and Sub-Category]])-3)</f>
        <v>deo/shorts</v>
      </c>
      <c r="S76" s="12">
        <f t="shared" si="1"/>
        <v>42390.487210648149</v>
      </c>
      <c r="T76" s="12">
        <f t="shared" si="1"/>
        <v>42360.487210648149</v>
      </c>
      <c r="U76" s="14">
        <f>Starter[[#This Row],[deadline2]]-Starter[[#This Row],[launched_at3]]</f>
        <v>30</v>
      </c>
    </row>
    <row r="77" spans="1:21" ht="30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>IFERROR(Starter[[#This Row],[pledged]]/Starter[[#This Row],[goal]],0)</f>
        <v>1.1542857142857144</v>
      </c>
      <c r="P77" s="8">
        <f>IFERROR(Starter[[#This Row],[pledged]]/Starter[[#This Row],[backers_count]],0)</f>
        <v>85.957446808510639</v>
      </c>
      <c r="Q77" t="str">
        <f>LEFT(Starter[[#This Row],[Category and Sub-Category]],FIND("/",Starter[[#This Row],[Category and Sub-Category]])-1)</f>
        <v>film &amp; video</v>
      </c>
      <c r="R77" t="str">
        <f>RIGHT(Starter[[#This Row],[Category and Sub-Category]],FIND("/",Starter[[#This Row],[Category and Sub-Category]])-3)</f>
        <v>deo/shorts</v>
      </c>
      <c r="S77" s="12">
        <f t="shared" si="1"/>
        <v>41387.209166666667</v>
      </c>
      <c r="T77" s="12">
        <f t="shared" si="1"/>
        <v>41357.209166666667</v>
      </c>
      <c r="U77" s="14">
        <f>Starter[[#This Row],[deadline2]]-Starter[[#This Row],[launched_at3]]</f>
        <v>30</v>
      </c>
    </row>
    <row r="78" spans="1:21" ht="3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>IFERROR(Starter[[#This Row],[pledged]]/Starter[[#This Row],[goal]],0)</f>
        <v>1.5333333333333334</v>
      </c>
      <c r="P78" s="8">
        <f>IFERROR(Starter[[#This Row],[pledged]]/Starter[[#This Row],[backers_count]],0)</f>
        <v>30.666666666666668</v>
      </c>
      <c r="Q78" t="str">
        <f>LEFT(Starter[[#This Row],[Category and Sub-Category]],FIND("/",Starter[[#This Row],[Category and Sub-Category]])-1)</f>
        <v>film &amp; video</v>
      </c>
      <c r="R78" t="str">
        <f>RIGHT(Starter[[#This Row],[Category and Sub-Category]],FIND("/",Starter[[#This Row],[Category and Sub-Category]])-3)</f>
        <v>deo/shorts</v>
      </c>
      <c r="S78" s="12">
        <f t="shared" si="1"/>
        <v>40904.733310185184</v>
      </c>
      <c r="T78" s="12">
        <f t="shared" si="1"/>
        <v>40844.691643518519</v>
      </c>
      <c r="U78" s="14">
        <f>Starter[[#This Row],[deadline2]]-Starter[[#This Row],[launched_at3]]</f>
        <v>60.041666666664241</v>
      </c>
    </row>
    <row r="79" spans="1:21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>IFERROR(Starter[[#This Row],[pledged]]/Starter[[#This Row],[goal]],0)</f>
        <v>3.9249999999999998</v>
      </c>
      <c r="P79" s="8">
        <f>IFERROR(Starter[[#This Row],[pledged]]/Starter[[#This Row],[backers_count]],0)</f>
        <v>60.384615384615387</v>
      </c>
      <c r="Q79" t="str">
        <f>LEFT(Starter[[#This Row],[Category and Sub-Category]],FIND("/",Starter[[#This Row],[Category and Sub-Category]])-1)</f>
        <v>film &amp; video</v>
      </c>
      <c r="R79" t="str">
        <f>RIGHT(Starter[[#This Row],[Category and Sub-Category]],FIND("/",Starter[[#This Row],[Category and Sub-Category]])-3)</f>
        <v>deo/shorts</v>
      </c>
      <c r="S79" s="12">
        <f t="shared" si="1"/>
        <v>41050.124305555553</v>
      </c>
      <c r="T79" s="12">
        <f t="shared" si="1"/>
        <v>40997.144872685181</v>
      </c>
      <c r="U79" s="14">
        <f>Starter[[#This Row],[deadline2]]-Starter[[#This Row],[launched_at3]]</f>
        <v>52.979432870371966</v>
      </c>
    </row>
    <row r="80" spans="1:21" ht="7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>IFERROR(Starter[[#This Row],[pledged]]/Starter[[#This Row],[goal]],0)</f>
        <v>27.02</v>
      </c>
      <c r="P80" s="8">
        <f>IFERROR(Starter[[#This Row],[pledged]]/Starter[[#This Row],[backers_count]],0)</f>
        <v>38.6</v>
      </c>
      <c r="Q80" t="str">
        <f>LEFT(Starter[[#This Row],[Category and Sub-Category]],FIND("/",Starter[[#This Row],[Category and Sub-Category]])-1)</f>
        <v>film &amp; video</v>
      </c>
      <c r="R80" t="str">
        <f>RIGHT(Starter[[#This Row],[Category and Sub-Category]],FIND("/",Starter[[#This Row],[Category and Sub-Category]])-3)</f>
        <v>deo/shorts</v>
      </c>
      <c r="S80" s="12">
        <f t="shared" si="1"/>
        <v>42614.730567129634</v>
      </c>
      <c r="T80" s="12">
        <f t="shared" si="1"/>
        <v>42604.730567129634</v>
      </c>
      <c r="U80" s="14">
        <f>Starter[[#This Row],[deadline2]]-Starter[[#This Row],[launched_at3]]</f>
        <v>10</v>
      </c>
    </row>
    <row r="81" spans="1:21" ht="30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>IFERROR(Starter[[#This Row],[pledged]]/Starter[[#This Row],[goal]],0)</f>
        <v>1.27</v>
      </c>
      <c r="P81" s="8">
        <f>IFERROR(Starter[[#This Row],[pledged]]/Starter[[#This Row],[backers_count]],0)</f>
        <v>40.268292682926827</v>
      </c>
      <c r="Q81" t="str">
        <f>LEFT(Starter[[#This Row],[Category and Sub-Category]],FIND("/",Starter[[#This Row],[Category and Sub-Category]])-1)</f>
        <v>film &amp; video</v>
      </c>
      <c r="R81" t="str">
        <f>RIGHT(Starter[[#This Row],[Category and Sub-Category]],FIND("/",Starter[[#This Row],[Category and Sub-Category]])-3)</f>
        <v>deo/shorts</v>
      </c>
      <c r="S81" s="12">
        <f t="shared" si="1"/>
        <v>41754.776539351849</v>
      </c>
      <c r="T81" s="12">
        <f t="shared" si="1"/>
        <v>41724.776539351849</v>
      </c>
      <c r="U81" s="14">
        <f>Starter[[#This Row],[deadline2]]-Starter[[#This Row],[launched_at3]]</f>
        <v>30</v>
      </c>
    </row>
    <row r="82" spans="1:21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>IFERROR(Starter[[#This Row],[pledged]]/Starter[[#This Row],[goal]],0)</f>
        <v>1.0725</v>
      </c>
      <c r="P82" s="8">
        <f>IFERROR(Starter[[#This Row],[pledged]]/Starter[[#This Row],[backers_count]],0)</f>
        <v>273.82978723404256</v>
      </c>
      <c r="Q82" t="str">
        <f>LEFT(Starter[[#This Row],[Category and Sub-Category]],FIND("/",Starter[[#This Row],[Category and Sub-Category]])-1)</f>
        <v>film &amp; video</v>
      </c>
      <c r="R82" t="str">
        <f>RIGHT(Starter[[#This Row],[Category and Sub-Category]],FIND("/",Starter[[#This Row],[Category and Sub-Category]])-3)</f>
        <v>deo/shorts</v>
      </c>
      <c r="S82" s="12">
        <f t="shared" si="1"/>
        <v>41618.083981481483</v>
      </c>
      <c r="T82" s="12">
        <f t="shared" si="1"/>
        <v>41583.083981481483</v>
      </c>
      <c r="U82" s="14">
        <f>Starter[[#This Row],[deadline2]]-Starter[[#This Row],[launched_at3]]</f>
        <v>35</v>
      </c>
    </row>
    <row r="83" spans="1:21" ht="3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>IFERROR(Starter[[#This Row],[pledged]]/Starter[[#This Row],[goal]],0)</f>
        <v>1.98</v>
      </c>
      <c r="P83" s="8">
        <f>IFERROR(Starter[[#This Row],[pledged]]/Starter[[#This Row],[backers_count]],0)</f>
        <v>53.035714285714285</v>
      </c>
      <c r="Q83" t="str">
        <f>LEFT(Starter[[#This Row],[Category and Sub-Category]],FIND("/",Starter[[#This Row],[Category and Sub-Category]])-1)</f>
        <v>film &amp; video</v>
      </c>
      <c r="R83" t="str">
        <f>RIGHT(Starter[[#This Row],[Category and Sub-Category]],FIND("/",Starter[[#This Row],[Category and Sub-Category]])-3)</f>
        <v>deo/shorts</v>
      </c>
      <c r="S83" s="12">
        <f t="shared" si="1"/>
        <v>41104.126388888893</v>
      </c>
      <c r="T83" s="12">
        <f t="shared" si="1"/>
        <v>41100.158877314811</v>
      </c>
      <c r="U83" s="14">
        <f>Starter[[#This Row],[deadline2]]-Starter[[#This Row],[launched_at3]]</f>
        <v>3.9675115740828915</v>
      </c>
    </row>
    <row r="84" spans="1:21" ht="3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>IFERROR(Starter[[#This Row],[pledged]]/Starter[[#This Row],[goal]],0)</f>
        <v>1.0001249999999999</v>
      </c>
      <c r="P84" s="8">
        <f>IFERROR(Starter[[#This Row],[pledged]]/Starter[[#This Row],[backers_count]],0)</f>
        <v>40.005000000000003</v>
      </c>
      <c r="Q84" t="str">
        <f>LEFT(Starter[[#This Row],[Category and Sub-Category]],FIND("/",Starter[[#This Row],[Category and Sub-Category]])-1)</f>
        <v>film &amp; video</v>
      </c>
      <c r="R84" t="str">
        <f>RIGHT(Starter[[#This Row],[Category and Sub-Category]],FIND("/",Starter[[#This Row],[Category and Sub-Category]])-3)</f>
        <v>deo/shorts</v>
      </c>
      <c r="S84" s="12">
        <f t="shared" si="1"/>
        <v>40825.820150462961</v>
      </c>
      <c r="T84" s="12">
        <f t="shared" si="1"/>
        <v>40795.820150462961</v>
      </c>
      <c r="U84" s="14">
        <f>Starter[[#This Row],[deadline2]]-Starter[[#This Row],[launched_at3]]</f>
        <v>30</v>
      </c>
    </row>
    <row r="85" spans="1:21" ht="3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>IFERROR(Starter[[#This Row],[pledged]]/Starter[[#This Row],[goal]],0)</f>
        <v>1.0249999999999999</v>
      </c>
      <c r="P85" s="8">
        <f>IFERROR(Starter[[#This Row],[pledged]]/Starter[[#This Row],[backers_count]],0)</f>
        <v>15.76923076923077</v>
      </c>
      <c r="Q85" t="str">
        <f>LEFT(Starter[[#This Row],[Category and Sub-Category]],FIND("/",Starter[[#This Row],[Category and Sub-Category]])-1)</f>
        <v>film &amp; video</v>
      </c>
      <c r="R85" t="str">
        <f>RIGHT(Starter[[#This Row],[Category and Sub-Category]],FIND("/",Starter[[#This Row],[Category and Sub-Category]])-3)</f>
        <v>deo/shorts</v>
      </c>
      <c r="S85" s="12">
        <f t="shared" si="1"/>
        <v>42057.479166666672</v>
      </c>
      <c r="T85" s="12">
        <f t="shared" si="1"/>
        <v>42042.615613425922</v>
      </c>
      <c r="U85" s="14">
        <f>Starter[[#This Row],[deadline2]]-Starter[[#This Row],[launched_at3]]</f>
        <v>14.863553240749752</v>
      </c>
    </row>
    <row r="86" spans="1:21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>IFERROR(Starter[[#This Row],[pledged]]/Starter[[#This Row],[goal]],0)</f>
        <v>1</v>
      </c>
      <c r="P86" s="8">
        <f>IFERROR(Starter[[#This Row],[pledged]]/Starter[[#This Row],[backers_count]],0)</f>
        <v>71.428571428571431</v>
      </c>
      <c r="Q86" t="str">
        <f>LEFT(Starter[[#This Row],[Category and Sub-Category]],FIND("/",Starter[[#This Row],[Category and Sub-Category]])-1)</f>
        <v>film &amp; video</v>
      </c>
      <c r="R86" t="str">
        <f>RIGHT(Starter[[#This Row],[Category and Sub-Category]],FIND("/",Starter[[#This Row],[Category and Sub-Category]])-3)</f>
        <v>deo/shorts</v>
      </c>
      <c r="S86" s="12">
        <f t="shared" si="1"/>
        <v>40678.757939814815</v>
      </c>
      <c r="T86" s="12">
        <f t="shared" si="1"/>
        <v>40648.757939814815</v>
      </c>
      <c r="U86" s="14">
        <f>Starter[[#This Row],[deadline2]]-Starter[[#This Row],[launched_at3]]</f>
        <v>30</v>
      </c>
    </row>
    <row r="87" spans="1:21" ht="3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>IFERROR(Starter[[#This Row],[pledged]]/Starter[[#This Row],[goal]],0)</f>
        <v>1.2549999999999999</v>
      </c>
      <c r="P87" s="8">
        <f>IFERROR(Starter[[#This Row],[pledged]]/Starter[[#This Row],[backers_count]],0)</f>
        <v>71.714285714285708</v>
      </c>
      <c r="Q87" t="str">
        <f>LEFT(Starter[[#This Row],[Category and Sub-Category]],FIND("/",Starter[[#This Row],[Category and Sub-Category]])-1)</f>
        <v>film &amp; video</v>
      </c>
      <c r="R87" t="str">
        <f>RIGHT(Starter[[#This Row],[Category and Sub-Category]],FIND("/",Starter[[#This Row],[Category and Sub-Category]])-3)</f>
        <v>deo/shorts</v>
      </c>
      <c r="S87" s="12">
        <f t="shared" si="1"/>
        <v>40809.125428240739</v>
      </c>
      <c r="T87" s="12">
        <f t="shared" si="1"/>
        <v>40779.125428240739</v>
      </c>
      <c r="U87" s="14">
        <f>Starter[[#This Row],[deadline2]]-Starter[[#This Row],[launched_at3]]</f>
        <v>30</v>
      </c>
    </row>
    <row r="88" spans="1:21" ht="30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>IFERROR(Starter[[#This Row],[pledged]]/Starter[[#This Row],[goal]],0)</f>
        <v>1.0646666666666667</v>
      </c>
      <c r="P88" s="8">
        <f>IFERROR(Starter[[#This Row],[pledged]]/Starter[[#This Row],[backers_count]],0)</f>
        <v>375.76470588235293</v>
      </c>
      <c r="Q88" t="str">
        <f>LEFT(Starter[[#This Row],[Category and Sub-Category]],FIND("/",Starter[[#This Row],[Category and Sub-Category]])-1)</f>
        <v>film &amp; video</v>
      </c>
      <c r="R88" t="str">
        <f>RIGHT(Starter[[#This Row],[Category and Sub-Category]],FIND("/",Starter[[#This Row],[Category and Sub-Category]])-3)</f>
        <v>deo/shorts</v>
      </c>
      <c r="S88" s="12">
        <f t="shared" si="1"/>
        <v>42365.59774305555</v>
      </c>
      <c r="T88" s="12">
        <f t="shared" si="1"/>
        <v>42291.556076388893</v>
      </c>
      <c r="U88" s="14">
        <f>Starter[[#This Row],[deadline2]]-Starter[[#This Row],[launched_at3]]</f>
        <v>74.041666666656965</v>
      </c>
    </row>
    <row r="89" spans="1:21" ht="30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>IFERROR(Starter[[#This Row],[pledged]]/Starter[[#This Row],[goal]],0)</f>
        <v>1.046</v>
      </c>
      <c r="P89" s="8">
        <f>IFERROR(Starter[[#This Row],[pledged]]/Starter[[#This Row],[backers_count]],0)</f>
        <v>104.6</v>
      </c>
      <c r="Q89" t="str">
        <f>LEFT(Starter[[#This Row],[Category and Sub-Category]],FIND("/",Starter[[#This Row],[Category and Sub-Category]])-1)</f>
        <v>film &amp; video</v>
      </c>
      <c r="R89" t="str">
        <f>RIGHT(Starter[[#This Row],[Category and Sub-Category]],FIND("/",Starter[[#This Row],[Category and Sub-Category]])-3)</f>
        <v>deo/shorts</v>
      </c>
      <c r="S89" s="12">
        <f t="shared" si="1"/>
        <v>40332.070138888885</v>
      </c>
      <c r="T89" s="12">
        <f t="shared" si="1"/>
        <v>40322.539386574077</v>
      </c>
      <c r="U89" s="14">
        <f>Starter[[#This Row],[deadline2]]-Starter[[#This Row],[launched_at3]]</f>
        <v>9.5307523148076143</v>
      </c>
    </row>
    <row r="90" spans="1:21" ht="3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>IFERROR(Starter[[#This Row],[pledged]]/Starter[[#This Row],[goal]],0)</f>
        <v>1.0285714285714285</v>
      </c>
      <c r="P90" s="8">
        <f>IFERROR(Starter[[#This Row],[pledged]]/Starter[[#This Row],[backers_count]],0)</f>
        <v>60</v>
      </c>
      <c r="Q90" t="str">
        <f>LEFT(Starter[[#This Row],[Category and Sub-Category]],FIND("/",Starter[[#This Row],[Category and Sub-Category]])-1)</f>
        <v>film &amp; video</v>
      </c>
      <c r="R90" t="str">
        <f>RIGHT(Starter[[#This Row],[Category and Sub-Category]],FIND("/",Starter[[#This Row],[Category and Sub-Category]])-3)</f>
        <v>deo/shorts</v>
      </c>
      <c r="S90" s="12">
        <f t="shared" si="1"/>
        <v>41812.65892361111</v>
      </c>
      <c r="T90" s="12">
        <f t="shared" si="1"/>
        <v>41786.65892361111</v>
      </c>
      <c r="U90" s="14">
        <f>Starter[[#This Row],[deadline2]]-Starter[[#This Row],[launched_at3]]</f>
        <v>26</v>
      </c>
    </row>
    <row r="91" spans="1:21" ht="30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>IFERROR(Starter[[#This Row],[pledged]]/Starter[[#This Row],[goal]],0)</f>
        <v>1.1506666666666667</v>
      </c>
      <c r="P91" s="8">
        <f>IFERROR(Starter[[#This Row],[pledged]]/Starter[[#This Row],[backers_count]],0)</f>
        <v>123.28571428571429</v>
      </c>
      <c r="Q91" t="str">
        <f>LEFT(Starter[[#This Row],[Category and Sub-Category]],FIND("/",Starter[[#This Row],[Category and Sub-Category]])-1)</f>
        <v>film &amp; video</v>
      </c>
      <c r="R91" t="str">
        <f>RIGHT(Starter[[#This Row],[Category and Sub-Category]],FIND("/",Starter[[#This Row],[Category and Sub-Category]])-3)</f>
        <v>deo/shorts</v>
      </c>
      <c r="S91" s="12">
        <f t="shared" si="1"/>
        <v>41427.752222222218</v>
      </c>
      <c r="T91" s="12">
        <f t="shared" si="1"/>
        <v>41402.752222222218</v>
      </c>
      <c r="U91" s="14">
        <f>Starter[[#This Row],[deadline2]]-Starter[[#This Row],[launched_at3]]</f>
        <v>25</v>
      </c>
    </row>
    <row r="92" spans="1:2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>IFERROR(Starter[[#This Row],[pledged]]/Starter[[#This Row],[goal]],0)</f>
        <v>1.004</v>
      </c>
      <c r="P92" s="8">
        <f>IFERROR(Starter[[#This Row],[pledged]]/Starter[[#This Row],[backers_count]],0)</f>
        <v>31.375</v>
      </c>
      <c r="Q92" t="str">
        <f>LEFT(Starter[[#This Row],[Category and Sub-Category]],FIND("/",Starter[[#This Row],[Category and Sub-Category]])-1)</f>
        <v>film &amp; video</v>
      </c>
      <c r="R92" t="str">
        <f>RIGHT(Starter[[#This Row],[Category and Sub-Category]],FIND("/",Starter[[#This Row],[Category and Sub-Category]])-3)</f>
        <v>deo/shorts</v>
      </c>
      <c r="S92" s="12">
        <f t="shared" si="1"/>
        <v>40736.297442129631</v>
      </c>
      <c r="T92" s="12">
        <f t="shared" si="1"/>
        <v>40706.297442129631</v>
      </c>
      <c r="U92" s="14">
        <f>Starter[[#This Row],[deadline2]]-Starter[[#This Row],[launched_at3]]</f>
        <v>30</v>
      </c>
    </row>
    <row r="93" spans="1:21" ht="30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>IFERROR(Starter[[#This Row],[pledged]]/Starter[[#This Row],[goal]],0)</f>
        <v>1.2</v>
      </c>
      <c r="P93" s="8">
        <f>IFERROR(Starter[[#This Row],[pledged]]/Starter[[#This Row],[backers_count]],0)</f>
        <v>78.260869565217391</v>
      </c>
      <c r="Q93" t="str">
        <f>LEFT(Starter[[#This Row],[Category and Sub-Category]],FIND("/",Starter[[#This Row],[Category and Sub-Category]])-1)</f>
        <v>film &amp; video</v>
      </c>
      <c r="R93" t="str">
        <f>RIGHT(Starter[[#This Row],[Category and Sub-Category]],FIND("/",Starter[[#This Row],[Category and Sub-Category]])-3)</f>
        <v>deo/shorts</v>
      </c>
      <c r="S93" s="12">
        <f t="shared" si="1"/>
        <v>40680.402361111112</v>
      </c>
      <c r="T93" s="12">
        <f t="shared" si="1"/>
        <v>40619.402361111112</v>
      </c>
      <c r="U93" s="14">
        <f>Starter[[#This Row],[deadline2]]-Starter[[#This Row],[launched_at3]]</f>
        <v>61</v>
      </c>
    </row>
    <row r="94" spans="1:21" ht="3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>IFERROR(Starter[[#This Row],[pledged]]/Starter[[#This Row],[goal]],0)</f>
        <v>1.052</v>
      </c>
      <c r="P94" s="8">
        <f>IFERROR(Starter[[#This Row],[pledged]]/Starter[[#This Row],[backers_count]],0)</f>
        <v>122.32558139534883</v>
      </c>
      <c r="Q94" t="str">
        <f>LEFT(Starter[[#This Row],[Category and Sub-Category]],FIND("/",Starter[[#This Row],[Category and Sub-Category]])-1)</f>
        <v>film &amp; video</v>
      </c>
      <c r="R94" t="str">
        <f>RIGHT(Starter[[#This Row],[Category and Sub-Category]],FIND("/",Starter[[#This Row],[Category and Sub-Category]])-3)</f>
        <v>deo/shorts</v>
      </c>
      <c r="S94" s="12">
        <f t="shared" si="1"/>
        <v>42767.333333333328</v>
      </c>
      <c r="T94" s="12">
        <f t="shared" si="1"/>
        <v>42721.198877314819</v>
      </c>
      <c r="U94" s="14">
        <f>Starter[[#This Row],[deadline2]]-Starter[[#This Row],[launched_at3]]</f>
        <v>46.134456018509809</v>
      </c>
    </row>
    <row r="95" spans="1:21" ht="3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>IFERROR(Starter[[#This Row],[pledged]]/Starter[[#This Row],[goal]],0)</f>
        <v>1.1060000000000001</v>
      </c>
      <c r="P95" s="8">
        <f>IFERROR(Starter[[#This Row],[pledged]]/Starter[[#This Row],[backers_count]],0)</f>
        <v>73.733333333333334</v>
      </c>
      <c r="Q95" t="str">
        <f>LEFT(Starter[[#This Row],[Category and Sub-Category]],FIND("/",Starter[[#This Row],[Category and Sub-Category]])-1)</f>
        <v>film &amp; video</v>
      </c>
      <c r="R95" t="str">
        <f>RIGHT(Starter[[#This Row],[Category and Sub-Category]],FIND("/",Starter[[#This Row],[Category and Sub-Category]])-3)</f>
        <v>deo/shorts</v>
      </c>
      <c r="S95" s="12">
        <f t="shared" si="1"/>
        <v>41093.875</v>
      </c>
      <c r="T95" s="12">
        <f t="shared" si="1"/>
        <v>41065.858067129629</v>
      </c>
      <c r="U95" s="14">
        <f>Starter[[#This Row],[deadline2]]-Starter[[#This Row],[launched_at3]]</f>
        <v>28.01693287037051</v>
      </c>
    </row>
    <row r="96" spans="1:21" ht="30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>IFERROR(Starter[[#This Row],[pledged]]/Starter[[#This Row],[goal]],0)</f>
        <v>1.04</v>
      </c>
      <c r="P96" s="8">
        <f>IFERROR(Starter[[#This Row],[pledged]]/Starter[[#This Row],[backers_count]],0)</f>
        <v>21.666666666666668</v>
      </c>
      <c r="Q96" t="str">
        <f>LEFT(Starter[[#This Row],[Category and Sub-Category]],FIND("/",Starter[[#This Row],[Category and Sub-Category]])-1)</f>
        <v>film &amp; video</v>
      </c>
      <c r="R96" t="str">
        <f>RIGHT(Starter[[#This Row],[Category and Sub-Category]],FIND("/",Starter[[#This Row],[Category and Sub-Category]])-3)</f>
        <v>deo/shorts</v>
      </c>
      <c r="S96" s="12">
        <f t="shared" si="1"/>
        <v>41736.717847222222</v>
      </c>
      <c r="T96" s="12">
        <f t="shared" si="1"/>
        <v>41716.717847222222</v>
      </c>
      <c r="U96" s="14">
        <f>Starter[[#This Row],[deadline2]]-Starter[[#This Row],[launched_at3]]</f>
        <v>20</v>
      </c>
    </row>
    <row r="97" spans="1:21" ht="3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>IFERROR(Starter[[#This Row],[pledged]]/Starter[[#This Row],[goal]],0)</f>
        <v>1.3142857142857143</v>
      </c>
      <c r="P97" s="8">
        <f>IFERROR(Starter[[#This Row],[pledged]]/Starter[[#This Row],[backers_count]],0)</f>
        <v>21.904761904761905</v>
      </c>
      <c r="Q97" t="str">
        <f>LEFT(Starter[[#This Row],[Category and Sub-Category]],FIND("/",Starter[[#This Row],[Category and Sub-Category]])-1)</f>
        <v>film &amp; video</v>
      </c>
      <c r="R97" t="str">
        <f>RIGHT(Starter[[#This Row],[Category and Sub-Category]],FIND("/",Starter[[#This Row],[Category and Sub-Category]])-3)</f>
        <v>deo/shorts</v>
      </c>
      <c r="S97" s="12">
        <f t="shared" si="1"/>
        <v>40965.005104166667</v>
      </c>
      <c r="T97" s="12">
        <f t="shared" si="1"/>
        <v>40935.005104166667</v>
      </c>
      <c r="U97" s="14">
        <f>Starter[[#This Row],[deadline2]]-Starter[[#This Row],[launched_at3]]</f>
        <v>30</v>
      </c>
    </row>
    <row r="98" spans="1:21" ht="3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>IFERROR(Starter[[#This Row],[pledged]]/Starter[[#This Row],[goal]],0)</f>
        <v>1.1466666666666667</v>
      </c>
      <c r="P98" s="8">
        <f>IFERROR(Starter[[#This Row],[pledged]]/Starter[[#This Row],[backers_count]],0)</f>
        <v>50.588235294117645</v>
      </c>
      <c r="Q98" t="str">
        <f>LEFT(Starter[[#This Row],[Category and Sub-Category]],FIND("/",Starter[[#This Row],[Category and Sub-Category]])-1)</f>
        <v>film &amp; video</v>
      </c>
      <c r="R98" t="str">
        <f>RIGHT(Starter[[#This Row],[Category and Sub-Category]],FIND("/",Starter[[#This Row],[Category and Sub-Category]])-3)</f>
        <v>deo/shorts</v>
      </c>
      <c r="S98" s="12">
        <f t="shared" si="1"/>
        <v>40391.125</v>
      </c>
      <c r="T98" s="12">
        <f t="shared" si="1"/>
        <v>40324.662511574075</v>
      </c>
      <c r="U98" s="14">
        <f>Starter[[#This Row],[deadline2]]-Starter[[#This Row],[launched_at3]]</f>
        <v>66.462488425924676</v>
      </c>
    </row>
    <row r="99" spans="1:21" ht="30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>IFERROR(Starter[[#This Row],[pledged]]/Starter[[#This Row],[goal]],0)</f>
        <v>1.0625</v>
      </c>
      <c r="P99" s="8">
        <f>IFERROR(Starter[[#This Row],[pledged]]/Starter[[#This Row],[backers_count]],0)</f>
        <v>53.125</v>
      </c>
      <c r="Q99" t="str">
        <f>LEFT(Starter[[#This Row],[Category and Sub-Category]],FIND("/",Starter[[#This Row],[Category and Sub-Category]])-1)</f>
        <v>film &amp; video</v>
      </c>
      <c r="R99" t="str">
        <f>RIGHT(Starter[[#This Row],[Category and Sub-Category]],FIND("/",Starter[[#This Row],[Category and Sub-Category]])-3)</f>
        <v>deo/shorts</v>
      </c>
      <c r="S99" s="12">
        <f t="shared" si="1"/>
        <v>40736.135208333333</v>
      </c>
      <c r="T99" s="12">
        <f t="shared" si="1"/>
        <v>40706.135208333333</v>
      </c>
      <c r="U99" s="14">
        <f>Starter[[#This Row],[deadline2]]-Starter[[#This Row],[launched_at3]]</f>
        <v>30</v>
      </c>
    </row>
    <row r="100" spans="1:21" ht="30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>IFERROR(Starter[[#This Row],[pledged]]/Starter[[#This Row],[goal]],0)</f>
        <v>1.0625</v>
      </c>
      <c r="P100" s="8">
        <f>IFERROR(Starter[[#This Row],[pledged]]/Starter[[#This Row],[backers_count]],0)</f>
        <v>56.666666666666664</v>
      </c>
      <c r="Q100" t="str">
        <f>LEFT(Starter[[#This Row],[Category and Sub-Category]],FIND("/",Starter[[#This Row],[Category and Sub-Category]])-1)</f>
        <v>film &amp; video</v>
      </c>
      <c r="R100" t="str">
        <f>RIGHT(Starter[[#This Row],[Category and Sub-Category]],FIND("/",Starter[[#This Row],[Category and Sub-Category]])-3)</f>
        <v>deo/shorts</v>
      </c>
      <c r="S100" s="12">
        <f t="shared" si="1"/>
        <v>41250.979166666664</v>
      </c>
      <c r="T100" s="12">
        <f t="shared" si="1"/>
        <v>41214.794837962967</v>
      </c>
      <c r="U100" s="14">
        <f>Starter[[#This Row],[deadline2]]-Starter[[#This Row],[launched_at3]]</f>
        <v>36.184328703697247</v>
      </c>
    </row>
    <row r="101" spans="1:2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>IFERROR(Starter[[#This Row],[pledged]]/Starter[[#This Row],[goal]],0)</f>
        <v>1.0601933333333333</v>
      </c>
      <c r="P101" s="8">
        <f>IFERROR(Starter[[#This Row],[pledged]]/Starter[[#This Row],[backers_count]],0)</f>
        <v>40.776666666666664</v>
      </c>
      <c r="Q101" t="str">
        <f>LEFT(Starter[[#This Row],[Category and Sub-Category]],FIND("/",Starter[[#This Row],[Category and Sub-Category]])-1)</f>
        <v>film &amp; video</v>
      </c>
      <c r="R101" t="str">
        <f>RIGHT(Starter[[#This Row],[Category and Sub-Category]],FIND("/",Starter[[#This Row],[Category and Sub-Category]])-3)</f>
        <v>deo/shorts</v>
      </c>
      <c r="S101" s="12">
        <f t="shared" si="1"/>
        <v>41661.902766203704</v>
      </c>
      <c r="T101" s="12">
        <f t="shared" si="1"/>
        <v>41631.902766203704</v>
      </c>
      <c r="U101" s="14">
        <f>Starter[[#This Row],[deadline2]]-Starter[[#This Row],[launched_at3]]</f>
        <v>30</v>
      </c>
    </row>
    <row r="102" spans="1:21" ht="3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>IFERROR(Starter[[#This Row],[pledged]]/Starter[[#This Row],[goal]],0)</f>
        <v>1</v>
      </c>
      <c r="P102" s="8">
        <f>IFERROR(Starter[[#This Row],[pledged]]/Starter[[#This Row],[backers_count]],0)</f>
        <v>192.30769230769232</v>
      </c>
      <c r="Q102" t="str">
        <f>LEFT(Starter[[#This Row],[Category and Sub-Category]],FIND("/",Starter[[#This Row],[Category and Sub-Category]])-1)</f>
        <v>film &amp; video</v>
      </c>
      <c r="R102" t="str">
        <f>RIGHT(Starter[[#This Row],[Category and Sub-Category]],FIND("/",Starter[[#This Row],[Category and Sub-Category]])-3)</f>
        <v>deo/shorts</v>
      </c>
      <c r="S102" s="12">
        <f t="shared" si="1"/>
        <v>41217.794976851852</v>
      </c>
      <c r="T102" s="12">
        <f t="shared" si="1"/>
        <v>41197.753310185188</v>
      </c>
      <c r="U102" s="14">
        <f>Starter[[#This Row],[deadline2]]-Starter[[#This Row],[launched_at3]]</f>
        <v>20.041666666664241</v>
      </c>
    </row>
    <row r="103" spans="1:21" ht="3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>IFERROR(Starter[[#This Row],[pledged]]/Starter[[#This Row],[goal]],0)</f>
        <v>1</v>
      </c>
      <c r="P103" s="8">
        <f>IFERROR(Starter[[#This Row],[pledged]]/Starter[[#This Row],[backers_count]],0)</f>
        <v>100</v>
      </c>
      <c r="Q103" t="str">
        <f>LEFT(Starter[[#This Row],[Category and Sub-Category]],FIND("/",Starter[[#This Row],[Category and Sub-Category]])-1)</f>
        <v>film &amp; video</v>
      </c>
      <c r="R103" t="str">
        <f>RIGHT(Starter[[#This Row],[Category and Sub-Category]],FIND("/",Starter[[#This Row],[Category and Sub-Category]])-3)</f>
        <v>deo/shorts</v>
      </c>
      <c r="S103" s="12">
        <f t="shared" si="1"/>
        <v>41298.776736111111</v>
      </c>
      <c r="T103" s="12">
        <f t="shared" si="1"/>
        <v>41274.776736111111</v>
      </c>
      <c r="U103" s="14">
        <f>Starter[[#This Row],[deadline2]]-Starter[[#This Row],[launched_at3]]</f>
        <v>24</v>
      </c>
    </row>
    <row r="104" spans="1:21" ht="3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>IFERROR(Starter[[#This Row],[pledged]]/Starter[[#This Row],[goal]],0)</f>
        <v>1.2775000000000001</v>
      </c>
      <c r="P104" s="8">
        <f>IFERROR(Starter[[#This Row],[pledged]]/Starter[[#This Row],[backers_count]],0)</f>
        <v>117.92307692307692</v>
      </c>
      <c r="Q104" t="str">
        <f>LEFT(Starter[[#This Row],[Category and Sub-Category]],FIND("/",Starter[[#This Row],[Category and Sub-Category]])-1)</f>
        <v>film &amp; video</v>
      </c>
      <c r="R104" t="str">
        <f>RIGHT(Starter[[#This Row],[Category and Sub-Category]],FIND("/",Starter[[#This Row],[Category and Sub-Category]])-3)</f>
        <v>deo/shorts</v>
      </c>
      <c r="S104" s="12">
        <f t="shared" si="1"/>
        <v>40535.131168981483</v>
      </c>
      <c r="T104" s="12">
        <f t="shared" si="1"/>
        <v>40505.131168981483</v>
      </c>
      <c r="U104" s="14">
        <f>Starter[[#This Row],[deadline2]]-Starter[[#This Row],[launched_at3]]</f>
        <v>30</v>
      </c>
    </row>
    <row r="105" spans="1:2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>IFERROR(Starter[[#This Row],[pledged]]/Starter[[#This Row],[goal]],0)</f>
        <v>1.0515384615384615</v>
      </c>
      <c r="P105" s="8">
        <f>IFERROR(Starter[[#This Row],[pledged]]/Starter[[#This Row],[backers_count]],0)</f>
        <v>27.897959183673468</v>
      </c>
      <c r="Q105" t="str">
        <f>LEFT(Starter[[#This Row],[Category and Sub-Category]],FIND("/",Starter[[#This Row],[Category and Sub-Category]])-1)</f>
        <v>film &amp; video</v>
      </c>
      <c r="R105" t="str">
        <f>RIGHT(Starter[[#This Row],[Category and Sub-Category]],FIND("/",Starter[[#This Row],[Category and Sub-Category]])-3)</f>
        <v>deo/shorts</v>
      </c>
      <c r="S105" s="12">
        <f t="shared" si="1"/>
        <v>41705.805902777778</v>
      </c>
      <c r="T105" s="12">
        <f t="shared" si="1"/>
        <v>41682.805902777778</v>
      </c>
      <c r="U105" s="14">
        <f>Starter[[#This Row],[deadline2]]-Starter[[#This Row],[launched_at3]]</f>
        <v>23</v>
      </c>
    </row>
    <row r="106" spans="1:2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>IFERROR(Starter[[#This Row],[pledged]]/Starter[[#This Row],[goal]],0)</f>
        <v>1.2</v>
      </c>
      <c r="P106" s="8">
        <f>IFERROR(Starter[[#This Row],[pledged]]/Starter[[#This Row],[backers_count]],0)</f>
        <v>60</v>
      </c>
      <c r="Q106" t="str">
        <f>LEFT(Starter[[#This Row],[Category and Sub-Category]],FIND("/",Starter[[#This Row],[Category and Sub-Category]])-1)</f>
        <v>film &amp; video</v>
      </c>
      <c r="R106" t="str">
        <f>RIGHT(Starter[[#This Row],[Category and Sub-Category]],FIND("/",Starter[[#This Row],[Category and Sub-Category]])-3)</f>
        <v>deo/shorts</v>
      </c>
      <c r="S106" s="12">
        <f t="shared" si="1"/>
        <v>40636.041666666664</v>
      </c>
      <c r="T106" s="12">
        <f t="shared" si="1"/>
        <v>40612.695208333331</v>
      </c>
      <c r="U106" s="14">
        <f>Starter[[#This Row],[deadline2]]-Starter[[#This Row],[launched_at3]]</f>
        <v>23.34645833333343</v>
      </c>
    </row>
    <row r="107" spans="1:21" ht="30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>IFERROR(Starter[[#This Row],[pledged]]/Starter[[#This Row],[goal]],0)</f>
        <v>1.074090909090909</v>
      </c>
      <c r="P107" s="8">
        <f>IFERROR(Starter[[#This Row],[pledged]]/Starter[[#This Row],[backers_count]],0)</f>
        <v>39.383333333333333</v>
      </c>
      <c r="Q107" t="str">
        <f>LEFT(Starter[[#This Row],[Category and Sub-Category]],FIND("/",Starter[[#This Row],[Category and Sub-Category]])-1)</f>
        <v>film &amp; video</v>
      </c>
      <c r="R107" t="str">
        <f>RIGHT(Starter[[#This Row],[Category and Sub-Category]],FIND("/",Starter[[#This Row],[Category and Sub-Category]])-3)</f>
        <v>deo/shorts</v>
      </c>
      <c r="S107" s="12">
        <f t="shared" si="1"/>
        <v>42504</v>
      </c>
      <c r="T107" s="12">
        <f t="shared" si="1"/>
        <v>42485.724768518514</v>
      </c>
      <c r="U107" s="14">
        <f>Starter[[#This Row],[deadline2]]-Starter[[#This Row],[launched_at3]]</f>
        <v>18.275231481486117</v>
      </c>
    </row>
    <row r="108" spans="1:2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>IFERROR(Starter[[#This Row],[pledged]]/Starter[[#This Row],[goal]],0)</f>
        <v>1.0049999999999999</v>
      </c>
      <c r="P108" s="8">
        <f>IFERROR(Starter[[#This Row],[pledged]]/Starter[[#This Row],[backers_count]],0)</f>
        <v>186.11111111111111</v>
      </c>
      <c r="Q108" t="str">
        <f>LEFT(Starter[[#This Row],[Category and Sub-Category]],FIND("/",Starter[[#This Row],[Category and Sub-Category]])-1)</f>
        <v>film &amp; video</v>
      </c>
      <c r="R108" t="str">
        <f>RIGHT(Starter[[#This Row],[Category and Sub-Category]],FIND("/",Starter[[#This Row],[Category and Sub-Category]])-3)</f>
        <v>deo/shorts</v>
      </c>
      <c r="S108" s="12">
        <f t="shared" si="1"/>
        <v>41001.776631944442</v>
      </c>
      <c r="T108" s="12">
        <f t="shared" si="1"/>
        <v>40987.776631944442</v>
      </c>
      <c r="U108" s="14">
        <f>Starter[[#This Row],[deadline2]]-Starter[[#This Row],[launched_at3]]</f>
        <v>14</v>
      </c>
    </row>
    <row r="109" spans="1:21" ht="3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>IFERROR(Starter[[#This Row],[pledged]]/Starter[[#This Row],[goal]],0)</f>
        <v>1.0246666666666666</v>
      </c>
      <c r="P109" s="8">
        <f>IFERROR(Starter[[#This Row],[pledged]]/Starter[[#This Row],[backers_count]],0)</f>
        <v>111.37681159420291</v>
      </c>
      <c r="Q109" t="str">
        <f>LEFT(Starter[[#This Row],[Category and Sub-Category]],FIND("/",Starter[[#This Row],[Category and Sub-Category]])-1)</f>
        <v>film &amp; video</v>
      </c>
      <c r="R109" t="str">
        <f>RIGHT(Starter[[#This Row],[Category and Sub-Category]],FIND("/",Starter[[#This Row],[Category and Sub-Category]])-3)</f>
        <v>deo/shorts</v>
      </c>
      <c r="S109" s="12">
        <f t="shared" si="1"/>
        <v>40657.982488425929</v>
      </c>
      <c r="T109" s="12">
        <f t="shared" si="1"/>
        <v>40635.982488425929</v>
      </c>
      <c r="U109" s="14">
        <f>Starter[[#This Row],[deadline2]]-Starter[[#This Row],[launched_at3]]</f>
        <v>22</v>
      </c>
    </row>
    <row r="110" spans="1:21" ht="30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>IFERROR(Starter[[#This Row],[pledged]]/Starter[[#This Row],[goal]],0)</f>
        <v>2.4666666666666668</v>
      </c>
      <c r="P110" s="8">
        <f>IFERROR(Starter[[#This Row],[pledged]]/Starter[[#This Row],[backers_count]],0)</f>
        <v>78.723404255319153</v>
      </c>
      <c r="Q110" t="str">
        <f>LEFT(Starter[[#This Row],[Category and Sub-Category]],FIND("/",Starter[[#This Row],[Category and Sub-Category]])-1)</f>
        <v>film &amp; video</v>
      </c>
      <c r="R110" t="str">
        <f>RIGHT(Starter[[#This Row],[Category and Sub-Category]],FIND("/",Starter[[#This Row],[Category and Sub-Category]])-3)</f>
        <v>deo/shorts</v>
      </c>
      <c r="S110" s="12">
        <f t="shared" si="1"/>
        <v>41425.613078703704</v>
      </c>
      <c r="T110" s="12">
        <f t="shared" si="1"/>
        <v>41365.613078703704</v>
      </c>
      <c r="U110" s="14">
        <f>Starter[[#This Row],[deadline2]]-Starter[[#This Row],[launched_at3]]</f>
        <v>60</v>
      </c>
    </row>
    <row r="111" spans="1:21" ht="30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>IFERROR(Starter[[#This Row],[pledged]]/Starter[[#This Row],[goal]],0)</f>
        <v>2.1949999999999998</v>
      </c>
      <c r="P111" s="8">
        <f>IFERROR(Starter[[#This Row],[pledged]]/Starter[[#This Row],[backers_count]],0)</f>
        <v>46.702127659574465</v>
      </c>
      <c r="Q111" t="str">
        <f>LEFT(Starter[[#This Row],[Category and Sub-Category]],FIND("/",Starter[[#This Row],[Category and Sub-Category]])-1)</f>
        <v>film &amp; video</v>
      </c>
      <c r="R111" t="str">
        <f>RIGHT(Starter[[#This Row],[Category and Sub-Category]],FIND("/",Starter[[#This Row],[Category and Sub-Category]])-3)</f>
        <v>deo/shorts</v>
      </c>
      <c r="S111" s="12">
        <f t="shared" si="1"/>
        <v>40600.025810185187</v>
      </c>
      <c r="T111" s="12">
        <f t="shared" si="1"/>
        <v>40570.025810185187</v>
      </c>
      <c r="U111" s="14">
        <f>Starter[[#This Row],[deadline2]]-Starter[[#This Row],[launched_at3]]</f>
        <v>30</v>
      </c>
    </row>
    <row r="112" spans="1:21" ht="30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>IFERROR(Starter[[#This Row],[pledged]]/Starter[[#This Row],[goal]],0)</f>
        <v>1.3076923076923077</v>
      </c>
      <c r="P112" s="8">
        <f>IFERROR(Starter[[#This Row],[pledged]]/Starter[[#This Row],[backers_count]],0)</f>
        <v>65.384615384615387</v>
      </c>
      <c r="Q112" t="str">
        <f>LEFT(Starter[[#This Row],[Category and Sub-Category]],FIND("/",Starter[[#This Row],[Category and Sub-Category]])-1)</f>
        <v>film &amp; video</v>
      </c>
      <c r="R112" t="str">
        <f>RIGHT(Starter[[#This Row],[Category and Sub-Category]],FIND("/",Starter[[#This Row],[Category and Sub-Category]])-3)</f>
        <v>deo/shorts</v>
      </c>
      <c r="S112" s="12">
        <f t="shared" si="1"/>
        <v>41592.249305555553</v>
      </c>
      <c r="T112" s="12">
        <f t="shared" si="1"/>
        <v>41557.949687500004</v>
      </c>
      <c r="U112" s="14">
        <f>Starter[[#This Row],[deadline2]]-Starter[[#This Row],[launched_at3]]</f>
        <v>34.299618055549217</v>
      </c>
    </row>
    <row r="113" spans="1:21" ht="30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>IFERROR(Starter[[#This Row],[pledged]]/Starter[[#This Row],[goal]],0)</f>
        <v>1.5457142857142858</v>
      </c>
      <c r="P113" s="8">
        <f>IFERROR(Starter[[#This Row],[pledged]]/Starter[[#This Row],[backers_count]],0)</f>
        <v>102.0754716981132</v>
      </c>
      <c r="Q113" t="str">
        <f>LEFT(Starter[[#This Row],[Category and Sub-Category]],FIND("/",Starter[[#This Row],[Category and Sub-Category]])-1)</f>
        <v>film &amp; video</v>
      </c>
      <c r="R113" t="str">
        <f>RIGHT(Starter[[#This Row],[Category and Sub-Category]],FIND("/",Starter[[#This Row],[Category and Sub-Category]])-3)</f>
        <v>deo/shorts</v>
      </c>
      <c r="S113" s="12">
        <f t="shared" si="1"/>
        <v>42155.333182870367</v>
      </c>
      <c r="T113" s="12">
        <f t="shared" si="1"/>
        <v>42125.333182870367</v>
      </c>
      <c r="U113" s="14">
        <f>Starter[[#This Row],[deadline2]]-Starter[[#This Row],[launched_at3]]</f>
        <v>30</v>
      </c>
    </row>
    <row r="114" spans="1:21" ht="3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>IFERROR(Starter[[#This Row],[pledged]]/Starter[[#This Row],[goal]],0)</f>
        <v>1.04</v>
      </c>
      <c r="P114" s="8">
        <f>IFERROR(Starter[[#This Row],[pledged]]/Starter[[#This Row],[backers_count]],0)</f>
        <v>64.197530864197532</v>
      </c>
      <c r="Q114" t="str">
        <f>LEFT(Starter[[#This Row],[Category and Sub-Category]],FIND("/",Starter[[#This Row],[Category and Sub-Category]])-1)</f>
        <v>film &amp; video</v>
      </c>
      <c r="R114" t="str">
        <f>RIGHT(Starter[[#This Row],[Category and Sub-Category]],FIND("/",Starter[[#This Row],[Category and Sub-Category]])-3)</f>
        <v>deo/shorts</v>
      </c>
      <c r="S114" s="12">
        <f t="shared" si="1"/>
        <v>41742.083333333336</v>
      </c>
      <c r="T114" s="12">
        <f t="shared" si="1"/>
        <v>41718.043032407411</v>
      </c>
      <c r="U114" s="14">
        <f>Starter[[#This Row],[deadline2]]-Starter[[#This Row],[launched_at3]]</f>
        <v>24.040300925924385</v>
      </c>
    </row>
    <row r="115" spans="1:2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>IFERROR(Starter[[#This Row],[pledged]]/Starter[[#This Row],[goal]],0)</f>
        <v>1.41</v>
      </c>
      <c r="P115" s="8">
        <f>IFERROR(Starter[[#This Row],[pledged]]/Starter[[#This Row],[backers_count]],0)</f>
        <v>90.384615384615387</v>
      </c>
      <c r="Q115" t="str">
        <f>LEFT(Starter[[#This Row],[Category and Sub-Category]],FIND("/",Starter[[#This Row],[Category and Sub-Category]])-1)</f>
        <v>film &amp; video</v>
      </c>
      <c r="R115" t="str">
        <f>RIGHT(Starter[[#This Row],[Category and Sub-Category]],FIND("/",Starter[[#This Row],[Category and Sub-Category]])-3)</f>
        <v>deo/shorts</v>
      </c>
      <c r="S115" s="12">
        <f t="shared" si="1"/>
        <v>40761.625</v>
      </c>
      <c r="T115" s="12">
        <f t="shared" si="1"/>
        <v>40753.758425925924</v>
      </c>
      <c r="U115" s="14">
        <f>Starter[[#This Row],[deadline2]]-Starter[[#This Row],[launched_at3]]</f>
        <v>7.8665740740761976</v>
      </c>
    </row>
    <row r="116" spans="1:21" ht="3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>IFERROR(Starter[[#This Row],[pledged]]/Starter[[#This Row],[goal]],0)</f>
        <v>1.0333333333333334</v>
      </c>
      <c r="P116" s="8">
        <f>IFERROR(Starter[[#This Row],[pledged]]/Starter[[#This Row],[backers_count]],0)</f>
        <v>88.571428571428569</v>
      </c>
      <c r="Q116" t="str">
        <f>LEFT(Starter[[#This Row],[Category and Sub-Category]],FIND("/",Starter[[#This Row],[Category and Sub-Category]])-1)</f>
        <v>film &amp; video</v>
      </c>
      <c r="R116" t="str">
        <f>RIGHT(Starter[[#This Row],[Category and Sub-Category]],FIND("/",Starter[[#This Row],[Category and Sub-Category]])-3)</f>
        <v>deo/shorts</v>
      </c>
      <c r="S116" s="12">
        <f t="shared" si="1"/>
        <v>40921.27416666667</v>
      </c>
      <c r="T116" s="12">
        <f t="shared" si="1"/>
        <v>40861.27416666667</v>
      </c>
      <c r="U116" s="14">
        <f>Starter[[#This Row],[deadline2]]-Starter[[#This Row],[launched_at3]]</f>
        <v>60</v>
      </c>
    </row>
    <row r="117" spans="1:21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>IFERROR(Starter[[#This Row],[pledged]]/Starter[[#This Row],[goal]],0)</f>
        <v>1.4044444444444444</v>
      </c>
      <c r="P117" s="8">
        <f>IFERROR(Starter[[#This Row],[pledged]]/Starter[[#This Row],[backers_count]],0)</f>
        <v>28.727272727272727</v>
      </c>
      <c r="Q117" t="str">
        <f>LEFT(Starter[[#This Row],[Category and Sub-Category]],FIND("/",Starter[[#This Row],[Category and Sub-Category]])-1)</f>
        <v>film &amp; video</v>
      </c>
      <c r="R117" t="str">
        <f>RIGHT(Starter[[#This Row],[Category and Sub-Category]],FIND("/",Starter[[#This Row],[Category and Sub-Category]])-3)</f>
        <v>deo/shorts</v>
      </c>
      <c r="S117" s="12">
        <f t="shared" si="1"/>
        <v>40943.738935185189</v>
      </c>
      <c r="T117" s="12">
        <f t="shared" si="1"/>
        <v>40918.738935185189</v>
      </c>
      <c r="U117" s="14">
        <f>Starter[[#This Row],[deadline2]]-Starter[[#This Row],[launched_at3]]</f>
        <v>25</v>
      </c>
    </row>
    <row r="118" spans="1:21" ht="3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>IFERROR(Starter[[#This Row],[pledged]]/Starter[[#This Row],[goal]],0)</f>
        <v>1.1365714285714286</v>
      </c>
      <c r="P118" s="8">
        <f>IFERROR(Starter[[#This Row],[pledged]]/Starter[[#This Row],[backers_count]],0)</f>
        <v>69.78947368421052</v>
      </c>
      <c r="Q118" t="str">
        <f>LEFT(Starter[[#This Row],[Category and Sub-Category]],FIND("/",Starter[[#This Row],[Category and Sub-Category]])-1)</f>
        <v>film &amp; video</v>
      </c>
      <c r="R118" t="str">
        <f>RIGHT(Starter[[#This Row],[Category and Sub-Category]],FIND("/",Starter[[#This Row],[Category and Sub-Category]])-3)</f>
        <v>deo/shorts</v>
      </c>
      <c r="S118" s="12">
        <f t="shared" si="1"/>
        <v>40641.455497685187</v>
      </c>
      <c r="T118" s="12">
        <f t="shared" si="1"/>
        <v>40595.497164351851</v>
      </c>
      <c r="U118" s="14">
        <f>Starter[[#This Row],[deadline2]]-Starter[[#This Row],[launched_at3]]</f>
        <v>45.958333333335759</v>
      </c>
    </row>
    <row r="119" spans="1:21" ht="3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>IFERROR(Starter[[#This Row],[pledged]]/Starter[[#This Row],[goal]],0)</f>
        <v>1.0049377777777779</v>
      </c>
      <c r="P119" s="8">
        <f>IFERROR(Starter[[#This Row],[pledged]]/Starter[[#This Row],[backers_count]],0)</f>
        <v>167.48962962962963</v>
      </c>
      <c r="Q119" t="str">
        <f>LEFT(Starter[[#This Row],[Category and Sub-Category]],FIND("/",Starter[[#This Row],[Category and Sub-Category]])-1)</f>
        <v>film &amp; video</v>
      </c>
      <c r="R119" t="str">
        <f>RIGHT(Starter[[#This Row],[Category and Sub-Category]],FIND("/",Starter[[#This Row],[Category and Sub-Category]])-3)</f>
        <v>deo/shorts</v>
      </c>
      <c r="S119" s="12">
        <f t="shared" si="1"/>
        <v>40338.791666666664</v>
      </c>
      <c r="T119" s="12">
        <f t="shared" si="1"/>
        <v>40248.834999999999</v>
      </c>
      <c r="U119" s="14">
        <f>Starter[[#This Row],[deadline2]]-Starter[[#This Row],[launched_at3]]</f>
        <v>89.956666666665114</v>
      </c>
    </row>
    <row r="120" spans="1:2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>IFERROR(Starter[[#This Row],[pledged]]/Starter[[#This Row],[goal]],0)</f>
        <v>1.1303159999999999</v>
      </c>
      <c r="P120" s="8">
        <f>IFERROR(Starter[[#This Row],[pledged]]/Starter[[#This Row],[backers_count]],0)</f>
        <v>144.91230769230768</v>
      </c>
      <c r="Q120" t="str">
        <f>LEFT(Starter[[#This Row],[Category and Sub-Category]],FIND("/",Starter[[#This Row],[Category and Sub-Category]])-1)</f>
        <v>film &amp; video</v>
      </c>
      <c r="R120" t="str">
        <f>RIGHT(Starter[[#This Row],[Category and Sub-Category]],FIND("/",Starter[[#This Row],[Category and Sub-Category]])-3)</f>
        <v>deo/shorts</v>
      </c>
      <c r="S120" s="12">
        <f t="shared" si="1"/>
        <v>40753.053657407407</v>
      </c>
      <c r="T120" s="12">
        <f t="shared" si="1"/>
        <v>40723.053657407407</v>
      </c>
      <c r="U120" s="14">
        <f>Starter[[#This Row],[deadline2]]-Starter[[#This Row],[launched_at3]]</f>
        <v>30</v>
      </c>
    </row>
    <row r="121" spans="1:21" ht="3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>IFERROR(Starter[[#This Row],[pledged]]/Starter[[#This Row],[goal]],0)</f>
        <v>1.0455692307692308</v>
      </c>
      <c r="P121" s="8">
        <f>IFERROR(Starter[[#This Row],[pledged]]/Starter[[#This Row],[backers_count]],0)</f>
        <v>91.840540540540545</v>
      </c>
      <c r="Q121" t="str">
        <f>LEFT(Starter[[#This Row],[Category and Sub-Category]],FIND("/",Starter[[#This Row],[Category and Sub-Category]])-1)</f>
        <v>film &amp; video</v>
      </c>
      <c r="R121" t="str">
        <f>RIGHT(Starter[[#This Row],[Category and Sub-Category]],FIND("/",Starter[[#This Row],[Category and Sub-Category]])-3)</f>
        <v>deo/shorts</v>
      </c>
      <c r="S121" s="12">
        <f t="shared" si="1"/>
        <v>40768.958333333336</v>
      </c>
      <c r="T121" s="12">
        <f t="shared" si="1"/>
        <v>40739.069282407407</v>
      </c>
      <c r="U121" s="14">
        <f>Starter[[#This Row],[deadline2]]-Starter[[#This Row],[launched_at3]]</f>
        <v>29.889050925929041</v>
      </c>
    </row>
    <row r="122" spans="1:21" ht="3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>IFERROR(Starter[[#This Row],[pledged]]/Starter[[#This Row],[goal]],0)</f>
        <v>1.4285714285714287E-4</v>
      </c>
      <c r="P122" s="8">
        <f>IFERROR(Starter[[#This Row],[pledged]]/Starter[[#This Row],[backers_count]],0)</f>
        <v>10</v>
      </c>
      <c r="Q122" t="str">
        <f>LEFT(Starter[[#This Row],[Category and Sub-Category]],FIND("/",Starter[[#This Row],[Category and Sub-Category]])-1)</f>
        <v>film &amp; video</v>
      </c>
      <c r="R122" t="str">
        <f>RIGHT(Starter[[#This Row],[Category and Sub-Category]],FIND("/",Starter[[#This Row],[Category and Sub-Category]])-3)</f>
        <v>ce fiction</v>
      </c>
      <c r="S122" s="12">
        <f t="shared" si="1"/>
        <v>42646.049849537041</v>
      </c>
      <c r="T122" s="12">
        <f t="shared" si="1"/>
        <v>42616.049849537041</v>
      </c>
      <c r="U122" s="14">
        <f>Starter[[#This Row],[deadline2]]-Starter[[#This Row],[launched_at3]]</f>
        <v>30</v>
      </c>
    </row>
    <row r="123" spans="1:21" ht="3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>IFERROR(Starter[[#This Row],[pledged]]/Starter[[#This Row],[goal]],0)</f>
        <v>3.3333333333333332E-4</v>
      </c>
      <c r="P123" s="8">
        <f>IFERROR(Starter[[#This Row],[pledged]]/Starter[[#This Row],[backers_count]],0)</f>
        <v>1</v>
      </c>
      <c r="Q123" t="str">
        <f>LEFT(Starter[[#This Row],[Category and Sub-Category]],FIND("/",Starter[[#This Row],[Category and Sub-Category]])-1)</f>
        <v>film &amp; video</v>
      </c>
      <c r="R123" t="str">
        <f>RIGHT(Starter[[#This Row],[Category and Sub-Category]],FIND("/",Starter[[#This Row],[Category and Sub-Category]])-3)</f>
        <v>ce fiction</v>
      </c>
      <c r="S123" s="12">
        <f t="shared" si="1"/>
        <v>42112.427777777775</v>
      </c>
      <c r="T123" s="12">
        <f t="shared" si="1"/>
        <v>42096.704976851848</v>
      </c>
      <c r="U123" s="14">
        <f>Starter[[#This Row],[deadline2]]-Starter[[#This Row],[launched_at3]]</f>
        <v>15.722800925927004</v>
      </c>
    </row>
    <row r="124" spans="1:2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>IFERROR(Starter[[#This Row],[pledged]]/Starter[[#This Row],[goal]],0)</f>
        <v>0</v>
      </c>
      <c r="P124" s="8">
        <f>IFERROR(Starter[[#This Row],[pledged]]/Starter[[#This Row],[backers_count]],0)</f>
        <v>0</v>
      </c>
      <c r="Q124" t="str">
        <f>LEFT(Starter[[#This Row],[Category and Sub-Category]],FIND("/",Starter[[#This Row],[Category and Sub-Category]])-1)</f>
        <v>film &amp; video</v>
      </c>
      <c r="R124" t="str">
        <f>RIGHT(Starter[[#This Row],[Category and Sub-Category]],FIND("/",Starter[[#This Row],[Category and Sub-Category]])-3)</f>
        <v>ce fiction</v>
      </c>
      <c r="S124" s="12">
        <f t="shared" si="1"/>
        <v>42653.431793981479</v>
      </c>
      <c r="T124" s="12">
        <f t="shared" si="1"/>
        <v>42593.431793981479</v>
      </c>
      <c r="U124" s="14">
        <f>Starter[[#This Row],[deadline2]]-Starter[[#This Row],[launched_at3]]</f>
        <v>60</v>
      </c>
    </row>
    <row r="125" spans="1:21" ht="3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>IFERROR(Starter[[#This Row],[pledged]]/Starter[[#This Row],[goal]],0)</f>
        <v>2.7454545454545453E-3</v>
      </c>
      <c r="P125" s="8">
        <f>IFERROR(Starter[[#This Row],[pledged]]/Starter[[#This Row],[backers_count]],0)</f>
        <v>25.166666666666668</v>
      </c>
      <c r="Q125" t="str">
        <f>LEFT(Starter[[#This Row],[Category and Sub-Category]],FIND("/",Starter[[#This Row],[Category and Sub-Category]])-1)</f>
        <v>film &amp; video</v>
      </c>
      <c r="R125" t="str">
        <f>RIGHT(Starter[[#This Row],[Category and Sub-Category]],FIND("/",Starter[[#This Row],[Category and Sub-Category]])-3)</f>
        <v>ce fiction</v>
      </c>
      <c r="S125" s="12">
        <f t="shared" si="1"/>
        <v>41940.916666666664</v>
      </c>
      <c r="T125" s="12">
        <f t="shared" si="1"/>
        <v>41904.781990740739</v>
      </c>
      <c r="U125" s="14">
        <f>Starter[[#This Row],[deadline2]]-Starter[[#This Row],[launched_at3]]</f>
        <v>36.134675925924967</v>
      </c>
    </row>
    <row r="126" spans="1:21" ht="30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>IFERROR(Starter[[#This Row],[pledged]]/Starter[[#This Row],[goal]],0)</f>
        <v>0</v>
      </c>
      <c r="P126" s="8">
        <f>IFERROR(Starter[[#This Row],[pledged]]/Starter[[#This Row],[backers_count]],0)</f>
        <v>0</v>
      </c>
      <c r="Q126" t="str">
        <f>LEFT(Starter[[#This Row],[Category and Sub-Category]],FIND("/",Starter[[#This Row],[Category and Sub-Category]])-1)</f>
        <v>film &amp; video</v>
      </c>
      <c r="R126" t="str">
        <f>RIGHT(Starter[[#This Row],[Category and Sub-Category]],FIND("/",Starter[[#This Row],[Category and Sub-Category]])-3)</f>
        <v>ce fiction</v>
      </c>
      <c r="S126" s="12">
        <f t="shared" si="1"/>
        <v>42139.928726851853</v>
      </c>
      <c r="T126" s="12">
        <f t="shared" si="1"/>
        <v>42114.928726851853</v>
      </c>
      <c r="U126" s="14">
        <f>Starter[[#This Row],[deadline2]]-Starter[[#This Row],[launched_at3]]</f>
        <v>25</v>
      </c>
    </row>
    <row r="127" spans="1:21" ht="3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>IFERROR(Starter[[#This Row],[pledged]]/Starter[[#This Row],[goal]],0)</f>
        <v>0.14000000000000001</v>
      </c>
      <c r="P127" s="8">
        <f>IFERROR(Starter[[#This Row],[pledged]]/Starter[[#This Row],[backers_count]],0)</f>
        <v>11.666666666666666</v>
      </c>
      <c r="Q127" t="str">
        <f>LEFT(Starter[[#This Row],[Category and Sub-Category]],FIND("/",Starter[[#This Row],[Category and Sub-Category]])-1)</f>
        <v>film &amp; video</v>
      </c>
      <c r="R127" t="str">
        <f>RIGHT(Starter[[#This Row],[Category and Sub-Category]],FIND("/",Starter[[#This Row],[Category and Sub-Category]])-3)</f>
        <v>ce fiction</v>
      </c>
      <c r="S127" s="12">
        <f t="shared" si="1"/>
        <v>42769.993981481486</v>
      </c>
      <c r="T127" s="12">
        <f t="shared" si="1"/>
        <v>42709.993981481486</v>
      </c>
      <c r="U127" s="14">
        <f>Starter[[#This Row],[deadline2]]-Starter[[#This Row],[launched_at3]]</f>
        <v>60</v>
      </c>
    </row>
    <row r="128" spans="1:21" ht="3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>IFERROR(Starter[[#This Row],[pledged]]/Starter[[#This Row],[goal]],0)</f>
        <v>5.5480000000000002E-2</v>
      </c>
      <c r="P128" s="8">
        <f>IFERROR(Starter[[#This Row],[pledged]]/Starter[[#This Row],[backers_count]],0)</f>
        <v>106.69230769230769</v>
      </c>
      <c r="Q128" t="str">
        <f>LEFT(Starter[[#This Row],[Category and Sub-Category]],FIND("/",Starter[[#This Row],[Category and Sub-Category]])-1)</f>
        <v>film &amp; video</v>
      </c>
      <c r="R128" t="str">
        <f>RIGHT(Starter[[#This Row],[Category and Sub-Category]],FIND("/",Starter[[#This Row],[Category and Sub-Category]])-3)</f>
        <v>ce fiction</v>
      </c>
      <c r="S128" s="12">
        <f t="shared" si="1"/>
        <v>42166.083333333328</v>
      </c>
      <c r="T128" s="12">
        <f t="shared" si="1"/>
        <v>42135.589548611111</v>
      </c>
      <c r="U128" s="14">
        <f>Starter[[#This Row],[deadline2]]-Starter[[#This Row],[launched_at3]]</f>
        <v>30.493784722217242</v>
      </c>
    </row>
    <row r="129" spans="1:21" ht="3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>IFERROR(Starter[[#This Row],[pledged]]/Starter[[#This Row],[goal]],0)</f>
        <v>2.375E-2</v>
      </c>
      <c r="P129" s="8">
        <f>IFERROR(Starter[[#This Row],[pledged]]/Starter[[#This Row],[backers_count]],0)</f>
        <v>47.5</v>
      </c>
      <c r="Q129" t="str">
        <f>LEFT(Starter[[#This Row],[Category and Sub-Category]],FIND("/",Starter[[#This Row],[Category and Sub-Category]])-1)</f>
        <v>film &amp; video</v>
      </c>
      <c r="R129" t="str">
        <f>RIGHT(Starter[[#This Row],[Category and Sub-Category]],FIND("/",Starter[[#This Row],[Category and Sub-Category]])-3)</f>
        <v>ce fiction</v>
      </c>
      <c r="S129" s="12">
        <f t="shared" si="1"/>
        <v>42097.582650462966</v>
      </c>
      <c r="T129" s="12">
        <f t="shared" si="1"/>
        <v>42067.62431712963</v>
      </c>
      <c r="U129" s="14">
        <f>Starter[[#This Row],[deadline2]]-Starter[[#This Row],[launched_at3]]</f>
        <v>29.958333333335759</v>
      </c>
    </row>
    <row r="130" spans="1:2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>IFERROR(Starter[[#This Row],[pledged]]/Starter[[#This Row],[goal]],0)</f>
        <v>1.8669999999999999E-2</v>
      </c>
      <c r="P130" s="8">
        <f>IFERROR(Starter[[#This Row],[pledged]]/Starter[[#This Row],[backers_count]],0)</f>
        <v>311.16666666666669</v>
      </c>
      <c r="Q130" t="str">
        <f>LEFT(Starter[[#This Row],[Category and Sub-Category]],FIND("/",Starter[[#This Row],[Category and Sub-Category]])-1)</f>
        <v>film &amp; video</v>
      </c>
      <c r="R130" t="str">
        <f>RIGHT(Starter[[#This Row],[Category and Sub-Category]],FIND("/",Starter[[#This Row],[Category and Sub-Category]])-3)</f>
        <v>ce fiction</v>
      </c>
      <c r="S130" s="12">
        <f t="shared" ref="S130:T193" si="2">(I130/86400)+25569</f>
        <v>42663.22792824074</v>
      </c>
      <c r="T130" s="12">
        <f t="shared" si="2"/>
        <v>42628.22792824074</v>
      </c>
      <c r="U130" s="14">
        <f>Starter[[#This Row],[deadline2]]-Starter[[#This Row],[launched_at3]]</f>
        <v>35</v>
      </c>
    </row>
    <row r="131" spans="1:21" ht="3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>IFERROR(Starter[[#This Row],[pledged]]/Starter[[#This Row],[goal]],0)</f>
        <v>0</v>
      </c>
      <c r="P131" s="8">
        <f>IFERROR(Starter[[#This Row],[pledged]]/Starter[[#This Row],[backers_count]],0)</f>
        <v>0</v>
      </c>
      <c r="Q131" t="str">
        <f>LEFT(Starter[[#This Row],[Category and Sub-Category]],FIND("/",Starter[[#This Row],[Category and Sub-Category]])-1)</f>
        <v>film &amp; video</v>
      </c>
      <c r="R131" t="str">
        <f>RIGHT(Starter[[#This Row],[Category and Sub-Category]],FIND("/",Starter[[#This Row],[Category and Sub-Category]])-3)</f>
        <v>ce fiction</v>
      </c>
      <c r="S131" s="12">
        <f t="shared" si="2"/>
        <v>41942.937303240738</v>
      </c>
      <c r="T131" s="12">
        <f t="shared" si="2"/>
        <v>41882.937303240738</v>
      </c>
      <c r="U131" s="14">
        <f>Starter[[#This Row],[deadline2]]-Starter[[#This Row],[launched_at3]]</f>
        <v>60</v>
      </c>
    </row>
    <row r="132" spans="1:21" ht="3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>IFERROR(Starter[[#This Row],[pledged]]/Starter[[#This Row],[goal]],0)</f>
        <v>0</v>
      </c>
      <c r="P132" s="8">
        <f>IFERROR(Starter[[#This Row],[pledged]]/Starter[[#This Row],[backers_count]],0)</f>
        <v>0</v>
      </c>
      <c r="Q132" t="str">
        <f>LEFT(Starter[[#This Row],[Category and Sub-Category]],FIND("/",Starter[[#This Row],[Category and Sub-Category]])-1)</f>
        <v>film &amp; video</v>
      </c>
      <c r="R132" t="str">
        <f>RIGHT(Starter[[#This Row],[Category and Sub-Category]],FIND("/",Starter[[#This Row],[Category and Sub-Category]])-3)</f>
        <v>ce fiction</v>
      </c>
      <c r="S132" s="12">
        <f t="shared" si="2"/>
        <v>41806.844444444447</v>
      </c>
      <c r="T132" s="12">
        <f t="shared" si="2"/>
        <v>41778.91541666667</v>
      </c>
      <c r="U132" s="14">
        <f>Starter[[#This Row],[deadline2]]-Starter[[#This Row],[launched_at3]]</f>
        <v>27.929027777776355</v>
      </c>
    </row>
    <row r="133" spans="1:2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>IFERROR(Starter[[#This Row],[pledged]]/Starter[[#This Row],[goal]],0)</f>
        <v>0</v>
      </c>
      <c r="P133" s="8">
        <f>IFERROR(Starter[[#This Row],[pledged]]/Starter[[#This Row],[backers_count]],0)</f>
        <v>0</v>
      </c>
      <c r="Q133" t="str">
        <f>LEFT(Starter[[#This Row],[Category and Sub-Category]],FIND("/",Starter[[#This Row],[Category and Sub-Category]])-1)</f>
        <v>film &amp; video</v>
      </c>
      <c r="R133" t="str">
        <f>RIGHT(Starter[[#This Row],[Category and Sub-Category]],FIND("/",Starter[[#This Row],[Category and Sub-Category]])-3)</f>
        <v>ce fiction</v>
      </c>
      <c r="S133" s="12">
        <f t="shared" si="2"/>
        <v>42557</v>
      </c>
      <c r="T133" s="12">
        <f t="shared" si="2"/>
        <v>42541.837511574078</v>
      </c>
      <c r="U133" s="14">
        <f>Starter[[#This Row],[deadline2]]-Starter[[#This Row],[launched_at3]]</f>
        <v>15.162488425921765</v>
      </c>
    </row>
    <row r="134" spans="1:21" ht="3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>IFERROR(Starter[[#This Row],[pledged]]/Starter[[#This Row],[goal]],0)</f>
        <v>9.5687499999999995E-2</v>
      </c>
      <c r="P134" s="8">
        <f>IFERROR(Starter[[#This Row],[pledged]]/Starter[[#This Row],[backers_count]],0)</f>
        <v>94.506172839506178</v>
      </c>
      <c r="Q134" t="str">
        <f>LEFT(Starter[[#This Row],[Category and Sub-Category]],FIND("/",Starter[[#This Row],[Category and Sub-Category]])-1)</f>
        <v>film &amp; video</v>
      </c>
      <c r="R134" t="str">
        <f>RIGHT(Starter[[#This Row],[Category and Sub-Category]],FIND("/",Starter[[#This Row],[Category and Sub-Category]])-3)</f>
        <v>ce fiction</v>
      </c>
      <c r="S134" s="12">
        <f t="shared" si="2"/>
        <v>41950.854247685187</v>
      </c>
      <c r="T134" s="12">
        <f t="shared" si="2"/>
        <v>41905.812581018516</v>
      </c>
      <c r="U134" s="14">
        <f>Starter[[#This Row],[deadline2]]-Starter[[#This Row],[launched_at3]]</f>
        <v>45.041666666671517</v>
      </c>
    </row>
    <row r="135" spans="1:2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>IFERROR(Starter[[#This Row],[pledged]]/Starter[[#This Row],[goal]],0)</f>
        <v>0</v>
      </c>
      <c r="P135" s="8">
        <f>IFERROR(Starter[[#This Row],[pledged]]/Starter[[#This Row],[backers_count]],0)</f>
        <v>0</v>
      </c>
      <c r="Q135" t="str">
        <f>LEFT(Starter[[#This Row],[Category and Sub-Category]],FIND("/",Starter[[#This Row],[Category and Sub-Category]])-1)</f>
        <v>film &amp; video</v>
      </c>
      <c r="R135" t="str">
        <f>RIGHT(Starter[[#This Row],[Category and Sub-Category]],FIND("/",Starter[[#This Row],[Category and Sub-Category]])-3)</f>
        <v>ce fiction</v>
      </c>
      <c r="S135" s="12">
        <f t="shared" si="2"/>
        <v>42521.729861111111</v>
      </c>
      <c r="T135" s="12">
        <f t="shared" si="2"/>
        <v>42491.80768518518</v>
      </c>
      <c r="U135" s="14">
        <f>Starter[[#This Row],[deadline2]]-Starter[[#This Row],[launched_at3]]</f>
        <v>29.922175925930787</v>
      </c>
    </row>
    <row r="136" spans="1:2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>IFERROR(Starter[[#This Row],[pledged]]/Starter[[#This Row],[goal]],0)</f>
        <v>0</v>
      </c>
      <c r="P136" s="8">
        <f>IFERROR(Starter[[#This Row],[pledged]]/Starter[[#This Row],[backers_count]],0)</f>
        <v>0</v>
      </c>
      <c r="Q136" t="str">
        <f>LEFT(Starter[[#This Row],[Category and Sub-Category]],FIND("/",Starter[[#This Row],[Category and Sub-Category]])-1)</f>
        <v>film &amp; video</v>
      </c>
      <c r="R136" t="str">
        <f>RIGHT(Starter[[#This Row],[Category and Sub-Category]],FIND("/",Starter[[#This Row],[Category and Sub-Category]])-3)</f>
        <v>ce fiction</v>
      </c>
      <c r="S136" s="12">
        <f t="shared" si="2"/>
        <v>42251.708333333328</v>
      </c>
      <c r="T136" s="12">
        <f t="shared" si="2"/>
        <v>42221.909930555557</v>
      </c>
      <c r="U136" s="14">
        <f>Starter[[#This Row],[deadline2]]-Starter[[#This Row],[launched_at3]]</f>
        <v>29.798402777771116</v>
      </c>
    </row>
    <row r="137" spans="1:21" ht="30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>IFERROR(Starter[[#This Row],[pledged]]/Starter[[#This Row],[goal]],0)</f>
        <v>0.13433333333333333</v>
      </c>
      <c r="P137" s="8">
        <f>IFERROR(Starter[[#This Row],[pledged]]/Starter[[#This Row],[backers_count]],0)</f>
        <v>80.599999999999994</v>
      </c>
      <c r="Q137" t="str">
        <f>LEFT(Starter[[#This Row],[Category and Sub-Category]],FIND("/",Starter[[#This Row],[Category and Sub-Category]])-1)</f>
        <v>film &amp; video</v>
      </c>
      <c r="R137" t="str">
        <f>RIGHT(Starter[[#This Row],[Category and Sub-Category]],FIND("/",Starter[[#This Row],[Category and Sub-Category]])-3)</f>
        <v>ce fiction</v>
      </c>
      <c r="S137" s="12">
        <f t="shared" si="2"/>
        <v>41821.791666666664</v>
      </c>
      <c r="T137" s="12">
        <f t="shared" si="2"/>
        <v>41788.381909722222</v>
      </c>
      <c r="U137" s="14">
        <f>Starter[[#This Row],[deadline2]]-Starter[[#This Row],[launched_at3]]</f>
        <v>33.409756944442051</v>
      </c>
    </row>
    <row r="138" spans="1:21" ht="3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>IFERROR(Starter[[#This Row],[pledged]]/Starter[[#This Row],[goal]],0)</f>
        <v>0</v>
      </c>
      <c r="P138" s="8">
        <f>IFERROR(Starter[[#This Row],[pledged]]/Starter[[#This Row],[backers_count]],0)</f>
        <v>0</v>
      </c>
      <c r="Q138" t="str">
        <f>LEFT(Starter[[#This Row],[Category and Sub-Category]],FIND("/",Starter[[#This Row],[Category and Sub-Category]])-1)</f>
        <v>film &amp; video</v>
      </c>
      <c r="R138" t="str">
        <f>RIGHT(Starter[[#This Row],[Category and Sub-Category]],FIND("/",Starter[[#This Row],[Category and Sub-Category]])-3)</f>
        <v>ce fiction</v>
      </c>
      <c r="S138" s="12">
        <f t="shared" si="2"/>
        <v>42140.427777777775</v>
      </c>
      <c r="T138" s="12">
        <f t="shared" si="2"/>
        <v>42096.410115740742</v>
      </c>
      <c r="U138" s="14">
        <f>Starter[[#This Row],[deadline2]]-Starter[[#This Row],[launched_at3]]</f>
        <v>44.017662037033006</v>
      </c>
    </row>
    <row r="139" spans="1:21" ht="3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>IFERROR(Starter[[#This Row],[pledged]]/Starter[[#This Row],[goal]],0)</f>
        <v>0</v>
      </c>
      <c r="P139" s="8">
        <f>IFERROR(Starter[[#This Row],[pledged]]/Starter[[#This Row],[backers_count]],0)</f>
        <v>0</v>
      </c>
      <c r="Q139" t="str">
        <f>LEFT(Starter[[#This Row],[Category and Sub-Category]],FIND("/",Starter[[#This Row],[Category and Sub-Category]])-1)</f>
        <v>film &amp; video</v>
      </c>
      <c r="R139" t="str">
        <f>RIGHT(Starter[[#This Row],[Category and Sub-Category]],FIND("/",Starter[[#This Row],[Category and Sub-Category]])-3)</f>
        <v>ce fiction</v>
      </c>
      <c r="S139" s="12">
        <f t="shared" si="2"/>
        <v>42289.573993055557</v>
      </c>
      <c r="T139" s="12">
        <f t="shared" si="2"/>
        <v>42239.573993055557</v>
      </c>
      <c r="U139" s="14">
        <f>Starter[[#This Row],[deadline2]]-Starter[[#This Row],[launched_at3]]</f>
        <v>50</v>
      </c>
    </row>
    <row r="140" spans="1:21" ht="3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>IFERROR(Starter[[#This Row],[pledged]]/Starter[[#This Row],[goal]],0)</f>
        <v>3.1413333333333335E-2</v>
      </c>
      <c r="P140" s="8">
        <f>IFERROR(Starter[[#This Row],[pledged]]/Starter[[#This Row],[backers_count]],0)</f>
        <v>81.241379310344826</v>
      </c>
      <c r="Q140" t="str">
        <f>LEFT(Starter[[#This Row],[Category and Sub-Category]],FIND("/",Starter[[#This Row],[Category and Sub-Category]])-1)</f>
        <v>film &amp; video</v>
      </c>
      <c r="R140" t="str">
        <f>RIGHT(Starter[[#This Row],[Category and Sub-Category]],FIND("/",Starter[[#This Row],[Category and Sub-Category]])-3)</f>
        <v>ce fiction</v>
      </c>
      <c r="S140" s="12">
        <f t="shared" si="2"/>
        <v>42217.207638888889</v>
      </c>
      <c r="T140" s="12">
        <f t="shared" si="2"/>
        <v>42186.257418981477</v>
      </c>
      <c r="U140" s="14">
        <f>Starter[[#This Row],[deadline2]]-Starter[[#This Row],[launched_at3]]</f>
        <v>30.950219907412247</v>
      </c>
    </row>
    <row r="141" spans="1:2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>IFERROR(Starter[[#This Row],[pledged]]/Starter[[#This Row],[goal]],0)</f>
        <v>1</v>
      </c>
      <c r="P141" s="8">
        <f>IFERROR(Starter[[#This Row],[pledged]]/Starter[[#This Row],[backers_count]],0)</f>
        <v>500</v>
      </c>
      <c r="Q141" t="str">
        <f>LEFT(Starter[[#This Row],[Category and Sub-Category]],FIND("/",Starter[[#This Row],[Category and Sub-Category]])-1)</f>
        <v>film &amp; video</v>
      </c>
      <c r="R141" t="str">
        <f>RIGHT(Starter[[#This Row],[Category and Sub-Category]],FIND("/",Starter[[#This Row],[Category and Sub-Category]])-3)</f>
        <v>ce fiction</v>
      </c>
      <c r="S141" s="12">
        <f t="shared" si="2"/>
        <v>42197.920972222222</v>
      </c>
      <c r="T141" s="12">
        <f t="shared" si="2"/>
        <v>42187.920972222222</v>
      </c>
      <c r="U141" s="14">
        <f>Starter[[#This Row],[deadline2]]-Starter[[#This Row],[launched_at3]]</f>
        <v>10</v>
      </c>
    </row>
    <row r="142" spans="1:21" ht="3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>IFERROR(Starter[[#This Row],[pledged]]/Starter[[#This Row],[goal]],0)</f>
        <v>0</v>
      </c>
      <c r="P142" s="8">
        <f>IFERROR(Starter[[#This Row],[pledged]]/Starter[[#This Row],[backers_count]],0)</f>
        <v>0</v>
      </c>
      <c r="Q142" t="str">
        <f>LEFT(Starter[[#This Row],[Category and Sub-Category]],FIND("/",Starter[[#This Row],[Category and Sub-Category]])-1)</f>
        <v>film &amp; video</v>
      </c>
      <c r="R142" t="str">
        <f>RIGHT(Starter[[#This Row],[Category and Sub-Category]],FIND("/",Starter[[#This Row],[Category and Sub-Category]])-3)</f>
        <v>ce fiction</v>
      </c>
      <c r="S142" s="12">
        <f t="shared" si="2"/>
        <v>42083.15662037037</v>
      </c>
      <c r="T142" s="12">
        <f t="shared" si="2"/>
        <v>42053.198287037041</v>
      </c>
      <c r="U142" s="14">
        <f>Starter[[#This Row],[deadline2]]-Starter[[#This Row],[launched_at3]]</f>
        <v>29.958333333328483</v>
      </c>
    </row>
    <row r="143" spans="1:21" ht="30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>IFERROR(Starter[[#This Row],[pledged]]/Starter[[#This Row],[goal]],0)</f>
        <v>0.10775</v>
      </c>
      <c r="P143" s="8">
        <f>IFERROR(Starter[[#This Row],[pledged]]/Starter[[#This Row],[backers_count]],0)</f>
        <v>46.178571428571431</v>
      </c>
      <c r="Q143" t="str">
        <f>LEFT(Starter[[#This Row],[Category and Sub-Category]],FIND("/",Starter[[#This Row],[Category and Sub-Category]])-1)</f>
        <v>film &amp; video</v>
      </c>
      <c r="R143" t="str">
        <f>RIGHT(Starter[[#This Row],[Category and Sub-Category]],FIND("/",Starter[[#This Row],[Category and Sub-Category]])-3)</f>
        <v>ce fiction</v>
      </c>
      <c r="S143" s="12">
        <f t="shared" si="2"/>
        <v>42155.153043981481</v>
      </c>
      <c r="T143" s="12">
        <f t="shared" si="2"/>
        <v>42110.153043981481</v>
      </c>
      <c r="U143" s="14">
        <f>Starter[[#This Row],[deadline2]]-Starter[[#This Row],[launched_at3]]</f>
        <v>45</v>
      </c>
    </row>
    <row r="144" spans="1:21" ht="3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>IFERROR(Starter[[#This Row],[pledged]]/Starter[[#This Row],[goal]],0)</f>
        <v>3.3333333333333335E-3</v>
      </c>
      <c r="P144" s="8">
        <f>IFERROR(Starter[[#This Row],[pledged]]/Starter[[#This Row],[backers_count]],0)</f>
        <v>10</v>
      </c>
      <c r="Q144" t="str">
        <f>LEFT(Starter[[#This Row],[Category and Sub-Category]],FIND("/",Starter[[#This Row],[Category and Sub-Category]])-1)</f>
        <v>film &amp; video</v>
      </c>
      <c r="R144" t="str">
        <f>RIGHT(Starter[[#This Row],[Category and Sub-Category]],FIND("/",Starter[[#This Row],[Category and Sub-Category]])-3)</f>
        <v>ce fiction</v>
      </c>
      <c r="S144" s="12">
        <f t="shared" si="2"/>
        <v>41959.934930555552</v>
      </c>
      <c r="T144" s="12">
        <f t="shared" si="2"/>
        <v>41938.893263888887</v>
      </c>
      <c r="U144" s="14">
        <f>Starter[[#This Row],[deadline2]]-Starter[[#This Row],[launched_at3]]</f>
        <v>21.041666666664241</v>
      </c>
    </row>
    <row r="145" spans="1:21" ht="3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>IFERROR(Starter[[#This Row],[pledged]]/Starter[[#This Row],[goal]],0)</f>
        <v>0</v>
      </c>
      <c r="P145" s="8">
        <f>IFERROR(Starter[[#This Row],[pledged]]/Starter[[#This Row],[backers_count]],0)</f>
        <v>0</v>
      </c>
      <c r="Q145" t="str">
        <f>LEFT(Starter[[#This Row],[Category and Sub-Category]],FIND("/",Starter[[#This Row],[Category and Sub-Category]])-1)</f>
        <v>film &amp; video</v>
      </c>
      <c r="R145" t="str">
        <f>RIGHT(Starter[[#This Row],[Category and Sub-Category]],FIND("/",Starter[[#This Row],[Category and Sub-Category]])-3)</f>
        <v>ce fiction</v>
      </c>
      <c r="S145" s="12">
        <f t="shared" si="2"/>
        <v>42616.246527777781</v>
      </c>
      <c r="T145" s="12">
        <f t="shared" si="2"/>
        <v>42559.064143518517</v>
      </c>
      <c r="U145" s="14">
        <f>Starter[[#This Row],[deadline2]]-Starter[[#This Row],[launched_at3]]</f>
        <v>57.182384259263927</v>
      </c>
    </row>
    <row r="146" spans="1:21" ht="30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>IFERROR(Starter[[#This Row],[pledged]]/Starter[[#This Row],[goal]],0)</f>
        <v>0.27600000000000002</v>
      </c>
      <c r="P146" s="8">
        <f>IFERROR(Starter[[#This Row],[pledged]]/Starter[[#This Row],[backers_count]],0)</f>
        <v>55.945945945945944</v>
      </c>
      <c r="Q146" t="str">
        <f>LEFT(Starter[[#This Row],[Category and Sub-Category]],FIND("/",Starter[[#This Row],[Category and Sub-Category]])-1)</f>
        <v>film &amp; video</v>
      </c>
      <c r="R146" t="str">
        <f>RIGHT(Starter[[#This Row],[Category and Sub-Category]],FIND("/",Starter[[#This Row],[Category and Sub-Category]])-3)</f>
        <v>ce fiction</v>
      </c>
      <c r="S146" s="12">
        <f t="shared" si="2"/>
        <v>42107.72074074074</v>
      </c>
      <c r="T146" s="12">
        <f t="shared" si="2"/>
        <v>42047.762407407412</v>
      </c>
      <c r="U146" s="14">
        <f>Starter[[#This Row],[deadline2]]-Starter[[#This Row],[launched_at3]]</f>
        <v>59.958333333328483</v>
      </c>
    </row>
    <row r="147" spans="1:21" ht="3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>IFERROR(Starter[[#This Row],[pledged]]/Starter[[#This Row],[goal]],0)</f>
        <v>7.5111111111111115E-2</v>
      </c>
      <c r="P147" s="8">
        <f>IFERROR(Starter[[#This Row],[pledged]]/Starter[[#This Row],[backers_count]],0)</f>
        <v>37.555555555555557</v>
      </c>
      <c r="Q147" t="str">
        <f>LEFT(Starter[[#This Row],[Category and Sub-Category]],FIND("/",Starter[[#This Row],[Category and Sub-Category]])-1)</f>
        <v>film &amp; video</v>
      </c>
      <c r="R147" t="str">
        <f>RIGHT(Starter[[#This Row],[Category and Sub-Category]],FIND("/",Starter[[#This Row],[Category and Sub-Category]])-3)</f>
        <v>ce fiction</v>
      </c>
      <c r="S147" s="12">
        <f t="shared" si="2"/>
        <v>42227.542268518519</v>
      </c>
      <c r="T147" s="12">
        <f t="shared" si="2"/>
        <v>42200.542268518519</v>
      </c>
      <c r="U147" s="14">
        <f>Starter[[#This Row],[deadline2]]-Starter[[#This Row],[launched_at3]]</f>
        <v>27</v>
      </c>
    </row>
    <row r="148" spans="1:21" ht="3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>IFERROR(Starter[[#This Row],[pledged]]/Starter[[#This Row],[goal]],0)</f>
        <v>5.7499999999999999E-3</v>
      </c>
      <c r="P148" s="8">
        <f>IFERROR(Starter[[#This Row],[pledged]]/Starter[[#This Row],[backers_count]],0)</f>
        <v>38.333333333333336</v>
      </c>
      <c r="Q148" t="str">
        <f>LEFT(Starter[[#This Row],[Category and Sub-Category]],FIND("/",Starter[[#This Row],[Category and Sub-Category]])-1)</f>
        <v>film &amp; video</v>
      </c>
      <c r="R148" t="str">
        <f>RIGHT(Starter[[#This Row],[Category and Sub-Category]],FIND("/",Starter[[#This Row],[Category and Sub-Category]])-3)</f>
        <v>ce fiction</v>
      </c>
      <c r="S148" s="12">
        <f t="shared" si="2"/>
        <v>42753.016180555554</v>
      </c>
      <c r="T148" s="12">
        <f t="shared" si="2"/>
        <v>42693.016180555554</v>
      </c>
      <c r="U148" s="14">
        <f>Starter[[#This Row],[deadline2]]-Starter[[#This Row],[launched_at3]]</f>
        <v>60</v>
      </c>
    </row>
    <row r="149" spans="1:2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>IFERROR(Starter[[#This Row],[pledged]]/Starter[[#This Row],[goal]],0)</f>
        <v>0</v>
      </c>
      <c r="P149" s="8">
        <f>IFERROR(Starter[[#This Row],[pledged]]/Starter[[#This Row],[backers_count]],0)</f>
        <v>0</v>
      </c>
      <c r="Q149" t="str">
        <f>LEFT(Starter[[#This Row],[Category and Sub-Category]],FIND("/",Starter[[#This Row],[Category and Sub-Category]])-1)</f>
        <v>film &amp; video</v>
      </c>
      <c r="R149" t="str">
        <f>RIGHT(Starter[[#This Row],[Category and Sub-Category]],FIND("/",Starter[[#This Row],[Category and Sub-Category]])-3)</f>
        <v>ce fiction</v>
      </c>
      <c r="S149" s="12">
        <f t="shared" si="2"/>
        <v>42012.762499999997</v>
      </c>
      <c r="T149" s="12">
        <f t="shared" si="2"/>
        <v>41969.767824074079</v>
      </c>
      <c r="U149" s="14">
        <f>Starter[[#This Row],[deadline2]]-Starter[[#This Row],[launched_at3]]</f>
        <v>42.994675925918273</v>
      </c>
    </row>
    <row r="150" spans="1:21" ht="3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>IFERROR(Starter[[#This Row],[pledged]]/Starter[[#This Row],[goal]],0)</f>
        <v>8.0000000000000004E-4</v>
      </c>
      <c r="P150" s="8">
        <f>IFERROR(Starter[[#This Row],[pledged]]/Starter[[#This Row],[backers_count]],0)</f>
        <v>20</v>
      </c>
      <c r="Q150" t="str">
        <f>LEFT(Starter[[#This Row],[Category and Sub-Category]],FIND("/",Starter[[#This Row],[Category and Sub-Category]])-1)</f>
        <v>film &amp; video</v>
      </c>
      <c r="R150" t="str">
        <f>RIGHT(Starter[[#This Row],[Category and Sub-Category]],FIND("/",Starter[[#This Row],[Category and Sub-Category]])-3)</f>
        <v>ce fiction</v>
      </c>
      <c r="S150" s="12">
        <f t="shared" si="2"/>
        <v>42427.281666666662</v>
      </c>
      <c r="T150" s="12">
        <f t="shared" si="2"/>
        <v>42397.281666666662</v>
      </c>
      <c r="U150" s="14">
        <f>Starter[[#This Row],[deadline2]]-Starter[[#This Row],[launched_at3]]</f>
        <v>30</v>
      </c>
    </row>
    <row r="151" spans="1:21" ht="3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>IFERROR(Starter[[#This Row],[pledged]]/Starter[[#This Row],[goal]],0)</f>
        <v>9.1999999999999998E-3</v>
      </c>
      <c r="P151" s="8">
        <f>IFERROR(Starter[[#This Row],[pledged]]/Starter[[#This Row],[backers_count]],0)</f>
        <v>15.333333333333334</v>
      </c>
      <c r="Q151" t="str">
        <f>LEFT(Starter[[#This Row],[Category and Sub-Category]],FIND("/",Starter[[#This Row],[Category and Sub-Category]])-1)</f>
        <v>film &amp; video</v>
      </c>
      <c r="R151" t="str">
        <f>RIGHT(Starter[[#This Row],[Category and Sub-Category]],FIND("/",Starter[[#This Row],[Category and Sub-Category]])-3)</f>
        <v>ce fiction</v>
      </c>
      <c r="S151" s="12">
        <f t="shared" si="2"/>
        <v>41998.333333333328</v>
      </c>
      <c r="T151" s="12">
        <f t="shared" si="2"/>
        <v>41968.172106481477</v>
      </c>
      <c r="U151" s="14">
        <f>Starter[[#This Row],[deadline2]]-Starter[[#This Row],[launched_at3]]</f>
        <v>30.161226851851097</v>
      </c>
    </row>
    <row r="152" spans="1:2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>IFERROR(Starter[[#This Row],[pledged]]/Starter[[#This Row],[goal]],0)</f>
        <v>0.23163076923076922</v>
      </c>
      <c r="P152" s="8">
        <f>IFERROR(Starter[[#This Row],[pledged]]/Starter[[#This Row],[backers_count]],0)</f>
        <v>449.43283582089555</v>
      </c>
      <c r="Q152" t="str">
        <f>LEFT(Starter[[#This Row],[Category and Sub-Category]],FIND("/",Starter[[#This Row],[Category and Sub-Category]])-1)</f>
        <v>film &amp; video</v>
      </c>
      <c r="R152" t="str">
        <f>RIGHT(Starter[[#This Row],[Category and Sub-Category]],FIND("/",Starter[[#This Row],[Category and Sub-Category]])-3)</f>
        <v>ce fiction</v>
      </c>
      <c r="S152" s="12">
        <f t="shared" si="2"/>
        <v>42150.161828703705</v>
      </c>
      <c r="T152" s="12">
        <f t="shared" si="2"/>
        <v>42090.161828703705</v>
      </c>
      <c r="U152" s="14">
        <f>Starter[[#This Row],[deadline2]]-Starter[[#This Row],[launched_at3]]</f>
        <v>60</v>
      </c>
    </row>
    <row r="153" spans="1:21" ht="3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>IFERROR(Starter[[#This Row],[pledged]]/Starter[[#This Row],[goal]],0)</f>
        <v>5.5999999999999995E-4</v>
      </c>
      <c r="P153" s="8">
        <f>IFERROR(Starter[[#This Row],[pledged]]/Starter[[#This Row],[backers_count]],0)</f>
        <v>28</v>
      </c>
      <c r="Q153" t="str">
        <f>LEFT(Starter[[#This Row],[Category and Sub-Category]],FIND("/",Starter[[#This Row],[Category and Sub-Category]])-1)</f>
        <v>film &amp; video</v>
      </c>
      <c r="R153" t="str">
        <f>RIGHT(Starter[[#This Row],[Category and Sub-Category]],FIND("/",Starter[[#This Row],[Category and Sub-Category]])-3)</f>
        <v>ce fiction</v>
      </c>
      <c r="S153" s="12">
        <f t="shared" si="2"/>
        <v>42173.550821759258</v>
      </c>
      <c r="T153" s="12">
        <f t="shared" si="2"/>
        <v>42113.550821759258</v>
      </c>
      <c r="U153" s="14">
        <f>Starter[[#This Row],[deadline2]]-Starter[[#This Row],[launched_at3]]</f>
        <v>60</v>
      </c>
    </row>
    <row r="154" spans="1:2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>IFERROR(Starter[[#This Row],[pledged]]/Starter[[#This Row],[goal]],0)</f>
        <v>7.8947368421052633E-5</v>
      </c>
      <c r="P154" s="8">
        <f>IFERROR(Starter[[#This Row],[pledged]]/Starter[[#This Row],[backers_count]],0)</f>
        <v>15</v>
      </c>
      <c r="Q154" t="str">
        <f>LEFT(Starter[[#This Row],[Category and Sub-Category]],FIND("/",Starter[[#This Row],[Category and Sub-Category]])-1)</f>
        <v>film &amp; video</v>
      </c>
      <c r="R154" t="str">
        <f>RIGHT(Starter[[#This Row],[Category and Sub-Category]],FIND("/",Starter[[#This Row],[Category and Sub-Category]])-3)</f>
        <v>ce fiction</v>
      </c>
      <c r="S154" s="12">
        <f t="shared" si="2"/>
        <v>41905.077546296292</v>
      </c>
      <c r="T154" s="12">
        <f t="shared" si="2"/>
        <v>41875.077546296292</v>
      </c>
      <c r="U154" s="14">
        <f>Starter[[#This Row],[deadline2]]-Starter[[#This Row],[launched_at3]]</f>
        <v>30</v>
      </c>
    </row>
    <row r="155" spans="1:21" ht="30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>IFERROR(Starter[[#This Row],[pledged]]/Starter[[#This Row],[goal]],0)</f>
        <v>7.1799999999999998E-3</v>
      </c>
      <c r="P155" s="8">
        <f>IFERROR(Starter[[#This Row],[pledged]]/Starter[[#This Row],[backers_count]],0)</f>
        <v>35.9</v>
      </c>
      <c r="Q155" t="str">
        <f>LEFT(Starter[[#This Row],[Category and Sub-Category]],FIND("/",Starter[[#This Row],[Category and Sub-Category]])-1)</f>
        <v>film &amp; video</v>
      </c>
      <c r="R155" t="str">
        <f>RIGHT(Starter[[#This Row],[Category and Sub-Category]],FIND("/",Starter[[#This Row],[Category and Sub-Category]])-3)</f>
        <v>ce fiction</v>
      </c>
      <c r="S155" s="12">
        <f t="shared" si="2"/>
        <v>41975.627824074079</v>
      </c>
      <c r="T155" s="12">
        <f t="shared" si="2"/>
        <v>41933.586157407408</v>
      </c>
      <c r="U155" s="14">
        <f>Starter[[#This Row],[deadline2]]-Starter[[#This Row],[launched_at3]]</f>
        <v>42.041666666671517</v>
      </c>
    </row>
    <row r="156" spans="1:2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>IFERROR(Starter[[#This Row],[pledged]]/Starter[[#This Row],[goal]],0)</f>
        <v>2.6666666666666668E-2</v>
      </c>
      <c r="P156" s="8">
        <f>IFERROR(Starter[[#This Row],[pledged]]/Starter[[#This Row],[backers_count]],0)</f>
        <v>13.333333333333334</v>
      </c>
      <c r="Q156" t="str">
        <f>LEFT(Starter[[#This Row],[Category and Sub-Category]],FIND("/",Starter[[#This Row],[Category and Sub-Category]])-1)</f>
        <v>film &amp; video</v>
      </c>
      <c r="R156" t="str">
        <f>RIGHT(Starter[[#This Row],[Category and Sub-Category]],FIND("/",Starter[[#This Row],[Category and Sub-Category]])-3)</f>
        <v>ce fiction</v>
      </c>
      <c r="S156" s="12">
        <f t="shared" si="2"/>
        <v>42158.547395833331</v>
      </c>
      <c r="T156" s="12">
        <f t="shared" si="2"/>
        <v>42115.547395833331</v>
      </c>
      <c r="U156" s="14">
        <f>Starter[[#This Row],[deadline2]]-Starter[[#This Row],[launched_at3]]</f>
        <v>43</v>
      </c>
    </row>
    <row r="157" spans="1:21" ht="3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>IFERROR(Starter[[#This Row],[pledged]]/Starter[[#This Row],[goal]],0)</f>
        <v>6.0000000000000002E-5</v>
      </c>
      <c r="P157" s="8">
        <f>IFERROR(Starter[[#This Row],[pledged]]/Starter[[#This Row],[backers_count]],0)</f>
        <v>20.25</v>
      </c>
      <c r="Q157" t="str">
        <f>LEFT(Starter[[#This Row],[Category and Sub-Category]],FIND("/",Starter[[#This Row],[Category and Sub-Category]])-1)</f>
        <v>film &amp; video</v>
      </c>
      <c r="R157" t="str">
        <f>RIGHT(Starter[[#This Row],[Category and Sub-Category]],FIND("/",Starter[[#This Row],[Category and Sub-Category]])-3)</f>
        <v>ce fiction</v>
      </c>
      <c r="S157" s="12">
        <f t="shared" si="2"/>
        <v>42208.559432870374</v>
      </c>
      <c r="T157" s="12">
        <f t="shared" si="2"/>
        <v>42168.559432870374</v>
      </c>
      <c r="U157" s="14">
        <f>Starter[[#This Row],[deadline2]]-Starter[[#This Row],[launched_at3]]</f>
        <v>40</v>
      </c>
    </row>
    <row r="158" spans="1:21" ht="3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>IFERROR(Starter[[#This Row],[pledged]]/Starter[[#This Row],[goal]],0)</f>
        <v>5.0999999999999997E-2</v>
      </c>
      <c r="P158" s="8">
        <f>IFERROR(Starter[[#This Row],[pledged]]/Starter[[#This Row],[backers_count]],0)</f>
        <v>119</v>
      </c>
      <c r="Q158" t="str">
        <f>LEFT(Starter[[#This Row],[Category and Sub-Category]],FIND("/",Starter[[#This Row],[Category and Sub-Category]])-1)</f>
        <v>film &amp; video</v>
      </c>
      <c r="R158" t="str">
        <f>RIGHT(Starter[[#This Row],[Category and Sub-Category]],FIND("/",Starter[[#This Row],[Category and Sub-Category]])-3)</f>
        <v>ce fiction</v>
      </c>
      <c r="S158" s="12">
        <f t="shared" si="2"/>
        <v>41854.124953703707</v>
      </c>
      <c r="T158" s="12">
        <f t="shared" si="2"/>
        <v>41794.124953703707</v>
      </c>
      <c r="U158" s="14">
        <f>Starter[[#This Row],[deadline2]]-Starter[[#This Row],[launched_at3]]</f>
        <v>60</v>
      </c>
    </row>
    <row r="159" spans="1:21" ht="30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>IFERROR(Starter[[#This Row],[pledged]]/Starter[[#This Row],[goal]],0)</f>
        <v>2.671118530884808E-3</v>
      </c>
      <c r="P159" s="8">
        <f>IFERROR(Starter[[#This Row],[pledged]]/Starter[[#This Row],[backers_count]],0)</f>
        <v>4</v>
      </c>
      <c r="Q159" t="str">
        <f>LEFT(Starter[[#This Row],[Category and Sub-Category]],FIND("/",Starter[[#This Row],[Category and Sub-Category]])-1)</f>
        <v>film &amp; video</v>
      </c>
      <c r="R159" t="str">
        <f>RIGHT(Starter[[#This Row],[Category and Sub-Category]],FIND("/",Starter[[#This Row],[Category and Sub-Category]])-3)</f>
        <v>ce fiction</v>
      </c>
      <c r="S159" s="12">
        <f t="shared" si="2"/>
        <v>42426.911712962959</v>
      </c>
      <c r="T159" s="12">
        <f t="shared" si="2"/>
        <v>42396.911712962959</v>
      </c>
      <c r="U159" s="14">
        <f>Starter[[#This Row],[deadline2]]-Starter[[#This Row],[launched_at3]]</f>
        <v>30</v>
      </c>
    </row>
    <row r="160" spans="1:21" ht="3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>IFERROR(Starter[[#This Row],[pledged]]/Starter[[#This Row],[goal]],0)</f>
        <v>0</v>
      </c>
      <c r="P160" s="8">
        <f>IFERROR(Starter[[#This Row],[pledged]]/Starter[[#This Row],[backers_count]],0)</f>
        <v>0</v>
      </c>
      <c r="Q160" t="str">
        <f>LEFT(Starter[[#This Row],[Category and Sub-Category]],FIND("/",Starter[[#This Row],[Category and Sub-Category]])-1)</f>
        <v>film &amp; video</v>
      </c>
      <c r="R160" t="str">
        <f>RIGHT(Starter[[#This Row],[Category and Sub-Category]],FIND("/",Starter[[#This Row],[Category and Sub-Category]])-3)</f>
        <v>ce fiction</v>
      </c>
      <c r="S160" s="12">
        <f t="shared" si="2"/>
        <v>41934.07671296296</v>
      </c>
      <c r="T160" s="12">
        <f t="shared" si="2"/>
        <v>41904.07671296296</v>
      </c>
      <c r="U160" s="14">
        <f>Starter[[#This Row],[deadline2]]-Starter[[#This Row],[launched_at3]]</f>
        <v>30</v>
      </c>
    </row>
    <row r="161" spans="1:21" ht="3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>IFERROR(Starter[[#This Row],[pledged]]/Starter[[#This Row],[goal]],0)</f>
        <v>2.0000000000000002E-5</v>
      </c>
      <c r="P161" s="8">
        <f>IFERROR(Starter[[#This Row],[pledged]]/Starter[[#This Row],[backers_count]],0)</f>
        <v>10</v>
      </c>
      <c r="Q161" t="str">
        <f>LEFT(Starter[[#This Row],[Category and Sub-Category]],FIND("/",Starter[[#This Row],[Category and Sub-Category]])-1)</f>
        <v>film &amp; video</v>
      </c>
      <c r="R161" t="str">
        <f>RIGHT(Starter[[#This Row],[Category and Sub-Category]],FIND("/",Starter[[#This Row],[Category and Sub-Category]])-3)</f>
        <v>ce fiction</v>
      </c>
      <c r="S161" s="12">
        <f t="shared" si="2"/>
        <v>42554.434548611112</v>
      </c>
      <c r="T161" s="12">
        <f t="shared" si="2"/>
        <v>42514.434548611112</v>
      </c>
      <c r="U161" s="14">
        <f>Starter[[#This Row],[deadline2]]-Starter[[#This Row],[launched_at3]]</f>
        <v>40</v>
      </c>
    </row>
    <row r="162" spans="1:21" ht="3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>IFERROR(Starter[[#This Row],[pledged]]/Starter[[#This Row],[goal]],0)</f>
        <v>0</v>
      </c>
      <c r="P162" s="8">
        <f>IFERROR(Starter[[#This Row],[pledged]]/Starter[[#This Row],[backers_count]],0)</f>
        <v>0</v>
      </c>
      <c r="Q162" t="str">
        <f>LEFT(Starter[[#This Row],[Category and Sub-Category]],FIND("/",Starter[[#This Row],[Category and Sub-Category]])-1)</f>
        <v>film &amp; video</v>
      </c>
      <c r="R162" t="str">
        <f>RIGHT(Starter[[#This Row],[Category and Sub-Category]],FIND("/",Starter[[#This Row],[Category and Sub-Category]])-3)</f>
        <v>ideo/drama</v>
      </c>
      <c r="S162" s="12">
        <f t="shared" si="2"/>
        <v>42231.913090277776</v>
      </c>
      <c r="T162" s="12">
        <f t="shared" si="2"/>
        <v>42171.913090277776</v>
      </c>
      <c r="U162" s="14">
        <f>Starter[[#This Row],[deadline2]]-Starter[[#This Row],[launched_at3]]</f>
        <v>60</v>
      </c>
    </row>
    <row r="163" spans="1:21" ht="3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>IFERROR(Starter[[#This Row],[pledged]]/Starter[[#This Row],[goal]],0)</f>
        <v>1E-4</v>
      </c>
      <c r="P163" s="8">
        <f>IFERROR(Starter[[#This Row],[pledged]]/Starter[[#This Row],[backers_count]],0)</f>
        <v>5</v>
      </c>
      <c r="Q163" t="str">
        <f>LEFT(Starter[[#This Row],[Category and Sub-Category]],FIND("/",Starter[[#This Row],[Category and Sub-Category]])-1)</f>
        <v>film &amp; video</v>
      </c>
      <c r="R163" t="str">
        <f>RIGHT(Starter[[#This Row],[Category and Sub-Category]],FIND("/",Starter[[#This Row],[Category and Sub-Category]])-3)</f>
        <v>ideo/drama</v>
      </c>
      <c r="S163" s="12">
        <f t="shared" si="2"/>
        <v>41822.687442129631</v>
      </c>
      <c r="T163" s="12">
        <f t="shared" si="2"/>
        <v>41792.687442129631</v>
      </c>
      <c r="U163" s="14">
        <f>Starter[[#This Row],[deadline2]]-Starter[[#This Row],[launched_at3]]</f>
        <v>30</v>
      </c>
    </row>
    <row r="164" spans="1:21" ht="30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>IFERROR(Starter[[#This Row],[pledged]]/Starter[[#This Row],[goal]],0)</f>
        <v>0.15535714285714286</v>
      </c>
      <c r="P164" s="8">
        <f>IFERROR(Starter[[#This Row],[pledged]]/Starter[[#This Row],[backers_count]],0)</f>
        <v>43.5</v>
      </c>
      <c r="Q164" t="str">
        <f>LEFT(Starter[[#This Row],[Category and Sub-Category]],FIND("/",Starter[[#This Row],[Category and Sub-Category]])-1)</f>
        <v>film &amp; video</v>
      </c>
      <c r="R164" t="str">
        <f>RIGHT(Starter[[#This Row],[Category and Sub-Category]],FIND("/",Starter[[#This Row],[Category and Sub-Category]])-3)</f>
        <v>ideo/drama</v>
      </c>
      <c r="S164" s="12">
        <f t="shared" si="2"/>
        <v>41867.987500000003</v>
      </c>
      <c r="T164" s="12">
        <f t="shared" si="2"/>
        <v>41835.126805555556</v>
      </c>
      <c r="U164" s="14">
        <f>Starter[[#This Row],[deadline2]]-Starter[[#This Row],[launched_at3]]</f>
        <v>32.86069444444729</v>
      </c>
    </row>
    <row r="165" spans="1:21" ht="3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>IFERROR(Starter[[#This Row],[pledged]]/Starter[[#This Row],[goal]],0)</f>
        <v>0</v>
      </c>
      <c r="P165" s="8">
        <f>IFERROR(Starter[[#This Row],[pledged]]/Starter[[#This Row],[backers_count]],0)</f>
        <v>0</v>
      </c>
      <c r="Q165" t="str">
        <f>LEFT(Starter[[#This Row],[Category and Sub-Category]],FIND("/",Starter[[#This Row],[Category and Sub-Category]])-1)</f>
        <v>film &amp; video</v>
      </c>
      <c r="R165" t="str">
        <f>RIGHT(Starter[[#This Row],[Category and Sub-Category]],FIND("/",Starter[[#This Row],[Category and Sub-Category]])-3)</f>
        <v>ideo/drama</v>
      </c>
      <c r="S165" s="12">
        <f t="shared" si="2"/>
        <v>42278</v>
      </c>
      <c r="T165" s="12">
        <f t="shared" si="2"/>
        <v>42243.961273148147</v>
      </c>
      <c r="U165" s="14">
        <f>Starter[[#This Row],[deadline2]]-Starter[[#This Row],[launched_at3]]</f>
        <v>34.038726851853426</v>
      </c>
    </row>
    <row r="166" spans="1:21" ht="3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>IFERROR(Starter[[#This Row],[pledged]]/Starter[[#This Row],[goal]],0)</f>
        <v>5.3333333333333332E-3</v>
      </c>
      <c r="P166" s="8">
        <f>IFERROR(Starter[[#This Row],[pledged]]/Starter[[#This Row],[backers_count]],0)</f>
        <v>91.428571428571431</v>
      </c>
      <c r="Q166" t="str">
        <f>LEFT(Starter[[#This Row],[Category and Sub-Category]],FIND("/",Starter[[#This Row],[Category and Sub-Category]])-1)</f>
        <v>film &amp; video</v>
      </c>
      <c r="R166" t="str">
        <f>RIGHT(Starter[[#This Row],[Category and Sub-Category]],FIND("/",Starter[[#This Row],[Category and Sub-Category]])-3)</f>
        <v>ideo/drama</v>
      </c>
      <c r="S166" s="12">
        <f t="shared" si="2"/>
        <v>41901.762743055559</v>
      </c>
      <c r="T166" s="12">
        <f t="shared" si="2"/>
        <v>41841.762743055559</v>
      </c>
      <c r="U166" s="14">
        <f>Starter[[#This Row],[deadline2]]-Starter[[#This Row],[launched_at3]]</f>
        <v>60</v>
      </c>
    </row>
    <row r="167" spans="1:2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>IFERROR(Starter[[#This Row],[pledged]]/Starter[[#This Row],[goal]],0)</f>
        <v>0</v>
      </c>
      <c r="P167" s="8">
        <f>IFERROR(Starter[[#This Row],[pledged]]/Starter[[#This Row],[backers_count]],0)</f>
        <v>0</v>
      </c>
      <c r="Q167" t="str">
        <f>LEFT(Starter[[#This Row],[Category and Sub-Category]],FIND("/",Starter[[#This Row],[Category and Sub-Category]])-1)</f>
        <v>film &amp; video</v>
      </c>
      <c r="R167" t="str">
        <f>RIGHT(Starter[[#This Row],[Category and Sub-Category]],FIND("/",Starter[[#This Row],[Category and Sub-Category]])-3)</f>
        <v>ideo/drama</v>
      </c>
      <c r="S167" s="12">
        <f t="shared" si="2"/>
        <v>42381.658842592587</v>
      </c>
      <c r="T167" s="12">
        <f t="shared" si="2"/>
        <v>42351.658842592587</v>
      </c>
      <c r="U167" s="14">
        <f>Starter[[#This Row],[deadline2]]-Starter[[#This Row],[launched_at3]]</f>
        <v>30</v>
      </c>
    </row>
    <row r="168" spans="1:21" ht="30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>IFERROR(Starter[[#This Row],[pledged]]/Starter[[#This Row],[goal]],0)</f>
        <v>0.6</v>
      </c>
      <c r="P168" s="8">
        <f>IFERROR(Starter[[#This Row],[pledged]]/Starter[[#This Row],[backers_count]],0)</f>
        <v>3000</v>
      </c>
      <c r="Q168" t="str">
        <f>LEFT(Starter[[#This Row],[Category and Sub-Category]],FIND("/",Starter[[#This Row],[Category and Sub-Category]])-1)</f>
        <v>film &amp; video</v>
      </c>
      <c r="R168" t="str">
        <f>RIGHT(Starter[[#This Row],[Category and Sub-Category]],FIND("/",Starter[[#This Row],[Category and Sub-Category]])-3)</f>
        <v>ideo/drama</v>
      </c>
      <c r="S168" s="12">
        <f t="shared" si="2"/>
        <v>42751.075949074075</v>
      </c>
      <c r="T168" s="12">
        <f t="shared" si="2"/>
        <v>42721.075949074075</v>
      </c>
      <c r="U168" s="14">
        <f>Starter[[#This Row],[deadline2]]-Starter[[#This Row],[launched_at3]]</f>
        <v>30</v>
      </c>
    </row>
    <row r="169" spans="1:21" ht="30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>IFERROR(Starter[[#This Row],[pledged]]/Starter[[#This Row],[goal]],0)</f>
        <v>1E-4</v>
      </c>
      <c r="P169" s="8">
        <f>IFERROR(Starter[[#This Row],[pledged]]/Starter[[#This Row],[backers_count]],0)</f>
        <v>5.5</v>
      </c>
      <c r="Q169" t="str">
        <f>LEFT(Starter[[#This Row],[Category and Sub-Category]],FIND("/",Starter[[#This Row],[Category and Sub-Category]])-1)</f>
        <v>film &amp; video</v>
      </c>
      <c r="R169" t="str">
        <f>RIGHT(Starter[[#This Row],[Category and Sub-Category]],FIND("/",Starter[[#This Row],[Category and Sub-Category]])-3)</f>
        <v>ideo/drama</v>
      </c>
      <c r="S169" s="12">
        <f t="shared" si="2"/>
        <v>42220.927488425921</v>
      </c>
      <c r="T169" s="12">
        <f t="shared" si="2"/>
        <v>42160.927488425921</v>
      </c>
      <c r="U169" s="14">
        <f>Starter[[#This Row],[deadline2]]-Starter[[#This Row],[launched_at3]]</f>
        <v>60</v>
      </c>
    </row>
    <row r="170" spans="1:21" ht="3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>IFERROR(Starter[[#This Row],[pledged]]/Starter[[#This Row],[goal]],0)</f>
        <v>4.0625000000000001E-2</v>
      </c>
      <c r="P170" s="8">
        <f>IFERROR(Starter[[#This Row],[pledged]]/Starter[[#This Row],[backers_count]],0)</f>
        <v>108.33333333333333</v>
      </c>
      <c r="Q170" t="str">
        <f>LEFT(Starter[[#This Row],[Category and Sub-Category]],FIND("/",Starter[[#This Row],[Category and Sub-Category]])-1)</f>
        <v>film &amp; video</v>
      </c>
      <c r="R170" t="str">
        <f>RIGHT(Starter[[#This Row],[Category and Sub-Category]],FIND("/",Starter[[#This Row],[Category and Sub-Category]])-3)</f>
        <v>ideo/drama</v>
      </c>
      <c r="S170" s="12">
        <f t="shared" si="2"/>
        <v>42082.793634259258</v>
      </c>
      <c r="T170" s="12">
        <f t="shared" si="2"/>
        <v>42052.83530092593</v>
      </c>
      <c r="U170" s="14">
        <f>Starter[[#This Row],[deadline2]]-Starter[[#This Row],[launched_at3]]</f>
        <v>29.958333333328483</v>
      </c>
    </row>
    <row r="171" spans="1:21" ht="3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>IFERROR(Starter[[#This Row],[pledged]]/Starter[[#This Row],[goal]],0)</f>
        <v>0.224</v>
      </c>
      <c r="P171" s="8">
        <f>IFERROR(Starter[[#This Row],[pledged]]/Starter[[#This Row],[backers_count]],0)</f>
        <v>56</v>
      </c>
      <c r="Q171" t="str">
        <f>LEFT(Starter[[#This Row],[Category and Sub-Category]],FIND("/",Starter[[#This Row],[Category and Sub-Category]])-1)</f>
        <v>film &amp; video</v>
      </c>
      <c r="R171" t="str">
        <f>RIGHT(Starter[[#This Row],[Category and Sub-Category]],FIND("/",Starter[[#This Row],[Category and Sub-Category]])-3)</f>
        <v>ideo/drama</v>
      </c>
      <c r="S171" s="12">
        <f t="shared" si="2"/>
        <v>41930.505312499998</v>
      </c>
      <c r="T171" s="12">
        <f t="shared" si="2"/>
        <v>41900.505312499998</v>
      </c>
      <c r="U171" s="14">
        <f>Starter[[#This Row],[deadline2]]-Starter[[#This Row],[launched_at3]]</f>
        <v>30</v>
      </c>
    </row>
    <row r="172" spans="1:21" ht="3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>IFERROR(Starter[[#This Row],[pledged]]/Starter[[#This Row],[goal]],0)</f>
        <v>3.2500000000000001E-2</v>
      </c>
      <c r="P172" s="8">
        <f>IFERROR(Starter[[#This Row],[pledged]]/Starter[[#This Row],[backers_count]],0)</f>
        <v>32.5</v>
      </c>
      <c r="Q172" t="str">
        <f>LEFT(Starter[[#This Row],[Category and Sub-Category]],FIND("/",Starter[[#This Row],[Category and Sub-Category]])-1)</f>
        <v>film &amp; video</v>
      </c>
      <c r="R172" t="str">
        <f>RIGHT(Starter[[#This Row],[Category and Sub-Category]],FIND("/",Starter[[#This Row],[Category and Sub-Category]])-3)</f>
        <v>ideo/drama</v>
      </c>
      <c r="S172" s="12">
        <f t="shared" si="2"/>
        <v>42246.227777777778</v>
      </c>
      <c r="T172" s="12">
        <f t="shared" si="2"/>
        <v>42216.977812500001</v>
      </c>
      <c r="U172" s="14">
        <f>Starter[[#This Row],[deadline2]]-Starter[[#This Row],[launched_at3]]</f>
        <v>29.249965277776937</v>
      </c>
    </row>
    <row r="173" spans="1:21" ht="30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>IFERROR(Starter[[#This Row],[pledged]]/Starter[[#This Row],[goal]],0)</f>
        <v>2.0000000000000002E-5</v>
      </c>
      <c r="P173" s="8">
        <f>IFERROR(Starter[[#This Row],[pledged]]/Starter[[#This Row],[backers_count]],0)</f>
        <v>1</v>
      </c>
      <c r="Q173" t="str">
        <f>LEFT(Starter[[#This Row],[Category and Sub-Category]],FIND("/",Starter[[#This Row],[Category and Sub-Category]])-1)</f>
        <v>film &amp; video</v>
      </c>
      <c r="R173" t="str">
        <f>RIGHT(Starter[[#This Row],[Category and Sub-Category]],FIND("/",Starter[[#This Row],[Category and Sub-Category]])-3)</f>
        <v>ideo/drama</v>
      </c>
      <c r="S173" s="12">
        <f t="shared" si="2"/>
        <v>42594.180717592593</v>
      </c>
      <c r="T173" s="12">
        <f t="shared" si="2"/>
        <v>42534.180717592593</v>
      </c>
      <c r="U173" s="14">
        <f>Starter[[#This Row],[deadline2]]-Starter[[#This Row],[launched_at3]]</f>
        <v>60</v>
      </c>
    </row>
    <row r="174" spans="1:21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>IFERROR(Starter[[#This Row],[pledged]]/Starter[[#This Row],[goal]],0)</f>
        <v>0</v>
      </c>
      <c r="P174" s="8">
        <f>IFERROR(Starter[[#This Row],[pledged]]/Starter[[#This Row],[backers_count]],0)</f>
        <v>0</v>
      </c>
      <c r="Q174" t="str">
        <f>LEFT(Starter[[#This Row],[Category and Sub-Category]],FIND("/",Starter[[#This Row],[Category and Sub-Category]])-1)</f>
        <v>film &amp; video</v>
      </c>
      <c r="R174" t="str">
        <f>RIGHT(Starter[[#This Row],[Category and Sub-Category]],FIND("/",Starter[[#This Row],[Category and Sub-Category]])-3)</f>
        <v>ideo/drama</v>
      </c>
      <c r="S174" s="12">
        <f t="shared" si="2"/>
        <v>42082.353275462963</v>
      </c>
      <c r="T174" s="12">
        <f t="shared" si="2"/>
        <v>42047.394942129627</v>
      </c>
      <c r="U174" s="14">
        <f>Starter[[#This Row],[deadline2]]-Starter[[#This Row],[launched_at3]]</f>
        <v>34.958333333335759</v>
      </c>
    </row>
    <row r="175" spans="1:21" ht="30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>IFERROR(Starter[[#This Row],[pledged]]/Starter[[#This Row],[goal]],0)</f>
        <v>0</v>
      </c>
      <c r="P175" s="8">
        <f>IFERROR(Starter[[#This Row],[pledged]]/Starter[[#This Row],[backers_count]],0)</f>
        <v>0</v>
      </c>
      <c r="Q175" t="str">
        <f>LEFT(Starter[[#This Row],[Category and Sub-Category]],FIND("/",Starter[[#This Row],[Category and Sub-Category]])-1)</f>
        <v>film &amp; video</v>
      </c>
      <c r="R175" t="str">
        <f>RIGHT(Starter[[#This Row],[Category and Sub-Category]],FIND("/",Starter[[#This Row],[Category and Sub-Category]])-3)</f>
        <v>ideo/drama</v>
      </c>
      <c r="S175" s="12">
        <f t="shared" si="2"/>
        <v>42063.573009259257</v>
      </c>
      <c r="T175" s="12">
        <f t="shared" si="2"/>
        <v>42033.573009259257</v>
      </c>
      <c r="U175" s="14">
        <f>Starter[[#This Row],[deadline2]]-Starter[[#This Row],[launched_at3]]</f>
        <v>30</v>
      </c>
    </row>
    <row r="176" spans="1:21" ht="3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>IFERROR(Starter[[#This Row],[pledged]]/Starter[[#This Row],[goal]],0)</f>
        <v>0</v>
      </c>
      <c r="P176" s="8">
        <f>IFERROR(Starter[[#This Row],[pledged]]/Starter[[#This Row],[backers_count]],0)</f>
        <v>0</v>
      </c>
      <c r="Q176" t="str">
        <f>LEFT(Starter[[#This Row],[Category and Sub-Category]],FIND("/",Starter[[#This Row],[Category and Sub-Category]])-1)</f>
        <v>film &amp; video</v>
      </c>
      <c r="R176" t="str">
        <f>RIGHT(Starter[[#This Row],[Category and Sub-Category]],FIND("/",Starter[[#This Row],[Category and Sub-Category]])-3)</f>
        <v>ideo/drama</v>
      </c>
      <c r="S176" s="12">
        <f t="shared" si="2"/>
        <v>42132.758981481486</v>
      </c>
      <c r="T176" s="12">
        <f t="shared" si="2"/>
        <v>42072.758981481486</v>
      </c>
      <c r="U176" s="14">
        <f>Starter[[#This Row],[deadline2]]-Starter[[#This Row],[launched_at3]]</f>
        <v>60</v>
      </c>
    </row>
    <row r="177" spans="1:21" ht="3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>IFERROR(Starter[[#This Row],[pledged]]/Starter[[#This Row],[goal]],0)</f>
        <v>6.4850000000000005E-2</v>
      </c>
      <c r="P177" s="8">
        <f>IFERROR(Starter[[#This Row],[pledged]]/Starter[[#This Row],[backers_count]],0)</f>
        <v>49.884615384615387</v>
      </c>
      <c r="Q177" t="str">
        <f>LEFT(Starter[[#This Row],[Category and Sub-Category]],FIND("/",Starter[[#This Row],[Category and Sub-Category]])-1)</f>
        <v>film &amp; video</v>
      </c>
      <c r="R177" t="str">
        <f>RIGHT(Starter[[#This Row],[Category and Sub-Category]],FIND("/",Starter[[#This Row],[Category and Sub-Category]])-3)</f>
        <v>ideo/drama</v>
      </c>
      <c r="S177" s="12">
        <f t="shared" si="2"/>
        <v>41880.777905092589</v>
      </c>
      <c r="T177" s="12">
        <f t="shared" si="2"/>
        <v>41855.777905092589</v>
      </c>
      <c r="U177" s="14">
        <f>Starter[[#This Row],[deadline2]]-Starter[[#This Row],[launched_at3]]</f>
        <v>25</v>
      </c>
    </row>
    <row r="178" spans="1:21" ht="3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>IFERROR(Starter[[#This Row],[pledged]]/Starter[[#This Row],[goal]],0)</f>
        <v>0</v>
      </c>
      <c r="P178" s="8">
        <f>IFERROR(Starter[[#This Row],[pledged]]/Starter[[#This Row],[backers_count]],0)</f>
        <v>0</v>
      </c>
      <c r="Q178" t="str">
        <f>LEFT(Starter[[#This Row],[Category and Sub-Category]],FIND("/",Starter[[#This Row],[Category and Sub-Category]])-1)</f>
        <v>film &amp; video</v>
      </c>
      <c r="R178" t="str">
        <f>RIGHT(Starter[[#This Row],[Category and Sub-Category]],FIND("/",Starter[[#This Row],[Category and Sub-Category]])-3)</f>
        <v>ideo/drama</v>
      </c>
      <c r="S178" s="12">
        <f t="shared" si="2"/>
        <v>42221.824062500003</v>
      </c>
      <c r="T178" s="12">
        <f t="shared" si="2"/>
        <v>42191.824062500003</v>
      </c>
      <c r="U178" s="14">
        <f>Starter[[#This Row],[deadline2]]-Starter[[#This Row],[launched_at3]]</f>
        <v>30</v>
      </c>
    </row>
    <row r="179" spans="1:21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>IFERROR(Starter[[#This Row],[pledged]]/Starter[[#This Row],[goal]],0)</f>
        <v>0.4</v>
      </c>
      <c r="P179" s="8">
        <f>IFERROR(Starter[[#This Row],[pledged]]/Starter[[#This Row],[backers_count]],0)</f>
        <v>25.714285714285715</v>
      </c>
      <c r="Q179" t="str">
        <f>LEFT(Starter[[#This Row],[Category and Sub-Category]],FIND("/",Starter[[#This Row],[Category and Sub-Category]])-1)</f>
        <v>film &amp; video</v>
      </c>
      <c r="R179" t="str">
        <f>RIGHT(Starter[[#This Row],[Category and Sub-Category]],FIND("/",Starter[[#This Row],[Category and Sub-Category]])-3)</f>
        <v>ideo/drama</v>
      </c>
      <c r="S179" s="12">
        <f t="shared" si="2"/>
        <v>42087.00608796296</v>
      </c>
      <c r="T179" s="12">
        <f t="shared" si="2"/>
        <v>42070.047754629632</v>
      </c>
      <c r="U179" s="14">
        <f>Starter[[#This Row],[deadline2]]-Starter[[#This Row],[launched_at3]]</f>
        <v>16.958333333328483</v>
      </c>
    </row>
    <row r="180" spans="1:2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>IFERROR(Starter[[#This Row],[pledged]]/Starter[[#This Row],[goal]],0)</f>
        <v>0</v>
      </c>
      <c r="P180" s="8">
        <f>IFERROR(Starter[[#This Row],[pledged]]/Starter[[#This Row],[backers_count]],0)</f>
        <v>0</v>
      </c>
      <c r="Q180" t="str">
        <f>LEFT(Starter[[#This Row],[Category and Sub-Category]],FIND("/",Starter[[#This Row],[Category and Sub-Category]])-1)</f>
        <v>film &amp; video</v>
      </c>
      <c r="R180" t="str">
        <f>RIGHT(Starter[[#This Row],[Category and Sub-Category]],FIND("/",Starter[[#This Row],[Category and Sub-Category]])-3)</f>
        <v>ideo/drama</v>
      </c>
      <c r="S180" s="12">
        <f t="shared" si="2"/>
        <v>42334.997048611112</v>
      </c>
      <c r="T180" s="12">
        <f t="shared" si="2"/>
        <v>42304.955381944441</v>
      </c>
      <c r="U180" s="14">
        <f>Starter[[#This Row],[deadline2]]-Starter[[#This Row],[launched_at3]]</f>
        <v>30.041666666671517</v>
      </c>
    </row>
    <row r="181" spans="1:21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>IFERROR(Starter[[#This Row],[pledged]]/Starter[[#This Row],[goal]],0)</f>
        <v>0.2</v>
      </c>
      <c r="P181" s="8">
        <f>IFERROR(Starter[[#This Row],[pledged]]/Starter[[#This Row],[backers_count]],0)</f>
        <v>100</v>
      </c>
      <c r="Q181" t="str">
        <f>LEFT(Starter[[#This Row],[Category and Sub-Category]],FIND("/",Starter[[#This Row],[Category and Sub-Category]])-1)</f>
        <v>film &amp; video</v>
      </c>
      <c r="R181" t="str">
        <f>RIGHT(Starter[[#This Row],[Category and Sub-Category]],FIND("/",Starter[[#This Row],[Category and Sub-Category]])-3)</f>
        <v>ideo/drama</v>
      </c>
      <c r="S181" s="12">
        <f t="shared" si="2"/>
        <v>42433.080497685187</v>
      </c>
      <c r="T181" s="12">
        <f t="shared" si="2"/>
        <v>42403.080497685187</v>
      </c>
      <c r="U181" s="14">
        <f>Starter[[#This Row],[deadline2]]-Starter[[#This Row],[launched_at3]]</f>
        <v>30</v>
      </c>
    </row>
    <row r="182" spans="1:21" ht="30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>IFERROR(Starter[[#This Row],[pledged]]/Starter[[#This Row],[goal]],0)</f>
        <v>0.33416666666666667</v>
      </c>
      <c r="P182" s="8">
        <f>IFERROR(Starter[[#This Row],[pledged]]/Starter[[#This Row],[backers_count]],0)</f>
        <v>30.846153846153847</v>
      </c>
      <c r="Q182" t="str">
        <f>LEFT(Starter[[#This Row],[Category and Sub-Category]],FIND("/",Starter[[#This Row],[Category and Sub-Category]])-1)</f>
        <v>film &amp; video</v>
      </c>
      <c r="R182" t="str">
        <f>RIGHT(Starter[[#This Row],[Category and Sub-Category]],FIND("/",Starter[[#This Row],[Category and Sub-Category]])-3)</f>
        <v>ideo/drama</v>
      </c>
      <c r="S182" s="12">
        <f t="shared" si="2"/>
        <v>42107.791666666672</v>
      </c>
      <c r="T182" s="12">
        <f t="shared" si="2"/>
        <v>42067.991238425922</v>
      </c>
      <c r="U182" s="14">
        <f>Starter[[#This Row],[deadline2]]-Starter[[#This Row],[launched_at3]]</f>
        <v>39.80042824074917</v>
      </c>
    </row>
    <row r="183" spans="1:21" ht="3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>IFERROR(Starter[[#This Row],[pledged]]/Starter[[#This Row],[goal]],0)</f>
        <v>0.21092608822670172</v>
      </c>
      <c r="P183" s="8">
        <f>IFERROR(Starter[[#This Row],[pledged]]/Starter[[#This Row],[backers_count]],0)</f>
        <v>180.5</v>
      </c>
      <c r="Q183" t="str">
        <f>LEFT(Starter[[#This Row],[Category and Sub-Category]],FIND("/",Starter[[#This Row],[Category and Sub-Category]])-1)</f>
        <v>film &amp; video</v>
      </c>
      <c r="R183" t="str">
        <f>RIGHT(Starter[[#This Row],[Category and Sub-Category]],FIND("/",Starter[[#This Row],[Category and Sub-Category]])-3)</f>
        <v>ideo/drama</v>
      </c>
      <c r="S183" s="12">
        <f t="shared" si="2"/>
        <v>42177.741840277777</v>
      </c>
      <c r="T183" s="12">
        <f t="shared" si="2"/>
        <v>42147.741840277777</v>
      </c>
      <c r="U183" s="14">
        <f>Starter[[#This Row],[deadline2]]-Starter[[#This Row],[launched_at3]]</f>
        <v>30</v>
      </c>
    </row>
    <row r="184" spans="1:21" ht="3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>IFERROR(Starter[[#This Row],[pledged]]/Starter[[#This Row],[goal]],0)</f>
        <v>0</v>
      </c>
      <c r="P184" s="8">
        <f>IFERROR(Starter[[#This Row],[pledged]]/Starter[[#This Row],[backers_count]],0)</f>
        <v>0</v>
      </c>
      <c r="Q184" t="str">
        <f>LEFT(Starter[[#This Row],[Category and Sub-Category]],FIND("/",Starter[[#This Row],[Category and Sub-Category]])-1)</f>
        <v>film &amp; video</v>
      </c>
      <c r="R184" t="str">
        <f>RIGHT(Starter[[#This Row],[Category and Sub-Category]],FIND("/",Starter[[#This Row],[Category and Sub-Category]])-3)</f>
        <v>ideo/drama</v>
      </c>
      <c r="S184" s="12">
        <f t="shared" si="2"/>
        <v>42742.011944444443</v>
      </c>
      <c r="T184" s="12">
        <f t="shared" si="2"/>
        <v>42712.011944444443</v>
      </c>
      <c r="U184" s="14">
        <f>Starter[[#This Row],[deadline2]]-Starter[[#This Row],[launched_at3]]</f>
        <v>30</v>
      </c>
    </row>
    <row r="185" spans="1:2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>IFERROR(Starter[[#This Row],[pledged]]/Starter[[#This Row],[goal]],0)</f>
        <v>0.35855999999999999</v>
      </c>
      <c r="P185" s="8">
        <f>IFERROR(Starter[[#This Row],[pledged]]/Starter[[#This Row],[backers_count]],0)</f>
        <v>373.5</v>
      </c>
      <c r="Q185" t="str">
        <f>LEFT(Starter[[#This Row],[Category and Sub-Category]],FIND("/",Starter[[#This Row],[Category and Sub-Category]])-1)</f>
        <v>film &amp; video</v>
      </c>
      <c r="R185" t="str">
        <f>RIGHT(Starter[[#This Row],[Category and Sub-Category]],FIND("/",Starter[[#This Row],[Category and Sub-Category]])-3)</f>
        <v>ideo/drama</v>
      </c>
      <c r="S185" s="12">
        <f t="shared" si="2"/>
        <v>41969.851967592593</v>
      </c>
      <c r="T185" s="12">
        <f t="shared" si="2"/>
        <v>41939.810300925928</v>
      </c>
      <c r="U185" s="14">
        <f>Starter[[#This Row],[deadline2]]-Starter[[#This Row],[launched_at3]]</f>
        <v>30.041666666664241</v>
      </c>
    </row>
    <row r="186" spans="1:21" ht="3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>IFERROR(Starter[[#This Row],[pledged]]/Starter[[#This Row],[goal]],0)</f>
        <v>3.4000000000000002E-2</v>
      </c>
      <c r="P186" s="8">
        <f>IFERROR(Starter[[#This Row],[pledged]]/Starter[[#This Row],[backers_count]],0)</f>
        <v>25.5</v>
      </c>
      <c r="Q186" t="str">
        <f>LEFT(Starter[[#This Row],[Category and Sub-Category]],FIND("/",Starter[[#This Row],[Category and Sub-Category]])-1)</f>
        <v>film &amp; video</v>
      </c>
      <c r="R186" t="str">
        <f>RIGHT(Starter[[#This Row],[Category and Sub-Category]],FIND("/",Starter[[#This Row],[Category and Sub-Category]])-3)</f>
        <v>ideo/drama</v>
      </c>
      <c r="S186" s="12">
        <f t="shared" si="2"/>
        <v>41883.165972222225</v>
      </c>
      <c r="T186" s="12">
        <f t="shared" si="2"/>
        <v>41825.791226851856</v>
      </c>
      <c r="U186" s="14">
        <f>Starter[[#This Row],[deadline2]]-Starter[[#This Row],[launched_at3]]</f>
        <v>57.374745370369055</v>
      </c>
    </row>
    <row r="187" spans="1:2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>IFERROR(Starter[[#This Row],[pledged]]/Starter[[#This Row],[goal]],0)</f>
        <v>5.5E-2</v>
      </c>
      <c r="P187" s="8">
        <f>IFERROR(Starter[[#This Row],[pledged]]/Starter[[#This Row],[backers_count]],0)</f>
        <v>220</v>
      </c>
      <c r="Q187" t="str">
        <f>LEFT(Starter[[#This Row],[Category and Sub-Category]],FIND("/",Starter[[#This Row],[Category and Sub-Category]])-1)</f>
        <v>film &amp; video</v>
      </c>
      <c r="R187" t="str">
        <f>RIGHT(Starter[[#This Row],[Category and Sub-Category]],FIND("/",Starter[[#This Row],[Category and Sub-Category]])-3)</f>
        <v>ideo/drama</v>
      </c>
      <c r="S187" s="12">
        <f t="shared" si="2"/>
        <v>42600.91133101852</v>
      </c>
      <c r="T187" s="12">
        <f t="shared" si="2"/>
        <v>42570.91133101852</v>
      </c>
      <c r="U187" s="14">
        <f>Starter[[#This Row],[deadline2]]-Starter[[#This Row],[launched_at3]]</f>
        <v>30</v>
      </c>
    </row>
    <row r="188" spans="1:21" ht="3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>IFERROR(Starter[[#This Row],[pledged]]/Starter[[#This Row],[goal]],0)</f>
        <v>0</v>
      </c>
      <c r="P188" s="8">
        <f>IFERROR(Starter[[#This Row],[pledged]]/Starter[[#This Row],[backers_count]],0)</f>
        <v>0</v>
      </c>
      <c r="Q188" t="str">
        <f>LEFT(Starter[[#This Row],[Category and Sub-Category]],FIND("/",Starter[[#This Row],[Category and Sub-Category]])-1)</f>
        <v>film &amp; video</v>
      </c>
      <c r="R188" t="str">
        <f>RIGHT(Starter[[#This Row],[Category and Sub-Category]],FIND("/",Starter[[#This Row],[Category and Sub-Category]])-3)</f>
        <v>ideo/drama</v>
      </c>
      <c r="S188" s="12">
        <f t="shared" si="2"/>
        <v>42797.833333333328</v>
      </c>
      <c r="T188" s="12">
        <f t="shared" si="2"/>
        <v>42767.812893518523</v>
      </c>
      <c r="U188" s="14">
        <f>Starter[[#This Row],[deadline2]]-Starter[[#This Row],[launched_at3]]</f>
        <v>30.020439814805286</v>
      </c>
    </row>
    <row r="189" spans="1:21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>IFERROR(Starter[[#This Row],[pledged]]/Starter[[#This Row],[goal]],0)</f>
        <v>0.16</v>
      </c>
      <c r="P189" s="8">
        <f>IFERROR(Starter[[#This Row],[pledged]]/Starter[[#This Row],[backers_count]],0)</f>
        <v>160</v>
      </c>
      <c r="Q189" t="str">
        <f>LEFT(Starter[[#This Row],[Category and Sub-Category]],FIND("/",Starter[[#This Row],[Category and Sub-Category]])-1)</f>
        <v>film &amp; video</v>
      </c>
      <c r="R189" t="str">
        <f>RIGHT(Starter[[#This Row],[Category and Sub-Category]],FIND("/",Starter[[#This Row],[Category and Sub-Category]])-3)</f>
        <v>ideo/drama</v>
      </c>
      <c r="S189" s="12">
        <f t="shared" si="2"/>
        <v>42206.290972222225</v>
      </c>
      <c r="T189" s="12">
        <f t="shared" si="2"/>
        <v>42182.234456018516</v>
      </c>
      <c r="U189" s="14">
        <f>Starter[[#This Row],[deadline2]]-Starter[[#This Row],[launched_at3]]</f>
        <v>24.05651620370918</v>
      </c>
    </row>
    <row r="190" spans="1:21" ht="3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>IFERROR(Starter[[#This Row],[pledged]]/Starter[[#This Row],[goal]],0)</f>
        <v>0</v>
      </c>
      <c r="P190" s="8">
        <f>IFERROR(Starter[[#This Row],[pledged]]/Starter[[#This Row],[backers_count]],0)</f>
        <v>0</v>
      </c>
      <c r="Q190" t="str">
        <f>LEFT(Starter[[#This Row],[Category and Sub-Category]],FIND("/",Starter[[#This Row],[Category and Sub-Category]])-1)</f>
        <v>film &amp; video</v>
      </c>
      <c r="R190" t="str">
        <f>RIGHT(Starter[[#This Row],[Category and Sub-Category]],FIND("/",Starter[[#This Row],[Category and Sub-Category]])-3)</f>
        <v>ideo/drama</v>
      </c>
      <c r="S190" s="12">
        <f t="shared" si="2"/>
        <v>41887.18304398148</v>
      </c>
      <c r="T190" s="12">
        <f t="shared" si="2"/>
        <v>41857.18304398148</v>
      </c>
      <c r="U190" s="14">
        <f>Starter[[#This Row],[deadline2]]-Starter[[#This Row],[launched_at3]]</f>
        <v>30</v>
      </c>
    </row>
    <row r="191" spans="1:21" ht="3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>IFERROR(Starter[[#This Row],[pledged]]/Starter[[#This Row],[goal]],0)</f>
        <v>6.8999999999999997E-4</v>
      </c>
      <c r="P191" s="8">
        <f>IFERROR(Starter[[#This Row],[pledged]]/Starter[[#This Row],[backers_count]],0)</f>
        <v>69</v>
      </c>
      <c r="Q191" t="str">
        <f>LEFT(Starter[[#This Row],[Category and Sub-Category]],FIND("/",Starter[[#This Row],[Category and Sub-Category]])-1)</f>
        <v>film &amp; video</v>
      </c>
      <c r="R191" t="str">
        <f>RIGHT(Starter[[#This Row],[Category and Sub-Category]],FIND("/",Starter[[#This Row],[Category and Sub-Category]])-3)</f>
        <v>ideo/drama</v>
      </c>
      <c r="S191" s="12">
        <f t="shared" si="2"/>
        <v>42616.690706018519</v>
      </c>
      <c r="T191" s="12">
        <f t="shared" si="2"/>
        <v>42556.690706018519</v>
      </c>
      <c r="U191" s="14">
        <f>Starter[[#This Row],[deadline2]]-Starter[[#This Row],[launched_at3]]</f>
        <v>60</v>
      </c>
    </row>
    <row r="192" spans="1:2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>IFERROR(Starter[[#This Row],[pledged]]/Starter[[#This Row],[goal]],0)</f>
        <v>4.1666666666666666E-3</v>
      </c>
      <c r="P192" s="8">
        <f>IFERROR(Starter[[#This Row],[pledged]]/Starter[[#This Row],[backers_count]],0)</f>
        <v>50</v>
      </c>
      <c r="Q192" t="str">
        <f>LEFT(Starter[[#This Row],[Category and Sub-Category]],FIND("/",Starter[[#This Row],[Category and Sub-Category]])-1)</f>
        <v>film &amp; video</v>
      </c>
      <c r="R192" t="str">
        <f>RIGHT(Starter[[#This Row],[Category and Sub-Category]],FIND("/",Starter[[#This Row],[Category and Sub-Category]])-3)</f>
        <v>ideo/drama</v>
      </c>
      <c r="S192" s="12">
        <f t="shared" si="2"/>
        <v>42537.650995370372</v>
      </c>
      <c r="T192" s="12">
        <f t="shared" si="2"/>
        <v>42527.650995370372</v>
      </c>
      <c r="U192" s="14">
        <f>Starter[[#This Row],[deadline2]]-Starter[[#This Row],[launched_at3]]</f>
        <v>10</v>
      </c>
    </row>
    <row r="193" spans="1:21" ht="30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>IFERROR(Starter[[#This Row],[pledged]]/Starter[[#This Row],[goal]],0)</f>
        <v>0.05</v>
      </c>
      <c r="P193" s="8">
        <f>IFERROR(Starter[[#This Row],[pledged]]/Starter[[#This Row],[backers_count]],0)</f>
        <v>83.333333333333329</v>
      </c>
      <c r="Q193" t="str">
        <f>LEFT(Starter[[#This Row],[Category and Sub-Category]],FIND("/",Starter[[#This Row],[Category and Sub-Category]])-1)</f>
        <v>film &amp; video</v>
      </c>
      <c r="R193" t="str">
        <f>RIGHT(Starter[[#This Row],[Category and Sub-Category]],FIND("/",Starter[[#This Row],[Category and Sub-Category]])-3)</f>
        <v>ideo/drama</v>
      </c>
      <c r="S193" s="12">
        <f t="shared" si="2"/>
        <v>42279.441412037035</v>
      </c>
      <c r="T193" s="12">
        <f t="shared" si="2"/>
        <v>42239.441412037035</v>
      </c>
      <c r="U193" s="14">
        <f>Starter[[#This Row],[deadline2]]-Starter[[#This Row],[launched_at3]]</f>
        <v>40</v>
      </c>
    </row>
    <row r="194" spans="1:21" ht="3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>IFERROR(Starter[[#This Row],[pledged]]/Starter[[#This Row],[goal]],0)</f>
        <v>1.7E-5</v>
      </c>
      <c r="P194" s="8">
        <f>IFERROR(Starter[[#This Row],[pledged]]/Starter[[#This Row],[backers_count]],0)</f>
        <v>5.666666666666667</v>
      </c>
      <c r="Q194" t="str">
        <f>LEFT(Starter[[#This Row],[Category and Sub-Category]],FIND("/",Starter[[#This Row],[Category and Sub-Category]])-1)</f>
        <v>film &amp; video</v>
      </c>
      <c r="R194" t="str">
        <f>RIGHT(Starter[[#This Row],[Category and Sub-Category]],FIND("/",Starter[[#This Row],[Category and Sub-Category]])-3)</f>
        <v>ideo/drama</v>
      </c>
      <c r="S194" s="12">
        <f t="shared" ref="S194:T257" si="3">(I194/86400)+25569</f>
        <v>41929.792037037041</v>
      </c>
      <c r="T194" s="12">
        <f t="shared" si="3"/>
        <v>41899.792037037041</v>
      </c>
      <c r="U194" s="14">
        <f>Starter[[#This Row],[deadline2]]-Starter[[#This Row],[launched_at3]]</f>
        <v>30</v>
      </c>
    </row>
    <row r="195" spans="1:21" ht="3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>IFERROR(Starter[[#This Row],[pledged]]/Starter[[#This Row],[goal]],0)</f>
        <v>0</v>
      </c>
      <c r="P195" s="8">
        <f>IFERROR(Starter[[#This Row],[pledged]]/Starter[[#This Row],[backers_count]],0)</f>
        <v>0</v>
      </c>
      <c r="Q195" t="str">
        <f>LEFT(Starter[[#This Row],[Category and Sub-Category]],FIND("/",Starter[[#This Row],[Category and Sub-Category]])-1)</f>
        <v>film &amp; video</v>
      </c>
      <c r="R195" t="str">
        <f>RIGHT(Starter[[#This Row],[Category and Sub-Category]],FIND("/",Starter[[#This Row],[Category and Sub-Category]])-3)</f>
        <v>ideo/drama</v>
      </c>
      <c r="S195" s="12">
        <f t="shared" si="3"/>
        <v>41971.976458333331</v>
      </c>
      <c r="T195" s="12">
        <f t="shared" si="3"/>
        <v>41911.934791666667</v>
      </c>
      <c r="U195" s="14">
        <f>Starter[[#This Row],[deadline2]]-Starter[[#This Row],[launched_at3]]</f>
        <v>60.041666666664241</v>
      </c>
    </row>
    <row r="196" spans="1:21" ht="30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>IFERROR(Starter[[#This Row],[pledged]]/Starter[[#This Row],[goal]],0)</f>
        <v>1.1999999999999999E-3</v>
      </c>
      <c r="P196" s="8">
        <f>IFERROR(Starter[[#This Row],[pledged]]/Starter[[#This Row],[backers_count]],0)</f>
        <v>1</v>
      </c>
      <c r="Q196" t="str">
        <f>LEFT(Starter[[#This Row],[Category and Sub-Category]],FIND("/",Starter[[#This Row],[Category and Sub-Category]])-1)</f>
        <v>film &amp; video</v>
      </c>
      <c r="R196" t="str">
        <f>RIGHT(Starter[[#This Row],[Category and Sub-Category]],FIND("/",Starter[[#This Row],[Category and Sub-Category]])-3)</f>
        <v>ideo/drama</v>
      </c>
      <c r="S196" s="12">
        <f t="shared" si="3"/>
        <v>42435.996886574074</v>
      </c>
      <c r="T196" s="12">
        <f t="shared" si="3"/>
        <v>42375.996886574074</v>
      </c>
      <c r="U196" s="14">
        <f>Starter[[#This Row],[deadline2]]-Starter[[#This Row],[launched_at3]]</f>
        <v>60</v>
      </c>
    </row>
    <row r="197" spans="1:21" ht="30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>IFERROR(Starter[[#This Row],[pledged]]/Starter[[#This Row],[goal]],0)</f>
        <v>0</v>
      </c>
      <c r="P197" s="8">
        <f>IFERROR(Starter[[#This Row],[pledged]]/Starter[[#This Row],[backers_count]],0)</f>
        <v>0</v>
      </c>
      <c r="Q197" t="str">
        <f>LEFT(Starter[[#This Row],[Category and Sub-Category]],FIND("/",Starter[[#This Row],[Category and Sub-Category]])-1)</f>
        <v>film &amp; video</v>
      </c>
      <c r="R197" t="str">
        <f>RIGHT(Starter[[#This Row],[Category and Sub-Category]],FIND("/",Starter[[#This Row],[Category and Sub-Category]])-3)</f>
        <v>ideo/drama</v>
      </c>
      <c r="S197" s="12">
        <f t="shared" si="3"/>
        <v>42195.67050925926</v>
      </c>
      <c r="T197" s="12">
        <f t="shared" si="3"/>
        <v>42135.67050925926</v>
      </c>
      <c r="U197" s="14">
        <f>Starter[[#This Row],[deadline2]]-Starter[[#This Row],[launched_at3]]</f>
        <v>60</v>
      </c>
    </row>
    <row r="198" spans="1:21" ht="30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>IFERROR(Starter[[#This Row],[pledged]]/Starter[[#This Row],[goal]],0)</f>
        <v>0.41857142857142859</v>
      </c>
      <c r="P198" s="8">
        <f>IFERROR(Starter[[#This Row],[pledged]]/Starter[[#This Row],[backers_count]],0)</f>
        <v>77.10526315789474</v>
      </c>
      <c r="Q198" t="str">
        <f>LEFT(Starter[[#This Row],[Category and Sub-Category]],FIND("/",Starter[[#This Row],[Category and Sub-Category]])-1)</f>
        <v>film &amp; video</v>
      </c>
      <c r="R198" t="str">
        <f>RIGHT(Starter[[#This Row],[Category and Sub-Category]],FIND("/",Starter[[#This Row],[Category and Sub-Category]])-3)</f>
        <v>ideo/drama</v>
      </c>
      <c r="S198" s="12">
        <f t="shared" si="3"/>
        <v>42287.875</v>
      </c>
      <c r="T198" s="12">
        <f t="shared" si="3"/>
        <v>42259.542800925927</v>
      </c>
      <c r="U198" s="14">
        <f>Starter[[#This Row],[deadline2]]-Starter[[#This Row],[launched_at3]]</f>
        <v>28.332199074073287</v>
      </c>
    </row>
    <row r="199" spans="1:21" ht="3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>IFERROR(Starter[[#This Row],[pledged]]/Starter[[#This Row],[goal]],0)</f>
        <v>0.1048</v>
      </c>
      <c r="P199" s="8">
        <f>IFERROR(Starter[[#This Row],[pledged]]/Starter[[#This Row],[backers_count]],0)</f>
        <v>32.75</v>
      </c>
      <c r="Q199" t="str">
        <f>LEFT(Starter[[#This Row],[Category and Sub-Category]],FIND("/",Starter[[#This Row],[Category and Sub-Category]])-1)</f>
        <v>film &amp; video</v>
      </c>
      <c r="R199" t="str">
        <f>RIGHT(Starter[[#This Row],[Category and Sub-Category]],FIND("/",Starter[[#This Row],[Category and Sub-Category]])-3)</f>
        <v>ideo/drama</v>
      </c>
      <c r="S199" s="12">
        <f t="shared" si="3"/>
        <v>42783.875</v>
      </c>
      <c r="T199" s="12">
        <f t="shared" si="3"/>
        <v>42741.848379629635</v>
      </c>
      <c r="U199" s="14">
        <f>Starter[[#This Row],[deadline2]]-Starter[[#This Row],[launched_at3]]</f>
        <v>42.026620370364981</v>
      </c>
    </row>
    <row r="200" spans="1:21" ht="3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>IFERROR(Starter[[#This Row],[pledged]]/Starter[[#This Row],[goal]],0)</f>
        <v>1.116E-2</v>
      </c>
      <c r="P200" s="8">
        <f>IFERROR(Starter[[#This Row],[pledged]]/Starter[[#This Row],[backers_count]],0)</f>
        <v>46.5</v>
      </c>
      <c r="Q200" t="str">
        <f>LEFT(Starter[[#This Row],[Category and Sub-Category]],FIND("/",Starter[[#This Row],[Category and Sub-Category]])-1)</f>
        <v>film &amp; video</v>
      </c>
      <c r="R200" t="str">
        <f>RIGHT(Starter[[#This Row],[Category and Sub-Category]],FIND("/",Starter[[#This Row],[Category and Sub-Category]])-3)</f>
        <v>ideo/drama</v>
      </c>
      <c r="S200" s="12">
        <f t="shared" si="3"/>
        <v>41917.383356481485</v>
      </c>
      <c r="T200" s="12">
        <f t="shared" si="3"/>
        <v>41887.383356481485</v>
      </c>
      <c r="U200" s="14">
        <f>Starter[[#This Row],[deadline2]]-Starter[[#This Row],[launched_at3]]</f>
        <v>30</v>
      </c>
    </row>
    <row r="201" spans="1:21" ht="3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>IFERROR(Starter[[#This Row],[pledged]]/Starter[[#This Row],[goal]],0)</f>
        <v>0</v>
      </c>
      <c r="P201" s="8">
        <f>IFERROR(Starter[[#This Row],[pledged]]/Starter[[#This Row],[backers_count]],0)</f>
        <v>0</v>
      </c>
      <c r="Q201" t="str">
        <f>LEFT(Starter[[#This Row],[Category and Sub-Category]],FIND("/",Starter[[#This Row],[Category and Sub-Category]])-1)</f>
        <v>film &amp; video</v>
      </c>
      <c r="R201" t="str">
        <f>RIGHT(Starter[[#This Row],[Category and Sub-Category]],FIND("/",Starter[[#This Row],[Category and Sub-Category]])-3)</f>
        <v>ideo/drama</v>
      </c>
      <c r="S201" s="12">
        <f t="shared" si="3"/>
        <v>42614.123865740738</v>
      </c>
      <c r="T201" s="12">
        <f t="shared" si="3"/>
        <v>42584.123865740738</v>
      </c>
      <c r="U201" s="14">
        <f>Starter[[#This Row],[deadline2]]-Starter[[#This Row],[launched_at3]]</f>
        <v>30</v>
      </c>
    </row>
    <row r="202" spans="1:21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>IFERROR(Starter[[#This Row],[pledged]]/Starter[[#This Row],[goal]],0)</f>
        <v>0.26192500000000002</v>
      </c>
      <c r="P202" s="8">
        <f>IFERROR(Starter[[#This Row],[pledged]]/Starter[[#This Row],[backers_count]],0)</f>
        <v>87.308333333333337</v>
      </c>
      <c r="Q202" t="str">
        <f>LEFT(Starter[[#This Row],[Category and Sub-Category]],FIND("/",Starter[[#This Row],[Category and Sub-Category]])-1)</f>
        <v>film &amp; video</v>
      </c>
      <c r="R202" t="str">
        <f>RIGHT(Starter[[#This Row],[Category and Sub-Category]],FIND("/",Starter[[#This Row],[Category and Sub-Category]])-3)</f>
        <v>ideo/drama</v>
      </c>
      <c r="S202" s="12">
        <f t="shared" si="3"/>
        <v>41897.083368055552</v>
      </c>
      <c r="T202" s="12">
        <f t="shared" si="3"/>
        <v>41867.083368055552</v>
      </c>
      <c r="U202" s="14">
        <f>Starter[[#This Row],[deadline2]]-Starter[[#This Row],[launched_at3]]</f>
        <v>30</v>
      </c>
    </row>
    <row r="203" spans="1:21" ht="3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>IFERROR(Starter[[#This Row],[pledged]]/Starter[[#This Row],[goal]],0)</f>
        <v>0.58461538461538465</v>
      </c>
      <c r="P203" s="8">
        <f>IFERROR(Starter[[#This Row],[pledged]]/Starter[[#This Row],[backers_count]],0)</f>
        <v>54.285714285714285</v>
      </c>
      <c r="Q203" t="str">
        <f>LEFT(Starter[[#This Row],[Category and Sub-Category]],FIND("/",Starter[[#This Row],[Category and Sub-Category]])-1)</f>
        <v>film &amp; video</v>
      </c>
      <c r="R203" t="str">
        <f>RIGHT(Starter[[#This Row],[Category and Sub-Category]],FIND("/",Starter[[#This Row],[Category and Sub-Category]])-3)</f>
        <v>ideo/drama</v>
      </c>
      <c r="S203" s="12">
        <f t="shared" si="3"/>
        <v>42043.818622685183</v>
      </c>
      <c r="T203" s="12">
        <f t="shared" si="3"/>
        <v>42023.818622685183</v>
      </c>
      <c r="U203" s="14">
        <f>Starter[[#This Row],[deadline2]]-Starter[[#This Row],[launched_at3]]</f>
        <v>20</v>
      </c>
    </row>
    <row r="204" spans="1:2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>IFERROR(Starter[[#This Row],[pledged]]/Starter[[#This Row],[goal]],0)</f>
        <v>0</v>
      </c>
      <c r="P204" s="8">
        <f>IFERROR(Starter[[#This Row],[pledged]]/Starter[[#This Row],[backers_count]],0)</f>
        <v>0</v>
      </c>
      <c r="Q204" t="str">
        <f>LEFT(Starter[[#This Row],[Category and Sub-Category]],FIND("/",Starter[[#This Row],[Category and Sub-Category]])-1)</f>
        <v>film &amp; video</v>
      </c>
      <c r="R204" t="str">
        <f>RIGHT(Starter[[#This Row],[Category and Sub-Category]],FIND("/",Starter[[#This Row],[Category and Sub-Category]])-3)</f>
        <v>ideo/drama</v>
      </c>
      <c r="S204" s="12">
        <f t="shared" si="3"/>
        <v>42285.874305555553</v>
      </c>
      <c r="T204" s="12">
        <f t="shared" si="3"/>
        <v>42255.927824074075</v>
      </c>
      <c r="U204" s="14">
        <f>Starter[[#This Row],[deadline2]]-Starter[[#This Row],[launched_at3]]</f>
        <v>29.946481481478259</v>
      </c>
    </row>
    <row r="205" spans="1:21" ht="3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>IFERROR(Starter[[#This Row],[pledged]]/Starter[[#This Row],[goal]],0)</f>
        <v>0.2984</v>
      </c>
      <c r="P205" s="8">
        <f>IFERROR(Starter[[#This Row],[pledged]]/Starter[[#This Row],[backers_count]],0)</f>
        <v>93.25</v>
      </c>
      <c r="Q205" t="str">
        <f>LEFT(Starter[[#This Row],[Category and Sub-Category]],FIND("/",Starter[[#This Row],[Category and Sub-Category]])-1)</f>
        <v>film &amp; video</v>
      </c>
      <c r="R205" t="str">
        <f>RIGHT(Starter[[#This Row],[Category and Sub-Category]],FIND("/",Starter[[#This Row],[Category and Sub-Category]])-3)</f>
        <v>ideo/drama</v>
      </c>
      <c r="S205" s="12">
        <f t="shared" si="3"/>
        <v>42033.847962962958</v>
      </c>
      <c r="T205" s="12">
        <f t="shared" si="3"/>
        <v>41973.847962962958</v>
      </c>
      <c r="U205" s="14">
        <f>Starter[[#This Row],[deadline2]]-Starter[[#This Row],[launched_at3]]</f>
        <v>60</v>
      </c>
    </row>
    <row r="206" spans="1:21" ht="3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>IFERROR(Starter[[#This Row],[pledged]]/Starter[[#This Row],[goal]],0)</f>
        <v>0.50721666666666665</v>
      </c>
      <c r="P206" s="8">
        <f>IFERROR(Starter[[#This Row],[pledged]]/Starter[[#This Row],[backers_count]],0)</f>
        <v>117.68368136117556</v>
      </c>
      <c r="Q206" t="str">
        <f>LEFT(Starter[[#This Row],[Category and Sub-Category]],FIND("/",Starter[[#This Row],[Category and Sub-Category]])-1)</f>
        <v>film &amp; video</v>
      </c>
      <c r="R206" t="str">
        <f>RIGHT(Starter[[#This Row],[Category and Sub-Category]],FIND("/",Starter[[#This Row],[Category and Sub-Category]])-3)</f>
        <v>ideo/drama</v>
      </c>
      <c r="S206" s="12">
        <f t="shared" si="3"/>
        <v>42586.583368055552</v>
      </c>
      <c r="T206" s="12">
        <f t="shared" si="3"/>
        <v>42556.583368055552</v>
      </c>
      <c r="U206" s="14">
        <f>Starter[[#This Row],[deadline2]]-Starter[[#This Row],[launched_at3]]</f>
        <v>30</v>
      </c>
    </row>
    <row r="207" spans="1:21" ht="30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>IFERROR(Starter[[#This Row],[pledged]]/Starter[[#This Row],[goal]],0)</f>
        <v>0.16250000000000001</v>
      </c>
      <c r="P207" s="8">
        <f>IFERROR(Starter[[#This Row],[pledged]]/Starter[[#This Row],[backers_count]],0)</f>
        <v>76.470588235294116</v>
      </c>
      <c r="Q207" t="str">
        <f>LEFT(Starter[[#This Row],[Category and Sub-Category]],FIND("/",Starter[[#This Row],[Category and Sub-Category]])-1)</f>
        <v>film &amp; video</v>
      </c>
      <c r="R207" t="str">
        <f>RIGHT(Starter[[#This Row],[Category and Sub-Category]],FIND("/",Starter[[#This Row],[Category and Sub-Category]])-3)</f>
        <v>ideo/drama</v>
      </c>
      <c r="S207" s="12">
        <f t="shared" si="3"/>
        <v>42283.632199074069</v>
      </c>
      <c r="T207" s="12">
        <f t="shared" si="3"/>
        <v>42248.632199074069</v>
      </c>
      <c r="U207" s="14">
        <f>Starter[[#This Row],[deadline2]]-Starter[[#This Row],[launched_at3]]</f>
        <v>35</v>
      </c>
    </row>
    <row r="208" spans="1:21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>IFERROR(Starter[[#This Row],[pledged]]/Starter[[#This Row],[goal]],0)</f>
        <v>0</v>
      </c>
      <c r="P208" s="8">
        <f>IFERROR(Starter[[#This Row],[pledged]]/Starter[[#This Row],[backers_count]],0)</f>
        <v>0</v>
      </c>
      <c r="Q208" t="str">
        <f>LEFT(Starter[[#This Row],[Category and Sub-Category]],FIND("/",Starter[[#This Row],[Category and Sub-Category]])-1)</f>
        <v>film &amp; video</v>
      </c>
      <c r="R208" t="str">
        <f>RIGHT(Starter[[#This Row],[Category and Sub-Category]],FIND("/",Starter[[#This Row],[Category and Sub-Category]])-3)</f>
        <v>ideo/drama</v>
      </c>
      <c r="S208" s="12">
        <f t="shared" si="3"/>
        <v>42588.004432870366</v>
      </c>
      <c r="T208" s="12">
        <f t="shared" si="3"/>
        <v>42567.004432870366</v>
      </c>
      <c r="U208" s="14">
        <f>Starter[[#This Row],[deadline2]]-Starter[[#This Row],[launched_at3]]</f>
        <v>21</v>
      </c>
    </row>
    <row r="209" spans="1:21" ht="30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>IFERROR(Starter[[#This Row],[pledged]]/Starter[[#This Row],[goal]],0)</f>
        <v>0.15214285714285714</v>
      </c>
      <c r="P209" s="8">
        <f>IFERROR(Starter[[#This Row],[pledged]]/Starter[[#This Row],[backers_count]],0)</f>
        <v>163.84615384615384</v>
      </c>
      <c r="Q209" t="str">
        <f>LEFT(Starter[[#This Row],[Category and Sub-Category]],FIND("/",Starter[[#This Row],[Category and Sub-Category]])-1)</f>
        <v>film &amp; video</v>
      </c>
      <c r="R209" t="str">
        <f>RIGHT(Starter[[#This Row],[Category and Sub-Category]],FIND("/",Starter[[#This Row],[Category and Sub-Category]])-3)</f>
        <v>ideo/drama</v>
      </c>
      <c r="S209" s="12">
        <f t="shared" si="3"/>
        <v>42008.197199074071</v>
      </c>
      <c r="T209" s="12">
        <f t="shared" si="3"/>
        <v>41978.197199074071</v>
      </c>
      <c r="U209" s="14">
        <f>Starter[[#This Row],[deadline2]]-Starter[[#This Row],[launched_at3]]</f>
        <v>30</v>
      </c>
    </row>
    <row r="210" spans="1:21" ht="3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>IFERROR(Starter[[#This Row],[pledged]]/Starter[[#This Row],[goal]],0)</f>
        <v>0</v>
      </c>
      <c r="P210" s="8">
        <f>IFERROR(Starter[[#This Row],[pledged]]/Starter[[#This Row],[backers_count]],0)</f>
        <v>0</v>
      </c>
      <c r="Q210" t="str">
        <f>LEFT(Starter[[#This Row],[Category and Sub-Category]],FIND("/",Starter[[#This Row],[Category and Sub-Category]])-1)</f>
        <v>film &amp; video</v>
      </c>
      <c r="R210" t="str">
        <f>RIGHT(Starter[[#This Row],[Category and Sub-Category]],FIND("/",Starter[[#This Row],[Category and Sub-Category]])-3)</f>
        <v>ideo/drama</v>
      </c>
      <c r="S210" s="12">
        <f t="shared" si="3"/>
        <v>41989.369988425926</v>
      </c>
      <c r="T210" s="12">
        <f t="shared" si="3"/>
        <v>41959.369988425926</v>
      </c>
      <c r="U210" s="14">
        <f>Starter[[#This Row],[deadline2]]-Starter[[#This Row],[launched_at3]]</f>
        <v>30</v>
      </c>
    </row>
    <row r="211" spans="1:21" ht="3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>IFERROR(Starter[[#This Row],[pledged]]/Starter[[#This Row],[goal]],0)</f>
        <v>0</v>
      </c>
      <c r="P211" s="8">
        <f>IFERROR(Starter[[#This Row],[pledged]]/Starter[[#This Row],[backers_count]],0)</f>
        <v>0</v>
      </c>
      <c r="Q211" t="str">
        <f>LEFT(Starter[[#This Row],[Category and Sub-Category]],FIND("/",Starter[[#This Row],[Category and Sub-Category]])-1)</f>
        <v>film &amp; video</v>
      </c>
      <c r="R211" t="str">
        <f>RIGHT(Starter[[#This Row],[Category and Sub-Category]],FIND("/",Starter[[#This Row],[Category and Sub-Category]])-3)</f>
        <v>ideo/drama</v>
      </c>
      <c r="S211" s="12">
        <f t="shared" si="3"/>
        <v>42195.922858796301</v>
      </c>
      <c r="T211" s="12">
        <f t="shared" si="3"/>
        <v>42165.922858796301</v>
      </c>
      <c r="U211" s="14">
        <f>Starter[[#This Row],[deadline2]]-Starter[[#This Row],[launched_at3]]</f>
        <v>30</v>
      </c>
    </row>
    <row r="212" spans="1:21" ht="3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>IFERROR(Starter[[#This Row],[pledged]]/Starter[[#This Row],[goal]],0)</f>
        <v>0.2525</v>
      </c>
      <c r="P212" s="8">
        <f>IFERROR(Starter[[#This Row],[pledged]]/Starter[[#This Row],[backers_count]],0)</f>
        <v>91.818181818181813</v>
      </c>
      <c r="Q212" t="str">
        <f>LEFT(Starter[[#This Row],[Category and Sub-Category]],FIND("/",Starter[[#This Row],[Category and Sub-Category]])-1)</f>
        <v>film &amp; video</v>
      </c>
      <c r="R212" t="str">
        <f>RIGHT(Starter[[#This Row],[Category and Sub-Category]],FIND("/",Starter[[#This Row],[Category and Sub-Category]])-3)</f>
        <v>ideo/drama</v>
      </c>
      <c r="S212" s="12">
        <f t="shared" si="3"/>
        <v>42278.208333333328</v>
      </c>
      <c r="T212" s="12">
        <f t="shared" si="3"/>
        <v>42249.064722222218</v>
      </c>
      <c r="U212" s="14">
        <f>Starter[[#This Row],[deadline2]]-Starter[[#This Row],[launched_at3]]</f>
        <v>29.143611111110658</v>
      </c>
    </row>
    <row r="213" spans="1:21" ht="3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>IFERROR(Starter[[#This Row],[pledged]]/Starter[[#This Row],[goal]],0)</f>
        <v>0.44600000000000001</v>
      </c>
      <c r="P213" s="8">
        <f>IFERROR(Starter[[#This Row],[pledged]]/Starter[[#This Row],[backers_count]],0)</f>
        <v>185.83333333333334</v>
      </c>
      <c r="Q213" t="str">
        <f>LEFT(Starter[[#This Row],[Category and Sub-Category]],FIND("/",Starter[[#This Row],[Category and Sub-Category]])-1)</f>
        <v>film &amp; video</v>
      </c>
      <c r="R213" t="str">
        <f>RIGHT(Starter[[#This Row],[Category and Sub-Category]],FIND("/",Starter[[#This Row],[Category and Sub-Category]])-3)</f>
        <v>ideo/drama</v>
      </c>
      <c r="S213" s="12">
        <f t="shared" si="3"/>
        <v>42266.159918981481</v>
      </c>
      <c r="T213" s="12">
        <f t="shared" si="3"/>
        <v>42236.159918981481</v>
      </c>
      <c r="U213" s="14">
        <f>Starter[[#This Row],[deadline2]]-Starter[[#This Row],[launched_at3]]</f>
        <v>30</v>
      </c>
    </row>
    <row r="214" spans="1:21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>IFERROR(Starter[[#This Row],[pledged]]/Starter[[#This Row],[goal]],0)</f>
        <v>1.5873015873015873E-4</v>
      </c>
      <c r="P214" s="8">
        <f>IFERROR(Starter[[#This Row],[pledged]]/Starter[[#This Row],[backers_count]],0)</f>
        <v>1</v>
      </c>
      <c r="Q214" t="str">
        <f>LEFT(Starter[[#This Row],[Category and Sub-Category]],FIND("/",Starter[[#This Row],[Category and Sub-Category]])-1)</f>
        <v>film &amp; video</v>
      </c>
      <c r="R214" t="str">
        <f>RIGHT(Starter[[#This Row],[Category and Sub-Category]],FIND("/",Starter[[#This Row],[Category and Sub-Category]])-3)</f>
        <v>ideo/drama</v>
      </c>
      <c r="S214" s="12">
        <f t="shared" si="3"/>
        <v>42476.839351851857</v>
      </c>
      <c r="T214" s="12">
        <f t="shared" si="3"/>
        <v>42416.881018518514</v>
      </c>
      <c r="U214" s="14">
        <f>Starter[[#This Row],[deadline2]]-Starter[[#This Row],[launched_at3]]</f>
        <v>59.958333333343035</v>
      </c>
    </row>
    <row r="215" spans="1:21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>IFERROR(Starter[[#This Row],[pledged]]/Starter[[#This Row],[goal]],0)</f>
        <v>4.0000000000000002E-4</v>
      </c>
      <c r="P215" s="8">
        <f>IFERROR(Starter[[#This Row],[pledged]]/Starter[[#This Row],[backers_count]],0)</f>
        <v>20</v>
      </c>
      <c r="Q215" t="str">
        <f>LEFT(Starter[[#This Row],[Category and Sub-Category]],FIND("/",Starter[[#This Row],[Category and Sub-Category]])-1)</f>
        <v>film &amp; video</v>
      </c>
      <c r="R215" t="str">
        <f>RIGHT(Starter[[#This Row],[Category and Sub-Category]],FIND("/",Starter[[#This Row],[Category and Sub-Category]])-3)</f>
        <v>ideo/drama</v>
      </c>
      <c r="S215" s="12">
        <f t="shared" si="3"/>
        <v>42232.587974537033</v>
      </c>
      <c r="T215" s="12">
        <f t="shared" si="3"/>
        <v>42202.594293981485</v>
      </c>
      <c r="U215" s="14">
        <f>Starter[[#This Row],[deadline2]]-Starter[[#This Row],[launched_at3]]</f>
        <v>29.993680555548053</v>
      </c>
    </row>
    <row r="216" spans="1:21" ht="3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>IFERROR(Starter[[#This Row],[pledged]]/Starter[[#This Row],[goal]],0)</f>
        <v>8.0000000000000007E-5</v>
      </c>
      <c r="P216" s="8">
        <f>IFERROR(Starter[[#This Row],[pledged]]/Starter[[#This Row],[backers_count]],0)</f>
        <v>1</v>
      </c>
      <c r="Q216" t="str">
        <f>LEFT(Starter[[#This Row],[Category and Sub-Category]],FIND("/",Starter[[#This Row],[Category and Sub-Category]])-1)</f>
        <v>film &amp; video</v>
      </c>
      <c r="R216" t="str">
        <f>RIGHT(Starter[[#This Row],[Category and Sub-Category]],FIND("/",Starter[[#This Row],[Category and Sub-Category]])-3)</f>
        <v>ideo/drama</v>
      </c>
      <c r="S216" s="12">
        <f t="shared" si="3"/>
        <v>42069.64061342593</v>
      </c>
      <c r="T216" s="12">
        <f t="shared" si="3"/>
        <v>42009.64061342593</v>
      </c>
      <c r="U216" s="14">
        <f>Starter[[#This Row],[deadline2]]-Starter[[#This Row],[launched_at3]]</f>
        <v>60</v>
      </c>
    </row>
    <row r="217" spans="1:21" ht="3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>IFERROR(Starter[[#This Row],[pledged]]/Starter[[#This Row],[goal]],0)</f>
        <v>2.2727272727272726E-3</v>
      </c>
      <c r="P217" s="8">
        <f>IFERROR(Starter[[#This Row],[pledged]]/Starter[[#This Row],[backers_count]],0)</f>
        <v>10</v>
      </c>
      <c r="Q217" t="str">
        <f>LEFT(Starter[[#This Row],[Category and Sub-Category]],FIND("/",Starter[[#This Row],[Category and Sub-Category]])-1)</f>
        <v>film &amp; video</v>
      </c>
      <c r="R217" t="str">
        <f>RIGHT(Starter[[#This Row],[Category and Sub-Category]],FIND("/",Starter[[#This Row],[Category and Sub-Category]])-3)</f>
        <v>ideo/drama</v>
      </c>
      <c r="S217" s="12">
        <f t="shared" si="3"/>
        <v>42417.999305555553</v>
      </c>
      <c r="T217" s="12">
        <f t="shared" si="3"/>
        <v>42375.230115740742</v>
      </c>
      <c r="U217" s="14">
        <f>Starter[[#This Row],[deadline2]]-Starter[[#This Row],[launched_at3]]</f>
        <v>42.769189814811398</v>
      </c>
    </row>
    <row r="218" spans="1:21" ht="3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>IFERROR(Starter[[#This Row],[pledged]]/Starter[[#This Row],[goal]],0)</f>
        <v>0.55698440000000005</v>
      </c>
      <c r="P218" s="8">
        <f>IFERROR(Starter[[#This Row],[pledged]]/Starter[[#This Row],[backers_count]],0)</f>
        <v>331.53833333333336</v>
      </c>
      <c r="Q218" t="str">
        <f>LEFT(Starter[[#This Row],[Category and Sub-Category]],FIND("/",Starter[[#This Row],[Category and Sub-Category]])-1)</f>
        <v>film &amp; video</v>
      </c>
      <c r="R218" t="str">
        <f>RIGHT(Starter[[#This Row],[Category and Sub-Category]],FIND("/",Starter[[#This Row],[Category and Sub-Category]])-3)</f>
        <v>ideo/drama</v>
      </c>
      <c r="S218" s="12">
        <f t="shared" si="3"/>
        <v>42116.917094907403</v>
      </c>
      <c r="T218" s="12">
        <f t="shared" si="3"/>
        <v>42066.958761574075</v>
      </c>
      <c r="U218" s="14">
        <f>Starter[[#This Row],[deadline2]]-Starter[[#This Row],[launched_at3]]</f>
        <v>49.958333333328483</v>
      </c>
    </row>
    <row r="219" spans="1:2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>IFERROR(Starter[[#This Row],[pledged]]/Starter[[#This Row],[goal]],0)</f>
        <v>0.11942999999999999</v>
      </c>
      <c r="P219" s="8">
        <f>IFERROR(Starter[[#This Row],[pledged]]/Starter[[#This Row],[backers_count]],0)</f>
        <v>314.28947368421052</v>
      </c>
      <c r="Q219" t="str">
        <f>LEFT(Starter[[#This Row],[Category and Sub-Category]],FIND("/",Starter[[#This Row],[Category and Sub-Category]])-1)</f>
        <v>film &amp; video</v>
      </c>
      <c r="R219" t="str">
        <f>RIGHT(Starter[[#This Row],[Category and Sub-Category]],FIND("/",Starter[[#This Row],[Category and Sub-Category]])-3)</f>
        <v>ideo/drama</v>
      </c>
      <c r="S219" s="12">
        <f t="shared" si="3"/>
        <v>42001.64061342593</v>
      </c>
      <c r="T219" s="12">
        <f t="shared" si="3"/>
        <v>41970.64061342593</v>
      </c>
      <c r="U219" s="14">
        <f>Starter[[#This Row],[deadline2]]-Starter[[#This Row],[launched_at3]]</f>
        <v>31</v>
      </c>
    </row>
    <row r="220" spans="1:21" ht="3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>IFERROR(Starter[[#This Row],[pledged]]/Starter[[#This Row],[goal]],0)</f>
        <v>0.02</v>
      </c>
      <c r="P220" s="8">
        <f>IFERROR(Starter[[#This Row],[pledged]]/Starter[[#This Row],[backers_count]],0)</f>
        <v>100</v>
      </c>
      <c r="Q220" t="str">
        <f>LEFT(Starter[[#This Row],[Category and Sub-Category]],FIND("/",Starter[[#This Row],[Category and Sub-Category]])-1)</f>
        <v>film &amp; video</v>
      </c>
      <c r="R220" t="str">
        <f>RIGHT(Starter[[#This Row],[Category and Sub-Category]],FIND("/",Starter[[#This Row],[Category and Sub-Category]])-3)</f>
        <v>ideo/drama</v>
      </c>
      <c r="S220" s="12">
        <f t="shared" si="3"/>
        <v>42139.628344907411</v>
      </c>
      <c r="T220" s="12">
        <f t="shared" si="3"/>
        <v>42079.628344907411</v>
      </c>
      <c r="U220" s="14">
        <f>Starter[[#This Row],[deadline2]]-Starter[[#This Row],[launched_at3]]</f>
        <v>60</v>
      </c>
    </row>
    <row r="221" spans="1:21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>IFERROR(Starter[[#This Row],[pledged]]/Starter[[#This Row],[goal]],0)</f>
        <v>0.17630000000000001</v>
      </c>
      <c r="P221" s="8">
        <f>IFERROR(Starter[[#This Row],[pledged]]/Starter[[#This Row],[backers_count]],0)</f>
        <v>115.98684210526316</v>
      </c>
      <c r="Q221" t="str">
        <f>LEFT(Starter[[#This Row],[Category and Sub-Category]],FIND("/",Starter[[#This Row],[Category and Sub-Category]])-1)</f>
        <v>film &amp; video</v>
      </c>
      <c r="R221" t="str">
        <f>RIGHT(Starter[[#This Row],[Category and Sub-Category]],FIND("/",Starter[[#This Row],[Category and Sub-Category]])-3)</f>
        <v>ideo/drama</v>
      </c>
      <c r="S221" s="12">
        <f t="shared" si="3"/>
        <v>42461.290972222225</v>
      </c>
      <c r="T221" s="12">
        <f t="shared" si="3"/>
        <v>42429.326678240745</v>
      </c>
      <c r="U221" s="14">
        <f>Starter[[#This Row],[deadline2]]-Starter[[#This Row],[launched_at3]]</f>
        <v>31.964293981480296</v>
      </c>
    </row>
    <row r="222" spans="1:21" ht="30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>IFERROR(Starter[[#This Row],[pledged]]/Starter[[#This Row],[goal]],0)</f>
        <v>7.1999999999999998E-3</v>
      </c>
      <c r="P222" s="8">
        <f>IFERROR(Starter[[#This Row],[pledged]]/Starter[[#This Row],[backers_count]],0)</f>
        <v>120</v>
      </c>
      <c r="Q222" t="str">
        <f>LEFT(Starter[[#This Row],[Category and Sub-Category]],FIND("/",Starter[[#This Row],[Category and Sub-Category]])-1)</f>
        <v>film &amp; video</v>
      </c>
      <c r="R222" t="str">
        <f>RIGHT(Starter[[#This Row],[Category and Sub-Category]],FIND("/",Starter[[#This Row],[Category and Sub-Category]])-3)</f>
        <v>ideo/drama</v>
      </c>
      <c r="S222" s="12">
        <f t="shared" si="3"/>
        <v>42236.837500000001</v>
      </c>
      <c r="T222" s="12">
        <f t="shared" si="3"/>
        <v>42195.643865740742</v>
      </c>
      <c r="U222" s="14">
        <f>Starter[[#This Row],[deadline2]]-Starter[[#This Row],[launched_at3]]</f>
        <v>41.193634259259852</v>
      </c>
    </row>
    <row r="223" spans="1:21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>IFERROR(Starter[[#This Row],[pledged]]/Starter[[#This Row],[goal]],0)</f>
        <v>0</v>
      </c>
      <c r="P223" s="8">
        <f>IFERROR(Starter[[#This Row],[pledged]]/Starter[[#This Row],[backers_count]],0)</f>
        <v>0</v>
      </c>
      <c r="Q223" t="str">
        <f>LEFT(Starter[[#This Row],[Category and Sub-Category]],FIND("/",Starter[[#This Row],[Category and Sub-Category]])-1)</f>
        <v>film &amp; video</v>
      </c>
      <c r="R223" t="str">
        <f>RIGHT(Starter[[#This Row],[Category and Sub-Category]],FIND("/",Starter[[#This Row],[Category and Sub-Category]])-3)</f>
        <v>ideo/drama</v>
      </c>
      <c r="S223" s="12">
        <f t="shared" si="3"/>
        <v>42091.79587962963</v>
      </c>
      <c r="T223" s="12">
        <f t="shared" si="3"/>
        <v>42031.837546296301</v>
      </c>
      <c r="U223" s="14">
        <f>Starter[[#This Row],[deadline2]]-Starter[[#This Row],[launched_at3]]</f>
        <v>59.958333333328483</v>
      </c>
    </row>
    <row r="224" spans="1:21" ht="3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>IFERROR(Starter[[#This Row],[pledged]]/Starter[[#This Row],[goal]],0)</f>
        <v>0.13</v>
      </c>
      <c r="P224" s="8">
        <f>IFERROR(Starter[[#This Row],[pledged]]/Starter[[#This Row],[backers_count]],0)</f>
        <v>65</v>
      </c>
      <c r="Q224" t="str">
        <f>LEFT(Starter[[#This Row],[Category and Sub-Category]],FIND("/",Starter[[#This Row],[Category and Sub-Category]])-1)</f>
        <v>film &amp; video</v>
      </c>
      <c r="R224" t="str">
        <f>RIGHT(Starter[[#This Row],[Category and Sub-Category]],FIND("/",Starter[[#This Row],[Category and Sub-Category]])-3)</f>
        <v>ideo/drama</v>
      </c>
      <c r="S224" s="12">
        <f t="shared" si="3"/>
        <v>42090.110416666663</v>
      </c>
      <c r="T224" s="12">
        <f t="shared" si="3"/>
        <v>42031.769884259258</v>
      </c>
      <c r="U224" s="14">
        <f>Starter[[#This Row],[deadline2]]-Starter[[#This Row],[launched_at3]]</f>
        <v>58.34053240740468</v>
      </c>
    </row>
    <row r="225" spans="1:21" ht="3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>IFERROR(Starter[[#This Row],[pledged]]/Starter[[#This Row],[goal]],0)</f>
        <v>0</v>
      </c>
      <c r="P225" s="8">
        <f>IFERROR(Starter[[#This Row],[pledged]]/Starter[[#This Row],[backers_count]],0)</f>
        <v>0</v>
      </c>
      <c r="Q225" t="str">
        <f>LEFT(Starter[[#This Row],[Category and Sub-Category]],FIND("/",Starter[[#This Row],[Category and Sub-Category]])-1)</f>
        <v>film &amp; video</v>
      </c>
      <c r="R225" t="str">
        <f>RIGHT(Starter[[#This Row],[Category and Sub-Category]],FIND("/",Starter[[#This Row],[Category and Sub-Category]])-3)</f>
        <v>ideo/drama</v>
      </c>
      <c r="S225" s="12">
        <f t="shared" si="3"/>
        <v>42512.045138888891</v>
      </c>
      <c r="T225" s="12">
        <f t="shared" si="3"/>
        <v>42482.048032407409</v>
      </c>
      <c r="U225" s="14">
        <f>Starter[[#This Row],[deadline2]]-Starter[[#This Row],[launched_at3]]</f>
        <v>29.997106481481751</v>
      </c>
    </row>
    <row r="226" spans="1:21" ht="3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>IFERROR(Starter[[#This Row],[pledged]]/Starter[[#This Row],[goal]],0)</f>
        <v>0</v>
      </c>
      <c r="P226" s="8">
        <f>IFERROR(Starter[[#This Row],[pledged]]/Starter[[#This Row],[backers_count]],0)</f>
        <v>0</v>
      </c>
      <c r="Q226" t="str">
        <f>LEFT(Starter[[#This Row],[Category and Sub-Category]],FIND("/",Starter[[#This Row],[Category and Sub-Category]])-1)</f>
        <v>film &amp; video</v>
      </c>
      <c r="R226" t="str">
        <f>RIGHT(Starter[[#This Row],[Category and Sub-Category]],FIND("/",Starter[[#This Row],[Category and Sub-Category]])-3)</f>
        <v>ideo/drama</v>
      </c>
      <c r="S226" s="12">
        <f t="shared" si="3"/>
        <v>42195.235254629632</v>
      </c>
      <c r="T226" s="12">
        <f t="shared" si="3"/>
        <v>42135.235254629632</v>
      </c>
      <c r="U226" s="14">
        <f>Starter[[#This Row],[deadline2]]-Starter[[#This Row],[launched_at3]]</f>
        <v>60</v>
      </c>
    </row>
    <row r="227" spans="1:21" ht="30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>IFERROR(Starter[[#This Row],[pledged]]/Starter[[#This Row],[goal]],0)</f>
        <v>0</v>
      </c>
      <c r="P227" s="8">
        <f>IFERROR(Starter[[#This Row],[pledged]]/Starter[[#This Row],[backers_count]],0)</f>
        <v>0</v>
      </c>
      <c r="Q227" t="str">
        <f>LEFT(Starter[[#This Row],[Category and Sub-Category]],FIND("/",Starter[[#This Row],[Category and Sub-Category]])-1)</f>
        <v>film &amp; video</v>
      </c>
      <c r="R227" t="str">
        <f>RIGHT(Starter[[#This Row],[Category and Sub-Category]],FIND("/",Starter[[#This Row],[Category and Sub-Category]])-3)</f>
        <v>ideo/drama</v>
      </c>
      <c r="S227" s="12">
        <f t="shared" si="3"/>
        <v>42468.919606481482</v>
      </c>
      <c r="T227" s="12">
        <f t="shared" si="3"/>
        <v>42438.961273148147</v>
      </c>
      <c r="U227" s="14">
        <f>Starter[[#This Row],[deadline2]]-Starter[[#This Row],[launched_at3]]</f>
        <v>29.958333333335759</v>
      </c>
    </row>
    <row r="228" spans="1:21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>IFERROR(Starter[[#This Row],[pledged]]/Starter[[#This Row],[goal]],0)</f>
        <v>8.6206896551724137E-3</v>
      </c>
      <c r="P228" s="8">
        <f>IFERROR(Starter[[#This Row],[pledged]]/Starter[[#This Row],[backers_count]],0)</f>
        <v>125</v>
      </c>
      <c r="Q228" t="str">
        <f>LEFT(Starter[[#This Row],[Category and Sub-Category]],FIND("/",Starter[[#This Row],[Category and Sub-Category]])-1)</f>
        <v>film &amp; video</v>
      </c>
      <c r="R228" t="str">
        <f>RIGHT(Starter[[#This Row],[Category and Sub-Category]],FIND("/",Starter[[#This Row],[Category and Sub-Category]])-3)</f>
        <v>ideo/drama</v>
      </c>
      <c r="S228" s="12">
        <f t="shared" si="3"/>
        <v>42155.395138888889</v>
      </c>
      <c r="T228" s="12">
        <f t="shared" si="3"/>
        <v>42106.666018518517</v>
      </c>
      <c r="U228" s="14">
        <f>Starter[[#This Row],[deadline2]]-Starter[[#This Row],[launched_at3]]</f>
        <v>48.729120370371675</v>
      </c>
    </row>
    <row r="229" spans="1:21" ht="30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>IFERROR(Starter[[#This Row],[pledged]]/Starter[[#This Row],[goal]],0)</f>
        <v>0</v>
      </c>
      <c r="P229" s="8">
        <f>IFERROR(Starter[[#This Row],[pledged]]/Starter[[#This Row],[backers_count]],0)</f>
        <v>0</v>
      </c>
      <c r="Q229" t="str">
        <f>LEFT(Starter[[#This Row],[Category and Sub-Category]],FIND("/",Starter[[#This Row],[Category and Sub-Category]])-1)</f>
        <v>film &amp; video</v>
      </c>
      <c r="R229" t="str">
        <f>RIGHT(Starter[[#This Row],[Category and Sub-Category]],FIND("/",Starter[[#This Row],[Category and Sub-Category]])-3)</f>
        <v>ideo/drama</v>
      </c>
      <c r="S229" s="12">
        <f t="shared" si="3"/>
        <v>42194.893993055557</v>
      </c>
      <c r="T229" s="12">
        <f t="shared" si="3"/>
        <v>42164.893993055557</v>
      </c>
      <c r="U229" s="14">
        <f>Starter[[#This Row],[deadline2]]-Starter[[#This Row],[launched_at3]]</f>
        <v>30</v>
      </c>
    </row>
    <row r="230" spans="1:2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>IFERROR(Starter[[#This Row],[pledged]]/Starter[[#This Row],[goal]],0)</f>
        <v>0</v>
      </c>
      <c r="P230" s="8">
        <f>IFERROR(Starter[[#This Row],[pledged]]/Starter[[#This Row],[backers_count]],0)</f>
        <v>0</v>
      </c>
      <c r="Q230" t="str">
        <f>LEFT(Starter[[#This Row],[Category and Sub-Category]],FIND("/",Starter[[#This Row],[Category and Sub-Category]])-1)</f>
        <v>film &amp; video</v>
      </c>
      <c r="R230" t="str">
        <f>RIGHT(Starter[[#This Row],[Category and Sub-Category]],FIND("/",Starter[[#This Row],[Category and Sub-Category]])-3)</f>
        <v>ideo/drama</v>
      </c>
      <c r="S230" s="12">
        <f t="shared" si="3"/>
        <v>42156.686400462961</v>
      </c>
      <c r="T230" s="12">
        <f t="shared" si="3"/>
        <v>42096.686400462961</v>
      </c>
      <c r="U230" s="14">
        <f>Starter[[#This Row],[deadline2]]-Starter[[#This Row],[launched_at3]]</f>
        <v>60</v>
      </c>
    </row>
    <row r="231" spans="1:21" ht="3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>IFERROR(Starter[[#This Row],[pledged]]/Starter[[#This Row],[goal]],0)</f>
        <v>0</v>
      </c>
      <c r="P231" s="8">
        <f>IFERROR(Starter[[#This Row],[pledged]]/Starter[[#This Row],[backers_count]],0)</f>
        <v>0</v>
      </c>
      <c r="Q231" t="str">
        <f>LEFT(Starter[[#This Row],[Category and Sub-Category]],FIND("/",Starter[[#This Row],[Category and Sub-Category]])-1)</f>
        <v>film &amp; video</v>
      </c>
      <c r="R231" t="str">
        <f>RIGHT(Starter[[#This Row],[Category and Sub-Category]],FIND("/",Starter[[#This Row],[Category and Sub-Category]])-3)</f>
        <v>ideo/drama</v>
      </c>
      <c r="S231" s="12">
        <f t="shared" si="3"/>
        <v>42413.933993055558</v>
      </c>
      <c r="T231" s="12">
        <f t="shared" si="3"/>
        <v>42383.933993055558</v>
      </c>
      <c r="U231" s="14">
        <f>Starter[[#This Row],[deadline2]]-Starter[[#This Row],[launched_at3]]</f>
        <v>30</v>
      </c>
    </row>
    <row r="232" spans="1:21" ht="3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>IFERROR(Starter[[#This Row],[pledged]]/Starter[[#This Row],[goal]],0)</f>
        <v>4.0000000000000001E-3</v>
      </c>
      <c r="P232" s="8">
        <f>IFERROR(Starter[[#This Row],[pledged]]/Starter[[#This Row],[backers_count]],0)</f>
        <v>30</v>
      </c>
      <c r="Q232" t="str">
        <f>LEFT(Starter[[#This Row],[Category and Sub-Category]],FIND("/",Starter[[#This Row],[Category and Sub-Category]])-1)</f>
        <v>film &amp; video</v>
      </c>
      <c r="R232" t="str">
        <f>RIGHT(Starter[[#This Row],[Category and Sub-Category]],FIND("/",Starter[[#This Row],[Category and Sub-Category]])-3)</f>
        <v>ideo/drama</v>
      </c>
      <c r="S232" s="12">
        <f t="shared" si="3"/>
        <v>42159.77721064815</v>
      </c>
      <c r="T232" s="12">
        <f t="shared" si="3"/>
        <v>42129.77721064815</v>
      </c>
      <c r="U232" s="14">
        <f>Starter[[#This Row],[deadline2]]-Starter[[#This Row],[launched_at3]]</f>
        <v>30</v>
      </c>
    </row>
    <row r="233" spans="1:21" ht="3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>IFERROR(Starter[[#This Row],[pledged]]/Starter[[#This Row],[goal]],0)</f>
        <v>0</v>
      </c>
      <c r="P233" s="8">
        <f>IFERROR(Starter[[#This Row],[pledged]]/Starter[[#This Row],[backers_count]],0)</f>
        <v>0</v>
      </c>
      <c r="Q233" t="str">
        <f>LEFT(Starter[[#This Row],[Category and Sub-Category]],FIND("/",Starter[[#This Row],[Category and Sub-Category]])-1)</f>
        <v>film &amp; video</v>
      </c>
      <c r="R233" t="str">
        <f>RIGHT(Starter[[#This Row],[Category and Sub-Category]],FIND("/",Starter[[#This Row],[Category and Sub-Category]])-3)</f>
        <v>ideo/drama</v>
      </c>
      <c r="S233" s="12">
        <f t="shared" si="3"/>
        <v>42371.958923611106</v>
      </c>
      <c r="T233" s="12">
        <f t="shared" si="3"/>
        <v>42341.958923611106</v>
      </c>
      <c r="U233" s="14">
        <f>Starter[[#This Row],[deadline2]]-Starter[[#This Row],[launched_at3]]</f>
        <v>30</v>
      </c>
    </row>
    <row r="234" spans="1:21" ht="3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>IFERROR(Starter[[#This Row],[pledged]]/Starter[[#This Row],[goal]],0)</f>
        <v>2.75E-2</v>
      </c>
      <c r="P234" s="8">
        <f>IFERROR(Starter[[#This Row],[pledged]]/Starter[[#This Row],[backers_count]],0)</f>
        <v>15.714285714285714</v>
      </c>
      <c r="Q234" t="str">
        <f>LEFT(Starter[[#This Row],[Category and Sub-Category]],FIND("/",Starter[[#This Row],[Category and Sub-Category]])-1)</f>
        <v>film &amp; video</v>
      </c>
      <c r="R234" t="str">
        <f>RIGHT(Starter[[#This Row],[Category and Sub-Category]],FIND("/",Starter[[#This Row],[Category and Sub-Category]])-3)</f>
        <v>ideo/drama</v>
      </c>
      <c r="S234" s="12">
        <f t="shared" si="3"/>
        <v>42062.82576388889</v>
      </c>
      <c r="T234" s="12">
        <f t="shared" si="3"/>
        <v>42032.82576388889</v>
      </c>
      <c r="U234" s="14">
        <f>Starter[[#This Row],[deadline2]]-Starter[[#This Row],[launched_at3]]</f>
        <v>30</v>
      </c>
    </row>
    <row r="235" spans="1:21" ht="30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>IFERROR(Starter[[#This Row],[pledged]]/Starter[[#This Row],[goal]],0)</f>
        <v>0</v>
      </c>
      <c r="P235" s="8">
        <f>IFERROR(Starter[[#This Row],[pledged]]/Starter[[#This Row],[backers_count]],0)</f>
        <v>0</v>
      </c>
      <c r="Q235" t="str">
        <f>LEFT(Starter[[#This Row],[Category and Sub-Category]],FIND("/",Starter[[#This Row],[Category and Sub-Category]])-1)</f>
        <v>film &amp; video</v>
      </c>
      <c r="R235" t="str">
        <f>RIGHT(Starter[[#This Row],[Category and Sub-Category]],FIND("/",Starter[[#This Row],[Category and Sub-Category]])-3)</f>
        <v>ideo/drama</v>
      </c>
      <c r="S235" s="12">
        <f t="shared" si="3"/>
        <v>42642.911712962959</v>
      </c>
      <c r="T235" s="12">
        <f t="shared" si="3"/>
        <v>42612.911712962959</v>
      </c>
      <c r="U235" s="14">
        <f>Starter[[#This Row],[deadline2]]-Starter[[#This Row],[launched_at3]]</f>
        <v>30</v>
      </c>
    </row>
    <row r="236" spans="1:21" ht="3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>IFERROR(Starter[[#This Row],[pledged]]/Starter[[#This Row],[goal]],0)</f>
        <v>0.40100000000000002</v>
      </c>
      <c r="P236" s="8">
        <f>IFERROR(Starter[[#This Row],[pledged]]/Starter[[#This Row],[backers_count]],0)</f>
        <v>80.2</v>
      </c>
      <c r="Q236" t="str">
        <f>LEFT(Starter[[#This Row],[Category and Sub-Category]],FIND("/",Starter[[#This Row],[Category and Sub-Category]])-1)</f>
        <v>film &amp; video</v>
      </c>
      <c r="R236" t="str">
        <f>RIGHT(Starter[[#This Row],[Category and Sub-Category]],FIND("/",Starter[[#This Row],[Category and Sub-Category]])-3)</f>
        <v>ideo/drama</v>
      </c>
      <c r="S236" s="12">
        <f t="shared" si="3"/>
        <v>42176.035405092596</v>
      </c>
      <c r="T236" s="12">
        <f t="shared" si="3"/>
        <v>42136.035405092596</v>
      </c>
      <c r="U236" s="14">
        <f>Starter[[#This Row],[deadline2]]-Starter[[#This Row],[launched_at3]]</f>
        <v>40</v>
      </c>
    </row>
    <row r="237" spans="1:21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>IFERROR(Starter[[#This Row],[pledged]]/Starter[[#This Row],[goal]],0)</f>
        <v>0</v>
      </c>
      <c r="P237" s="8">
        <f>IFERROR(Starter[[#This Row],[pledged]]/Starter[[#This Row],[backers_count]],0)</f>
        <v>0</v>
      </c>
      <c r="Q237" t="str">
        <f>LEFT(Starter[[#This Row],[Category and Sub-Category]],FIND("/",Starter[[#This Row],[Category and Sub-Category]])-1)</f>
        <v>film &amp; video</v>
      </c>
      <c r="R237" t="str">
        <f>RIGHT(Starter[[#This Row],[Category and Sub-Category]],FIND("/",Starter[[#This Row],[Category and Sub-Category]])-3)</f>
        <v>ideo/drama</v>
      </c>
      <c r="S237" s="12">
        <f t="shared" si="3"/>
        <v>42194.908530092594</v>
      </c>
      <c r="T237" s="12">
        <f t="shared" si="3"/>
        <v>42164.908530092594</v>
      </c>
      <c r="U237" s="14">
        <f>Starter[[#This Row],[deadline2]]-Starter[[#This Row],[launched_at3]]</f>
        <v>30</v>
      </c>
    </row>
    <row r="238" spans="1:21" ht="3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>IFERROR(Starter[[#This Row],[pledged]]/Starter[[#This Row],[goal]],0)</f>
        <v>0</v>
      </c>
      <c r="P238" s="8">
        <f>IFERROR(Starter[[#This Row],[pledged]]/Starter[[#This Row],[backers_count]],0)</f>
        <v>0</v>
      </c>
      <c r="Q238" t="str">
        <f>LEFT(Starter[[#This Row],[Category and Sub-Category]],FIND("/",Starter[[#This Row],[Category and Sub-Category]])-1)</f>
        <v>film &amp; video</v>
      </c>
      <c r="R238" t="str">
        <f>RIGHT(Starter[[#This Row],[Category and Sub-Category]],FIND("/",Starter[[#This Row],[Category and Sub-Category]])-3)</f>
        <v>ideo/drama</v>
      </c>
      <c r="S238" s="12">
        <f t="shared" si="3"/>
        <v>42374</v>
      </c>
      <c r="T238" s="12">
        <f t="shared" si="3"/>
        <v>42321.084479166668</v>
      </c>
      <c r="U238" s="14">
        <f>Starter[[#This Row],[deadline2]]-Starter[[#This Row],[launched_at3]]</f>
        <v>52.915520833332266</v>
      </c>
    </row>
    <row r="239" spans="1:21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>IFERROR(Starter[[#This Row],[pledged]]/Starter[[#This Row],[goal]],0)</f>
        <v>3.3333333333333335E-3</v>
      </c>
      <c r="P239" s="8">
        <f>IFERROR(Starter[[#This Row],[pledged]]/Starter[[#This Row],[backers_count]],0)</f>
        <v>50</v>
      </c>
      <c r="Q239" t="str">
        <f>LEFT(Starter[[#This Row],[Category and Sub-Category]],FIND("/",Starter[[#This Row],[Category and Sub-Category]])-1)</f>
        <v>film &amp; video</v>
      </c>
      <c r="R239" t="str">
        <f>RIGHT(Starter[[#This Row],[Category and Sub-Category]],FIND("/",Starter[[#This Row],[Category and Sub-Category]])-3)</f>
        <v>ideo/drama</v>
      </c>
      <c r="S239" s="12">
        <f t="shared" si="3"/>
        <v>42437.577187499999</v>
      </c>
      <c r="T239" s="12">
        <f t="shared" si="3"/>
        <v>42377.577187499999</v>
      </c>
      <c r="U239" s="14">
        <f>Starter[[#This Row],[deadline2]]-Starter[[#This Row],[launched_at3]]</f>
        <v>60</v>
      </c>
    </row>
    <row r="240" spans="1:21" ht="3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>IFERROR(Starter[[#This Row],[pledged]]/Starter[[#This Row],[goal]],0)</f>
        <v>0</v>
      </c>
      <c r="P240" s="8">
        <f>IFERROR(Starter[[#This Row],[pledged]]/Starter[[#This Row],[backers_count]],0)</f>
        <v>0</v>
      </c>
      <c r="Q240" t="str">
        <f>LEFT(Starter[[#This Row],[Category and Sub-Category]],FIND("/",Starter[[#This Row],[Category and Sub-Category]])-1)</f>
        <v>film &amp; video</v>
      </c>
      <c r="R240" t="str">
        <f>RIGHT(Starter[[#This Row],[Category and Sub-Category]],FIND("/",Starter[[#This Row],[Category and Sub-Category]])-3)</f>
        <v>ideo/drama</v>
      </c>
      <c r="S240" s="12">
        <f t="shared" si="3"/>
        <v>42734.375</v>
      </c>
      <c r="T240" s="12">
        <f t="shared" si="3"/>
        <v>42713.962500000001</v>
      </c>
      <c r="U240" s="14">
        <f>Starter[[#This Row],[deadline2]]-Starter[[#This Row],[launched_at3]]</f>
        <v>20.412499999998545</v>
      </c>
    </row>
    <row r="241" spans="1:21" ht="30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>IFERROR(Starter[[#This Row],[pledged]]/Starter[[#This Row],[goal]],0)</f>
        <v>0.25</v>
      </c>
      <c r="P241" s="8">
        <f>IFERROR(Starter[[#This Row],[pledged]]/Starter[[#This Row],[backers_count]],0)</f>
        <v>50</v>
      </c>
      <c r="Q241" t="str">
        <f>LEFT(Starter[[#This Row],[Category and Sub-Category]],FIND("/",Starter[[#This Row],[Category and Sub-Category]])-1)</f>
        <v>film &amp; video</v>
      </c>
      <c r="R241" t="str">
        <f>RIGHT(Starter[[#This Row],[Category and Sub-Category]],FIND("/",Starter[[#This Row],[Category and Sub-Category]])-3)</f>
        <v>ideo/drama</v>
      </c>
      <c r="S241" s="12">
        <f t="shared" si="3"/>
        <v>42316.5</v>
      </c>
      <c r="T241" s="12">
        <f t="shared" si="3"/>
        <v>42297.110300925924</v>
      </c>
      <c r="U241" s="14">
        <f>Starter[[#This Row],[deadline2]]-Starter[[#This Row],[launched_at3]]</f>
        <v>19.389699074075907</v>
      </c>
    </row>
    <row r="242" spans="1:21" ht="3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>IFERROR(Starter[[#This Row],[pledged]]/Starter[[#This Row],[goal]],0)</f>
        <v>1.0763413333333334</v>
      </c>
      <c r="P242" s="8">
        <f>IFERROR(Starter[[#This Row],[pledged]]/Starter[[#This Row],[backers_count]],0)</f>
        <v>117.84759124087591</v>
      </c>
      <c r="Q242" t="str">
        <f>LEFT(Starter[[#This Row],[Category and Sub-Category]],FIND("/",Starter[[#This Row],[Category and Sub-Category]])-1)</f>
        <v>film &amp; video</v>
      </c>
      <c r="R242" t="str">
        <f>RIGHT(Starter[[#This Row],[Category and Sub-Category]],FIND("/",Starter[[#This Row],[Category and Sub-Category]])-3)</f>
        <v>ocumentary</v>
      </c>
      <c r="S242" s="12">
        <f t="shared" si="3"/>
        <v>41399.708460648151</v>
      </c>
      <c r="T242" s="12">
        <f t="shared" si="3"/>
        <v>41354.708460648151</v>
      </c>
      <c r="U242" s="14">
        <f>Starter[[#This Row],[deadline2]]-Starter[[#This Row],[launched_at3]]</f>
        <v>45</v>
      </c>
    </row>
    <row r="243" spans="1:21" ht="3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>IFERROR(Starter[[#This Row],[pledged]]/Starter[[#This Row],[goal]],0)</f>
        <v>1.1263736263736264</v>
      </c>
      <c r="P243" s="8">
        <f>IFERROR(Starter[[#This Row],[pledged]]/Starter[[#This Row],[backers_count]],0)</f>
        <v>109.04255319148936</v>
      </c>
      <c r="Q243" t="str">
        <f>LEFT(Starter[[#This Row],[Category and Sub-Category]],FIND("/",Starter[[#This Row],[Category and Sub-Category]])-1)</f>
        <v>film &amp; video</v>
      </c>
      <c r="R243" t="str">
        <f>RIGHT(Starter[[#This Row],[Category and Sub-Category]],FIND("/",Starter[[#This Row],[Category and Sub-Category]])-3)</f>
        <v>ocumentary</v>
      </c>
      <c r="S243" s="12">
        <f t="shared" si="3"/>
        <v>41994.697962962964</v>
      </c>
      <c r="T243" s="12">
        <f t="shared" si="3"/>
        <v>41949.697962962964</v>
      </c>
      <c r="U243" s="14">
        <f>Starter[[#This Row],[deadline2]]-Starter[[#This Row],[launched_at3]]</f>
        <v>45</v>
      </c>
    </row>
    <row r="244" spans="1:21" ht="30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>IFERROR(Starter[[#This Row],[pledged]]/Starter[[#This Row],[goal]],0)</f>
        <v>1.1346153846153846</v>
      </c>
      <c r="P244" s="8">
        <f>IFERROR(Starter[[#This Row],[pledged]]/Starter[[#This Row],[backers_count]],0)</f>
        <v>73.019801980198025</v>
      </c>
      <c r="Q244" t="str">
        <f>LEFT(Starter[[#This Row],[Category and Sub-Category]],FIND("/",Starter[[#This Row],[Category and Sub-Category]])-1)</f>
        <v>film &amp; video</v>
      </c>
      <c r="R244" t="str">
        <f>RIGHT(Starter[[#This Row],[Category and Sub-Category]],FIND("/",Starter[[#This Row],[Category and Sub-Category]])-3)</f>
        <v>ocumentary</v>
      </c>
      <c r="S244" s="12">
        <f t="shared" si="3"/>
        <v>40897.492939814816</v>
      </c>
      <c r="T244" s="12">
        <f t="shared" si="3"/>
        <v>40862.492939814816</v>
      </c>
      <c r="U244" s="14">
        <f>Starter[[#This Row],[deadline2]]-Starter[[#This Row],[launched_at3]]</f>
        <v>35</v>
      </c>
    </row>
    <row r="245" spans="1:21" ht="30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>IFERROR(Starter[[#This Row],[pledged]]/Starter[[#This Row],[goal]],0)</f>
        <v>1.0259199999999999</v>
      </c>
      <c r="P245" s="8">
        <f>IFERROR(Starter[[#This Row],[pledged]]/Starter[[#This Row],[backers_count]],0)</f>
        <v>78.195121951219505</v>
      </c>
      <c r="Q245" t="str">
        <f>LEFT(Starter[[#This Row],[Category and Sub-Category]],FIND("/",Starter[[#This Row],[Category and Sub-Category]])-1)</f>
        <v>film &amp; video</v>
      </c>
      <c r="R245" t="str">
        <f>RIGHT(Starter[[#This Row],[Category and Sub-Category]],FIND("/",Starter[[#This Row],[Category and Sub-Category]])-3)</f>
        <v>ocumentary</v>
      </c>
      <c r="S245" s="12">
        <f t="shared" si="3"/>
        <v>41692.047500000001</v>
      </c>
      <c r="T245" s="12">
        <f t="shared" si="3"/>
        <v>41662.047500000001</v>
      </c>
      <c r="U245" s="14">
        <f>Starter[[#This Row],[deadline2]]-Starter[[#This Row],[launched_at3]]</f>
        <v>30</v>
      </c>
    </row>
    <row r="246" spans="1:21" ht="3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>IFERROR(Starter[[#This Row],[pledged]]/Starter[[#This Row],[goal]],0)</f>
        <v>1.1375714285714287</v>
      </c>
      <c r="P246" s="8">
        <f>IFERROR(Starter[[#This Row],[pledged]]/Starter[[#This Row],[backers_count]],0)</f>
        <v>47.398809523809526</v>
      </c>
      <c r="Q246" t="str">
        <f>LEFT(Starter[[#This Row],[Category and Sub-Category]],FIND("/",Starter[[#This Row],[Category and Sub-Category]])-1)</f>
        <v>film &amp; video</v>
      </c>
      <c r="R246" t="str">
        <f>RIGHT(Starter[[#This Row],[Category and Sub-Category]],FIND("/",Starter[[#This Row],[Category and Sub-Category]])-3)</f>
        <v>ocumentary</v>
      </c>
      <c r="S246" s="12">
        <f t="shared" si="3"/>
        <v>40253.295833333337</v>
      </c>
      <c r="T246" s="12">
        <f t="shared" si="3"/>
        <v>40213.323599537034</v>
      </c>
      <c r="U246" s="14">
        <f>Starter[[#This Row],[deadline2]]-Starter[[#This Row],[launched_at3]]</f>
        <v>39.972233796303044</v>
      </c>
    </row>
    <row r="247" spans="1:21" ht="3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>IFERROR(Starter[[#This Row],[pledged]]/Starter[[#This Row],[goal]],0)</f>
        <v>1.0371999999999999</v>
      </c>
      <c r="P247" s="8">
        <f>IFERROR(Starter[[#This Row],[pledged]]/Starter[[#This Row],[backers_count]],0)</f>
        <v>54.020833333333336</v>
      </c>
      <c r="Q247" t="str">
        <f>LEFT(Starter[[#This Row],[Category and Sub-Category]],FIND("/",Starter[[#This Row],[Category and Sub-Category]])-1)</f>
        <v>film &amp; video</v>
      </c>
      <c r="R247" t="str">
        <f>RIGHT(Starter[[#This Row],[Category and Sub-Category]],FIND("/",Starter[[#This Row],[Category and Sub-Category]])-3)</f>
        <v>ocumentary</v>
      </c>
      <c r="S247" s="12">
        <f t="shared" si="3"/>
        <v>41137.053067129629</v>
      </c>
      <c r="T247" s="12">
        <f t="shared" si="3"/>
        <v>41107.053067129629</v>
      </c>
      <c r="U247" s="14">
        <f>Starter[[#This Row],[deadline2]]-Starter[[#This Row],[launched_at3]]</f>
        <v>30</v>
      </c>
    </row>
    <row r="248" spans="1:21" ht="30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>IFERROR(Starter[[#This Row],[pledged]]/Starter[[#This Row],[goal]],0)</f>
        <v>3.0546000000000002</v>
      </c>
      <c r="P248" s="8">
        <f>IFERROR(Starter[[#This Row],[pledged]]/Starter[[#This Row],[backers_count]],0)</f>
        <v>68.488789237668158</v>
      </c>
      <c r="Q248" t="str">
        <f>LEFT(Starter[[#This Row],[Category and Sub-Category]],FIND("/",Starter[[#This Row],[Category and Sub-Category]])-1)</f>
        <v>film &amp; video</v>
      </c>
      <c r="R248" t="str">
        <f>RIGHT(Starter[[#This Row],[Category and Sub-Category]],FIND("/",Starter[[#This Row],[Category and Sub-Category]])-3)</f>
        <v>ocumentary</v>
      </c>
      <c r="S248" s="12">
        <f t="shared" si="3"/>
        <v>40530.405150462961</v>
      </c>
      <c r="T248" s="12">
        <f t="shared" si="3"/>
        <v>40480.363483796296</v>
      </c>
      <c r="U248" s="14">
        <f>Starter[[#This Row],[deadline2]]-Starter[[#This Row],[launched_at3]]</f>
        <v>50.041666666664241</v>
      </c>
    </row>
    <row r="249" spans="1:21" ht="45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>IFERROR(Starter[[#This Row],[pledged]]/Starter[[#This Row],[goal]],0)</f>
        <v>1.341</v>
      </c>
      <c r="P249" s="8">
        <f>IFERROR(Starter[[#This Row],[pledged]]/Starter[[#This Row],[backers_count]],0)</f>
        <v>108.14516129032258</v>
      </c>
      <c r="Q249" t="str">
        <f>LEFT(Starter[[#This Row],[Category and Sub-Category]],FIND("/",Starter[[#This Row],[Category and Sub-Category]])-1)</f>
        <v>film &amp; video</v>
      </c>
      <c r="R249" t="str">
        <f>RIGHT(Starter[[#This Row],[Category and Sub-Category]],FIND("/",Starter[[#This Row],[Category and Sub-Category]])-3)</f>
        <v>ocumentary</v>
      </c>
      <c r="S249" s="12">
        <f t="shared" si="3"/>
        <v>40467.152083333334</v>
      </c>
      <c r="T249" s="12">
        <f t="shared" si="3"/>
        <v>40430.604328703703</v>
      </c>
      <c r="U249" s="14">
        <f>Starter[[#This Row],[deadline2]]-Starter[[#This Row],[launched_at3]]</f>
        <v>36.547754629631527</v>
      </c>
    </row>
    <row r="250" spans="1:21" ht="3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>IFERROR(Starter[[#This Row],[pledged]]/Starter[[#This Row],[goal]],0)</f>
        <v>1.0133294117647058</v>
      </c>
      <c r="P250" s="8">
        <f>IFERROR(Starter[[#This Row],[pledged]]/Starter[[#This Row],[backers_count]],0)</f>
        <v>589.95205479452056</v>
      </c>
      <c r="Q250" t="str">
        <f>LEFT(Starter[[#This Row],[Category and Sub-Category]],FIND("/",Starter[[#This Row],[Category and Sub-Category]])-1)</f>
        <v>film &amp; video</v>
      </c>
      <c r="R250" t="str">
        <f>RIGHT(Starter[[#This Row],[Category and Sub-Category]],FIND("/",Starter[[#This Row],[Category and Sub-Category]])-3)</f>
        <v>ocumentary</v>
      </c>
      <c r="S250" s="12">
        <f t="shared" si="3"/>
        <v>40915.774409722224</v>
      </c>
      <c r="T250" s="12">
        <f t="shared" si="3"/>
        <v>40870.774409722224</v>
      </c>
      <c r="U250" s="14">
        <f>Starter[[#This Row],[deadline2]]-Starter[[#This Row],[launched_at3]]</f>
        <v>45</v>
      </c>
    </row>
    <row r="251" spans="1:21" ht="3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>IFERROR(Starter[[#This Row],[pledged]]/Starter[[#This Row],[goal]],0)</f>
        <v>1.1292</v>
      </c>
      <c r="P251" s="8">
        <f>IFERROR(Starter[[#This Row],[pledged]]/Starter[[#This Row],[backers_count]],0)</f>
        <v>48.051063829787232</v>
      </c>
      <c r="Q251" t="str">
        <f>LEFT(Starter[[#This Row],[Category and Sub-Category]],FIND("/",Starter[[#This Row],[Category and Sub-Category]])-1)</f>
        <v>film &amp; video</v>
      </c>
      <c r="R251" t="str">
        <f>RIGHT(Starter[[#This Row],[Category and Sub-Category]],FIND("/",Starter[[#This Row],[Category and Sub-Category]])-3)</f>
        <v>ocumentary</v>
      </c>
      <c r="S251" s="12">
        <f t="shared" si="3"/>
        <v>40412.736111111109</v>
      </c>
      <c r="T251" s="12">
        <f t="shared" si="3"/>
        <v>40332.923842592594</v>
      </c>
      <c r="U251" s="14">
        <f>Starter[[#This Row],[deadline2]]-Starter[[#This Row],[launched_at3]]</f>
        <v>79.812268518515339</v>
      </c>
    </row>
    <row r="252" spans="1:21" ht="3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>IFERROR(Starter[[#This Row],[pledged]]/Starter[[#This Row],[goal]],0)</f>
        <v>1.0558333333333334</v>
      </c>
      <c r="P252" s="8">
        <f>IFERROR(Starter[[#This Row],[pledged]]/Starter[[#This Row],[backers_count]],0)</f>
        <v>72.482837528604122</v>
      </c>
      <c r="Q252" t="str">
        <f>LEFT(Starter[[#This Row],[Category and Sub-Category]],FIND("/",Starter[[#This Row],[Category and Sub-Category]])-1)</f>
        <v>film &amp; video</v>
      </c>
      <c r="R252" t="str">
        <f>RIGHT(Starter[[#This Row],[Category and Sub-Category]],FIND("/",Starter[[#This Row],[Category and Sub-Category]])-3)</f>
        <v>ocumentary</v>
      </c>
      <c r="S252" s="12">
        <f t="shared" si="3"/>
        <v>41431.565868055557</v>
      </c>
      <c r="T252" s="12">
        <f t="shared" si="3"/>
        <v>41401.565868055557</v>
      </c>
      <c r="U252" s="14">
        <f>Starter[[#This Row],[deadline2]]-Starter[[#This Row],[launched_at3]]</f>
        <v>30</v>
      </c>
    </row>
    <row r="253" spans="1:21" ht="30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>IFERROR(Starter[[#This Row],[pledged]]/Starter[[#This Row],[goal]],0)</f>
        <v>1.2557142857142858</v>
      </c>
      <c r="P253" s="8">
        <f>IFERROR(Starter[[#This Row],[pledged]]/Starter[[#This Row],[backers_count]],0)</f>
        <v>57.077922077922075</v>
      </c>
      <c r="Q253" t="str">
        <f>LEFT(Starter[[#This Row],[Category and Sub-Category]],FIND("/",Starter[[#This Row],[Category and Sub-Category]])-1)</f>
        <v>film &amp; video</v>
      </c>
      <c r="R253" t="str">
        <f>RIGHT(Starter[[#This Row],[Category and Sub-Category]],FIND("/",Starter[[#This Row],[Category and Sub-Category]])-3)</f>
        <v>ocumentary</v>
      </c>
      <c r="S253" s="12">
        <f t="shared" si="3"/>
        <v>41045.791666666664</v>
      </c>
      <c r="T253" s="12">
        <f t="shared" si="3"/>
        <v>41013.787569444445</v>
      </c>
      <c r="U253" s="14">
        <f>Starter[[#This Row],[deadline2]]-Starter[[#This Row],[launched_at3]]</f>
        <v>32.004097222219571</v>
      </c>
    </row>
    <row r="254" spans="1:21" ht="30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>IFERROR(Starter[[#This Row],[pledged]]/Starter[[#This Row],[goal]],0)</f>
        <v>1.8455999999999999</v>
      </c>
      <c r="P254" s="8">
        <f>IFERROR(Starter[[#This Row],[pledged]]/Starter[[#This Row],[backers_count]],0)</f>
        <v>85.444444444444443</v>
      </c>
      <c r="Q254" t="str">
        <f>LEFT(Starter[[#This Row],[Category and Sub-Category]],FIND("/",Starter[[#This Row],[Category and Sub-Category]])-1)</f>
        <v>film &amp; video</v>
      </c>
      <c r="R254" t="str">
        <f>RIGHT(Starter[[#This Row],[Category and Sub-Category]],FIND("/",Starter[[#This Row],[Category and Sub-Category]])-3)</f>
        <v>ocumentary</v>
      </c>
      <c r="S254" s="12">
        <f t="shared" si="3"/>
        <v>40330.165972222225</v>
      </c>
      <c r="T254" s="12">
        <f t="shared" si="3"/>
        <v>40266.66270833333</v>
      </c>
      <c r="U254" s="14">
        <f>Starter[[#This Row],[deadline2]]-Starter[[#This Row],[launched_at3]]</f>
        <v>63.503263888895162</v>
      </c>
    </row>
    <row r="255" spans="1:21" ht="3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>IFERROR(Starter[[#This Row],[pledged]]/Starter[[#This Row],[goal]],0)</f>
        <v>1.0073333333333334</v>
      </c>
      <c r="P255" s="8">
        <f>IFERROR(Starter[[#This Row],[pledged]]/Starter[[#This Row],[backers_count]],0)</f>
        <v>215.85714285714286</v>
      </c>
      <c r="Q255" t="str">
        <f>LEFT(Starter[[#This Row],[Category and Sub-Category]],FIND("/",Starter[[#This Row],[Category and Sub-Category]])-1)</f>
        <v>film &amp; video</v>
      </c>
      <c r="R255" t="str">
        <f>RIGHT(Starter[[#This Row],[Category and Sub-Category]],FIND("/",Starter[[#This Row],[Category and Sub-Category]])-3)</f>
        <v>ocumentary</v>
      </c>
      <c r="S255" s="12">
        <f t="shared" si="3"/>
        <v>40954.650868055556</v>
      </c>
      <c r="T255" s="12">
        <f t="shared" si="3"/>
        <v>40924.650868055556</v>
      </c>
      <c r="U255" s="14">
        <f>Starter[[#This Row],[deadline2]]-Starter[[#This Row],[launched_at3]]</f>
        <v>30</v>
      </c>
    </row>
    <row r="256" spans="1:21" ht="30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>IFERROR(Starter[[#This Row],[pledged]]/Starter[[#This Row],[goal]],0)</f>
        <v>1.1694724999999999</v>
      </c>
      <c r="P256" s="8">
        <f>IFERROR(Starter[[#This Row],[pledged]]/Starter[[#This Row],[backers_count]],0)</f>
        <v>89.38643312101911</v>
      </c>
      <c r="Q256" t="str">
        <f>LEFT(Starter[[#This Row],[Category and Sub-Category]],FIND("/",Starter[[#This Row],[Category and Sub-Category]])-1)</f>
        <v>film &amp; video</v>
      </c>
      <c r="R256" t="str">
        <f>RIGHT(Starter[[#This Row],[Category and Sub-Category]],FIND("/",Starter[[#This Row],[Category and Sub-Category]])-3)</f>
        <v>ocumentary</v>
      </c>
      <c r="S256" s="12">
        <f t="shared" si="3"/>
        <v>42294.083333333328</v>
      </c>
      <c r="T256" s="12">
        <f t="shared" si="3"/>
        <v>42263.952662037038</v>
      </c>
      <c r="U256" s="14">
        <f>Starter[[#This Row],[deadline2]]-Starter[[#This Row],[launched_at3]]</f>
        <v>30.130671296290529</v>
      </c>
    </row>
    <row r="257" spans="1:2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>IFERROR(Starter[[#This Row],[pledged]]/Starter[[#This Row],[goal]],0)</f>
        <v>1.0673325</v>
      </c>
      <c r="P257" s="8">
        <f>IFERROR(Starter[[#This Row],[pledged]]/Starter[[#This Row],[backers_count]],0)</f>
        <v>45.418404255319146</v>
      </c>
      <c r="Q257" t="str">
        <f>LEFT(Starter[[#This Row],[Category and Sub-Category]],FIND("/",Starter[[#This Row],[Category and Sub-Category]])-1)</f>
        <v>film &amp; video</v>
      </c>
      <c r="R257" t="str">
        <f>RIGHT(Starter[[#This Row],[Category and Sub-Category]],FIND("/",Starter[[#This Row],[Category and Sub-Category]])-3)</f>
        <v>ocumentary</v>
      </c>
      <c r="S257" s="12">
        <f t="shared" si="3"/>
        <v>40618.48474537037</v>
      </c>
      <c r="T257" s="12">
        <f t="shared" si="3"/>
        <v>40588.526412037041</v>
      </c>
      <c r="U257" s="14">
        <f>Starter[[#This Row],[deadline2]]-Starter[[#This Row],[launched_at3]]</f>
        <v>29.958333333328483</v>
      </c>
    </row>
    <row r="258" spans="1:21" ht="3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>IFERROR(Starter[[#This Row],[pledged]]/Starter[[#This Row],[goal]],0)</f>
        <v>1.391</v>
      </c>
      <c r="P258" s="8">
        <f>IFERROR(Starter[[#This Row],[pledged]]/Starter[[#This Row],[backers_count]],0)</f>
        <v>65.756363636363631</v>
      </c>
      <c r="Q258" t="str">
        <f>LEFT(Starter[[#This Row],[Category and Sub-Category]],FIND("/",Starter[[#This Row],[Category and Sub-Category]])-1)</f>
        <v>film &amp; video</v>
      </c>
      <c r="R258" t="str">
        <f>RIGHT(Starter[[#This Row],[Category and Sub-Category]],FIND("/",Starter[[#This Row],[Category and Sub-Category]])-3)</f>
        <v>ocumentary</v>
      </c>
      <c r="S258" s="12">
        <f t="shared" ref="S258:T321" si="4">(I258/86400)+25569</f>
        <v>41349.769293981481</v>
      </c>
      <c r="T258" s="12">
        <f t="shared" si="4"/>
        <v>41319.769293981481</v>
      </c>
      <c r="U258" s="14">
        <f>Starter[[#This Row],[deadline2]]-Starter[[#This Row],[launched_at3]]</f>
        <v>30</v>
      </c>
    </row>
    <row r="259" spans="1:21" ht="3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>IFERROR(Starter[[#This Row],[pledged]]/Starter[[#This Row],[goal]],0)</f>
        <v>1.0672648571428571</v>
      </c>
      <c r="P259" s="8">
        <f>IFERROR(Starter[[#This Row],[pledged]]/Starter[[#This Row],[backers_count]],0)</f>
        <v>66.70405357142856</v>
      </c>
      <c r="Q259" t="str">
        <f>LEFT(Starter[[#This Row],[Category and Sub-Category]],FIND("/",Starter[[#This Row],[Category and Sub-Category]])-1)</f>
        <v>film &amp; video</v>
      </c>
      <c r="R259" t="str">
        <f>RIGHT(Starter[[#This Row],[Category and Sub-Category]],FIND("/",Starter[[#This Row],[Category and Sub-Category]])-3)</f>
        <v>ocumentary</v>
      </c>
      <c r="S259" s="12">
        <f t="shared" si="4"/>
        <v>42509.626875000002</v>
      </c>
      <c r="T259" s="12">
        <f t="shared" si="4"/>
        <v>42479.626875000002</v>
      </c>
      <c r="U259" s="14">
        <f>Starter[[#This Row],[deadline2]]-Starter[[#This Row],[launched_at3]]</f>
        <v>30</v>
      </c>
    </row>
    <row r="260" spans="1:21" ht="3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>IFERROR(Starter[[#This Row],[pledged]]/Starter[[#This Row],[goal]],0)</f>
        <v>1.9114</v>
      </c>
      <c r="P260" s="8">
        <f>IFERROR(Starter[[#This Row],[pledged]]/Starter[[#This Row],[backers_count]],0)</f>
        <v>83.345930232558146</v>
      </c>
      <c r="Q260" t="str">
        <f>LEFT(Starter[[#This Row],[Category and Sub-Category]],FIND("/",Starter[[#This Row],[Category and Sub-Category]])-1)</f>
        <v>film &amp; video</v>
      </c>
      <c r="R260" t="str">
        <f>RIGHT(Starter[[#This Row],[Category and Sub-Category]],FIND("/",Starter[[#This Row],[Category and Sub-Category]])-3)</f>
        <v>ocumentary</v>
      </c>
      <c r="S260" s="12">
        <f t="shared" si="4"/>
        <v>40712.051689814813</v>
      </c>
      <c r="T260" s="12">
        <f t="shared" si="4"/>
        <v>40682.051689814813</v>
      </c>
      <c r="U260" s="14">
        <f>Starter[[#This Row],[deadline2]]-Starter[[#This Row],[launched_at3]]</f>
        <v>30</v>
      </c>
    </row>
    <row r="261" spans="1:21" ht="3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>IFERROR(Starter[[#This Row],[pledged]]/Starter[[#This Row],[goal]],0)</f>
        <v>1.3193789333333332</v>
      </c>
      <c r="P261" s="8">
        <f>IFERROR(Starter[[#This Row],[pledged]]/Starter[[#This Row],[backers_count]],0)</f>
        <v>105.04609341825902</v>
      </c>
      <c r="Q261" t="str">
        <f>LEFT(Starter[[#This Row],[Category and Sub-Category]],FIND("/",Starter[[#This Row],[Category and Sub-Category]])-1)</f>
        <v>film &amp; video</v>
      </c>
      <c r="R261" t="str">
        <f>RIGHT(Starter[[#This Row],[Category and Sub-Category]],FIND("/",Starter[[#This Row],[Category and Sub-Category]])-3)</f>
        <v>ocumentary</v>
      </c>
      <c r="S261" s="12">
        <f t="shared" si="4"/>
        <v>42102.738067129627</v>
      </c>
      <c r="T261" s="12">
        <f t="shared" si="4"/>
        <v>42072.738067129627</v>
      </c>
      <c r="U261" s="14">
        <f>Starter[[#This Row],[deadline2]]-Starter[[#This Row],[launched_at3]]</f>
        <v>30</v>
      </c>
    </row>
    <row r="262" spans="1:2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>IFERROR(Starter[[#This Row],[pledged]]/Starter[[#This Row],[goal]],0)</f>
        <v>1.0640000000000001</v>
      </c>
      <c r="P262" s="8">
        <f>IFERROR(Starter[[#This Row],[pledged]]/Starter[[#This Row],[backers_count]],0)</f>
        <v>120.90909090909091</v>
      </c>
      <c r="Q262" t="str">
        <f>LEFT(Starter[[#This Row],[Category and Sub-Category]],FIND("/",Starter[[#This Row],[Category and Sub-Category]])-1)</f>
        <v>film &amp; video</v>
      </c>
      <c r="R262" t="str">
        <f>RIGHT(Starter[[#This Row],[Category and Sub-Category]],FIND("/",Starter[[#This Row],[Category and Sub-Category]])-3)</f>
        <v>ocumentary</v>
      </c>
      <c r="S262" s="12">
        <f t="shared" si="4"/>
        <v>40376.415972222225</v>
      </c>
      <c r="T262" s="12">
        <f t="shared" si="4"/>
        <v>40330.755543981482</v>
      </c>
      <c r="U262" s="14">
        <f>Starter[[#This Row],[deadline2]]-Starter[[#This Row],[launched_at3]]</f>
        <v>45.660428240742476</v>
      </c>
    </row>
    <row r="263" spans="1:2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>IFERROR(Starter[[#This Row],[pledged]]/Starter[[#This Row],[goal]],0)</f>
        <v>1.0740000000000001</v>
      </c>
      <c r="P263" s="8">
        <f>IFERROR(Starter[[#This Row],[pledged]]/Starter[[#This Row],[backers_count]],0)</f>
        <v>97.63636363636364</v>
      </c>
      <c r="Q263" t="str">
        <f>LEFT(Starter[[#This Row],[Category and Sub-Category]],FIND("/",Starter[[#This Row],[Category and Sub-Category]])-1)</f>
        <v>film &amp; video</v>
      </c>
      <c r="R263" t="str">
        <f>RIGHT(Starter[[#This Row],[Category and Sub-Category]],FIND("/",Starter[[#This Row],[Category and Sub-Category]])-3)</f>
        <v>ocumentary</v>
      </c>
      <c r="S263" s="12">
        <f t="shared" si="4"/>
        <v>41067.621527777781</v>
      </c>
      <c r="T263" s="12">
        <f t="shared" si="4"/>
        <v>41017.885462962964</v>
      </c>
      <c r="U263" s="14">
        <f>Starter[[#This Row],[deadline2]]-Starter[[#This Row],[launched_at3]]</f>
        <v>49.736064814816928</v>
      </c>
    </row>
    <row r="264" spans="1:2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>IFERROR(Starter[[#This Row],[pledged]]/Starter[[#This Row],[goal]],0)</f>
        <v>2.4</v>
      </c>
      <c r="P264" s="8">
        <f>IFERROR(Starter[[#This Row],[pledged]]/Starter[[#This Row],[backers_count]],0)</f>
        <v>41.379310344827587</v>
      </c>
      <c r="Q264" t="str">
        <f>LEFT(Starter[[#This Row],[Category and Sub-Category]],FIND("/",Starter[[#This Row],[Category and Sub-Category]])-1)</f>
        <v>film &amp; video</v>
      </c>
      <c r="R264" t="str">
        <f>RIGHT(Starter[[#This Row],[Category and Sub-Category]],FIND("/",Starter[[#This Row],[Category and Sub-Category]])-3)</f>
        <v>ocumentary</v>
      </c>
      <c r="S264" s="12">
        <f t="shared" si="4"/>
        <v>40600.24800925926</v>
      </c>
      <c r="T264" s="12">
        <f t="shared" si="4"/>
        <v>40555.24800925926</v>
      </c>
      <c r="U264" s="14">
        <f>Starter[[#This Row],[deadline2]]-Starter[[#This Row],[launched_at3]]</f>
        <v>45</v>
      </c>
    </row>
    <row r="265" spans="1:21" ht="3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>IFERROR(Starter[[#This Row],[pledged]]/Starter[[#This Row],[goal]],0)</f>
        <v>1.1808107999999999</v>
      </c>
      <c r="P265" s="8">
        <f>IFERROR(Starter[[#This Row],[pledged]]/Starter[[#This Row],[backers_count]],0)</f>
        <v>30.654485981308412</v>
      </c>
      <c r="Q265" t="str">
        <f>LEFT(Starter[[#This Row],[Category and Sub-Category]],FIND("/",Starter[[#This Row],[Category and Sub-Category]])-1)</f>
        <v>film &amp; video</v>
      </c>
      <c r="R265" t="str">
        <f>RIGHT(Starter[[#This Row],[Category and Sub-Category]],FIND("/",Starter[[#This Row],[Category and Sub-Category]])-3)</f>
        <v>ocumentary</v>
      </c>
      <c r="S265" s="12">
        <f t="shared" si="4"/>
        <v>41179.954791666663</v>
      </c>
      <c r="T265" s="12">
        <f t="shared" si="4"/>
        <v>41149.954791666663</v>
      </c>
      <c r="U265" s="14">
        <f>Starter[[#This Row],[deadline2]]-Starter[[#This Row],[launched_at3]]</f>
        <v>30</v>
      </c>
    </row>
    <row r="266" spans="1:21" ht="3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>IFERROR(Starter[[#This Row],[pledged]]/Starter[[#This Row],[goal]],0)</f>
        <v>1.1819999999999999</v>
      </c>
      <c r="P266" s="8">
        <f>IFERROR(Starter[[#This Row],[pledged]]/Starter[[#This Row],[backers_count]],0)</f>
        <v>64.945054945054949</v>
      </c>
      <c r="Q266" t="str">
        <f>LEFT(Starter[[#This Row],[Category and Sub-Category]],FIND("/",Starter[[#This Row],[Category and Sub-Category]])-1)</f>
        <v>film &amp; video</v>
      </c>
      <c r="R266" t="str">
        <f>RIGHT(Starter[[#This Row],[Category and Sub-Category]],FIND("/",Starter[[#This Row],[Category and Sub-Category]])-3)</f>
        <v>ocumentary</v>
      </c>
      <c r="S266" s="12">
        <f t="shared" si="4"/>
        <v>41040.620312500003</v>
      </c>
      <c r="T266" s="12">
        <f t="shared" si="4"/>
        <v>41010.620312500003</v>
      </c>
      <c r="U266" s="14">
        <f>Starter[[#This Row],[deadline2]]-Starter[[#This Row],[launched_at3]]</f>
        <v>30</v>
      </c>
    </row>
    <row r="267" spans="1:21" ht="3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>IFERROR(Starter[[#This Row],[pledged]]/Starter[[#This Row],[goal]],0)</f>
        <v>1.111</v>
      </c>
      <c r="P267" s="8">
        <f>IFERROR(Starter[[#This Row],[pledged]]/Starter[[#This Row],[backers_count]],0)</f>
        <v>95.775862068965523</v>
      </c>
      <c r="Q267" t="str">
        <f>LEFT(Starter[[#This Row],[Category and Sub-Category]],FIND("/",Starter[[#This Row],[Category and Sub-Category]])-1)</f>
        <v>film &amp; video</v>
      </c>
      <c r="R267" t="str">
        <f>RIGHT(Starter[[#This Row],[Category and Sub-Category]],FIND("/",Starter[[#This Row],[Category and Sub-Category]])-3)</f>
        <v>ocumentary</v>
      </c>
      <c r="S267" s="12">
        <f t="shared" si="4"/>
        <v>40308.844444444447</v>
      </c>
      <c r="T267" s="12">
        <f t="shared" si="4"/>
        <v>40267.245717592596</v>
      </c>
      <c r="U267" s="14">
        <f>Starter[[#This Row],[deadline2]]-Starter[[#This Row],[launched_at3]]</f>
        <v>41.598726851851097</v>
      </c>
    </row>
    <row r="268" spans="1:21" ht="3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>IFERROR(Starter[[#This Row],[pledged]]/Starter[[#This Row],[goal]],0)</f>
        <v>1.4550000000000001</v>
      </c>
      <c r="P268" s="8">
        <f>IFERROR(Starter[[#This Row],[pledged]]/Starter[[#This Row],[backers_count]],0)</f>
        <v>40.416666666666664</v>
      </c>
      <c r="Q268" t="str">
        <f>LEFT(Starter[[#This Row],[Category and Sub-Category]],FIND("/",Starter[[#This Row],[Category and Sub-Category]])-1)</f>
        <v>film &amp; video</v>
      </c>
      <c r="R268" t="str">
        <f>RIGHT(Starter[[#This Row],[Category and Sub-Category]],FIND("/",Starter[[#This Row],[Category and Sub-Category]])-3)</f>
        <v>ocumentary</v>
      </c>
      <c r="S268" s="12">
        <f t="shared" si="4"/>
        <v>40291.160416666666</v>
      </c>
      <c r="T268" s="12">
        <f t="shared" si="4"/>
        <v>40205.174849537041</v>
      </c>
      <c r="U268" s="14">
        <f>Starter[[#This Row],[deadline2]]-Starter[[#This Row],[launched_at3]]</f>
        <v>85.985567129624542</v>
      </c>
    </row>
    <row r="269" spans="1:21" ht="30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>IFERROR(Starter[[#This Row],[pledged]]/Starter[[#This Row],[goal]],0)</f>
        <v>1.3162883248730965</v>
      </c>
      <c r="P269" s="8">
        <f>IFERROR(Starter[[#This Row],[pledged]]/Starter[[#This Row],[backers_count]],0)</f>
        <v>78.578424242424248</v>
      </c>
      <c r="Q269" t="str">
        <f>LEFT(Starter[[#This Row],[Category and Sub-Category]],FIND("/",Starter[[#This Row],[Category and Sub-Category]])-1)</f>
        <v>film &amp; video</v>
      </c>
      <c r="R269" t="str">
        <f>RIGHT(Starter[[#This Row],[Category and Sub-Category]],FIND("/",Starter[[#This Row],[Category and Sub-Category]])-3)</f>
        <v>ocumentary</v>
      </c>
      <c r="S269" s="12">
        <f t="shared" si="4"/>
        <v>41815.452534722222</v>
      </c>
      <c r="T269" s="12">
        <f t="shared" si="4"/>
        <v>41785.452534722222</v>
      </c>
      <c r="U269" s="14">
        <f>Starter[[#This Row],[deadline2]]-Starter[[#This Row],[launched_at3]]</f>
        <v>30</v>
      </c>
    </row>
    <row r="270" spans="1:21" ht="3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>IFERROR(Starter[[#This Row],[pledged]]/Starter[[#This Row],[goal]],0)</f>
        <v>1.1140000000000001</v>
      </c>
      <c r="P270" s="8">
        <f>IFERROR(Starter[[#This Row],[pledged]]/Starter[[#This Row],[backers_count]],0)</f>
        <v>50.18018018018018</v>
      </c>
      <c r="Q270" t="str">
        <f>LEFT(Starter[[#This Row],[Category and Sub-Category]],FIND("/",Starter[[#This Row],[Category and Sub-Category]])-1)</f>
        <v>film &amp; video</v>
      </c>
      <c r="R270" t="str">
        <f>RIGHT(Starter[[#This Row],[Category and Sub-Category]],FIND("/",Starter[[#This Row],[Category and Sub-Category]])-3)</f>
        <v>ocumentary</v>
      </c>
      <c r="S270" s="12">
        <f t="shared" si="4"/>
        <v>40854.194189814814</v>
      </c>
      <c r="T270" s="12">
        <f t="shared" si="4"/>
        <v>40809.15252314815</v>
      </c>
      <c r="U270" s="14">
        <f>Starter[[#This Row],[deadline2]]-Starter[[#This Row],[launched_at3]]</f>
        <v>45.041666666664241</v>
      </c>
    </row>
    <row r="271" spans="1:21" ht="3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>IFERROR(Starter[[#This Row],[pledged]]/Starter[[#This Row],[goal]],0)</f>
        <v>1.4723377</v>
      </c>
      <c r="P271" s="8">
        <f>IFERROR(Starter[[#This Row],[pledged]]/Starter[[#This Row],[backers_count]],0)</f>
        <v>92.251735588972423</v>
      </c>
      <c r="Q271" t="str">
        <f>LEFT(Starter[[#This Row],[Category and Sub-Category]],FIND("/",Starter[[#This Row],[Category and Sub-Category]])-1)</f>
        <v>film &amp; video</v>
      </c>
      <c r="R271" t="str">
        <f>RIGHT(Starter[[#This Row],[Category and Sub-Category]],FIND("/",Starter[[#This Row],[Category and Sub-Category]])-3)</f>
        <v>ocumentary</v>
      </c>
      <c r="S271" s="12">
        <f t="shared" si="4"/>
        <v>42788.197013888886</v>
      </c>
      <c r="T271" s="12">
        <f t="shared" si="4"/>
        <v>42758.197013888886</v>
      </c>
      <c r="U271" s="14">
        <f>Starter[[#This Row],[deadline2]]-Starter[[#This Row],[launched_at3]]</f>
        <v>30</v>
      </c>
    </row>
    <row r="272" spans="1:21" ht="30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>IFERROR(Starter[[#This Row],[pledged]]/Starter[[#This Row],[goal]],0)</f>
        <v>1.5260869565217392</v>
      </c>
      <c r="P272" s="8">
        <f>IFERROR(Starter[[#This Row],[pledged]]/Starter[[#This Row],[backers_count]],0)</f>
        <v>57.540983606557376</v>
      </c>
      <c r="Q272" t="str">
        <f>LEFT(Starter[[#This Row],[Category and Sub-Category]],FIND("/",Starter[[#This Row],[Category and Sub-Category]])-1)</f>
        <v>film &amp; video</v>
      </c>
      <c r="R272" t="str">
        <f>RIGHT(Starter[[#This Row],[Category and Sub-Category]],FIND("/",Starter[[#This Row],[Category and Sub-Category]])-3)</f>
        <v>ocumentary</v>
      </c>
      <c r="S272" s="12">
        <f t="shared" si="4"/>
        <v>40688.166666666664</v>
      </c>
      <c r="T272" s="12">
        <f t="shared" si="4"/>
        <v>40637.86655092593</v>
      </c>
      <c r="U272" s="14">
        <f>Starter[[#This Row],[deadline2]]-Starter[[#This Row],[launched_at3]]</f>
        <v>50.300115740734327</v>
      </c>
    </row>
    <row r="273" spans="1:21" ht="3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>IFERROR(Starter[[#This Row],[pledged]]/Starter[[#This Row],[goal]],0)</f>
        <v>1.0468</v>
      </c>
      <c r="P273" s="8">
        <f>IFERROR(Starter[[#This Row],[pledged]]/Starter[[#This Row],[backers_count]],0)</f>
        <v>109.42160278745645</v>
      </c>
      <c r="Q273" t="str">
        <f>LEFT(Starter[[#This Row],[Category and Sub-Category]],FIND("/",Starter[[#This Row],[Category and Sub-Category]])-1)</f>
        <v>film &amp; video</v>
      </c>
      <c r="R273" t="str">
        <f>RIGHT(Starter[[#This Row],[Category and Sub-Category]],FIND("/",Starter[[#This Row],[Category and Sub-Category]])-3)</f>
        <v>ocumentary</v>
      </c>
      <c r="S273" s="12">
        <f t="shared" si="4"/>
        <v>41641.333333333336</v>
      </c>
      <c r="T273" s="12">
        <f t="shared" si="4"/>
        <v>41612.100243055553</v>
      </c>
      <c r="U273" s="14">
        <f>Starter[[#This Row],[deadline2]]-Starter[[#This Row],[launched_at3]]</f>
        <v>29.233090277783049</v>
      </c>
    </row>
    <row r="274" spans="1:21" ht="3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>IFERROR(Starter[[#This Row],[pledged]]/Starter[[#This Row],[goal]],0)</f>
        <v>1.7743366666666667</v>
      </c>
      <c r="P274" s="8">
        <f>IFERROR(Starter[[#This Row],[pledged]]/Starter[[#This Row],[backers_count]],0)</f>
        <v>81.892461538461546</v>
      </c>
      <c r="Q274" t="str">
        <f>LEFT(Starter[[#This Row],[Category and Sub-Category]],FIND("/",Starter[[#This Row],[Category and Sub-Category]])-1)</f>
        <v>film &amp; video</v>
      </c>
      <c r="R274" t="str">
        <f>RIGHT(Starter[[#This Row],[Category and Sub-Category]],FIND("/",Starter[[#This Row],[Category and Sub-Category]])-3)</f>
        <v>ocumentary</v>
      </c>
      <c r="S274" s="12">
        <f t="shared" si="4"/>
        <v>40296.78402777778</v>
      </c>
      <c r="T274" s="12">
        <f t="shared" si="4"/>
        <v>40235.900358796294</v>
      </c>
      <c r="U274" s="14">
        <f>Starter[[#This Row],[deadline2]]-Starter[[#This Row],[launched_at3]]</f>
        <v>60.883668981485243</v>
      </c>
    </row>
    <row r="275" spans="1:21" ht="3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>IFERROR(Starter[[#This Row],[pledged]]/Starter[[#This Row],[goal]],0)</f>
        <v>1.077758</v>
      </c>
      <c r="P275" s="8">
        <f>IFERROR(Starter[[#This Row],[pledged]]/Starter[[#This Row],[backers_count]],0)</f>
        <v>45.667711864406776</v>
      </c>
      <c r="Q275" t="str">
        <f>LEFT(Starter[[#This Row],[Category and Sub-Category]],FIND("/",Starter[[#This Row],[Category and Sub-Category]])-1)</f>
        <v>film &amp; video</v>
      </c>
      <c r="R275" t="str">
        <f>RIGHT(Starter[[#This Row],[Category and Sub-Category]],FIND("/",Starter[[#This Row],[Category and Sub-Category]])-3)</f>
        <v>ocumentary</v>
      </c>
      <c r="S275" s="12">
        <f t="shared" si="4"/>
        <v>40727.498449074075</v>
      </c>
      <c r="T275" s="12">
        <f t="shared" si="4"/>
        <v>40697.498449074075</v>
      </c>
      <c r="U275" s="14">
        <f>Starter[[#This Row],[deadline2]]-Starter[[#This Row],[launched_at3]]</f>
        <v>30</v>
      </c>
    </row>
    <row r="276" spans="1:21" ht="3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>IFERROR(Starter[[#This Row],[pledged]]/Starter[[#This Row],[goal]],0)</f>
        <v>1.56</v>
      </c>
      <c r="P276" s="8">
        <f>IFERROR(Starter[[#This Row],[pledged]]/Starter[[#This Row],[backers_count]],0)</f>
        <v>55.221238938053098</v>
      </c>
      <c r="Q276" t="str">
        <f>LEFT(Starter[[#This Row],[Category and Sub-Category]],FIND("/",Starter[[#This Row],[Category and Sub-Category]])-1)</f>
        <v>film &amp; video</v>
      </c>
      <c r="R276" t="str">
        <f>RIGHT(Starter[[#This Row],[Category and Sub-Category]],FIND("/",Starter[[#This Row],[Category and Sub-Category]])-3)</f>
        <v>ocumentary</v>
      </c>
      <c r="S276" s="12">
        <f t="shared" si="4"/>
        <v>41004.290972222225</v>
      </c>
      <c r="T276" s="12">
        <f t="shared" si="4"/>
        <v>40969.912372685183</v>
      </c>
      <c r="U276" s="14">
        <f>Starter[[#This Row],[deadline2]]-Starter[[#This Row],[launched_at3]]</f>
        <v>34.378599537041737</v>
      </c>
    </row>
    <row r="277" spans="1:21" ht="30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>IFERROR(Starter[[#This Row],[pledged]]/Starter[[#This Row],[goal]],0)</f>
        <v>1.08395</v>
      </c>
      <c r="P277" s="8">
        <f>IFERROR(Starter[[#This Row],[pledged]]/Starter[[#This Row],[backers_count]],0)</f>
        <v>65.298192771084331</v>
      </c>
      <c r="Q277" t="str">
        <f>LEFT(Starter[[#This Row],[Category and Sub-Category]],FIND("/",Starter[[#This Row],[Category and Sub-Category]])-1)</f>
        <v>film &amp; video</v>
      </c>
      <c r="R277" t="str">
        <f>RIGHT(Starter[[#This Row],[Category and Sub-Category]],FIND("/",Starter[[#This Row],[Category and Sub-Category]])-3)</f>
        <v>ocumentary</v>
      </c>
      <c r="S277" s="12">
        <f t="shared" si="4"/>
        <v>41223.073680555557</v>
      </c>
      <c r="T277" s="12">
        <f t="shared" si="4"/>
        <v>41193.032013888893</v>
      </c>
      <c r="U277" s="14">
        <f>Starter[[#This Row],[deadline2]]-Starter[[#This Row],[launched_at3]]</f>
        <v>30.041666666664241</v>
      </c>
    </row>
    <row r="278" spans="1:21" ht="3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>IFERROR(Starter[[#This Row],[pledged]]/Starter[[#This Row],[goal]],0)</f>
        <v>1.476</v>
      </c>
      <c r="P278" s="8">
        <f>IFERROR(Starter[[#This Row],[pledged]]/Starter[[#This Row],[backers_count]],0)</f>
        <v>95.225806451612897</v>
      </c>
      <c r="Q278" t="str">
        <f>LEFT(Starter[[#This Row],[Category and Sub-Category]],FIND("/",Starter[[#This Row],[Category and Sub-Category]])-1)</f>
        <v>film &amp; video</v>
      </c>
      <c r="R278" t="str">
        <f>RIGHT(Starter[[#This Row],[Category and Sub-Category]],FIND("/",Starter[[#This Row],[Category and Sub-Category]])-3)</f>
        <v>ocumentary</v>
      </c>
      <c r="S278" s="12">
        <f t="shared" si="4"/>
        <v>41027.040208333332</v>
      </c>
      <c r="T278" s="12">
        <f t="shared" si="4"/>
        <v>40967.081875000003</v>
      </c>
      <c r="U278" s="14">
        <f>Starter[[#This Row],[deadline2]]-Starter[[#This Row],[launched_at3]]</f>
        <v>59.958333333328483</v>
      </c>
    </row>
    <row r="279" spans="1:21" ht="3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>IFERROR(Starter[[#This Row],[pledged]]/Starter[[#This Row],[goal]],0)</f>
        <v>1.1038153846153846</v>
      </c>
      <c r="P279" s="8">
        <f>IFERROR(Starter[[#This Row],[pledged]]/Starter[[#This Row],[backers_count]],0)</f>
        <v>75.444794952681391</v>
      </c>
      <c r="Q279" t="str">
        <f>LEFT(Starter[[#This Row],[Category and Sub-Category]],FIND("/",Starter[[#This Row],[Category and Sub-Category]])-1)</f>
        <v>film &amp; video</v>
      </c>
      <c r="R279" t="str">
        <f>RIGHT(Starter[[#This Row],[Category and Sub-Category]],FIND("/",Starter[[#This Row],[Category and Sub-Category]])-3)</f>
        <v>ocumentary</v>
      </c>
      <c r="S279" s="12">
        <f t="shared" si="4"/>
        <v>42147.891423611116</v>
      </c>
      <c r="T279" s="12">
        <f t="shared" si="4"/>
        <v>42117.891423611116</v>
      </c>
      <c r="U279" s="14">
        <f>Starter[[#This Row],[deadline2]]-Starter[[#This Row],[launched_at3]]</f>
        <v>30</v>
      </c>
    </row>
    <row r="280" spans="1:2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>IFERROR(Starter[[#This Row],[pledged]]/Starter[[#This Row],[goal]],0)</f>
        <v>1.5034814814814814</v>
      </c>
      <c r="P280" s="8">
        <f>IFERROR(Starter[[#This Row],[pledged]]/Starter[[#This Row],[backers_count]],0)</f>
        <v>97.816867469879512</v>
      </c>
      <c r="Q280" t="str">
        <f>LEFT(Starter[[#This Row],[Category and Sub-Category]],FIND("/",Starter[[#This Row],[Category and Sub-Category]])-1)</f>
        <v>film &amp; video</v>
      </c>
      <c r="R280" t="str">
        <f>RIGHT(Starter[[#This Row],[Category and Sub-Category]],FIND("/",Starter[[#This Row],[Category and Sub-Category]])-3)</f>
        <v>ocumentary</v>
      </c>
      <c r="S280" s="12">
        <f t="shared" si="4"/>
        <v>41194.040960648148</v>
      </c>
      <c r="T280" s="12">
        <f t="shared" si="4"/>
        <v>41164.040960648148</v>
      </c>
      <c r="U280" s="14">
        <f>Starter[[#This Row],[deadline2]]-Starter[[#This Row],[launched_at3]]</f>
        <v>30</v>
      </c>
    </row>
    <row r="281" spans="1:21" ht="3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>IFERROR(Starter[[#This Row],[pledged]]/Starter[[#This Row],[goal]],0)</f>
        <v>1.5731829411764706</v>
      </c>
      <c r="P281" s="8">
        <f>IFERROR(Starter[[#This Row],[pledged]]/Starter[[#This Row],[backers_count]],0)</f>
        <v>87.685606557377056</v>
      </c>
      <c r="Q281" t="str">
        <f>LEFT(Starter[[#This Row],[Category and Sub-Category]],FIND("/",Starter[[#This Row],[Category and Sub-Category]])-1)</f>
        <v>film &amp; video</v>
      </c>
      <c r="R281" t="str">
        <f>RIGHT(Starter[[#This Row],[Category and Sub-Category]],FIND("/",Starter[[#This Row],[Category and Sub-Category]])-3)</f>
        <v>ocumentary</v>
      </c>
      <c r="S281" s="12">
        <f t="shared" si="4"/>
        <v>42793.084027777775</v>
      </c>
      <c r="T281" s="12">
        <f t="shared" si="4"/>
        <v>42759.244166666671</v>
      </c>
      <c r="U281" s="14">
        <f>Starter[[#This Row],[deadline2]]-Starter[[#This Row],[launched_at3]]</f>
        <v>33.839861111104256</v>
      </c>
    </row>
    <row r="282" spans="1:21" ht="3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>IFERROR(Starter[[#This Row],[pledged]]/Starter[[#This Row],[goal]],0)</f>
        <v>1.5614399999999999</v>
      </c>
      <c r="P282" s="8">
        <f>IFERROR(Starter[[#This Row],[pledged]]/Starter[[#This Row],[backers_count]],0)</f>
        <v>54.748948106591868</v>
      </c>
      <c r="Q282" t="str">
        <f>LEFT(Starter[[#This Row],[Category and Sub-Category]],FIND("/",Starter[[#This Row],[Category and Sub-Category]])-1)</f>
        <v>film &amp; video</v>
      </c>
      <c r="R282" t="str">
        <f>RIGHT(Starter[[#This Row],[Category and Sub-Category]],FIND("/",Starter[[#This Row],[Category and Sub-Category]])-3)</f>
        <v>ocumentary</v>
      </c>
      <c r="S282" s="12">
        <f t="shared" si="4"/>
        <v>41789.590682870374</v>
      </c>
      <c r="T282" s="12">
        <f t="shared" si="4"/>
        <v>41744.590682870374</v>
      </c>
      <c r="U282" s="14">
        <f>Starter[[#This Row],[deadline2]]-Starter[[#This Row],[launched_at3]]</f>
        <v>45</v>
      </c>
    </row>
    <row r="283" spans="1:21" ht="3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>IFERROR(Starter[[#This Row],[pledged]]/Starter[[#This Row],[goal]],0)</f>
        <v>1.2058763636363636</v>
      </c>
      <c r="P283" s="8">
        <f>IFERROR(Starter[[#This Row],[pledged]]/Starter[[#This Row],[backers_count]],0)</f>
        <v>83.953417721518989</v>
      </c>
      <c r="Q283" t="str">
        <f>LEFT(Starter[[#This Row],[Category and Sub-Category]],FIND("/",Starter[[#This Row],[Category and Sub-Category]])-1)</f>
        <v>film &amp; video</v>
      </c>
      <c r="R283" t="str">
        <f>RIGHT(Starter[[#This Row],[Category and Sub-Category]],FIND("/",Starter[[#This Row],[Category and Sub-Category]])-3)</f>
        <v>ocumentary</v>
      </c>
      <c r="S283" s="12">
        <f t="shared" si="4"/>
        <v>40035.80972222222</v>
      </c>
      <c r="T283" s="12">
        <f t="shared" si="4"/>
        <v>39950.163344907407</v>
      </c>
      <c r="U283" s="14">
        <f>Starter[[#This Row],[deadline2]]-Starter[[#This Row],[launched_at3]]</f>
        <v>85.646377314813435</v>
      </c>
    </row>
    <row r="284" spans="1:21" ht="30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>IFERROR(Starter[[#This Row],[pledged]]/Starter[[#This Row],[goal]],0)</f>
        <v>1.0118888888888888</v>
      </c>
      <c r="P284" s="8">
        <f>IFERROR(Starter[[#This Row],[pledged]]/Starter[[#This Row],[backers_count]],0)</f>
        <v>254.38547486033519</v>
      </c>
      <c r="Q284" t="str">
        <f>LEFT(Starter[[#This Row],[Category and Sub-Category]],FIND("/",Starter[[#This Row],[Category and Sub-Category]])-1)</f>
        <v>film &amp; video</v>
      </c>
      <c r="R284" t="str">
        <f>RIGHT(Starter[[#This Row],[Category and Sub-Category]],FIND("/",Starter[[#This Row],[Category and Sub-Category]])-3)</f>
        <v>ocumentary</v>
      </c>
      <c r="S284" s="12">
        <f t="shared" si="4"/>
        <v>40231.916666666664</v>
      </c>
      <c r="T284" s="12">
        <f t="shared" si="4"/>
        <v>40194.920046296298</v>
      </c>
      <c r="U284" s="14">
        <f>Starter[[#This Row],[deadline2]]-Starter[[#This Row],[launched_at3]]</f>
        <v>36.996620370366145</v>
      </c>
    </row>
    <row r="285" spans="1:2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>IFERROR(Starter[[#This Row],[pledged]]/Starter[[#This Row],[goal]],0)</f>
        <v>1.142725</v>
      </c>
      <c r="P285" s="8">
        <f>IFERROR(Starter[[#This Row],[pledged]]/Starter[[#This Row],[backers_count]],0)</f>
        <v>101.8269801980198</v>
      </c>
      <c r="Q285" t="str">
        <f>LEFT(Starter[[#This Row],[Category and Sub-Category]],FIND("/",Starter[[#This Row],[Category and Sub-Category]])-1)</f>
        <v>film &amp; video</v>
      </c>
      <c r="R285" t="str">
        <f>RIGHT(Starter[[#This Row],[Category and Sub-Category]],FIND("/",Starter[[#This Row],[Category and Sub-Category]])-3)</f>
        <v>ocumentary</v>
      </c>
      <c r="S285" s="12">
        <f t="shared" si="4"/>
        <v>40695.207638888889</v>
      </c>
      <c r="T285" s="12">
        <f t="shared" si="4"/>
        <v>40675.71</v>
      </c>
      <c r="U285" s="14">
        <f>Starter[[#This Row],[deadline2]]-Starter[[#This Row],[launched_at3]]</f>
        <v>19.497638888889924</v>
      </c>
    </row>
    <row r="286" spans="1:21" ht="3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>IFERROR(Starter[[#This Row],[pledged]]/Starter[[#This Row],[goal]],0)</f>
        <v>1.0462615</v>
      </c>
      <c r="P286" s="8">
        <f>IFERROR(Starter[[#This Row],[pledged]]/Starter[[#This Row],[backers_count]],0)</f>
        <v>55.066394736842106</v>
      </c>
      <c r="Q286" t="str">
        <f>LEFT(Starter[[#This Row],[Category and Sub-Category]],FIND("/",Starter[[#This Row],[Category and Sub-Category]])-1)</f>
        <v>film &amp; video</v>
      </c>
      <c r="R286" t="str">
        <f>RIGHT(Starter[[#This Row],[Category and Sub-Category]],FIND("/",Starter[[#This Row],[Category and Sub-Category]])-3)</f>
        <v>ocumentary</v>
      </c>
      <c r="S286" s="12">
        <f t="shared" si="4"/>
        <v>40929.738194444442</v>
      </c>
      <c r="T286" s="12">
        <f t="shared" si="4"/>
        <v>40904.738194444442</v>
      </c>
      <c r="U286" s="14">
        <f>Starter[[#This Row],[deadline2]]-Starter[[#This Row],[launched_at3]]</f>
        <v>25</v>
      </c>
    </row>
    <row r="287" spans="1:21" ht="30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>IFERROR(Starter[[#This Row],[pledged]]/Starter[[#This Row],[goal]],0)</f>
        <v>2.2882507142857142</v>
      </c>
      <c r="P287" s="8">
        <f>IFERROR(Starter[[#This Row],[pledged]]/Starter[[#This Row],[backers_count]],0)</f>
        <v>56.901438721136763</v>
      </c>
      <c r="Q287" t="str">
        <f>LEFT(Starter[[#This Row],[Category and Sub-Category]],FIND("/",Starter[[#This Row],[Category and Sub-Category]])-1)</f>
        <v>film &amp; video</v>
      </c>
      <c r="R287" t="str">
        <f>RIGHT(Starter[[#This Row],[Category and Sub-Category]],FIND("/",Starter[[#This Row],[Category and Sub-Category]])-3)</f>
        <v>ocumentary</v>
      </c>
      <c r="S287" s="12">
        <f t="shared" si="4"/>
        <v>41536.756111111114</v>
      </c>
      <c r="T287" s="12">
        <f t="shared" si="4"/>
        <v>41506.756111111114</v>
      </c>
      <c r="U287" s="14">
        <f>Starter[[#This Row],[deadline2]]-Starter[[#This Row],[launched_at3]]</f>
        <v>30</v>
      </c>
    </row>
    <row r="288" spans="1:21" ht="3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>IFERROR(Starter[[#This Row],[pledged]]/Starter[[#This Row],[goal]],0)</f>
        <v>1.0915333333333332</v>
      </c>
      <c r="P288" s="8">
        <f>IFERROR(Starter[[#This Row],[pledged]]/Starter[[#This Row],[backers_count]],0)</f>
        <v>121.28148148148148</v>
      </c>
      <c r="Q288" t="str">
        <f>LEFT(Starter[[#This Row],[Category and Sub-Category]],FIND("/",Starter[[#This Row],[Category and Sub-Category]])-1)</f>
        <v>film &amp; video</v>
      </c>
      <c r="R288" t="str">
        <f>RIGHT(Starter[[#This Row],[Category and Sub-Category]],FIND("/",Starter[[#This Row],[Category and Sub-Category]])-3)</f>
        <v>ocumentary</v>
      </c>
      <c r="S288" s="12">
        <f t="shared" si="4"/>
        <v>41358.774583333332</v>
      </c>
      <c r="T288" s="12">
        <f t="shared" si="4"/>
        <v>41313.816250000003</v>
      </c>
      <c r="U288" s="14">
        <f>Starter[[#This Row],[deadline2]]-Starter[[#This Row],[launched_at3]]</f>
        <v>44.958333333328483</v>
      </c>
    </row>
    <row r="289" spans="1:2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>IFERROR(Starter[[#This Row],[pledged]]/Starter[[#This Row],[goal]],0)</f>
        <v>1.7629999999999999</v>
      </c>
      <c r="P289" s="8">
        <f>IFERROR(Starter[[#This Row],[pledged]]/Starter[[#This Row],[backers_count]],0)</f>
        <v>91.189655172413794</v>
      </c>
      <c r="Q289" t="str">
        <f>LEFT(Starter[[#This Row],[Category and Sub-Category]],FIND("/",Starter[[#This Row],[Category and Sub-Category]])-1)</f>
        <v>film &amp; video</v>
      </c>
      <c r="R289" t="str">
        <f>RIGHT(Starter[[#This Row],[Category and Sub-Category]],FIND("/",Starter[[#This Row],[Category and Sub-Category]])-3)</f>
        <v>ocumentary</v>
      </c>
      <c r="S289" s="12">
        <f t="shared" si="4"/>
        <v>41215.166666666664</v>
      </c>
      <c r="T289" s="12">
        <f t="shared" si="4"/>
        <v>41184.277986111112</v>
      </c>
      <c r="U289" s="14">
        <f>Starter[[#This Row],[deadline2]]-Starter[[#This Row],[launched_at3]]</f>
        <v>30.888680555552128</v>
      </c>
    </row>
    <row r="290" spans="1:21" ht="3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>IFERROR(Starter[[#This Row],[pledged]]/Starter[[#This Row],[goal]],0)</f>
        <v>1.0321061999999999</v>
      </c>
      <c r="P290" s="8">
        <f>IFERROR(Starter[[#This Row],[pledged]]/Starter[[#This Row],[backers_count]],0)</f>
        <v>115.44812080536913</v>
      </c>
      <c r="Q290" t="str">
        <f>LEFT(Starter[[#This Row],[Category and Sub-Category]],FIND("/",Starter[[#This Row],[Category and Sub-Category]])-1)</f>
        <v>film &amp; video</v>
      </c>
      <c r="R290" t="str">
        <f>RIGHT(Starter[[#This Row],[Category and Sub-Category]],FIND("/",Starter[[#This Row],[Category and Sub-Category]])-3)</f>
        <v>ocumentary</v>
      </c>
      <c r="S290" s="12">
        <f t="shared" si="4"/>
        <v>41086.168900462959</v>
      </c>
      <c r="T290" s="12">
        <f t="shared" si="4"/>
        <v>41051.168900462959</v>
      </c>
      <c r="U290" s="14">
        <f>Starter[[#This Row],[deadline2]]-Starter[[#This Row],[launched_at3]]</f>
        <v>35</v>
      </c>
    </row>
    <row r="291" spans="1:21" ht="3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>IFERROR(Starter[[#This Row],[pledged]]/Starter[[#This Row],[goal]],0)</f>
        <v>1.0482</v>
      </c>
      <c r="P291" s="8">
        <f>IFERROR(Starter[[#This Row],[pledged]]/Starter[[#This Row],[backers_count]],0)</f>
        <v>67.771551724137936</v>
      </c>
      <c r="Q291" t="str">
        <f>LEFT(Starter[[#This Row],[Category and Sub-Category]],FIND("/",Starter[[#This Row],[Category and Sub-Category]])-1)</f>
        <v>film &amp; video</v>
      </c>
      <c r="R291" t="str">
        <f>RIGHT(Starter[[#This Row],[Category and Sub-Category]],FIND("/",Starter[[#This Row],[Category and Sub-Category]])-3)</f>
        <v>ocumentary</v>
      </c>
      <c r="S291" s="12">
        <f t="shared" si="4"/>
        <v>41580.456412037034</v>
      </c>
      <c r="T291" s="12">
        <f t="shared" si="4"/>
        <v>41550.456412037034</v>
      </c>
      <c r="U291" s="14">
        <f>Starter[[#This Row],[deadline2]]-Starter[[#This Row],[launched_at3]]</f>
        <v>30</v>
      </c>
    </row>
    <row r="292" spans="1:2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>IFERROR(Starter[[#This Row],[pledged]]/Starter[[#This Row],[goal]],0)</f>
        <v>1.0668444444444445</v>
      </c>
      <c r="P292" s="8">
        <f>IFERROR(Starter[[#This Row],[pledged]]/Starter[[#This Row],[backers_count]],0)</f>
        <v>28.576190476190476</v>
      </c>
      <c r="Q292" t="str">
        <f>LEFT(Starter[[#This Row],[Category and Sub-Category]],FIND("/",Starter[[#This Row],[Category and Sub-Category]])-1)</f>
        <v>film &amp; video</v>
      </c>
      <c r="R292" t="str">
        <f>RIGHT(Starter[[#This Row],[Category and Sub-Category]],FIND("/",Starter[[#This Row],[Category and Sub-Category]])-3)</f>
        <v>ocumentary</v>
      </c>
      <c r="S292" s="12">
        <f t="shared" si="4"/>
        <v>40576.332638888889</v>
      </c>
      <c r="T292" s="12">
        <f t="shared" si="4"/>
        <v>40526.36917824074</v>
      </c>
      <c r="U292" s="14">
        <f>Starter[[#This Row],[deadline2]]-Starter[[#This Row],[launched_at3]]</f>
        <v>49.963460648148612</v>
      </c>
    </row>
    <row r="293" spans="1:21" ht="30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>IFERROR(Starter[[#This Row],[pledged]]/Starter[[#This Row],[goal]],0)</f>
        <v>1.2001999999999999</v>
      </c>
      <c r="P293" s="8">
        <f>IFERROR(Starter[[#This Row],[pledged]]/Starter[[#This Row],[backers_count]],0)</f>
        <v>46.8828125</v>
      </c>
      <c r="Q293" t="str">
        <f>LEFT(Starter[[#This Row],[Category and Sub-Category]],FIND("/",Starter[[#This Row],[Category and Sub-Category]])-1)</f>
        <v>film &amp; video</v>
      </c>
      <c r="R293" t="str">
        <f>RIGHT(Starter[[#This Row],[Category and Sub-Category]],FIND("/",Starter[[#This Row],[Category and Sub-Category]])-3)</f>
        <v>ocumentary</v>
      </c>
      <c r="S293" s="12">
        <f t="shared" si="4"/>
        <v>41395.000694444447</v>
      </c>
      <c r="T293" s="12">
        <f t="shared" si="4"/>
        <v>41376.769050925926</v>
      </c>
      <c r="U293" s="14">
        <f>Starter[[#This Row],[deadline2]]-Starter[[#This Row],[launched_at3]]</f>
        <v>18.231643518520286</v>
      </c>
    </row>
    <row r="294" spans="1:21" ht="3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>IFERROR(Starter[[#This Row],[pledged]]/Starter[[#This Row],[goal]],0)</f>
        <v>1.0150693333333334</v>
      </c>
      <c r="P294" s="8">
        <f>IFERROR(Starter[[#This Row],[pledged]]/Starter[[#This Row],[backers_count]],0)</f>
        <v>154.42231237322514</v>
      </c>
      <c r="Q294" t="str">
        <f>LEFT(Starter[[#This Row],[Category and Sub-Category]],FIND("/",Starter[[#This Row],[Category and Sub-Category]])-1)</f>
        <v>film &amp; video</v>
      </c>
      <c r="R294" t="str">
        <f>RIGHT(Starter[[#This Row],[Category and Sub-Category]],FIND("/",Starter[[#This Row],[Category and Sub-Category]])-3)</f>
        <v>ocumentary</v>
      </c>
      <c r="S294" s="12">
        <f t="shared" si="4"/>
        <v>40845.165972222225</v>
      </c>
      <c r="T294" s="12">
        <f t="shared" si="4"/>
        <v>40812.803229166668</v>
      </c>
      <c r="U294" s="14">
        <f>Starter[[#This Row],[deadline2]]-Starter[[#This Row],[launched_at3]]</f>
        <v>32.362743055557075</v>
      </c>
    </row>
    <row r="295" spans="1:21" ht="3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>IFERROR(Starter[[#This Row],[pledged]]/Starter[[#This Row],[goal]],0)</f>
        <v>1.0138461538461538</v>
      </c>
      <c r="P295" s="8">
        <f>IFERROR(Starter[[#This Row],[pledged]]/Starter[[#This Row],[backers_count]],0)</f>
        <v>201.22137404580153</v>
      </c>
      <c r="Q295" t="str">
        <f>LEFT(Starter[[#This Row],[Category and Sub-Category]],FIND("/",Starter[[#This Row],[Category and Sub-Category]])-1)</f>
        <v>film &amp; video</v>
      </c>
      <c r="R295" t="str">
        <f>RIGHT(Starter[[#This Row],[Category and Sub-Category]],FIND("/",Starter[[#This Row],[Category and Sub-Category]])-3)</f>
        <v>ocumentary</v>
      </c>
      <c r="S295" s="12">
        <f t="shared" si="4"/>
        <v>41749.667986111112</v>
      </c>
      <c r="T295" s="12">
        <f t="shared" si="4"/>
        <v>41719.667986111112</v>
      </c>
      <c r="U295" s="14">
        <f>Starter[[#This Row],[deadline2]]-Starter[[#This Row],[launched_at3]]</f>
        <v>30</v>
      </c>
    </row>
    <row r="296" spans="1:21" ht="45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>IFERROR(Starter[[#This Row],[pledged]]/Starter[[#This Row],[goal]],0)</f>
        <v>1</v>
      </c>
      <c r="P296" s="8">
        <f>IFERROR(Starter[[#This Row],[pledged]]/Starter[[#This Row],[backers_count]],0)</f>
        <v>100</v>
      </c>
      <c r="Q296" t="str">
        <f>LEFT(Starter[[#This Row],[Category and Sub-Category]],FIND("/",Starter[[#This Row],[Category and Sub-Category]])-1)</f>
        <v>film &amp; video</v>
      </c>
      <c r="R296" t="str">
        <f>RIGHT(Starter[[#This Row],[Category and Sub-Category]],FIND("/",Starter[[#This Row],[Category and Sub-Category]])-3)</f>
        <v>ocumentary</v>
      </c>
      <c r="S296" s="12">
        <f t="shared" si="4"/>
        <v>40378.666666666664</v>
      </c>
      <c r="T296" s="12">
        <f t="shared" si="4"/>
        <v>40343.084421296298</v>
      </c>
      <c r="U296" s="14">
        <f>Starter[[#This Row],[deadline2]]-Starter[[#This Row],[launched_at3]]</f>
        <v>35.582245370365854</v>
      </c>
    </row>
    <row r="297" spans="1:21" ht="3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>IFERROR(Starter[[#This Row],[pledged]]/Starter[[#This Row],[goal]],0)</f>
        <v>1.3310911999999999</v>
      </c>
      <c r="P297" s="8">
        <f>IFERROR(Starter[[#This Row],[pledged]]/Starter[[#This Row],[backers_count]],0)</f>
        <v>100.08204511278196</v>
      </c>
      <c r="Q297" t="str">
        <f>LEFT(Starter[[#This Row],[Category and Sub-Category]],FIND("/",Starter[[#This Row],[Category and Sub-Category]])-1)</f>
        <v>film &amp; video</v>
      </c>
      <c r="R297" t="str">
        <f>RIGHT(Starter[[#This Row],[Category and Sub-Category]],FIND("/",Starter[[#This Row],[Category and Sub-Category]])-3)</f>
        <v>ocumentary</v>
      </c>
      <c r="S297" s="12">
        <f t="shared" si="4"/>
        <v>41579</v>
      </c>
      <c r="T297" s="12">
        <f t="shared" si="4"/>
        <v>41519.004733796297</v>
      </c>
      <c r="U297" s="14">
        <f>Starter[[#This Row],[deadline2]]-Starter[[#This Row],[launched_at3]]</f>
        <v>59.995266203703068</v>
      </c>
    </row>
    <row r="298" spans="1:21" ht="30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>IFERROR(Starter[[#This Row],[pledged]]/Starter[[#This Row],[goal]],0)</f>
        <v>1.187262</v>
      </c>
      <c r="P298" s="8">
        <f>IFERROR(Starter[[#This Row],[pledged]]/Starter[[#This Row],[backers_count]],0)</f>
        <v>230.08953488372092</v>
      </c>
      <c r="Q298" t="str">
        <f>LEFT(Starter[[#This Row],[Category and Sub-Category]],FIND("/",Starter[[#This Row],[Category and Sub-Category]])-1)</f>
        <v>film &amp; video</v>
      </c>
      <c r="R298" t="str">
        <f>RIGHT(Starter[[#This Row],[Category and Sub-Category]],FIND("/",Starter[[#This Row],[Category and Sub-Category]])-3)</f>
        <v>ocumentary</v>
      </c>
      <c r="S298" s="12">
        <f t="shared" si="4"/>
        <v>41159.475497685184</v>
      </c>
      <c r="T298" s="12">
        <f t="shared" si="4"/>
        <v>41134.475497685184</v>
      </c>
      <c r="U298" s="14">
        <f>Starter[[#This Row],[deadline2]]-Starter[[#This Row],[launched_at3]]</f>
        <v>25</v>
      </c>
    </row>
    <row r="299" spans="1:21" ht="3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>IFERROR(Starter[[#This Row],[pledged]]/Starter[[#This Row],[goal]],0)</f>
        <v>1.0064</v>
      </c>
      <c r="P299" s="8">
        <f>IFERROR(Starter[[#This Row],[pledged]]/Starter[[#This Row],[backers_count]],0)</f>
        <v>141.74647887323943</v>
      </c>
      <c r="Q299" t="str">
        <f>LEFT(Starter[[#This Row],[Category and Sub-Category]],FIND("/",Starter[[#This Row],[Category and Sub-Category]])-1)</f>
        <v>film &amp; video</v>
      </c>
      <c r="R299" t="str">
        <f>RIGHT(Starter[[#This Row],[Category and Sub-Category]],FIND("/",Starter[[#This Row],[Category and Sub-Category]])-3)</f>
        <v>ocumentary</v>
      </c>
      <c r="S299" s="12">
        <f t="shared" si="4"/>
        <v>42125.165972222225</v>
      </c>
      <c r="T299" s="12">
        <f t="shared" si="4"/>
        <v>42089.728020833332</v>
      </c>
      <c r="U299" s="14">
        <f>Starter[[#This Row],[deadline2]]-Starter[[#This Row],[launched_at3]]</f>
        <v>35.437951388892543</v>
      </c>
    </row>
    <row r="300" spans="1:2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>IFERROR(Starter[[#This Row],[pledged]]/Starter[[#This Row],[goal]],0)</f>
        <v>1.089324126984127</v>
      </c>
      <c r="P300" s="8">
        <f>IFERROR(Starter[[#This Row],[pledged]]/Starter[[#This Row],[backers_count]],0)</f>
        <v>56.344351395730705</v>
      </c>
      <c r="Q300" t="str">
        <f>LEFT(Starter[[#This Row],[Category and Sub-Category]],FIND("/",Starter[[#This Row],[Category and Sub-Category]])-1)</f>
        <v>film &amp; video</v>
      </c>
      <c r="R300" t="str">
        <f>RIGHT(Starter[[#This Row],[Category and Sub-Category]],FIND("/",Starter[[#This Row],[Category and Sub-Category]])-3)</f>
        <v>ocumentary</v>
      </c>
      <c r="S300" s="12">
        <f t="shared" si="4"/>
        <v>41768.875</v>
      </c>
      <c r="T300" s="12">
        <f t="shared" si="4"/>
        <v>41709.463518518518</v>
      </c>
      <c r="U300" s="14">
        <f>Starter[[#This Row],[deadline2]]-Starter[[#This Row],[launched_at3]]</f>
        <v>59.411481481482042</v>
      </c>
    </row>
    <row r="301" spans="1:21" ht="3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>IFERROR(Starter[[#This Row],[pledged]]/Starter[[#This Row],[goal]],0)</f>
        <v>1.789525</v>
      </c>
      <c r="P301" s="8">
        <f>IFERROR(Starter[[#This Row],[pledged]]/Starter[[#This Row],[backers_count]],0)</f>
        <v>73.341188524590166</v>
      </c>
      <c r="Q301" t="str">
        <f>LEFT(Starter[[#This Row],[Category and Sub-Category]],FIND("/",Starter[[#This Row],[Category and Sub-Category]])-1)</f>
        <v>film &amp; video</v>
      </c>
      <c r="R301" t="str">
        <f>RIGHT(Starter[[#This Row],[Category and Sub-Category]],FIND("/",Starter[[#This Row],[Category and Sub-Category]])-3)</f>
        <v>ocumentary</v>
      </c>
      <c r="S301" s="12">
        <f t="shared" si="4"/>
        <v>40499.266898148147</v>
      </c>
      <c r="T301" s="12">
        <f t="shared" si="4"/>
        <v>40469.225231481483</v>
      </c>
      <c r="U301" s="14">
        <f>Starter[[#This Row],[deadline2]]-Starter[[#This Row],[launched_at3]]</f>
        <v>30.041666666664241</v>
      </c>
    </row>
    <row r="302" spans="1:21" ht="3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>IFERROR(Starter[[#This Row],[pledged]]/Starter[[#This Row],[goal]],0)</f>
        <v>1.0172264</v>
      </c>
      <c r="P302" s="8">
        <f>IFERROR(Starter[[#This Row],[pledged]]/Starter[[#This Row],[backers_count]],0)</f>
        <v>85.337785234899329</v>
      </c>
      <c r="Q302" t="str">
        <f>LEFT(Starter[[#This Row],[Category and Sub-Category]],FIND("/",Starter[[#This Row],[Category and Sub-Category]])-1)</f>
        <v>film &amp; video</v>
      </c>
      <c r="R302" t="str">
        <f>RIGHT(Starter[[#This Row],[Category and Sub-Category]],FIND("/",Starter[[#This Row],[Category and Sub-Category]])-3)</f>
        <v>ocumentary</v>
      </c>
      <c r="S302" s="12">
        <f t="shared" si="4"/>
        <v>40657.959930555553</v>
      </c>
      <c r="T302" s="12">
        <f t="shared" si="4"/>
        <v>40626.959930555553</v>
      </c>
      <c r="U302" s="14">
        <f>Starter[[#This Row],[deadline2]]-Starter[[#This Row],[launched_at3]]</f>
        <v>31</v>
      </c>
    </row>
    <row r="303" spans="1:21" ht="30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>IFERROR(Starter[[#This Row],[pledged]]/Starter[[#This Row],[goal]],0)</f>
        <v>1.1873499999999999</v>
      </c>
      <c r="P303" s="8">
        <f>IFERROR(Starter[[#This Row],[pledged]]/Starter[[#This Row],[backers_count]],0)</f>
        <v>61.496215139442228</v>
      </c>
      <c r="Q303" t="str">
        <f>LEFT(Starter[[#This Row],[Category and Sub-Category]],FIND("/",Starter[[#This Row],[Category and Sub-Category]])-1)</f>
        <v>film &amp; video</v>
      </c>
      <c r="R303" t="str">
        <f>RIGHT(Starter[[#This Row],[Category and Sub-Category]],FIND("/",Starter[[#This Row],[Category and Sub-Category]])-3)</f>
        <v>ocumentary</v>
      </c>
      <c r="S303" s="12">
        <f t="shared" si="4"/>
        <v>41352.696006944447</v>
      </c>
      <c r="T303" s="12">
        <f t="shared" si="4"/>
        <v>41312.737673611111</v>
      </c>
      <c r="U303" s="14">
        <f>Starter[[#This Row],[deadline2]]-Starter[[#This Row],[launched_at3]]</f>
        <v>39.958333333335759</v>
      </c>
    </row>
    <row r="304" spans="1:21" ht="3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>IFERROR(Starter[[#This Row],[pledged]]/Starter[[#This Row],[goal]],0)</f>
        <v>1.0045999999999999</v>
      </c>
      <c r="P304" s="8">
        <f>IFERROR(Starter[[#This Row],[pledged]]/Starter[[#This Row],[backers_count]],0)</f>
        <v>93.018518518518519</v>
      </c>
      <c r="Q304" t="str">
        <f>LEFT(Starter[[#This Row],[Category and Sub-Category]],FIND("/",Starter[[#This Row],[Category and Sub-Category]])-1)</f>
        <v>film &amp; video</v>
      </c>
      <c r="R304" t="str">
        <f>RIGHT(Starter[[#This Row],[Category and Sub-Category]],FIND("/",Starter[[#This Row],[Category and Sub-Category]])-3)</f>
        <v>ocumentary</v>
      </c>
      <c r="S304" s="12">
        <f t="shared" si="4"/>
        <v>40963.856921296298</v>
      </c>
      <c r="T304" s="12">
        <f t="shared" si="4"/>
        <v>40933.856921296298</v>
      </c>
      <c r="U304" s="14">
        <f>Starter[[#This Row],[deadline2]]-Starter[[#This Row],[launched_at3]]</f>
        <v>30</v>
      </c>
    </row>
    <row r="305" spans="1:21" ht="30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>IFERROR(Starter[[#This Row],[pledged]]/Starter[[#This Row],[goal]],0)</f>
        <v>1.3746666666666667</v>
      </c>
      <c r="P305" s="8">
        <f>IFERROR(Starter[[#This Row],[pledged]]/Starter[[#This Row],[backers_count]],0)</f>
        <v>50.292682926829265</v>
      </c>
      <c r="Q305" t="str">
        <f>LEFT(Starter[[#This Row],[Category and Sub-Category]],FIND("/",Starter[[#This Row],[Category and Sub-Category]])-1)</f>
        <v>film &amp; video</v>
      </c>
      <c r="R305" t="str">
        <f>RIGHT(Starter[[#This Row],[Category and Sub-Category]],FIND("/",Starter[[#This Row],[Category and Sub-Category]])-3)</f>
        <v>ocumentary</v>
      </c>
      <c r="S305" s="12">
        <f t="shared" si="4"/>
        <v>41062.071134259255</v>
      </c>
      <c r="T305" s="12">
        <f t="shared" si="4"/>
        <v>41032.071134259255</v>
      </c>
      <c r="U305" s="14">
        <f>Starter[[#This Row],[deadline2]]-Starter[[#This Row],[launched_at3]]</f>
        <v>30</v>
      </c>
    </row>
    <row r="306" spans="1:2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>IFERROR(Starter[[#This Row],[pledged]]/Starter[[#This Row],[goal]],0)</f>
        <v>2.3164705882352941</v>
      </c>
      <c r="P306" s="8">
        <f>IFERROR(Starter[[#This Row],[pledged]]/Starter[[#This Row],[backers_count]],0)</f>
        <v>106.43243243243244</v>
      </c>
      <c r="Q306" t="str">
        <f>LEFT(Starter[[#This Row],[Category and Sub-Category]],FIND("/",Starter[[#This Row],[Category and Sub-Category]])-1)</f>
        <v>film &amp; video</v>
      </c>
      <c r="R306" t="str">
        <f>RIGHT(Starter[[#This Row],[Category and Sub-Category]],FIND("/",Starter[[#This Row],[Category and Sub-Category]])-3)</f>
        <v>ocumentary</v>
      </c>
      <c r="S306" s="12">
        <f t="shared" si="4"/>
        <v>41153.083333333336</v>
      </c>
      <c r="T306" s="12">
        <f t="shared" si="4"/>
        <v>41114.094872685186</v>
      </c>
      <c r="U306" s="14">
        <f>Starter[[#This Row],[deadline2]]-Starter[[#This Row],[launched_at3]]</f>
        <v>38.988460648150067</v>
      </c>
    </row>
    <row r="307" spans="1:2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>IFERROR(Starter[[#This Row],[pledged]]/Starter[[#This Row],[goal]],0)</f>
        <v>1.3033333333333332</v>
      </c>
      <c r="P307" s="8">
        <f>IFERROR(Starter[[#This Row],[pledged]]/Starter[[#This Row],[backers_count]],0)</f>
        <v>51.719576719576722</v>
      </c>
      <c r="Q307" t="str">
        <f>LEFT(Starter[[#This Row],[Category and Sub-Category]],FIND("/",Starter[[#This Row],[Category and Sub-Category]])-1)</f>
        <v>film &amp; video</v>
      </c>
      <c r="R307" t="str">
        <f>RIGHT(Starter[[#This Row],[Category and Sub-Category]],FIND("/",Starter[[#This Row],[Category and Sub-Category]])-3)</f>
        <v>ocumentary</v>
      </c>
      <c r="S307" s="12">
        <f t="shared" si="4"/>
        <v>40978.630196759259</v>
      </c>
      <c r="T307" s="12">
        <f t="shared" si="4"/>
        <v>40948.630196759259</v>
      </c>
      <c r="U307" s="14">
        <f>Starter[[#This Row],[deadline2]]-Starter[[#This Row],[launched_at3]]</f>
        <v>30</v>
      </c>
    </row>
    <row r="308" spans="1:2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>IFERROR(Starter[[#This Row],[pledged]]/Starter[[#This Row],[goal]],0)</f>
        <v>2.9289999999999998</v>
      </c>
      <c r="P308" s="8">
        <f>IFERROR(Starter[[#This Row],[pledged]]/Starter[[#This Row],[backers_count]],0)</f>
        <v>36.612499999999997</v>
      </c>
      <c r="Q308" t="str">
        <f>LEFT(Starter[[#This Row],[Category and Sub-Category]],FIND("/",Starter[[#This Row],[Category and Sub-Category]])-1)</f>
        <v>film &amp; video</v>
      </c>
      <c r="R308" t="str">
        <f>RIGHT(Starter[[#This Row],[Category and Sub-Category]],FIND("/",Starter[[#This Row],[Category and Sub-Category]])-3)</f>
        <v>ocumentary</v>
      </c>
      <c r="S308" s="12">
        <f t="shared" si="4"/>
        <v>41353.79552083333</v>
      </c>
      <c r="T308" s="12">
        <f t="shared" si="4"/>
        <v>41333.837187500001</v>
      </c>
      <c r="U308" s="14">
        <f>Starter[[#This Row],[deadline2]]-Starter[[#This Row],[launched_at3]]</f>
        <v>19.958333333328483</v>
      </c>
    </row>
    <row r="309" spans="1:2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>IFERROR(Starter[[#This Row],[pledged]]/Starter[[#This Row],[goal]],0)</f>
        <v>1.1131818181818183</v>
      </c>
      <c r="P309" s="8">
        <f>IFERROR(Starter[[#This Row],[pledged]]/Starter[[#This Row],[backers_count]],0)</f>
        <v>42.517361111111114</v>
      </c>
      <c r="Q309" t="str">
        <f>LEFT(Starter[[#This Row],[Category and Sub-Category]],FIND("/",Starter[[#This Row],[Category and Sub-Category]])-1)</f>
        <v>film &amp; video</v>
      </c>
      <c r="R309" t="str">
        <f>RIGHT(Starter[[#This Row],[Category and Sub-Category]],FIND("/",Starter[[#This Row],[Category and Sub-Category]])-3)</f>
        <v>ocumentary</v>
      </c>
      <c r="S309" s="12">
        <f t="shared" si="4"/>
        <v>41312.944456018522</v>
      </c>
      <c r="T309" s="12">
        <f t="shared" si="4"/>
        <v>41282.944456018522</v>
      </c>
      <c r="U309" s="14">
        <f>Starter[[#This Row],[deadline2]]-Starter[[#This Row],[launched_at3]]</f>
        <v>30</v>
      </c>
    </row>
    <row r="310" spans="1:21" ht="3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>IFERROR(Starter[[#This Row],[pledged]]/Starter[[#This Row],[goal]],0)</f>
        <v>1.0556666666666668</v>
      </c>
      <c r="P310" s="8">
        <f>IFERROR(Starter[[#This Row],[pledged]]/Starter[[#This Row],[backers_count]],0)</f>
        <v>62.712871287128714</v>
      </c>
      <c r="Q310" t="str">
        <f>LEFT(Starter[[#This Row],[Category and Sub-Category]],FIND("/",Starter[[#This Row],[Category and Sub-Category]])-1)</f>
        <v>film &amp; video</v>
      </c>
      <c r="R310" t="str">
        <f>RIGHT(Starter[[#This Row],[Category and Sub-Category]],FIND("/",Starter[[#This Row],[Category and Sub-Category]])-3)</f>
        <v>ocumentary</v>
      </c>
      <c r="S310" s="12">
        <f t="shared" si="4"/>
        <v>40612.694560185184</v>
      </c>
      <c r="T310" s="12">
        <f t="shared" si="4"/>
        <v>40567.694560185184</v>
      </c>
      <c r="U310" s="14">
        <f>Starter[[#This Row],[deadline2]]-Starter[[#This Row],[launched_at3]]</f>
        <v>45</v>
      </c>
    </row>
    <row r="311" spans="1:21" ht="3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>IFERROR(Starter[[#This Row],[pledged]]/Starter[[#This Row],[goal]],0)</f>
        <v>1.1894444444444445</v>
      </c>
      <c r="P311" s="8">
        <f>IFERROR(Starter[[#This Row],[pledged]]/Starter[[#This Row],[backers_count]],0)</f>
        <v>89.957983193277315</v>
      </c>
      <c r="Q311" t="str">
        <f>LEFT(Starter[[#This Row],[Category and Sub-Category]],FIND("/",Starter[[#This Row],[Category and Sub-Category]])-1)</f>
        <v>film &amp; video</v>
      </c>
      <c r="R311" t="str">
        <f>RIGHT(Starter[[#This Row],[Category and Sub-Category]],FIND("/",Starter[[#This Row],[Category and Sub-Category]])-3)</f>
        <v>ocumentary</v>
      </c>
      <c r="S311" s="12">
        <f t="shared" si="4"/>
        <v>41155.751550925925</v>
      </c>
      <c r="T311" s="12">
        <f t="shared" si="4"/>
        <v>41134.751550925925</v>
      </c>
      <c r="U311" s="14">
        <f>Starter[[#This Row],[deadline2]]-Starter[[#This Row],[launched_at3]]</f>
        <v>21</v>
      </c>
    </row>
    <row r="312" spans="1:21" ht="30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>IFERROR(Starter[[#This Row],[pledged]]/Starter[[#This Row],[goal]],0)</f>
        <v>1.04129</v>
      </c>
      <c r="P312" s="8">
        <f>IFERROR(Starter[[#This Row],[pledged]]/Starter[[#This Row],[backers_count]],0)</f>
        <v>28.924722222222222</v>
      </c>
      <c r="Q312" t="str">
        <f>LEFT(Starter[[#This Row],[Category and Sub-Category]],FIND("/",Starter[[#This Row],[Category and Sub-Category]])-1)</f>
        <v>film &amp; video</v>
      </c>
      <c r="R312" t="str">
        <f>RIGHT(Starter[[#This Row],[Category and Sub-Category]],FIND("/",Starter[[#This Row],[Category and Sub-Category]])-3)</f>
        <v>ocumentary</v>
      </c>
      <c r="S312" s="12">
        <f t="shared" si="4"/>
        <v>40836.083333333336</v>
      </c>
      <c r="T312" s="12">
        <f t="shared" si="4"/>
        <v>40821.183136574073</v>
      </c>
      <c r="U312" s="14">
        <f>Starter[[#This Row],[deadline2]]-Starter[[#This Row],[launched_at3]]</f>
        <v>14.900196759263054</v>
      </c>
    </row>
    <row r="313" spans="1:21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>IFERROR(Starter[[#This Row],[pledged]]/Starter[[#This Row],[goal]],0)</f>
        <v>1.0410165</v>
      </c>
      <c r="P313" s="8">
        <f>IFERROR(Starter[[#This Row],[pledged]]/Starter[[#This Row],[backers_count]],0)</f>
        <v>138.8022</v>
      </c>
      <c r="Q313" t="str">
        <f>LEFT(Starter[[#This Row],[Category and Sub-Category]],FIND("/",Starter[[#This Row],[Category and Sub-Category]])-1)</f>
        <v>film &amp; video</v>
      </c>
      <c r="R313" t="str">
        <f>RIGHT(Starter[[#This Row],[Category and Sub-Category]],FIND("/",Starter[[#This Row],[Category and Sub-Category]])-3)</f>
        <v>ocumentary</v>
      </c>
      <c r="S313" s="12">
        <f t="shared" si="4"/>
        <v>40909.332638888889</v>
      </c>
      <c r="T313" s="12">
        <f t="shared" si="4"/>
        <v>40868.219814814816</v>
      </c>
      <c r="U313" s="14">
        <f>Starter[[#This Row],[deadline2]]-Starter[[#This Row],[launched_at3]]</f>
        <v>41.112824074072705</v>
      </c>
    </row>
    <row r="314" spans="1:21" ht="3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>IFERROR(Starter[[#This Row],[pledged]]/Starter[[#This Row],[goal]],0)</f>
        <v>1.1187499999999999</v>
      </c>
      <c r="P314" s="8">
        <f>IFERROR(Starter[[#This Row],[pledged]]/Starter[[#This Row],[backers_count]],0)</f>
        <v>61.301369863013697</v>
      </c>
      <c r="Q314" t="str">
        <f>LEFT(Starter[[#This Row],[Category and Sub-Category]],FIND("/",Starter[[#This Row],[Category and Sub-Category]])-1)</f>
        <v>film &amp; video</v>
      </c>
      <c r="R314" t="str">
        <f>RIGHT(Starter[[#This Row],[Category and Sub-Category]],FIND("/",Starter[[#This Row],[Category and Sub-Category]])-3)</f>
        <v>ocumentary</v>
      </c>
      <c r="S314" s="12">
        <f t="shared" si="4"/>
        <v>41378.877685185187</v>
      </c>
      <c r="T314" s="12">
        <f t="shared" si="4"/>
        <v>41348.877685185187</v>
      </c>
      <c r="U314" s="14">
        <f>Starter[[#This Row],[deadline2]]-Starter[[#This Row],[launched_at3]]</f>
        <v>30</v>
      </c>
    </row>
    <row r="315" spans="1:21" ht="3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>IFERROR(Starter[[#This Row],[pledged]]/Starter[[#This Row],[goal]],0)</f>
        <v>1.0473529411764706</v>
      </c>
      <c r="P315" s="8">
        <f>IFERROR(Starter[[#This Row],[pledged]]/Starter[[#This Row],[backers_count]],0)</f>
        <v>80.202702702702709</v>
      </c>
      <c r="Q315" t="str">
        <f>LEFT(Starter[[#This Row],[Category and Sub-Category]],FIND("/",Starter[[#This Row],[Category and Sub-Category]])-1)</f>
        <v>film &amp; video</v>
      </c>
      <c r="R315" t="str">
        <f>RIGHT(Starter[[#This Row],[Category and Sub-Category]],FIND("/",Starter[[#This Row],[Category and Sub-Category]])-3)</f>
        <v>ocumentary</v>
      </c>
      <c r="S315" s="12">
        <f t="shared" si="4"/>
        <v>40401.665972222225</v>
      </c>
      <c r="T315" s="12">
        <f t="shared" si="4"/>
        <v>40357.227939814817</v>
      </c>
      <c r="U315" s="14">
        <f>Starter[[#This Row],[deadline2]]-Starter[[#This Row],[launched_at3]]</f>
        <v>44.438032407408173</v>
      </c>
    </row>
    <row r="316" spans="1:21" ht="3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>IFERROR(Starter[[#This Row],[pledged]]/Starter[[#This Row],[goal]],0)</f>
        <v>3.8515000000000001</v>
      </c>
      <c r="P316" s="8">
        <f>IFERROR(Starter[[#This Row],[pledged]]/Starter[[#This Row],[backers_count]],0)</f>
        <v>32.095833333333331</v>
      </c>
      <c r="Q316" t="str">
        <f>LEFT(Starter[[#This Row],[Category and Sub-Category]],FIND("/",Starter[[#This Row],[Category and Sub-Category]])-1)</f>
        <v>film &amp; video</v>
      </c>
      <c r="R316" t="str">
        <f>RIGHT(Starter[[#This Row],[Category and Sub-Category]],FIND("/",Starter[[#This Row],[Category and Sub-Category]])-3)</f>
        <v>ocumentary</v>
      </c>
      <c r="S316" s="12">
        <f t="shared" si="4"/>
        <v>41334.833194444444</v>
      </c>
      <c r="T316" s="12">
        <f t="shared" si="4"/>
        <v>41304.833194444444</v>
      </c>
      <c r="U316" s="14">
        <f>Starter[[#This Row],[deadline2]]-Starter[[#This Row],[launched_at3]]</f>
        <v>30</v>
      </c>
    </row>
    <row r="317" spans="1:21" ht="30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>IFERROR(Starter[[#This Row],[pledged]]/Starter[[#This Row],[goal]],0)</f>
        <v>1.01248</v>
      </c>
      <c r="P317" s="8">
        <f>IFERROR(Starter[[#This Row],[pledged]]/Starter[[#This Row],[backers_count]],0)</f>
        <v>200.88888888888889</v>
      </c>
      <c r="Q317" t="str">
        <f>LEFT(Starter[[#This Row],[Category and Sub-Category]],FIND("/",Starter[[#This Row],[Category and Sub-Category]])-1)</f>
        <v>film &amp; video</v>
      </c>
      <c r="R317" t="str">
        <f>RIGHT(Starter[[#This Row],[Category and Sub-Category]],FIND("/",Starter[[#This Row],[Category and Sub-Category]])-3)</f>
        <v>ocumentary</v>
      </c>
      <c r="S317" s="12">
        <f t="shared" si="4"/>
        <v>41143.77238425926</v>
      </c>
      <c r="T317" s="12">
        <f t="shared" si="4"/>
        <v>41113.77238425926</v>
      </c>
      <c r="U317" s="14">
        <f>Starter[[#This Row],[deadline2]]-Starter[[#This Row],[launched_at3]]</f>
        <v>30</v>
      </c>
    </row>
    <row r="318" spans="1:2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>IFERROR(Starter[[#This Row],[pledged]]/Starter[[#This Row],[goal]],0)</f>
        <v>1.1377333333333333</v>
      </c>
      <c r="P318" s="8">
        <f>IFERROR(Starter[[#This Row],[pledged]]/Starter[[#This Row],[backers_count]],0)</f>
        <v>108.01265822784811</v>
      </c>
      <c r="Q318" t="str">
        <f>LEFT(Starter[[#This Row],[Category and Sub-Category]],FIND("/",Starter[[#This Row],[Category and Sub-Category]])-1)</f>
        <v>film &amp; video</v>
      </c>
      <c r="R318" t="str">
        <f>RIGHT(Starter[[#This Row],[Category and Sub-Category]],FIND("/",Starter[[#This Row],[Category and Sub-Category]])-3)</f>
        <v>ocumentary</v>
      </c>
      <c r="S318" s="12">
        <f t="shared" si="4"/>
        <v>41984.207638888889</v>
      </c>
      <c r="T318" s="12">
        <f t="shared" si="4"/>
        <v>41950.923576388886</v>
      </c>
      <c r="U318" s="14">
        <f>Starter[[#This Row],[deadline2]]-Starter[[#This Row],[launched_at3]]</f>
        <v>33.284062500002619</v>
      </c>
    </row>
    <row r="319" spans="1:2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>IFERROR(Starter[[#This Row],[pledged]]/Starter[[#This Row],[goal]],0)</f>
        <v>1.0080333333333333</v>
      </c>
      <c r="P319" s="8">
        <f>IFERROR(Starter[[#This Row],[pledged]]/Starter[[#This Row],[backers_count]],0)</f>
        <v>95.699367088607602</v>
      </c>
      <c r="Q319" t="str">
        <f>LEFT(Starter[[#This Row],[Category and Sub-Category]],FIND("/",Starter[[#This Row],[Category and Sub-Category]])-1)</f>
        <v>film &amp; video</v>
      </c>
      <c r="R319" t="str">
        <f>RIGHT(Starter[[#This Row],[Category and Sub-Category]],FIND("/",Starter[[#This Row],[Category and Sub-Category]])-3)</f>
        <v>ocumentary</v>
      </c>
      <c r="S319" s="12">
        <f t="shared" si="4"/>
        <v>41619.676886574074</v>
      </c>
      <c r="T319" s="12">
        <f t="shared" si="4"/>
        <v>41589.676886574074</v>
      </c>
      <c r="U319" s="14">
        <f>Starter[[#This Row],[deadline2]]-Starter[[#This Row],[launched_at3]]</f>
        <v>30</v>
      </c>
    </row>
    <row r="320" spans="1:21" ht="30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>IFERROR(Starter[[#This Row],[pledged]]/Starter[[#This Row],[goal]],0)</f>
        <v>2.8332000000000002</v>
      </c>
      <c r="P320" s="8">
        <f>IFERROR(Starter[[#This Row],[pledged]]/Starter[[#This Row],[backers_count]],0)</f>
        <v>49.880281690140848</v>
      </c>
      <c r="Q320" t="str">
        <f>LEFT(Starter[[#This Row],[Category and Sub-Category]],FIND("/",Starter[[#This Row],[Category and Sub-Category]])-1)</f>
        <v>film &amp; video</v>
      </c>
      <c r="R320" t="str">
        <f>RIGHT(Starter[[#This Row],[Category and Sub-Category]],FIND("/",Starter[[#This Row],[Category and Sub-Category]])-3)</f>
        <v>ocumentary</v>
      </c>
      <c r="S320" s="12">
        <f t="shared" si="4"/>
        <v>41359.997118055559</v>
      </c>
      <c r="T320" s="12">
        <f t="shared" si="4"/>
        <v>41330.038784722223</v>
      </c>
      <c r="U320" s="14">
        <f>Starter[[#This Row],[deadline2]]-Starter[[#This Row],[launched_at3]]</f>
        <v>29.958333333335759</v>
      </c>
    </row>
    <row r="321" spans="1:21" ht="3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>IFERROR(Starter[[#This Row],[pledged]]/Starter[[#This Row],[goal]],0)</f>
        <v>1.1268</v>
      </c>
      <c r="P321" s="8">
        <f>IFERROR(Starter[[#This Row],[pledged]]/Starter[[#This Row],[backers_count]],0)</f>
        <v>110.47058823529412</v>
      </c>
      <c r="Q321" t="str">
        <f>LEFT(Starter[[#This Row],[Category and Sub-Category]],FIND("/",Starter[[#This Row],[Category and Sub-Category]])-1)</f>
        <v>film &amp; video</v>
      </c>
      <c r="R321" t="str">
        <f>RIGHT(Starter[[#This Row],[Category and Sub-Category]],FIND("/",Starter[[#This Row],[Category and Sub-Category]])-3)</f>
        <v>ocumentary</v>
      </c>
      <c r="S321" s="12">
        <f t="shared" si="4"/>
        <v>40211.332638888889</v>
      </c>
      <c r="T321" s="12">
        <f t="shared" si="4"/>
        <v>40123.83829861111</v>
      </c>
      <c r="U321" s="14">
        <f>Starter[[#This Row],[deadline2]]-Starter[[#This Row],[launched_at3]]</f>
        <v>87.494340277778974</v>
      </c>
    </row>
    <row r="322" spans="1:21" ht="3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>IFERROR(Starter[[#This Row],[pledged]]/Starter[[#This Row],[goal]],0)</f>
        <v>1.0658000000000001</v>
      </c>
      <c r="P322" s="8">
        <f>IFERROR(Starter[[#This Row],[pledged]]/Starter[[#This Row],[backers_count]],0)</f>
        <v>134.91139240506328</v>
      </c>
      <c r="Q322" t="str">
        <f>LEFT(Starter[[#This Row],[Category and Sub-Category]],FIND("/",Starter[[#This Row],[Category and Sub-Category]])-1)</f>
        <v>film &amp; video</v>
      </c>
      <c r="R322" t="str">
        <f>RIGHT(Starter[[#This Row],[Category and Sub-Category]],FIND("/",Starter[[#This Row],[Category and Sub-Category]])-3)</f>
        <v>ocumentary</v>
      </c>
      <c r="S322" s="12">
        <f t="shared" ref="S322:T385" si="5">(I322/86400)+25569</f>
        <v>42360.958333333328</v>
      </c>
      <c r="T322" s="12">
        <f t="shared" si="5"/>
        <v>42331.551307870366</v>
      </c>
      <c r="U322" s="14">
        <f>Starter[[#This Row],[deadline2]]-Starter[[#This Row],[launched_at3]]</f>
        <v>29.407025462962338</v>
      </c>
    </row>
    <row r="323" spans="1:21" ht="30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>IFERROR(Starter[[#This Row],[pledged]]/Starter[[#This Row],[goal]],0)</f>
        <v>1.0266285714285714</v>
      </c>
      <c r="P323" s="8">
        <f>IFERROR(Starter[[#This Row],[pledged]]/Starter[[#This Row],[backers_count]],0)</f>
        <v>106.62314540059347</v>
      </c>
      <c r="Q323" t="str">
        <f>LEFT(Starter[[#This Row],[Category and Sub-Category]],FIND("/",Starter[[#This Row],[Category and Sub-Category]])-1)</f>
        <v>film &amp; video</v>
      </c>
      <c r="R323" t="str">
        <f>RIGHT(Starter[[#This Row],[Category and Sub-Category]],FIND("/",Starter[[#This Row],[Category and Sub-Category]])-3)</f>
        <v>ocumentary</v>
      </c>
      <c r="S323" s="12">
        <f t="shared" si="5"/>
        <v>42682.488263888888</v>
      </c>
      <c r="T323" s="12">
        <f t="shared" si="5"/>
        <v>42647.446597222224</v>
      </c>
      <c r="U323" s="14">
        <f>Starter[[#This Row],[deadline2]]-Starter[[#This Row],[launched_at3]]</f>
        <v>35.041666666664241</v>
      </c>
    </row>
    <row r="324" spans="1:21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>IFERROR(Starter[[#This Row],[pledged]]/Starter[[#This Row],[goal]],0)</f>
        <v>1.0791200000000001</v>
      </c>
      <c r="P324" s="8">
        <f>IFERROR(Starter[[#This Row],[pledged]]/Starter[[#This Row],[backers_count]],0)</f>
        <v>145.04301075268816</v>
      </c>
      <c r="Q324" t="str">
        <f>LEFT(Starter[[#This Row],[Category and Sub-Category]],FIND("/",Starter[[#This Row],[Category and Sub-Category]])-1)</f>
        <v>film &amp; video</v>
      </c>
      <c r="R324" t="str">
        <f>RIGHT(Starter[[#This Row],[Category and Sub-Category]],FIND("/",Starter[[#This Row],[Category and Sub-Category]])-3)</f>
        <v>ocumentary</v>
      </c>
      <c r="S324" s="12">
        <f t="shared" si="5"/>
        <v>42503.57</v>
      </c>
      <c r="T324" s="12">
        <f t="shared" si="5"/>
        <v>42473.57</v>
      </c>
      <c r="U324" s="14">
        <f>Starter[[#This Row],[deadline2]]-Starter[[#This Row],[launched_at3]]</f>
        <v>30</v>
      </c>
    </row>
    <row r="325" spans="1:21" ht="3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>IFERROR(Starter[[#This Row],[pledged]]/Starter[[#This Row],[goal]],0)</f>
        <v>1.2307407407407407</v>
      </c>
      <c r="P325" s="8">
        <f>IFERROR(Starter[[#This Row],[pledged]]/Starter[[#This Row],[backers_count]],0)</f>
        <v>114.58620689655173</v>
      </c>
      <c r="Q325" t="str">
        <f>LEFT(Starter[[#This Row],[Category and Sub-Category]],FIND("/",Starter[[#This Row],[Category and Sub-Category]])-1)</f>
        <v>film &amp; video</v>
      </c>
      <c r="R325" t="str">
        <f>RIGHT(Starter[[#This Row],[Category and Sub-Category]],FIND("/",Starter[[#This Row],[Category and Sub-Category]])-3)</f>
        <v>ocumentary</v>
      </c>
      <c r="S325" s="12">
        <f t="shared" si="5"/>
        <v>42725.332638888889</v>
      </c>
      <c r="T325" s="12">
        <f t="shared" si="5"/>
        <v>42697.32136574074</v>
      </c>
      <c r="U325" s="14">
        <f>Starter[[#This Row],[deadline2]]-Starter[[#This Row],[launched_at3]]</f>
        <v>28.011273148149485</v>
      </c>
    </row>
    <row r="326" spans="1:21" ht="30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>IFERROR(Starter[[#This Row],[pledged]]/Starter[[#This Row],[goal]],0)</f>
        <v>1.016</v>
      </c>
      <c r="P326" s="8">
        <f>IFERROR(Starter[[#This Row],[pledged]]/Starter[[#This Row],[backers_count]],0)</f>
        <v>105.3170731707317</v>
      </c>
      <c r="Q326" t="str">
        <f>LEFT(Starter[[#This Row],[Category and Sub-Category]],FIND("/",Starter[[#This Row],[Category and Sub-Category]])-1)</f>
        <v>film &amp; video</v>
      </c>
      <c r="R326" t="str">
        <f>RIGHT(Starter[[#This Row],[Category and Sub-Category]],FIND("/",Starter[[#This Row],[Category and Sub-Category]])-3)</f>
        <v>ocumentary</v>
      </c>
      <c r="S326" s="12">
        <f t="shared" si="5"/>
        <v>42217.626250000001</v>
      </c>
      <c r="T326" s="12">
        <f t="shared" si="5"/>
        <v>42184.626250000001</v>
      </c>
      <c r="U326" s="14">
        <f>Starter[[#This Row],[deadline2]]-Starter[[#This Row],[launched_at3]]</f>
        <v>33</v>
      </c>
    </row>
    <row r="327" spans="1:21" ht="30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>IFERROR(Starter[[#This Row],[pledged]]/Starter[[#This Row],[goal]],0)</f>
        <v>1.04396</v>
      </c>
      <c r="P327" s="8">
        <f>IFERROR(Starter[[#This Row],[pledged]]/Starter[[#This Row],[backers_count]],0)</f>
        <v>70.921195652173907</v>
      </c>
      <c r="Q327" t="str">
        <f>LEFT(Starter[[#This Row],[Category and Sub-Category]],FIND("/",Starter[[#This Row],[Category and Sub-Category]])-1)</f>
        <v>film &amp; video</v>
      </c>
      <c r="R327" t="str">
        <f>RIGHT(Starter[[#This Row],[Category and Sub-Category]],FIND("/",Starter[[#This Row],[Category and Sub-Category]])-3)</f>
        <v>ocumentary</v>
      </c>
      <c r="S327" s="12">
        <f t="shared" si="5"/>
        <v>42724.187881944439</v>
      </c>
      <c r="T327" s="12">
        <f t="shared" si="5"/>
        <v>42689.187881944439</v>
      </c>
      <c r="U327" s="14">
        <f>Starter[[#This Row],[deadline2]]-Starter[[#This Row],[launched_at3]]</f>
        <v>35</v>
      </c>
    </row>
    <row r="328" spans="1:21" ht="30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>IFERROR(Starter[[#This Row],[pledged]]/Starter[[#This Row],[goal]],0)</f>
        <v>1.1292973333333334</v>
      </c>
      <c r="P328" s="8">
        <f>IFERROR(Starter[[#This Row],[pledged]]/Starter[[#This Row],[backers_count]],0)</f>
        <v>147.17167680278018</v>
      </c>
      <c r="Q328" t="str">
        <f>LEFT(Starter[[#This Row],[Category and Sub-Category]],FIND("/",Starter[[#This Row],[Category and Sub-Category]])-1)</f>
        <v>film &amp; video</v>
      </c>
      <c r="R328" t="str">
        <f>RIGHT(Starter[[#This Row],[Category and Sub-Category]],FIND("/",Starter[[#This Row],[Category and Sub-Category]])-3)</f>
        <v>ocumentary</v>
      </c>
      <c r="S328" s="12">
        <f t="shared" si="5"/>
        <v>42808.956250000003</v>
      </c>
      <c r="T328" s="12">
        <f t="shared" si="5"/>
        <v>42775.314884259264</v>
      </c>
      <c r="U328" s="14">
        <f>Starter[[#This Row],[deadline2]]-Starter[[#This Row],[launched_at3]]</f>
        <v>33.641365740739275</v>
      </c>
    </row>
    <row r="329" spans="1:21" ht="3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>IFERROR(Starter[[#This Row],[pledged]]/Starter[[#This Row],[goal]],0)</f>
        <v>1.3640000000000001</v>
      </c>
      <c r="P329" s="8">
        <f>IFERROR(Starter[[#This Row],[pledged]]/Starter[[#This Row],[backers_count]],0)</f>
        <v>160.47058823529412</v>
      </c>
      <c r="Q329" t="str">
        <f>LEFT(Starter[[#This Row],[Category and Sub-Category]],FIND("/",Starter[[#This Row],[Category and Sub-Category]])-1)</f>
        <v>film &amp; video</v>
      </c>
      <c r="R329" t="str">
        <f>RIGHT(Starter[[#This Row],[Category and Sub-Category]],FIND("/",Starter[[#This Row],[Category and Sub-Category]])-3)</f>
        <v>ocumentary</v>
      </c>
      <c r="S329" s="12">
        <f t="shared" si="5"/>
        <v>42085.333333333328</v>
      </c>
      <c r="T329" s="12">
        <f t="shared" si="5"/>
        <v>42058.235289351855</v>
      </c>
      <c r="U329" s="14">
        <f>Starter[[#This Row],[deadline2]]-Starter[[#This Row],[launched_at3]]</f>
        <v>27.098043981473893</v>
      </c>
    </row>
    <row r="330" spans="1:21" ht="30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>IFERROR(Starter[[#This Row],[pledged]]/Starter[[#This Row],[goal]],0)</f>
        <v>1.036144</v>
      </c>
      <c r="P330" s="8">
        <f>IFERROR(Starter[[#This Row],[pledged]]/Starter[[#This Row],[backers_count]],0)</f>
        <v>156.04578313253012</v>
      </c>
      <c r="Q330" t="str">
        <f>LEFT(Starter[[#This Row],[Category and Sub-Category]],FIND("/",Starter[[#This Row],[Category and Sub-Category]])-1)</f>
        <v>film &amp; video</v>
      </c>
      <c r="R330" t="str">
        <f>RIGHT(Starter[[#This Row],[Category and Sub-Category]],FIND("/",Starter[[#This Row],[Category and Sub-Category]])-3)</f>
        <v>ocumentary</v>
      </c>
      <c r="S330" s="12">
        <f t="shared" si="5"/>
        <v>42309.166666666672</v>
      </c>
      <c r="T330" s="12">
        <f t="shared" si="5"/>
        <v>42278.946620370371</v>
      </c>
      <c r="U330" s="14">
        <f>Starter[[#This Row],[deadline2]]-Starter[[#This Row],[launched_at3]]</f>
        <v>30.220046296301007</v>
      </c>
    </row>
    <row r="331" spans="1:21" ht="30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>IFERROR(Starter[[#This Row],[pledged]]/Starter[[#This Row],[goal]],0)</f>
        <v>1.0549999999999999</v>
      </c>
      <c r="P331" s="8">
        <f>IFERROR(Starter[[#This Row],[pledged]]/Starter[[#This Row],[backers_count]],0)</f>
        <v>63.17365269461078</v>
      </c>
      <c r="Q331" t="str">
        <f>LEFT(Starter[[#This Row],[Category and Sub-Category]],FIND("/",Starter[[#This Row],[Category and Sub-Category]])-1)</f>
        <v>film &amp; video</v>
      </c>
      <c r="R331" t="str">
        <f>RIGHT(Starter[[#This Row],[Category and Sub-Category]],FIND("/",Starter[[#This Row],[Category and Sub-Category]])-3)</f>
        <v>ocumentary</v>
      </c>
      <c r="S331" s="12">
        <f t="shared" si="5"/>
        <v>42315.166666666672</v>
      </c>
      <c r="T331" s="12">
        <f t="shared" si="5"/>
        <v>42291.46674768519</v>
      </c>
      <c r="U331" s="14">
        <f>Starter[[#This Row],[deadline2]]-Starter[[#This Row],[launched_at3]]</f>
        <v>23.69991898148146</v>
      </c>
    </row>
    <row r="332" spans="1:21" ht="3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>IFERROR(Starter[[#This Row],[pledged]]/Starter[[#This Row],[goal]],0)</f>
        <v>1.0182857142857142</v>
      </c>
      <c r="P332" s="8">
        <f>IFERROR(Starter[[#This Row],[pledged]]/Starter[[#This Row],[backers_count]],0)</f>
        <v>104.82352941176471</v>
      </c>
      <c r="Q332" t="str">
        <f>LEFT(Starter[[#This Row],[Category and Sub-Category]],FIND("/",Starter[[#This Row],[Category and Sub-Category]])-1)</f>
        <v>film &amp; video</v>
      </c>
      <c r="R332" t="str">
        <f>RIGHT(Starter[[#This Row],[Category and Sub-Category]],FIND("/",Starter[[#This Row],[Category and Sub-Category]])-3)</f>
        <v>ocumentary</v>
      </c>
      <c r="S332" s="12">
        <f t="shared" si="5"/>
        <v>41411.165972222225</v>
      </c>
      <c r="T332" s="12">
        <f t="shared" si="5"/>
        <v>41379.515775462962</v>
      </c>
      <c r="U332" s="14">
        <f>Starter[[#This Row],[deadline2]]-Starter[[#This Row],[launched_at3]]</f>
        <v>31.650196759263054</v>
      </c>
    </row>
    <row r="333" spans="1:21" ht="30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>IFERROR(Starter[[#This Row],[pledged]]/Starter[[#This Row],[goal]],0)</f>
        <v>1.0660499999999999</v>
      </c>
      <c r="P333" s="8">
        <f>IFERROR(Starter[[#This Row],[pledged]]/Starter[[#This Row],[backers_count]],0)</f>
        <v>97.356164383561648</v>
      </c>
      <c r="Q333" t="str">
        <f>LEFT(Starter[[#This Row],[Category and Sub-Category]],FIND("/",Starter[[#This Row],[Category and Sub-Category]])-1)</f>
        <v>film &amp; video</v>
      </c>
      <c r="R333" t="str">
        <f>RIGHT(Starter[[#This Row],[Category and Sub-Category]],FIND("/",Starter[[#This Row],[Category and Sub-Category]])-3)</f>
        <v>ocumentary</v>
      </c>
      <c r="S333" s="12">
        <f t="shared" si="5"/>
        <v>42538.581412037034</v>
      </c>
      <c r="T333" s="12">
        <f t="shared" si="5"/>
        <v>42507.581412037034</v>
      </c>
      <c r="U333" s="14">
        <f>Starter[[#This Row],[deadline2]]-Starter[[#This Row],[launched_at3]]</f>
        <v>31</v>
      </c>
    </row>
    <row r="334" spans="1:21" ht="3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>IFERROR(Starter[[#This Row],[pledged]]/Starter[[#This Row],[goal]],0)</f>
        <v>1.13015</v>
      </c>
      <c r="P334" s="8">
        <f>IFERROR(Starter[[#This Row],[pledged]]/Starter[[#This Row],[backers_count]],0)</f>
        <v>203.63063063063063</v>
      </c>
      <c r="Q334" t="str">
        <f>LEFT(Starter[[#This Row],[Category and Sub-Category]],FIND("/",Starter[[#This Row],[Category and Sub-Category]])-1)</f>
        <v>film &amp; video</v>
      </c>
      <c r="R334" t="str">
        <f>RIGHT(Starter[[#This Row],[Category and Sub-Category]],FIND("/",Starter[[#This Row],[Category and Sub-Category]])-3)</f>
        <v>ocumentary</v>
      </c>
      <c r="S334" s="12">
        <f t="shared" si="5"/>
        <v>42305.333333333328</v>
      </c>
      <c r="T334" s="12">
        <f t="shared" si="5"/>
        <v>42263.680289351847</v>
      </c>
      <c r="U334" s="14">
        <f>Starter[[#This Row],[deadline2]]-Starter[[#This Row],[launched_at3]]</f>
        <v>41.65304398148146</v>
      </c>
    </row>
    <row r="335" spans="1:21" ht="3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>IFERROR(Starter[[#This Row],[pledged]]/Starter[[#This Row],[goal]],0)</f>
        <v>1.252275</v>
      </c>
      <c r="P335" s="8">
        <f>IFERROR(Starter[[#This Row],[pledged]]/Starter[[#This Row],[backers_count]],0)</f>
        <v>188.31203007518798</v>
      </c>
      <c r="Q335" t="str">
        <f>LEFT(Starter[[#This Row],[Category and Sub-Category]],FIND("/",Starter[[#This Row],[Category and Sub-Category]])-1)</f>
        <v>film &amp; video</v>
      </c>
      <c r="R335" t="str">
        <f>RIGHT(Starter[[#This Row],[Category and Sub-Category]],FIND("/",Starter[[#This Row],[Category and Sub-Category]])-3)</f>
        <v>ocumentary</v>
      </c>
      <c r="S335" s="12">
        <f t="shared" si="5"/>
        <v>42467.59480324074</v>
      </c>
      <c r="T335" s="12">
        <f t="shared" si="5"/>
        <v>42437.636469907404</v>
      </c>
      <c r="U335" s="14">
        <f>Starter[[#This Row],[deadline2]]-Starter[[#This Row],[launched_at3]]</f>
        <v>29.958333333335759</v>
      </c>
    </row>
    <row r="336" spans="1:21" ht="3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>IFERROR(Starter[[#This Row],[pledged]]/Starter[[#This Row],[goal]],0)</f>
        <v>1.0119</v>
      </c>
      <c r="P336" s="8">
        <f>IFERROR(Starter[[#This Row],[pledged]]/Starter[[#This Row],[backers_count]],0)</f>
        <v>146.65217391304347</v>
      </c>
      <c r="Q336" t="str">
        <f>LEFT(Starter[[#This Row],[Category and Sub-Category]],FIND("/",Starter[[#This Row],[Category and Sub-Category]])-1)</f>
        <v>film &amp; video</v>
      </c>
      <c r="R336" t="str">
        <f>RIGHT(Starter[[#This Row],[Category and Sub-Category]],FIND("/",Starter[[#This Row],[Category and Sub-Category]])-3)</f>
        <v>ocumentary</v>
      </c>
      <c r="S336" s="12">
        <f t="shared" si="5"/>
        <v>42139.791666666672</v>
      </c>
      <c r="T336" s="12">
        <f t="shared" si="5"/>
        <v>42101.682372685187</v>
      </c>
      <c r="U336" s="14">
        <f>Starter[[#This Row],[deadline2]]-Starter[[#This Row],[launched_at3]]</f>
        <v>38.10929398148437</v>
      </c>
    </row>
    <row r="337" spans="1:21" ht="3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>IFERROR(Starter[[#This Row],[pledged]]/Starter[[#This Row],[goal]],0)</f>
        <v>1.0276470588235294</v>
      </c>
      <c r="P337" s="8">
        <f>IFERROR(Starter[[#This Row],[pledged]]/Starter[[#This Row],[backers_count]],0)</f>
        <v>109.1875</v>
      </c>
      <c r="Q337" t="str">
        <f>LEFT(Starter[[#This Row],[Category and Sub-Category]],FIND("/",Starter[[#This Row],[Category and Sub-Category]])-1)</f>
        <v>film &amp; video</v>
      </c>
      <c r="R337" t="str">
        <f>RIGHT(Starter[[#This Row],[Category and Sub-Category]],FIND("/",Starter[[#This Row],[Category and Sub-Category]])-3)</f>
        <v>ocumentary</v>
      </c>
      <c r="S337" s="12">
        <f t="shared" si="5"/>
        <v>42132.916666666672</v>
      </c>
      <c r="T337" s="12">
        <f t="shared" si="5"/>
        <v>42101.737442129626</v>
      </c>
      <c r="U337" s="14">
        <f>Starter[[#This Row],[deadline2]]-Starter[[#This Row],[launched_at3]]</f>
        <v>31.179224537045229</v>
      </c>
    </row>
    <row r="338" spans="1:21" ht="30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>IFERROR(Starter[[#This Row],[pledged]]/Starter[[#This Row],[goal]],0)</f>
        <v>1.1683911999999999</v>
      </c>
      <c r="P338" s="8">
        <f>IFERROR(Starter[[#This Row],[pledged]]/Starter[[#This Row],[backers_count]],0)</f>
        <v>59.249046653144013</v>
      </c>
      <c r="Q338" t="str">
        <f>LEFT(Starter[[#This Row],[Category and Sub-Category]],FIND("/",Starter[[#This Row],[Category and Sub-Category]])-1)</f>
        <v>film &amp; video</v>
      </c>
      <c r="R338" t="str">
        <f>RIGHT(Starter[[#This Row],[Category and Sub-Category]],FIND("/",Starter[[#This Row],[Category and Sub-Category]])-3)</f>
        <v>ocumentary</v>
      </c>
      <c r="S338" s="12">
        <f t="shared" si="5"/>
        <v>42321.637939814813</v>
      </c>
      <c r="T338" s="12">
        <f t="shared" si="5"/>
        <v>42291.596273148149</v>
      </c>
      <c r="U338" s="14">
        <f>Starter[[#This Row],[deadline2]]-Starter[[#This Row],[launched_at3]]</f>
        <v>30.041666666664241</v>
      </c>
    </row>
    <row r="339" spans="1:21" ht="3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>IFERROR(Starter[[#This Row],[pledged]]/Starter[[#This Row],[goal]],0)</f>
        <v>1.0116833333333335</v>
      </c>
      <c r="P339" s="8">
        <f>IFERROR(Starter[[#This Row],[pledged]]/Starter[[#This Row],[backers_count]],0)</f>
        <v>97.904838709677421</v>
      </c>
      <c r="Q339" t="str">
        <f>LEFT(Starter[[#This Row],[Category and Sub-Category]],FIND("/",Starter[[#This Row],[Category and Sub-Category]])-1)</f>
        <v>film &amp; video</v>
      </c>
      <c r="R339" t="str">
        <f>RIGHT(Starter[[#This Row],[Category and Sub-Category]],FIND("/",Starter[[#This Row],[Category and Sub-Category]])-3)</f>
        <v>ocumentary</v>
      </c>
      <c r="S339" s="12">
        <f t="shared" si="5"/>
        <v>42077.086898148147</v>
      </c>
      <c r="T339" s="12">
        <f t="shared" si="5"/>
        <v>42047.128564814819</v>
      </c>
      <c r="U339" s="14">
        <f>Starter[[#This Row],[deadline2]]-Starter[[#This Row],[launched_at3]]</f>
        <v>29.958333333328483</v>
      </c>
    </row>
    <row r="340" spans="1:21" ht="3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>IFERROR(Starter[[#This Row],[pledged]]/Starter[[#This Row],[goal]],0)</f>
        <v>1.1013360000000001</v>
      </c>
      <c r="P340" s="8">
        <f>IFERROR(Starter[[#This Row],[pledged]]/Starter[[#This Row],[backers_count]],0)</f>
        <v>70.000169491525426</v>
      </c>
      <c r="Q340" t="str">
        <f>LEFT(Starter[[#This Row],[Category and Sub-Category]],FIND("/",Starter[[#This Row],[Category and Sub-Category]])-1)</f>
        <v>film &amp; video</v>
      </c>
      <c r="R340" t="str">
        <f>RIGHT(Starter[[#This Row],[Category and Sub-Category]],FIND("/",Starter[[#This Row],[Category and Sub-Category]])-3)</f>
        <v>ocumentary</v>
      </c>
      <c r="S340" s="12">
        <f t="shared" si="5"/>
        <v>42616.041666666672</v>
      </c>
      <c r="T340" s="12">
        <f t="shared" si="5"/>
        <v>42559.755671296298</v>
      </c>
      <c r="U340" s="14">
        <f>Starter[[#This Row],[deadline2]]-Starter[[#This Row],[launched_at3]]</f>
        <v>56.285995370373712</v>
      </c>
    </row>
    <row r="341" spans="1:21" ht="30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>IFERROR(Starter[[#This Row],[pledged]]/Starter[[#This Row],[goal]],0)</f>
        <v>1.0808333333333333</v>
      </c>
      <c r="P341" s="8">
        <f>IFERROR(Starter[[#This Row],[pledged]]/Starter[[#This Row],[backers_count]],0)</f>
        <v>72.865168539325836</v>
      </c>
      <c r="Q341" t="str">
        <f>LEFT(Starter[[#This Row],[Category and Sub-Category]],FIND("/",Starter[[#This Row],[Category and Sub-Category]])-1)</f>
        <v>film &amp; video</v>
      </c>
      <c r="R341" t="str">
        <f>RIGHT(Starter[[#This Row],[Category and Sub-Category]],FIND("/",Starter[[#This Row],[Category and Sub-Category]])-3)</f>
        <v>ocumentary</v>
      </c>
      <c r="S341" s="12">
        <f t="shared" si="5"/>
        <v>42123.760046296295</v>
      </c>
      <c r="T341" s="12">
        <f t="shared" si="5"/>
        <v>42093.760046296295</v>
      </c>
      <c r="U341" s="14">
        <f>Starter[[#This Row],[deadline2]]-Starter[[#This Row],[launched_at3]]</f>
        <v>30</v>
      </c>
    </row>
    <row r="342" spans="1:21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>IFERROR(Starter[[#This Row],[pledged]]/Starter[[#This Row],[goal]],0)</f>
        <v>1.2502285714285715</v>
      </c>
      <c r="P342" s="8">
        <f>IFERROR(Starter[[#This Row],[pledged]]/Starter[[#This Row],[backers_count]],0)</f>
        <v>146.34782608695653</v>
      </c>
      <c r="Q342" t="str">
        <f>LEFT(Starter[[#This Row],[Category and Sub-Category]],FIND("/",Starter[[#This Row],[Category and Sub-Category]])-1)</f>
        <v>film &amp; video</v>
      </c>
      <c r="R342" t="str">
        <f>RIGHT(Starter[[#This Row],[Category and Sub-Category]],FIND("/",Starter[[#This Row],[Category and Sub-Category]])-3)</f>
        <v>ocumentary</v>
      </c>
      <c r="S342" s="12">
        <f t="shared" si="5"/>
        <v>42802.875</v>
      </c>
      <c r="T342" s="12">
        <f t="shared" si="5"/>
        <v>42772.669062500005</v>
      </c>
      <c r="U342" s="14">
        <f>Starter[[#This Row],[deadline2]]-Starter[[#This Row],[launched_at3]]</f>
        <v>30.205937499995343</v>
      </c>
    </row>
    <row r="343" spans="1:21" ht="3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>IFERROR(Starter[[#This Row],[pledged]]/Starter[[#This Row],[goal]],0)</f>
        <v>1.0671428571428572</v>
      </c>
      <c r="P343" s="8">
        <f>IFERROR(Starter[[#This Row],[pledged]]/Starter[[#This Row],[backers_count]],0)</f>
        <v>67.909090909090907</v>
      </c>
      <c r="Q343" t="str">
        <f>LEFT(Starter[[#This Row],[Category and Sub-Category]],FIND("/",Starter[[#This Row],[Category and Sub-Category]])-1)</f>
        <v>film &amp; video</v>
      </c>
      <c r="R343" t="str">
        <f>RIGHT(Starter[[#This Row],[Category and Sub-Category]],FIND("/",Starter[[#This Row],[Category and Sub-Category]])-3)</f>
        <v>ocumentary</v>
      </c>
      <c r="S343" s="12">
        <f t="shared" si="5"/>
        <v>41913.165972222225</v>
      </c>
      <c r="T343" s="12">
        <f t="shared" si="5"/>
        <v>41894.879606481481</v>
      </c>
      <c r="U343" s="14">
        <f>Starter[[#This Row],[deadline2]]-Starter[[#This Row],[launched_at3]]</f>
        <v>18.286365740743349</v>
      </c>
    </row>
    <row r="344" spans="1:2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>IFERROR(Starter[[#This Row],[pledged]]/Starter[[#This Row],[goal]],0)</f>
        <v>1.0036639999999999</v>
      </c>
      <c r="P344" s="8">
        <f>IFERROR(Starter[[#This Row],[pledged]]/Starter[[#This Row],[backers_count]],0)</f>
        <v>169.85083076923075</v>
      </c>
      <c r="Q344" t="str">
        <f>LEFT(Starter[[#This Row],[Category and Sub-Category]],FIND("/",Starter[[#This Row],[Category and Sub-Category]])-1)</f>
        <v>film &amp; video</v>
      </c>
      <c r="R344" t="str">
        <f>RIGHT(Starter[[#This Row],[Category and Sub-Category]],FIND("/",Starter[[#This Row],[Category and Sub-Category]])-3)</f>
        <v>ocumentary</v>
      </c>
      <c r="S344" s="12">
        <f t="shared" si="5"/>
        <v>42489.780844907407</v>
      </c>
      <c r="T344" s="12">
        <f t="shared" si="5"/>
        <v>42459.780844907407</v>
      </c>
      <c r="U344" s="14">
        <f>Starter[[#This Row],[deadline2]]-Starter[[#This Row],[launched_at3]]</f>
        <v>30</v>
      </c>
    </row>
    <row r="345" spans="1:21" ht="3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>IFERROR(Starter[[#This Row],[pledged]]/Starter[[#This Row],[goal]],0)</f>
        <v>1.0202863333333334</v>
      </c>
      <c r="P345" s="8">
        <f>IFERROR(Starter[[#This Row],[pledged]]/Starter[[#This Row],[backers_count]],0)</f>
        <v>58.413339694656486</v>
      </c>
      <c r="Q345" t="str">
        <f>LEFT(Starter[[#This Row],[Category and Sub-Category]],FIND("/",Starter[[#This Row],[Category and Sub-Category]])-1)</f>
        <v>film &amp; video</v>
      </c>
      <c r="R345" t="str">
        <f>RIGHT(Starter[[#This Row],[Category and Sub-Category]],FIND("/",Starter[[#This Row],[Category and Sub-Category]])-3)</f>
        <v>ocumentary</v>
      </c>
      <c r="S345" s="12">
        <f t="shared" si="5"/>
        <v>41957.125</v>
      </c>
      <c r="T345" s="12">
        <f t="shared" si="5"/>
        <v>41926.73778935185</v>
      </c>
      <c r="U345" s="14">
        <f>Starter[[#This Row],[deadline2]]-Starter[[#This Row],[launched_at3]]</f>
        <v>30.387210648150358</v>
      </c>
    </row>
    <row r="346" spans="1:21" ht="3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>IFERROR(Starter[[#This Row],[pledged]]/Starter[[#This Row],[goal]],0)</f>
        <v>1.0208358208955224</v>
      </c>
      <c r="P346" s="8">
        <f>IFERROR(Starter[[#This Row],[pledged]]/Starter[[#This Row],[backers_count]],0)</f>
        <v>119.99298245614035</v>
      </c>
      <c r="Q346" t="str">
        <f>LEFT(Starter[[#This Row],[Category and Sub-Category]],FIND("/",Starter[[#This Row],[Category and Sub-Category]])-1)</f>
        <v>film &amp; video</v>
      </c>
      <c r="R346" t="str">
        <f>RIGHT(Starter[[#This Row],[Category and Sub-Category]],FIND("/",Starter[[#This Row],[Category and Sub-Category]])-3)</f>
        <v>ocumentary</v>
      </c>
      <c r="S346" s="12">
        <f t="shared" si="5"/>
        <v>42156.097222222219</v>
      </c>
      <c r="T346" s="12">
        <f t="shared" si="5"/>
        <v>42111.970995370371</v>
      </c>
      <c r="U346" s="14">
        <f>Starter[[#This Row],[deadline2]]-Starter[[#This Row],[launched_at3]]</f>
        <v>44.126226851847605</v>
      </c>
    </row>
    <row r="347" spans="1:21" ht="30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>IFERROR(Starter[[#This Row],[pledged]]/Starter[[#This Row],[goal]],0)</f>
        <v>1.2327586206896552</v>
      </c>
      <c r="P347" s="8">
        <f>IFERROR(Starter[[#This Row],[pledged]]/Starter[[#This Row],[backers_count]],0)</f>
        <v>99.860335195530723</v>
      </c>
      <c r="Q347" t="str">
        <f>LEFT(Starter[[#This Row],[Category and Sub-Category]],FIND("/",Starter[[#This Row],[Category and Sub-Category]])-1)</f>
        <v>film &amp; video</v>
      </c>
      <c r="R347" t="str">
        <f>RIGHT(Starter[[#This Row],[Category and Sub-Category]],FIND("/",Starter[[#This Row],[Category and Sub-Category]])-3)</f>
        <v>ocumentary</v>
      </c>
      <c r="S347" s="12">
        <f t="shared" si="5"/>
        <v>42144.944328703699</v>
      </c>
      <c r="T347" s="12">
        <f t="shared" si="5"/>
        <v>42114.944328703699</v>
      </c>
      <c r="U347" s="14">
        <f>Starter[[#This Row],[deadline2]]-Starter[[#This Row],[launched_at3]]</f>
        <v>30</v>
      </c>
    </row>
    <row r="348" spans="1:21" ht="3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>IFERROR(Starter[[#This Row],[pledged]]/Starter[[#This Row],[goal]],0)</f>
        <v>1.7028880000000002</v>
      </c>
      <c r="P348" s="8">
        <f>IFERROR(Starter[[#This Row],[pledged]]/Starter[[#This Row],[backers_count]],0)</f>
        <v>90.579148936170213</v>
      </c>
      <c r="Q348" t="str">
        <f>LEFT(Starter[[#This Row],[Category and Sub-Category]],FIND("/",Starter[[#This Row],[Category and Sub-Category]])-1)</f>
        <v>film &amp; video</v>
      </c>
      <c r="R348" t="str">
        <f>RIGHT(Starter[[#This Row],[Category and Sub-Category]],FIND("/",Starter[[#This Row],[Category and Sub-Category]])-3)</f>
        <v>ocumentary</v>
      </c>
      <c r="S348" s="12">
        <f t="shared" si="5"/>
        <v>42291.500243055554</v>
      </c>
      <c r="T348" s="12">
        <f t="shared" si="5"/>
        <v>42261.500243055554</v>
      </c>
      <c r="U348" s="14">
        <f>Starter[[#This Row],[deadline2]]-Starter[[#This Row],[launched_at3]]</f>
        <v>30</v>
      </c>
    </row>
    <row r="349" spans="1:21" ht="3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>IFERROR(Starter[[#This Row],[pledged]]/Starter[[#This Row],[goal]],0)</f>
        <v>1.1159049999999999</v>
      </c>
      <c r="P349" s="8">
        <f>IFERROR(Starter[[#This Row],[pledged]]/Starter[[#This Row],[backers_count]],0)</f>
        <v>117.77361477572559</v>
      </c>
      <c r="Q349" t="str">
        <f>LEFT(Starter[[#This Row],[Category and Sub-Category]],FIND("/",Starter[[#This Row],[Category and Sub-Category]])-1)</f>
        <v>film &amp; video</v>
      </c>
      <c r="R349" t="str">
        <f>RIGHT(Starter[[#This Row],[Category and Sub-Category]],FIND("/",Starter[[#This Row],[Category and Sub-Category]])-3)</f>
        <v>ocumentary</v>
      </c>
      <c r="S349" s="12">
        <f t="shared" si="5"/>
        <v>42322.537141203706</v>
      </c>
      <c r="T349" s="12">
        <f t="shared" si="5"/>
        <v>42292.495474537034</v>
      </c>
      <c r="U349" s="14">
        <f>Starter[[#This Row],[deadline2]]-Starter[[#This Row],[launched_at3]]</f>
        <v>30.041666666671517</v>
      </c>
    </row>
    <row r="350" spans="1:21" ht="3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>IFERROR(Starter[[#This Row],[pledged]]/Starter[[#This Row],[goal]],0)</f>
        <v>1.03</v>
      </c>
      <c r="P350" s="8">
        <f>IFERROR(Starter[[#This Row],[pledged]]/Starter[[#This Row],[backers_count]],0)</f>
        <v>86.554621848739501</v>
      </c>
      <c r="Q350" t="str">
        <f>LEFT(Starter[[#This Row],[Category and Sub-Category]],FIND("/",Starter[[#This Row],[Category and Sub-Category]])-1)</f>
        <v>film &amp; video</v>
      </c>
      <c r="R350" t="str">
        <f>RIGHT(Starter[[#This Row],[Category and Sub-Category]],FIND("/",Starter[[#This Row],[Category and Sub-Category]])-3)</f>
        <v>ocumentary</v>
      </c>
      <c r="S350" s="12">
        <f t="shared" si="5"/>
        <v>42237.58699074074</v>
      </c>
      <c r="T350" s="12">
        <f t="shared" si="5"/>
        <v>42207.58699074074</v>
      </c>
      <c r="U350" s="14">
        <f>Starter[[#This Row],[deadline2]]-Starter[[#This Row],[launched_at3]]</f>
        <v>30</v>
      </c>
    </row>
    <row r="351" spans="1:2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>IFERROR(Starter[[#This Row],[pledged]]/Starter[[#This Row],[goal]],0)</f>
        <v>1.0663570159857905</v>
      </c>
      <c r="P351" s="8">
        <f>IFERROR(Starter[[#This Row],[pledged]]/Starter[[#This Row],[backers_count]],0)</f>
        <v>71.899281437125751</v>
      </c>
      <c r="Q351" t="str">
        <f>LEFT(Starter[[#This Row],[Category and Sub-Category]],FIND("/",Starter[[#This Row],[Category and Sub-Category]])-1)</f>
        <v>film &amp; video</v>
      </c>
      <c r="R351" t="str">
        <f>RIGHT(Starter[[#This Row],[Category and Sub-Category]],FIND("/",Starter[[#This Row],[Category and Sub-Category]])-3)</f>
        <v>ocumentary</v>
      </c>
      <c r="S351" s="12">
        <f t="shared" si="5"/>
        <v>42790.498935185184</v>
      </c>
      <c r="T351" s="12">
        <f t="shared" si="5"/>
        <v>42760.498935185184</v>
      </c>
      <c r="U351" s="14">
        <f>Starter[[#This Row],[deadline2]]-Starter[[#This Row],[launched_at3]]</f>
        <v>30</v>
      </c>
    </row>
    <row r="352" spans="1:21" ht="30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>IFERROR(Starter[[#This Row],[pledged]]/Starter[[#This Row],[goal]],0)</f>
        <v>1.1476</v>
      </c>
      <c r="P352" s="8">
        <f>IFERROR(Starter[[#This Row],[pledged]]/Starter[[#This Row],[backers_count]],0)</f>
        <v>129.81900452488688</v>
      </c>
      <c r="Q352" t="str">
        <f>LEFT(Starter[[#This Row],[Category and Sub-Category]],FIND("/",Starter[[#This Row],[Category and Sub-Category]])-1)</f>
        <v>film &amp; video</v>
      </c>
      <c r="R352" t="str">
        <f>RIGHT(Starter[[#This Row],[Category and Sub-Category]],FIND("/",Starter[[#This Row],[Category and Sub-Category]])-3)</f>
        <v>ocumentary</v>
      </c>
      <c r="S352" s="12">
        <f t="shared" si="5"/>
        <v>42624.165972222225</v>
      </c>
      <c r="T352" s="12">
        <f t="shared" si="5"/>
        <v>42586.066076388888</v>
      </c>
      <c r="U352" s="14">
        <f>Starter[[#This Row],[deadline2]]-Starter[[#This Row],[launched_at3]]</f>
        <v>38.099895833336632</v>
      </c>
    </row>
    <row r="353" spans="1:21" ht="3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>IFERROR(Starter[[#This Row],[pledged]]/Starter[[#This Row],[goal]],0)</f>
        <v>1.2734117647058822</v>
      </c>
      <c r="P353" s="8">
        <f>IFERROR(Starter[[#This Row],[pledged]]/Starter[[#This Row],[backers_count]],0)</f>
        <v>44.912863070539416</v>
      </c>
      <c r="Q353" t="str">
        <f>LEFT(Starter[[#This Row],[Category and Sub-Category]],FIND("/",Starter[[#This Row],[Category and Sub-Category]])-1)</f>
        <v>film &amp; video</v>
      </c>
      <c r="R353" t="str">
        <f>RIGHT(Starter[[#This Row],[Category and Sub-Category]],FIND("/",Starter[[#This Row],[Category and Sub-Category]])-3)</f>
        <v>ocumentary</v>
      </c>
      <c r="S353" s="12">
        <f t="shared" si="5"/>
        <v>42467.923078703709</v>
      </c>
      <c r="T353" s="12">
        <f t="shared" si="5"/>
        <v>42427.964745370366</v>
      </c>
      <c r="U353" s="14">
        <f>Starter[[#This Row],[deadline2]]-Starter[[#This Row],[launched_at3]]</f>
        <v>39.958333333343035</v>
      </c>
    </row>
    <row r="354" spans="1:21" ht="3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>IFERROR(Starter[[#This Row],[pledged]]/Starter[[#This Row],[goal]],0)</f>
        <v>1.1656</v>
      </c>
      <c r="P354" s="8">
        <f>IFERROR(Starter[[#This Row],[pledged]]/Starter[[#This Row],[backers_count]],0)</f>
        <v>40.755244755244753</v>
      </c>
      <c r="Q354" t="str">
        <f>LEFT(Starter[[#This Row],[Category and Sub-Category]],FIND("/",Starter[[#This Row],[Category and Sub-Category]])-1)</f>
        <v>film &amp; video</v>
      </c>
      <c r="R354" t="str">
        <f>RIGHT(Starter[[#This Row],[Category and Sub-Category]],FIND("/",Starter[[#This Row],[Category and Sub-Category]])-3)</f>
        <v>ocumentary</v>
      </c>
      <c r="S354" s="12">
        <f t="shared" si="5"/>
        <v>41920.167453703703</v>
      </c>
      <c r="T354" s="12">
        <f t="shared" si="5"/>
        <v>41890.167453703703</v>
      </c>
      <c r="U354" s="14">
        <f>Starter[[#This Row],[deadline2]]-Starter[[#This Row],[launched_at3]]</f>
        <v>30</v>
      </c>
    </row>
    <row r="355" spans="1:21" ht="3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>IFERROR(Starter[[#This Row],[pledged]]/Starter[[#This Row],[goal]],0)</f>
        <v>1.0861819426615318</v>
      </c>
      <c r="P355" s="8">
        <f>IFERROR(Starter[[#This Row],[pledged]]/Starter[[#This Row],[backers_count]],0)</f>
        <v>103.52394779771615</v>
      </c>
      <c r="Q355" t="str">
        <f>LEFT(Starter[[#This Row],[Category and Sub-Category]],FIND("/",Starter[[#This Row],[Category and Sub-Category]])-1)</f>
        <v>film &amp; video</v>
      </c>
      <c r="R355" t="str">
        <f>RIGHT(Starter[[#This Row],[Category and Sub-Category]],FIND("/",Starter[[#This Row],[Category and Sub-Category]])-3)</f>
        <v>ocumentary</v>
      </c>
      <c r="S355" s="12">
        <f t="shared" si="5"/>
        <v>42327.833553240736</v>
      </c>
      <c r="T355" s="12">
        <f t="shared" si="5"/>
        <v>42297.791886574079</v>
      </c>
      <c r="U355" s="14">
        <f>Starter[[#This Row],[deadline2]]-Starter[[#This Row],[launched_at3]]</f>
        <v>30.041666666656965</v>
      </c>
    </row>
    <row r="356" spans="1:21" ht="3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>IFERROR(Starter[[#This Row],[pledged]]/Starter[[#This Row],[goal]],0)</f>
        <v>1.0394285714285714</v>
      </c>
      <c r="P356" s="8">
        <f>IFERROR(Starter[[#This Row],[pledged]]/Starter[[#This Row],[backers_count]],0)</f>
        <v>125.44827586206897</v>
      </c>
      <c r="Q356" t="str">
        <f>LEFT(Starter[[#This Row],[Category and Sub-Category]],FIND("/",Starter[[#This Row],[Category and Sub-Category]])-1)</f>
        <v>film &amp; video</v>
      </c>
      <c r="R356" t="str">
        <f>RIGHT(Starter[[#This Row],[Category and Sub-Category]],FIND("/",Starter[[#This Row],[Category and Sub-Category]])-3)</f>
        <v>ocumentary</v>
      </c>
      <c r="S356" s="12">
        <f t="shared" si="5"/>
        <v>42468.786122685182</v>
      </c>
      <c r="T356" s="12">
        <f t="shared" si="5"/>
        <v>42438.827789351853</v>
      </c>
      <c r="U356" s="14">
        <f>Starter[[#This Row],[deadline2]]-Starter[[#This Row],[launched_at3]]</f>
        <v>29.958333333328483</v>
      </c>
    </row>
    <row r="357" spans="1:2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>IFERROR(Starter[[#This Row],[pledged]]/Starter[[#This Row],[goal]],0)</f>
        <v>1.1625714285714286</v>
      </c>
      <c r="P357" s="8">
        <f>IFERROR(Starter[[#This Row],[pledged]]/Starter[[#This Row],[backers_count]],0)</f>
        <v>246.60606060606059</v>
      </c>
      <c r="Q357" t="str">
        <f>LEFT(Starter[[#This Row],[Category and Sub-Category]],FIND("/",Starter[[#This Row],[Category and Sub-Category]])-1)</f>
        <v>film &amp; video</v>
      </c>
      <c r="R357" t="str">
        <f>RIGHT(Starter[[#This Row],[Category and Sub-Category]],FIND("/",Starter[[#This Row],[Category and Sub-Category]])-3)</f>
        <v>ocumentary</v>
      </c>
      <c r="S357" s="12">
        <f t="shared" si="5"/>
        <v>41974.3355787037</v>
      </c>
      <c r="T357" s="12">
        <f t="shared" si="5"/>
        <v>41943.293912037036</v>
      </c>
      <c r="U357" s="14">
        <f>Starter[[#This Row],[deadline2]]-Starter[[#This Row],[launched_at3]]</f>
        <v>31.041666666664241</v>
      </c>
    </row>
    <row r="358" spans="1:2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>IFERROR(Starter[[#This Row],[pledged]]/Starter[[#This Row],[goal]],0)</f>
        <v>1.0269239999999999</v>
      </c>
      <c r="P358" s="8">
        <f>IFERROR(Starter[[#This Row],[pledged]]/Starter[[#This Row],[backers_count]],0)</f>
        <v>79.401340206185566</v>
      </c>
      <c r="Q358" t="str">
        <f>LEFT(Starter[[#This Row],[Category and Sub-Category]],FIND("/",Starter[[#This Row],[Category and Sub-Category]])-1)</f>
        <v>film &amp; video</v>
      </c>
      <c r="R358" t="str">
        <f>RIGHT(Starter[[#This Row],[Category and Sub-Category]],FIND("/",Starter[[#This Row],[Category and Sub-Category]])-3)</f>
        <v>ocumentary</v>
      </c>
      <c r="S358" s="12">
        <f t="shared" si="5"/>
        <v>42445.761493055557</v>
      </c>
      <c r="T358" s="12">
        <f t="shared" si="5"/>
        <v>42415.803159722222</v>
      </c>
      <c r="U358" s="14">
        <f>Starter[[#This Row],[deadline2]]-Starter[[#This Row],[launched_at3]]</f>
        <v>29.958333333335759</v>
      </c>
    </row>
    <row r="359" spans="1:21" ht="3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>IFERROR(Starter[[#This Row],[pledged]]/Starter[[#This Row],[goal]],0)</f>
        <v>1.74</v>
      </c>
      <c r="P359" s="8">
        <f>IFERROR(Starter[[#This Row],[pledged]]/Starter[[#This Row],[backers_count]],0)</f>
        <v>86.138613861386133</v>
      </c>
      <c r="Q359" t="str">
        <f>LEFT(Starter[[#This Row],[Category and Sub-Category]],FIND("/",Starter[[#This Row],[Category and Sub-Category]])-1)</f>
        <v>film &amp; video</v>
      </c>
      <c r="R359" t="str">
        <f>RIGHT(Starter[[#This Row],[Category and Sub-Category]],FIND("/",Starter[[#This Row],[Category and Sub-Category]])-3)</f>
        <v>ocumentary</v>
      </c>
      <c r="S359" s="12">
        <f t="shared" si="5"/>
        <v>42118.222187499996</v>
      </c>
      <c r="T359" s="12">
        <f t="shared" si="5"/>
        <v>42078.222187499996</v>
      </c>
      <c r="U359" s="14">
        <f>Starter[[#This Row],[deadline2]]-Starter[[#This Row],[launched_at3]]</f>
        <v>40</v>
      </c>
    </row>
    <row r="360" spans="1:21" ht="30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>IFERROR(Starter[[#This Row],[pledged]]/Starter[[#This Row],[goal]],0)</f>
        <v>1.03088</v>
      </c>
      <c r="P360" s="8">
        <f>IFERROR(Starter[[#This Row],[pledged]]/Starter[[#This Row],[backers_count]],0)</f>
        <v>193.04868913857678</v>
      </c>
      <c r="Q360" t="str">
        <f>LEFT(Starter[[#This Row],[Category and Sub-Category]],FIND("/",Starter[[#This Row],[Category and Sub-Category]])-1)</f>
        <v>film &amp; video</v>
      </c>
      <c r="R360" t="str">
        <f>RIGHT(Starter[[#This Row],[Category and Sub-Category]],FIND("/",Starter[[#This Row],[Category and Sub-Category]])-3)</f>
        <v>ocumentary</v>
      </c>
      <c r="S360" s="12">
        <f t="shared" si="5"/>
        <v>42536.625</v>
      </c>
      <c r="T360" s="12">
        <f t="shared" si="5"/>
        <v>42507.860196759255</v>
      </c>
      <c r="U360" s="14">
        <f>Starter[[#This Row],[deadline2]]-Starter[[#This Row],[launched_at3]]</f>
        <v>28.764803240745096</v>
      </c>
    </row>
    <row r="361" spans="1:21" ht="30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>IFERROR(Starter[[#This Row],[pledged]]/Starter[[#This Row],[goal]],0)</f>
        <v>1.0485537190082646</v>
      </c>
      <c r="P361" s="8">
        <f>IFERROR(Starter[[#This Row],[pledged]]/Starter[[#This Row],[backers_count]],0)</f>
        <v>84.023178807947019</v>
      </c>
      <c r="Q361" t="str">
        <f>LEFT(Starter[[#This Row],[Category and Sub-Category]],FIND("/",Starter[[#This Row],[Category and Sub-Category]])-1)</f>
        <v>film &amp; video</v>
      </c>
      <c r="R361" t="str">
        <f>RIGHT(Starter[[#This Row],[Category and Sub-Category]],FIND("/",Starter[[#This Row],[Category and Sub-Category]])-3)</f>
        <v>ocumentary</v>
      </c>
      <c r="S361" s="12">
        <f t="shared" si="5"/>
        <v>41957.216666666667</v>
      </c>
      <c r="T361" s="12">
        <f t="shared" si="5"/>
        <v>41935.070486111115</v>
      </c>
      <c r="U361" s="14">
        <f>Starter[[#This Row],[deadline2]]-Starter[[#This Row],[launched_at3]]</f>
        <v>22.146180555551837</v>
      </c>
    </row>
    <row r="362" spans="1:21" ht="3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>IFERROR(Starter[[#This Row],[pledged]]/Starter[[#This Row],[goal]],0)</f>
        <v>1.0137499999999999</v>
      </c>
      <c r="P362" s="8">
        <f>IFERROR(Starter[[#This Row],[pledged]]/Starter[[#This Row],[backers_count]],0)</f>
        <v>139.82758620689654</v>
      </c>
      <c r="Q362" t="str">
        <f>LEFT(Starter[[#This Row],[Category and Sub-Category]],FIND("/",Starter[[#This Row],[Category and Sub-Category]])-1)</f>
        <v>film &amp; video</v>
      </c>
      <c r="R362" t="str">
        <f>RIGHT(Starter[[#This Row],[Category and Sub-Category]],FIND("/",Starter[[#This Row],[Category and Sub-Category]])-3)</f>
        <v>ocumentary</v>
      </c>
      <c r="S362" s="12">
        <f t="shared" si="5"/>
        <v>42208.132638888885</v>
      </c>
      <c r="T362" s="12">
        <f t="shared" si="5"/>
        <v>42163.897916666669</v>
      </c>
      <c r="U362" s="14">
        <f>Starter[[#This Row],[deadline2]]-Starter[[#This Row],[launched_at3]]</f>
        <v>44.234722222216078</v>
      </c>
    </row>
    <row r="363" spans="1:21" ht="3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>IFERROR(Starter[[#This Row],[pledged]]/Starter[[#This Row],[goal]],0)</f>
        <v>1.1107699999999998</v>
      </c>
      <c r="P363" s="8">
        <f>IFERROR(Starter[[#This Row],[pledged]]/Starter[[#This Row],[backers_count]],0)</f>
        <v>109.82189265536722</v>
      </c>
      <c r="Q363" t="str">
        <f>LEFT(Starter[[#This Row],[Category and Sub-Category]],FIND("/",Starter[[#This Row],[Category and Sub-Category]])-1)</f>
        <v>film &amp; video</v>
      </c>
      <c r="R363" t="str">
        <f>RIGHT(Starter[[#This Row],[Category and Sub-Category]],FIND("/",Starter[[#This Row],[Category and Sub-Category]])-3)</f>
        <v>ocumentary</v>
      </c>
      <c r="S363" s="12">
        <f t="shared" si="5"/>
        <v>41966.042893518519</v>
      </c>
      <c r="T363" s="12">
        <f t="shared" si="5"/>
        <v>41936.001226851848</v>
      </c>
      <c r="U363" s="14">
        <f>Starter[[#This Row],[deadline2]]-Starter[[#This Row],[launched_at3]]</f>
        <v>30.041666666671517</v>
      </c>
    </row>
    <row r="364" spans="1:21" ht="3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>IFERROR(Starter[[#This Row],[pledged]]/Starter[[#This Row],[goal]],0)</f>
        <v>1.2415933781686497</v>
      </c>
      <c r="P364" s="8">
        <f>IFERROR(Starter[[#This Row],[pledged]]/Starter[[#This Row],[backers_count]],0)</f>
        <v>139.53488372093022</v>
      </c>
      <c r="Q364" t="str">
        <f>LEFT(Starter[[#This Row],[Category and Sub-Category]],FIND("/",Starter[[#This Row],[Category and Sub-Category]])-1)</f>
        <v>film &amp; video</v>
      </c>
      <c r="R364" t="str">
        <f>RIGHT(Starter[[#This Row],[Category and Sub-Category]],FIND("/",Starter[[#This Row],[Category and Sub-Category]])-3)</f>
        <v>ocumentary</v>
      </c>
      <c r="S364" s="12">
        <f t="shared" si="5"/>
        <v>41859</v>
      </c>
      <c r="T364" s="12">
        <f t="shared" si="5"/>
        <v>41837.210543981484</v>
      </c>
      <c r="U364" s="14">
        <f>Starter[[#This Row],[deadline2]]-Starter[[#This Row],[launched_at3]]</f>
        <v>21.789456018515921</v>
      </c>
    </row>
    <row r="365" spans="1:21" ht="3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>IFERROR(Starter[[#This Row],[pledged]]/Starter[[#This Row],[goal]],0)</f>
        <v>1.0133333333333334</v>
      </c>
      <c r="P365" s="8">
        <f>IFERROR(Starter[[#This Row],[pledged]]/Starter[[#This Row],[backers_count]],0)</f>
        <v>347.84615384615387</v>
      </c>
      <c r="Q365" t="str">
        <f>LEFT(Starter[[#This Row],[Category and Sub-Category]],FIND("/",Starter[[#This Row],[Category and Sub-Category]])-1)</f>
        <v>film &amp; video</v>
      </c>
      <c r="R365" t="str">
        <f>RIGHT(Starter[[#This Row],[Category and Sub-Category]],FIND("/",Starter[[#This Row],[Category and Sub-Category]])-3)</f>
        <v>ocumentary</v>
      </c>
      <c r="S365" s="12">
        <f t="shared" si="5"/>
        <v>40300.806944444441</v>
      </c>
      <c r="T365" s="12">
        <f t="shared" si="5"/>
        <v>40255.744629629626</v>
      </c>
      <c r="U365" s="14">
        <f>Starter[[#This Row],[deadline2]]-Starter[[#This Row],[launched_at3]]</f>
        <v>45.062314814815181</v>
      </c>
    </row>
    <row r="366" spans="1:21" ht="3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>IFERROR(Starter[[#This Row],[pledged]]/Starter[[#This Row],[goal]],0)</f>
        <v>1.1016142857142857</v>
      </c>
      <c r="P366" s="8">
        <f>IFERROR(Starter[[#This Row],[pledged]]/Starter[[#This Row],[backers_count]],0)</f>
        <v>68.24159292035398</v>
      </c>
      <c r="Q366" t="str">
        <f>LEFT(Starter[[#This Row],[Category and Sub-Category]],FIND("/",Starter[[#This Row],[Category and Sub-Category]])-1)</f>
        <v>film &amp; video</v>
      </c>
      <c r="R366" t="str">
        <f>RIGHT(Starter[[#This Row],[Category and Sub-Category]],FIND("/",Starter[[#This Row],[Category and Sub-Category]])-3)</f>
        <v>ocumentary</v>
      </c>
      <c r="S366" s="12">
        <f t="shared" si="5"/>
        <v>41811.165972222225</v>
      </c>
      <c r="T366" s="12">
        <f t="shared" si="5"/>
        <v>41780.859629629631</v>
      </c>
      <c r="U366" s="14">
        <f>Starter[[#This Row],[deadline2]]-Starter[[#This Row],[launched_at3]]</f>
        <v>30.306342592593865</v>
      </c>
    </row>
    <row r="367" spans="1:21" ht="30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>IFERROR(Starter[[#This Row],[pledged]]/Starter[[#This Row],[goal]],0)</f>
        <v>1.0397333333333334</v>
      </c>
      <c r="P367" s="8">
        <f>IFERROR(Starter[[#This Row],[pledged]]/Starter[[#This Row],[backers_count]],0)</f>
        <v>239.93846153846152</v>
      </c>
      <c r="Q367" t="str">
        <f>LEFT(Starter[[#This Row],[Category and Sub-Category]],FIND("/",Starter[[#This Row],[Category and Sub-Category]])-1)</f>
        <v>film &amp; video</v>
      </c>
      <c r="R367" t="str">
        <f>RIGHT(Starter[[#This Row],[Category and Sub-Category]],FIND("/",Starter[[#This Row],[Category and Sub-Category]])-3)</f>
        <v>ocumentary</v>
      </c>
      <c r="S367" s="12">
        <f t="shared" si="5"/>
        <v>41698.606469907405</v>
      </c>
      <c r="T367" s="12">
        <f t="shared" si="5"/>
        <v>41668.606469907405</v>
      </c>
      <c r="U367" s="14">
        <f>Starter[[#This Row],[deadline2]]-Starter[[#This Row],[launched_at3]]</f>
        <v>30</v>
      </c>
    </row>
    <row r="368" spans="1:21" ht="30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>IFERROR(Starter[[#This Row],[pledged]]/Starter[[#This Row],[goal]],0)</f>
        <v>1.013157894736842</v>
      </c>
      <c r="P368" s="8">
        <f>IFERROR(Starter[[#This Row],[pledged]]/Starter[[#This Row],[backers_count]],0)</f>
        <v>287.31343283582089</v>
      </c>
      <c r="Q368" t="str">
        <f>LEFT(Starter[[#This Row],[Category and Sub-Category]],FIND("/",Starter[[#This Row],[Category and Sub-Category]])-1)</f>
        <v>film &amp; video</v>
      </c>
      <c r="R368" t="str">
        <f>RIGHT(Starter[[#This Row],[Category and Sub-Category]],FIND("/",Starter[[#This Row],[Category and Sub-Category]])-3)</f>
        <v>ocumentary</v>
      </c>
      <c r="S368" s="12">
        <f t="shared" si="5"/>
        <v>41049.793032407411</v>
      </c>
      <c r="T368" s="12">
        <f t="shared" si="5"/>
        <v>41019.793032407411</v>
      </c>
      <c r="U368" s="14">
        <f>Starter[[#This Row],[deadline2]]-Starter[[#This Row],[launched_at3]]</f>
        <v>30</v>
      </c>
    </row>
    <row r="369" spans="1:21" ht="3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>IFERROR(Starter[[#This Row],[pledged]]/Starter[[#This Row],[goal]],0)</f>
        <v>1.033501</v>
      </c>
      <c r="P369" s="8">
        <f>IFERROR(Starter[[#This Row],[pledged]]/Starter[[#This Row],[backers_count]],0)</f>
        <v>86.84882352941176</v>
      </c>
      <c r="Q369" t="str">
        <f>LEFT(Starter[[#This Row],[Category and Sub-Category]],FIND("/",Starter[[#This Row],[Category and Sub-Category]])-1)</f>
        <v>film &amp; video</v>
      </c>
      <c r="R369" t="str">
        <f>RIGHT(Starter[[#This Row],[Category and Sub-Category]],FIND("/",Starter[[#This Row],[Category and Sub-Category]])-3)</f>
        <v>ocumentary</v>
      </c>
      <c r="S369" s="12">
        <f t="shared" si="5"/>
        <v>41395.207638888889</v>
      </c>
      <c r="T369" s="12">
        <f t="shared" si="5"/>
        <v>41355.577291666668</v>
      </c>
      <c r="U369" s="14">
        <f>Starter[[#This Row],[deadline2]]-Starter[[#This Row],[launched_at3]]</f>
        <v>39.630347222220735</v>
      </c>
    </row>
    <row r="370" spans="1:21" ht="3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>IFERROR(Starter[[#This Row],[pledged]]/Starter[[#This Row],[goal]],0)</f>
        <v>1.04112</v>
      </c>
      <c r="P370" s="8">
        <f>IFERROR(Starter[[#This Row],[pledged]]/Starter[[#This Row],[backers_count]],0)</f>
        <v>81.84905660377359</v>
      </c>
      <c r="Q370" t="str">
        <f>LEFT(Starter[[#This Row],[Category and Sub-Category]],FIND("/",Starter[[#This Row],[Category and Sub-Category]])-1)</f>
        <v>film &amp; video</v>
      </c>
      <c r="R370" t="str">
        <f>RIGHT(Starter[[#This Row],[Category and Sub-Category]],FIND("/",Starter[[#This Row],[Category and Sub-Category]])-3)</f>
        <v>ocumentary</v>
      </c>
      <c r="S370" s="12">
        <f t="shared" si="5"/>
        <v>42078.563912037032</v>
      </c>
      <c r="T370" s="12">
        <f t="shared" si="5"/>
        <v>42043.605578703704</v>
      </c>
      <c r="U370" s="14">
        <f>Starter[[#This Row],[deadline2]]-Starter[[#This Row],[launched_at3]]</f>
        <v>34.958333333328483</v>
      </c>
    </row>
    <row r="371" spans="1:21" ht="3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>IFERROR(Starter[[#This Row],[pledged]]/Starter[[#This Row],[goal]],0)</f>
        <v>1.1015569230769231</v>
      </c>
      <c r="P371" s="8">
        <f>IFERROR(Starter[[#This Row],[pledged]]/Starter[[#This Row],[backers_count]],0)</f>
        <v>42.874970059880241</v>
      </c>
      <c r="Q371" t="str">
        <f>LEFT(Starter[[#This Row],[Category and Sub-Category]],FIND("/",Starter[[#This Row],[Category and Sub-Category]])-1)</f>
        <v>film &amp; video</v>
      </c>
      <c r="R371" t="str">
        <f>RIGHT(Starter[[#This Row],[Category and Sub-Category]],FIND("/",Starter[[#This Row],[Category and Sub-Category]])-3)</f>
        <v>ocumentary</v>
      </c>
      <c r="S371" s="12">
        <f t="shared" si="5"/>
        <v>40923.551724537036</v>
      </c>
      <c r="T371" s="12">
        <f t="shared" si="5"/>
        <v>40893.551724537036</v>
      </c>
      <c r="U371" s="14">
        <f>Starter[[#This Row],[deadline2]]-Starter[[#This Row],[launched_at3]]</f>
        <v>30</v>
      </c>
    </row>
    <row r="372" spans="1:21" ht="3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>IFERROR(Starter[[#This Row],[pledged]]/Starter[[#This Row],[goal]],0)</f>
        <v>1.2202</v>
      </c>
      <c r="P372" s="8">
        <f>IFERROR(Starter[[#This Row],[pledged]]/Starter[[#This Row],[backers_count]],0)</f>
        <v>709.41860465116281</v>
      </c>
      <c r="Q372" t="str">
        <f>LEFT(Starter[[#This Row],[Category and Sub-Category]],FIND("/",Starter[[#This Row],[Category and Sub-Category]])-1)</f>
        <v>film &amp; video</v>
      </c>
      <c r="R372" t="str">
        <f>RIGHT(Starter[[#This Row],[Category and Sub-Category]],FIND("/",Starter[[#This Row],[Category and Sub-Category]])-3)</f>
        <v>ocumentary</v>
      </c>
      <c r="S372" s="12">
        <f t="shared" si="5"/>
        <v>42741.795138888891</v>
      </c>
      <c r="T372" s="12">
        <f t="shared" si="5"/>
        <v>42711.795138888891</v>
      </c>
      <c r="U372" s="14">
        <f>Starter[[#This Row],[deadline2]]-Starter[[#This Row],[launched_at3]]</f>
        <v>30</v>
      </c>
    </row>
    <row r="373" spans="1:21" ht="3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>IFERROR(Starter[[#This Row],[pledged]]/Starter[[#This Row],[goal]],0)</f>
        <v>1.1416866666666667</v>
      </c>
      <c r="P373" s="8">
        <f>IFERROR(Starter[[#This Row],[pledged]]/Starter[[#This Row],[backers_count]],0)</f>
        <v>161.25517890772127</v>
      </c>
      <c r="Q373" t="str">
        <f>LEFT(Starter[[#This Row],[Category and Sub-Category]],FIND("/",Starter[[#This Row],[Category and Sub-Category]])-1)</f>
        <v>film &amp; video</v>
      </c>
      <c r="R373" t="str">
        <f>RIGHT(Starter[[#This Row],[Category and Sub-Category]],FIND("/",Starter[[#This Row],[Category and Sub-Category]])-3)</f>
        <v>ocumentary</v>
      </c>
      <c r="S373" s="12">
        <f t="shared" si="5"/>
        <v>41306.767812500002</v>
      </c>
      <c r="T373" s="12">
        <f t="shared" si="5"/>
        <v>41261.767812500002</v>
      </c>
      <c r="U373" s="14">
        <f>Starter[[#This Row],[deadline2]]-Starter[[#This Row],[launched_at3]]</f>
        <v>45</v>
      </c>
    </row>
    <row r="374" spans="1:2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>IFERROR(Starter[[#This Row],[pledged]]/Starter[[#This Row],[goal]],0)</f>
        <v>1.2533333333333334</v>
      </c>
      <c r="P374" s="8">
        <f>IFERROR(Starter[[#This Row],[pledged]]/Starter[[#This Row],[backers_count]],0)</f>
        <v>41.777777777777779</v>
      </c>
      <c r="Q374" t="str">
        <f>LEFT(Starter[[#This Row],[Category and Sub-Category]],FIND("/",Starter[[#This Row],[Category and Sub-Category]])-1)</f>
        <v>film &amp; video</v>
      </c>
      <c r="R374" t="str">
        <f>RIGHT(Starter[[#This Row],[Category and Sub-Category]],FIND("/",Starter[[#This Row],[Category and Sub-Category]])-3)</f>
        <v>ocumentary</v>
      </c>
      <c r="S374" s="12">
        <f t="shared" si="5"/>
        <v>42465.666666666672</v>
      </c>
      <c r="T374" s="12">
        <f t="shared" si="5"/>
        <v>42425.576898148152</v>
      </c>
      <c r="U374" s="14">
        <f>Starter[[#This Row],[deadline2]]-Starter[[#This Row],[launched_at3]]</f>
        <v>40.089768518519122</v>
      </c>
    </row>
    <row r="375" spans="1:21" ht="30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>IFERROR(Starter[[#This Row],[pledged]]/Starter[[#This Row],[goal]],0)</f>
        <v>1.0666666666666667</v>
      </c>
      <c r="P375" s="8">
        <f>IFERROR(Starter[[#This Row],[pledged]]/Starter[[#This Row],[backers_count]],0)</f>
        <v>89.887640449438209</v>
      </c>
      <c r="Q375" t="str">
        <f>LEFT(Starter[[#This Row],[Category and Sub-Category]],FIND("/",Starter[[#This Row],[Category and Sub-Category]])-1)</f>
        <v>film &amp; video</v>
      </c>
      <c r="R375" t="str">
        <f>RIGHT(Starter[[#This Row],[Category and Sub-Category]],FIND("/",Starter[[#This Row],[Category and Sub-Category]])-3)</f>
        <v>ocumentary</v>
      </c>
      <c r="S375" s="12">
        <f t="shared" si="5"/>
        <v>41108.91201388889</v>
      </c>
      <c r="T375" s="12">
        <f t="shared" si="5"/>
        <v>41078.91201388889</v>
      </c>
      <c r="U375" s="14">
        <f>Starter[[#This Row],[deadline2]]-Starter[[#This Row],[launched_at3]]</f>
        <v>30</v>
      </c>
    </row>
    <row r="376" spans="1:21" ht="3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>IFERROR(Starter[[#This Row],[pledged]]/Starter[[#This Row],[goal]],0)</f>
        <v>1.3065</v>
      </c>
      <c r="P376" s="8">
        <f>IFERROR(Starter[[#This Row],[pledged]]/Starter[[#This Row],[backers_count]],0)</f>
        <v>45.051724137931032</v>
      </c>
      <c r="Q376" t="str">
        <f>LEFT(Starter[[#This Row],[Category and Sub-Category]],FIND("/",Starter[[#This Row],[Category and Sub-Category]])-1)</f>
        <v>film &amp; video</v>
      </c>
      <c r="R376" t="str">
        <f>RIGHT(Starter[[#This Row],[Category and Sub-Category]],FIND("/",Starter[[#This Row],[Category and Sub-Category]])-3)</f>
        <v>ocumentary</v>
      </c>
      <c r="S376" s="12">
        <f t="shared" si="5"/>
        <v>40802.889247685183</v>
      </c>
      <c r="T376" s="12">
        <f t="shared" si="5"/>
        <v>40757.889247685183</v>
      </c>
      <c r="U376" s="14">
        <f>Starter[[#This Row],[deadline2]]-Starter[[#This Row],[launched_at3]]</f>
        <v>45</v>
      </c>
    </row>
    <row r="377" spans="1:21" ht="3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>IFERROR(Starter[[#This Row],[pledged]]/Starter[[#This Row],[goal]],0)</f>
        <v>1.2</v>
      </c>
      <c r="P377" s="8">
        <f>IFERROR(Starter[[#This Row],[pledged]]/Starter[[#This Row],[backers_count]],0)</f>
        <v>42.857142857142854</v>
      </c>
      <c r="Q377" t="str">
        <f>LEFT(Starter[[#This Row],[Category and Sub-Category]],FIND("/",Starter[[#This Row],[Category and Sub-Category]])-1)</f>
        <v>film &amp; video</v>
      </c>
      <c r="R377" t="str">
        <f>RIGHT(Starter[[#This Row],[Category and Sub-Category]],FIND("/",Starter[[#This Row],[Category and Sub-Category]])-3)</f>
        <v>ocumentary</v>
      </c>
      <c r="S377" s="12">
        <f t="shared" si="5"/>
        <v>41699.720833333333</v>
      </c>
      <c r="T377" s="12">
        <f t="shared" si="5"/>
        <v>41657.985081018516</v>
      </c>
      <c r="U377" s="14">
        <f>Starter[[#This Row],[deadline2]]-Starter[[#This Row],[launched_at3]]</f>
        <v>41.735752314816636</v>
      </c>
    </row>
    <row r="378" spans="1:21" ht="3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>IFERROR(Starter[[#This Row],[pledged]]/Starter[[#This Row],[goal]],0)</f>
        <v>1.0595918367346939</v>
      </c>
      <c r="P378" s="8">
        <f>IFERROR(Starter[[#This Row],[pledged]]/Starter[[#This Row],[backers_count]],0)</f>
        <v>54.083333333333336</v>
      </c>
      <c r="Q378" t="str">
        <f>LEFT(Starter[[#This Row],[Category and Sub-Category]],FIND("/",Starter[[#This Row],[Category and Sub-Category]])-1)</f>
        <v>film &amp; video</v>
      </c>
      <c r="R378" t="str">
        <f>RIGHT(Starter[[#This Row],[Category and Sub-Category]],FIND("/",Starter[[#This Row],[Category and Sub-Category]])-3)</f>
        <v>ocumentary</v>
      </c>
      <c r="S378" s="12">
        <f t="shared" si="5"/>
        <v>42607.452731481477</v>
      </c>
      <c r="T378" s="12">
        <f t="shared" si="5"/>
        <v>42576.452731481477</v>
      </c>
      <c r="U378" s="14">
        <f>Starter[[#This Row],[deadline2]]-Starter[[#This Row],[launched_at3]]</f>
        <v>31</v>
      </c>
    </row>
    <row r="379" spans="1:21" ht="30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>IFERROR(Starter[[#This Row],[pledged]]/Starter[[#This Row],[goal]],0)</f>
        <v>1.1439999999999999</v>
      </c>
      <c r="P379" s="8">
        <f>IFERROR(Starter[[#This Row],[pledged]]/Starter[[#This Row],[backers_count]],0)</f>
        <v>103.21804511278195</v>
      </c>
      <c r="Q379" t="str">
        <f>LEFT(Starter[[#This Row],[Category and Sub-Category]],FIND("/",Starter[[#This Row],[Category and Sub-Category]])-1)</f>
        <v>film &amp; video</v>
      </c>
      <c r="R379" t="str">
        <f>RIGHT(Starter[[#This Row],[Category and Sub-Category]],FIND("/",Starter[[#This Row],[Category and Sub-Category]])-3)</f>
        <v>ocumentary</v>
      </c>
      <c r="S379" s="12">
        <f t="shared" si="5"/>
        <v>42322.292361111111</v>
      </c>
      <c r="T379" s="12">
        <f t="shared" si="5"/>
        <v>42292.250787037032</v>
      </c>
      <c r="U379" s="14">
        <f>Starter[[#This Row],[deadline2]]-Starter[[#This Row],[launched_at3]]</f>
        <v>30.041574074079108</v>
      </c>
    </row>
    <row r="380" spans="1:21" ht="3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>IFERROR(Starter[[#This Row],[pledged]]/Starter[[#This Row],[goal]],0)</f>
        <v>1.1176666666666666</v>
      </c>
      <c r="P380" s="8">
        <f>IFERROR(Starter[[#This Row],[pledged]]/Starter[[#This Row],[backers_count]],0)</f>
        <v>40.397590361445786</v>
      </c>
      <c r="Q380" t="str">
        <f>LEFT(Starter[[#This Row],[Category and Sub-Category]],FIND("/",Starter[[#This Row],[Category and Sub-Category]])-1)</f>
        <v>film &amp; video</v>
      </c>
      <c r="R380" t="str">
        <f>RIGHT(Starter[[#This Row],[Category and Sub-Category]],FIND("/",Starter[[#This Row],[Category and Sub-Category]])-3)</f>
        <v>ocumentary</v>
      </c>
      <c r="S380" s="12">
        <f t="shared" si="5"/>
        <v>42394.994444444441</v>
      </c>
      <c r="T380" s="12">
        <f t="shared" si="5"/>
        <v>42370.571851851855</v>
      </c>
      <c r="U380" s="14">
        <f>Starter[[#This Row],[deadline2]]-Starter[[#This Row],[launched_at3]]</f>
        <v>24.422592592585715</v>
      </c>
    </row>
    <row r="381" spans="1:21" ht="3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>IFERROR(Starter[[#This Row],[pledged]]/Starter[[#This Row],[goal]],0)</f>
        <v>1.1608000000000001</v>
      </c>
      <c r="P381" s="8">
        <f>IFERROR(Starter[[#This Row],[pledged]]/Starter[[#This Row],[backers_count]],0)</f>
        <v>116.85906040268456</v>
      </c>
      <c r="Q381" t="str">
        <f>LEFT(Starter[[#This Row],[Category and Sub-Category]],FIND("/",Starter[[#This Row],[Category and Sub-Category]])-1)</f>
        <v>film &amp; video</v>
      </c>
      <c r="R381" t="str">
        <f>RIGHT(Starter[[#This Row],[Category and Sub-Category]],FIND("/",Starter[[#This Row],[Category and Sub-Category]])-3)</f>
        <v>ocumentary</v>
      </c>
      <c r="S381" s="12">
        <f t="shared" si="5"/>
        <v>41032.688333333332</v>
      </c>
      <c r="T381" s="12">
        <f t="shared" si="5"/>
        <v>40987.688333333332</v>
      </c>
      <c r="U381" s="14">
        <f>Starter[[#This Row],[deadline2]]-Starter[[#This Row],[launched_at3]]</f>
        <v>45</v>
      </c>
    </row>
    <row r="382" spans="1:21" ht="3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>IFERROR(Starter[[#This Row],[pledged]]/Starter[[#This Row],[goal]],0)</f>
        <v>1.415</v>
      </c>
      <c r="P382" s="8">
        <f>IFERROR(Starter[[#This Row],[pledged]]/Starter[[#This Row],[backers_count]],0)</f>
        <v>115.51020408163265</v>
      </c>
      <c r="Q382" t="str">
        <f>LEFT(Starter[[#This Row],[Category and Sub-Category]],FIND("/",Starter[[#This Row],[Category and Sub-Category]])-1)</f>
        <v>film &amp; video</v>
      </c>
      <c r="R382" t="str">
        <f>RIGHT(Starter[[#This Row],[Category and Sub-Category]],FIND("/",Starter[[#This Row],[Category and Sub-Category]])-3)</f>
        <v>ocumentary</v>
      </c>
      <c r="S382" s="12">
        <f t="shared" si="5"/>
        <v>42392.719814814816</v>
      </c>
      <c r="T382" s="12">
        <f t="shared" si="5"/>
        <v>42367.719814814816</v>
      </c>
      <c r="U382" s="14">
        <f>Starter[[#This Row],[deadline2]]-Starter[[#This Row],[launched_at3]]</f>
        <v>25</v>
      </c>
    </row>
    <row r="383" spans="1:21" ht="30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>IFERROR(Starter[[#This Row],[pledged]]/Starter[[#This Row],[goal]],0)</f>
        <v>1.0472999999999999</v>
      </c>
      <c r="P383" s="8">
        <f>IFERROR(Starter[[#This Row],[pledged]]/Starter[[#This Row],[backers_count]],0)</f>
        <v>104.31274900398407</v>
      </c>
      <c r="Q383" t="str">
        <f>LEFT(Starter[[#This Row],[Category and Sub-Category]],FIND("/",Starter[[#This Row],[Category and Sub-Category]])-1)</f>
        <v>film &amp; video</v>
      </c>
      <c r="R383" t="str">
        <f>RIGHT(Starter[[#This Row],[Category and Sub-Category]],FIND("/",Starter[[#This Row],[Category and Sub-Category]])-3)</f>
        <v>ocumentary</v>
      </c>
      <c r="S383" s="12">
        <f t="shared" si="5"/>
        <v>41120.208333333336</v>
      </c>
      <c r="T383" s="12">
        <f t="shared" si="5"/>
        <v>41085.698113425926</v>
      </c>
      <c r="U383" s="14">
        <f>Starter[[#This Row],[deadline2]]-Starter[[#This Row],[launched_at3]]</f>
        <v>34.510219907409919</v>
      </c>
    </row>
    <row r="384" spans="1:21" ht="3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>IFERROR(Starter[[#This Row],[pledged]]/Starter[[#This Row],[goal]],0)</f>
        <v>2.5583333333333331</v>
      </c>
      <c r="P384" s="8">
        <f>IFERROR(Starter[[#This Row],[pledged]]/Starter[[#This Row],[backers_count]],0)</f>
        <v>69.772727272727266</v>
      </c>
      <c r="Q384" t="str">
        <f>LEFT(Starter[[#This Row],[Category and Sub-Category]],FIND("/",Starter[[#This Row],[Category and Sub-Category]])-1)</f>
        <v>film &amp; video</v>
      </c>
      <c r="R384" t="str">
        <f>RIGHT(Starter[[#This Row],[Category and Sub-Category]],FIND("/",Starter[[#This Row],[Category and Sub-Category]])-3)</f>
        <v>ocumentary</v>
      </c>
      <c r="S384" s="12">
        <f t="shared" si="5"/>
        <v>41158.709490740745</v>
      </c>
      <c r="T384" s="12">
        <f t="shared" si="5"/>
        <v>41144.709490740745</v>
      </c>
      <c r="U384" s="14">
        <f>Starter[[#This Row],[deadline2]]-Starter[[#This Row],[launched_at3]]</f>
        <v>14</v>
      </c>
    </row>
    <row r="385" spans="1:21" ht="3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>IFERROR(Starter[[#This Row],[pledged]]/Starter[[#This Row],[goal]],0)</f>
        <v>2.0670670670670672</v>
      </c>
      <c r="P385" s="8">
        <f>IFERROR(Starter[[#This Row],[pledged]]/Starter[[#This Row],[backers_count]],0)</f>
        <v>43.020833333333336</v>
      </c>
      <c r="Q385" t="str">
        <f>LEFT(Starter[[#This Row],[Category and Sub-Category]],FIND("/",Starter[[#This Row],[Category and Sub-Category]])-1)</f>
        <v>film &amp; video</v>
      </c>
      <c r="R385" t="str">
        <f>RIGHT(Starter[[#This Row],[Category and Sub-Category]],FIND("/",Starter[[#This Row],[Category and Sub-Category]])-3)</f>
        <v>ocumentary</v>
      </c>
      <c r="S385" s="12">
        <f t="shared" si="5"/>
        <v>41778.117581018516</v>
      </c>
      <c r="T385" s="12">
        <f t="shared" si="5"/>
        <v>41755.117581018516</v>
      </c>
      <c r="U385" s="14">
        <f>Starter[[#This Row],[deadline2]]-Starter[[#This Row],[launched_at3]]</f>
        <v>23</v>
      </c>
    </row>
    <row r="386" spans="1:21" ht="3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>IFERROR(Starter[[#This Row],[pledged]]/Starter[[#This Row],[goal]],0)</f>
        <v>1.1210500000000001</v>
      </c>
      <c r="P386" s="8">
        <f>IFERROR(Starter[[#This Row],[pledged]]/Starter[[#This Row],[backers_count]],0)</f>
        <v>58.540469973890339</v>
      </c>
      <c r="Q386" t="str">
        <f>LEFT(Starter[[#This Row],[Category and Sub-Category]],FIND("/",Starter[[#This Row],[Category and Sub-Category]])-1)</f>
        <v>film &amp; video</v>
      </c>
      <c r="R386" t="str">
        <f>RIGHT(Starter[[#This Row],[Category and Sub-Category]],FIND("/",Starter[[#This Row],[Category and Sub-Category]])-3)</f>
        <v>ocumentary</v>
      </c>
      <c r="S386" s="12">
        <f t="shared" ref="S386:T449" si="6">(I386/86400)+25569</f>
        <v>42010.781793981485</v>
      </c>
      <c r="T386" s="12">
        <f t="shared" si="6"/>
        <v>41980.781793981485</v>
      </c>
      <c r="U386" s="14">
        <f>Starter[[#This Row],[deadline2]]-Starter[[#This Row],[launched_at3]]</f>
        <v>30</v>
      </c>
    </row>
    <row r="387" spans="1:21" ht="3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>IFERROR(Starter[[#This Row],[pledged]]/Starter[[#This Row],[goal]],0)</f>
        <v>1.05982</v>
      </c>
      <c r="P387" s="8">
        <f>IFERROR(Starter[[#This Row],[pledged]]/Starter[[#This Row],[backers_count]],0)</f>
        <v>111.79535864978902</v>
      </c>
      <c r="Q387" t="str">
        <f>LEFT(Starter[[#This Row],[Category and Sub-Category]],FIND("/",Starter[[#This Row],[Category and Sub-Category]])-1)</f>
        <v>film &amp; video</v>
      </c>
      <c r="R387" t="str">
        <f>RIGHT(Starter[[#This Row],[Category and Sub-Category]],FIND("/",Starter[[#This Row],[Category and Sub-Category]])-3)</f>
        <v>ocumentary</v>
      </c>
      <c r="S387" s="12">
        <f t="shared" si="6"/>
        <v>41964.626168981486</v>
      </c>
      <c r="T387" s="12">
        <f t="shared" si="6"/>
        <v>41934.584502314814</v>
      </c>
      <c r="U387" s="14">
        <f>Starter[[#This Row],[deadline2]]-Starter[[#This Row],[launched_at3]]</f>
        <v>30.041666666671517</v>
      </c>
    </row>
    <row r="388" spans="1:21" ht="3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>IFERROR(Starter[[#This Row],[pledged]]/Starter[[#This Row],[goal]],0)</f>
        <v>1.0016666666666667</v>
      </c>
      <c r="P388" s="8">
        <f>IFERROR(Starter[[#This Row],[pledged]]/Starter[[#This Row],[backers_count]],0)</f>
        <v>46.230769230769234</v>
      </c>
      <c r="Q388" t="str">
        <f>LEFT(Starter[[#This Row],[Category and Sub-Category]],FIND("/",Starter[[#This Row],[Category and Sub-Category]])-1)</f>
        <v>film &amp; video</v>
      </c>
      <c r="R388" t="str">
        <f>RIGHT(Starter[[#This Row],[Category and Sub-Category]],FIND("/",Starter[[#This Row],[Category and Sub-Category]])-3)</f>
        <v>ocumentary</v>
      </c>
      <c r="S388" s="12">
        <f t="shared" si="6"/>
        <v>42226.951284722221</v>
      </c>
      <c r="T388" s="12">
        <f t="shared" si="6"/>
        <v>42211.951284722221</v>
      </c>
      <c r="U388" s="14">
        <f>Starter[[#This Row],[deadline2]]-Starter[[#This Row],[launched_at3]]</f>
        <v>15</v>
      </c>
    </row>
    <row r="389" spans="1:21" ht="3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>IFERROR(Starter[[#This Row],[pledged]]/Starter[[#This Row],[goal]],0)</f>
        <v>2.1398947368421051</v>
      </c>
      <c r="P389" s="8">
        <f>IFERROR(Starter[[#This Row],[pledged]]/Starter[[#This Row],[backers_count]],0)</f>
        <v>144.69039145907473</v>
      </c>
      <c r="Q389" t="str">
        <f>LEFT(Starter[[#This Row],[Category and Sub-Category]],FIND("/",Starter[[#This Row],[Category and Sub-Category]])-1)</f>
        <v>film &amp; video</v>
      </c>
      <c r="R389" t="str">
        <f>RIGHT(Starter[[#This Row],[Category and Sub-Category]],FIND("/",Starter[[#This Row],[Category and Sub-Category]])-3)</f>
        <v>ocumentary</v>
      </c>
      <c r="S389" s="12">
        <f t="shared" si="6"/>
        <v>42231.25</v>
      </c>
      <c r="T389" s="12">
        <f t="shared" si="6"/>
        <v>42200.67659722222</v>
      </c>
      <c r="U389" s="14">
        <f>Starter[[#This Row],[deadline2]]-Starter[[#This Row],[launched_at3]]</f>
        <v>30.573402777779847</v>
      </c>
    </row>
    <row r="390" spans="1:21" ht="30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>IFERROR(Starter[[#This Row],[pledged]]/Starter[[#This Row],[goal]],0)</f>
        <v>1.2616000000000001</v>
      </c>
      <c r="P390" s="8">
        <f>IFERROR(Starter[[#This Row],[pledged]]/Starter[[#This Row],[backers_count]],0)</f>
        <v>88.845070422535215</v>
      </c>
      <c r="Q390" t="str">
        <f>LEFT(Starter[[#This Row],[Category and Sub-Category]],FIND("/",Starter[[#This Row],[Category and Sub-Category]])-1)</f>
        <v>film &amp; video</v>
      </c>
      <c r="R390" t="str">
        <f>RIGHT(Starter[[#This Row],[Category and Sub-Category]],FIND("/",Starter[[#This Row],[Category and Sub-Category]])-3)</f>
        <v>ocumentary</v>
      </c>
      <c r="S390" s="12">
        <f t="shared" si="6"/>
        <v>42579.076157407406</v>
      </c>
      <c r="T390" s="12">
        <f t="shared" si="6"/>
        <v>42549.076157407406</v>
      </c>
      <c r="U390" s="14">
        <f>Starter[[#This Row],[deadline2]]-Starter[[#This Row],[launched_at3]]</f>
        <v>30</v>
      </c>
    </row>
    <row r="391" spans="1:21" ht="3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>IFERROR(Starter[[#This Row],[pledged]]/Starter[[#This Row],[goal]],0)</f>
        <v>1.8153547058823529</v>
      </c>
      <c r="P391" s="8">
        <f>IFERROR(Starter[[#This Row],[pledged]]/Starter[[#This Row],[backers_count]],0)</f>
        <v>81.75107284768211</v>
      </c>
      <c r="Q391" t="str">
        <f>LEFT(Starter[[#This Row],[Category and Sub-Category]],FIND("/",Starter[[#This Row],[Category and Sub-Category]])-1)</f>
        <v>film &amp; video</v>
      </c>
      <c r="R391" t="str">
        <f>RIGHT(Starter[[#This Row],[Category and Sub-Category]],FIND("/",Starter[[#This Row],[Category and Sub-Category]])-3)</f>
        <v>ocumentary</v>
      </c>
      <c r="S391" s="12">
        <f t="shared" si="6"/>
        <v>41705.957638888889</v>
      </c>
      <c r="T391" s="12">
        <f t="shared" si="6"/>
        <v>41674.063078703708</v>
      </c>
      <c r="U391" s="14">
        <f>Starter[[#This Row],[deadline2]]-Starter[[#This Row],[launched_at3]]</f>
        <v>31.894560185181035</v>
      </c>
    </row>
    <row r="392" spans="1:21" ht="30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>IFERROR(Starter[[#This Row],[pledged]]/Starter[[#This Row],[goal]],0)</f>
        <v>1</v>
      </c>
      <c r="P392" s="8">
        <f>IFERROR(Starter[[#This Row],[pledged]]/Starter[[#This Row],[backers_count]],0)</f>
        <v>71.428571428571431</v>
      </c>
      <c r="Q392" t="str">
        <f>LEFT(Starter[[#This Row],[Category and Sub-Category]],FIND("/",Starter[[#This Row],[Category and Sub-Category]])-1)</f>
        <v>film &amp; video</v>
      </c>
      <c r="R392" t="str">
        <f>RIGHT(Starter[[#This Row],[Category and Sub-Category]],FIND("/",Starter[[#This Row],[Category and Sub-Category]])-3)</f>
        <v>ocumentary</v>
      </c>
      <c r="S392" s="12">
        <f t="shared" si="6"/>
        <v>42132.036712962959</v>
      </c>
      <c r="T392" s="12">
        <f t="shared" si="6"/>
        <v>42112.036712962959</v>
      </c>
      <c r="U392" s="14">
        <f>Starter[[#This Row],[deadline2]]-Starter[[#This Row],[launched_at3]]</f>
        <v>20</v>
      </c>
    </row>
    <row r="393" spans="1:21" ht="30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>IFERROR(Starter[[#This Row],[pledged]]/Starter[[#This Row],[goal]],0)</f>
        <v>1.0061</v>
      </c>
      <c r="P393" s="8">
        <f>IFERROR(Starter[[#This Row],[pledged]]/Starter[[#This Row],[backers_count]],0)</f>
        <v>104.25906735751295</v>
      </c>
      <c r="Q393" t="str">
        <f>LEFT(Starter[[#This Row],[Category and Sub-Category]],FIND("/",Starter[[#This Row],[Category and Sub-Category]])-1)</f>
        <v>film &amp; video</v>
      </c>
      <c r="R393" t="str">
        <f>RIGHT(Starter[[#This Row],[Category and Sub-Category]],FIND("/",Starter[[#This Row],[Category and Sub-Category]])-3)</f>
        <v>ocumentary</v>
      </c>
      <c r="S393" s="12">
        <f t="shared" si="6"/>
        <v>40895.040972222225</v>
      </c>
      <c r="T393" s="12">
        <f t="shared" si="6"/>
        <v>40865.042256944442</v>
      </c>
      <c r="U393" s="14">
        <f>Starter[[#This Row],[deadline2]]-Starter[[#This Row],[launched_at3]]</f>
        <v>29.998715277783049</v>
      </c>
    </row>
    <row r="394" spans="1:21" ht="3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>IFERROR(Starter[[#This Row],[pledged]]/Starter[[#This Row],[goal]],0)</f>
        <v>1.009027027027027</v>
      </c>
      <c r="P394" s="8">
        <f>IFERROR(Starter[[#This Row],[pledged]]/Starter[[#This Row],[backers_count]],0)</f>
        <v>90.616504854368927</v>
      </c>
      <c r="Q394" t="str">
        <f>LEFT(Starter[[#This Row],[Category and Sub-Category]],FIND("/",Starter[[#This Row],[Category and Sub-Category]])-1)</f>
        <v>film &amp; video</v>
      </c>
      <c r="R394" t="str">
        <f>RIGHT(Starter[[#This Row],[Category and Sub-Category]],FIND("/",Starter[[#This Row],[Category and Sub-Category]])-3)</f>
        <v>ocumentary</v>
      </c>
      <c r="S394" s="12">
        <f t="shared" si="6"/>
        <v>40794.125</v>
      </c>
      <c r="T394" s="12">
        <f t="shared" si="6"/>
        <v>40763.717256944445</v>
      </c>
      <c r="U394" s="14">
        <f>Starter[[#This Row],[deadline2]]-Starter[[#This Row],[launched_at3]]</f>
        <v>30.407743055555329</v>
      </c>
    </row>
    <row r="395" spans="1:2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>IFERROR(Starter[[#This Row],[pledged]]/Starter[[#This Row],[goal]],0)</f>
        <v>1.10446</v>
      </c>
      <c r="P395" s="8">
        <f>IFERROR(Starter[[#This Row],[pledged]]/Starter[[#This Row],[backers_count]],0)</f>
        <v>157.33048433048432</v>
      </c>
      <c r="Q395" t="str">
        <f>LEFT(Starter[[#This Row],[Category and Sub-Category]],FIND("/",Starter[[#This Row],[Category and Sub-Category]])-1)</f>
        <v>film &amp; video</v>
      </c>
      <c r="R395" t="str">
        <f>RIGHT(Starter[[#This Row],[Category and Sub-Category]],FIND("/",Starter[[#This Row],[Category and Sub-Category]])-3)</f>
        <v>ocumentary</v>
      </c>
      <c r="S395" s="12">
        <f t="shared" si="6"/>
        <v>41557.708935185183</v>
      </c>
      <c r="T395" s="12">
        <f t="shared" si="6"/>
        <v>41526.708935185183</v>
      </c>
      <c r="U395" s="14">
        <f>Starter[[#This Row],[deadline2]]-Starter[[#This Row],[launched_at3]]</f>
        <v>31</v>
      </c>
    </row>
    <row r="396" spans="1:21" ht="3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>IFERROR(Starter[[#This Row],[pledged]]/Starter[[#This Row],[goal]],0)</f>
        <v>1.118936170212766</v>
      </c>
      <c r="P396" s="8">
        <f>IFERROR(Starter[[#This Row],[pledged]]/Starter[[#This Row],[backers_count]],0)</f>
        <v>105.18</v>
      </c>
      <c r="Q396" t="str">
        <f>LEFT(Starter[[#This Row],[Category and Sub-Category]],FIND("/",Starter[[#This Row],[Category and Sub-Category]])-1)</f>
        <v>film &amp; video</v>
      </c>
      <c r="R396" t="str">
        <f>RIGHT(Starter[[#This Row],[Category and Sub-Category]],FIND("/",Starter[[#This Row],[Category and Sub-Category]])-3)</f>
        <v>ocumentary</v>
      </c>
      <c r="S396" s="12">
        <f t="shared" si="6"/>
        <v>42477.776412037041</v>
      </c>
      <c r="T396" s="12">
        <f t="shared" si="6"/>
        <v>42417.818078703705</v>
      </c>
      <c r="U396" s="14">
        <f>Starter[[#This Row],[deadline2]]-Starter[[#This Row],[launched_at3]]</f>
        <v>59.958333333335759</v>
      </c>
    </row>
    <row r="397" spans="1:21" ht="30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>IFERROR(Starter[[#This Row],[pledged]]/Starter[[#This Row],[goal]],0)</f>
        <v>1.0804450000000001</v>
      </c>
      <c r="P397" s="8">
        <f>IFERROR(Starter[[#This Row],[pledged]]/Starter[[#This Row],[backers_count]],0)</f>
        <v>58.719836956521746</v>
      </c>
      <c r="Q397" t="str">
        <f>LEFT(Starter[[#This Row],[Category and Sub-Category]],FIND("/",Starter[[#This Row],[Category and Sub-Category]])-1)</f>
        <v>film &amp; video</v>
      </c>
      <c r="R397" t="str">
        <f>RIGHT(Starter[[#This Row],[Category and Sub-Category]],FIND("/",Starter[[#This Row],[Category and Sub-Category]])-3)</f>
        <v>ocumentary</v>
      </c>
      <c r="S397" s="12">
        <f t="shared" si="6"/>
        <v>41026.897222222222</v>
      </c>
      <c r="T397" s="12">
        <f t="shared" si="6"/>
        <v>40990.909259259257</v>
      </c>
      <c r="U397" s="14">
        <f>Starter[[#This Row],[deadline2]]-Starter[[#This Row],[launched_at3]]</f>
        <v>35.987962962964957</v>
      </c>
    </row>
    <row r="398" spans="1:21" ht="30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>IFERROR(Starter[[#This Row],[pledged]]/Starter[[#This Row],[goal]],0)</f>
        <v>1.0666666666666667</v>
      </c>
      <c r="P398" s="8">
        <f>IFERROR(Starter[[#This Row],[pledged]]/Starter[[#This Row],[backers_count]],0)</f>
        <v>81.632653061224488</v>
      </c>
      <c r="Q398" t="str">
        <f>LEFT(Starter[[#This Row],[Category and Sub-Category]],FIND("/",Starter[[#This Row],[Category and Sub-Category]])-1)</f>
        <v>film &amp; video</v>
      </c>
      <c r="R398" t="str">
        <f>RIGHT(Starter[[#This Row],[Category and Sub-Category]],FIND("/",Starter[[#This Row],[Category and Sub-Category]])-3)</f>
        <v>ocumentary</v>
      </c>
      <c r="S398" s="12">
        <f t="shared" si="6"/>
        <v>41097.564884259264</v>
      </c>
      <c r="T398" s="12">
        <f t="shared" si="6"/>
        <v>41082.564884259264</v>
      </c>
      <c r="U398" s="14">
        <f>Starter[[#This Row],[deadline2]]-Starter[[#This Row],[launched_at3]]</f>
        <v>15</v>
      </c>
    </row>
    <row r="399" spans="1:21" ht="3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>IFERROR(Starter[[#This Row],[pledged]]/Starter[[#This Row],[goal]],0)</f>
        <v>1.0390027322404372</v>
      </c>
      <c r="P399" s="8">
        <f>IFERROR(Starter[[#This Row],[pledged]]/Starter[[#This Row],[backers_count]],0)</f>
        <v>56.460043668122275</v>
      </c>
      <c r="Q399" t="str">
        <f>LEFT(Starter[[#This Row],[Category and Sub-Category]],FIND("/",Starter[[#This Row],[Category and Sub-Category]])-1)</f>
        <v>film &amp; video</v>
      </c>
      <c r="R399" t="str">
        <f>RIGHT(Starter[[#This Row],[Category and Sub-Category]],FIND("/",Starter[[#This Row],[Category and Sub-Category]])-3)</f>
        <v>ocumentary</v>
      </c>
      <c r="S399" s="12">
        <f t="shared" si="6"/>
        <v>40422.155555555553</v>
      </c>
      <c r="T399" s="12">
        <f t="shared" si="6"/>
        <v>40379.776435185187</v>
      </c>
      <c r="U399" s="14">
        <f>Starter[[#This Row],[deadline2]]-Starter[[#This Row],[launched_at3]]</f>
        <v>42.379120370365854</v>
      </c>
    </row>
    <row r="400" spans="1:21" ht="30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>IFERROR(Starter[[#This Row],[pledged]]/Starter[[#This Row],[goal]],0)</f>
        <v>1.2516</v>
      </c>
      <c r="P400" s="8">
        <f>IFERROR(Starter[[#This Row],[pledged]]/Starter[[#This Row],[backers_count]],0)</f>
        <v>140.1044776119403</v>
      </c>
      <c r="Q400" t="str">
        <f>LEFT(Starter[[#This Row],[Category and Sub-Category]],FIND("/",Starter[[#This Row],[Category and Sub-Category]])-1)</f>
        <v>film &amp; video</v>
      </c>
      <c r="R400" t="str">
        <f>RIGHT(Starter[[#This Row],[Category and Sub-Category]],FIND("/",Starter[[#This Row],[Category and Sub-Category]])-3)</f>
        <v>ocumentary</v>
      </c>
      <c r="S400" s="12">
        <f t="shared" si="6"/>
        <v>42123.793124999997</v>
      </c>
      <c r="T400" s="12">
        <f t="shared" si="6"/>
        <v>42078.793124999997</v>
      </c>
      <c r="U400" s="14">
        <f>Starter[[#This Row],[deadline2]]-Starter[[#This Row],[launched_at3]]</f>
        <v>45</v>
      </c>
    </row>
    <row r="401" spans="1:21" ht="3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>IFERROR(Starter[[#This Row],[pledged]]/Starter[[#This Row],[goal]],0)</f>
        <v>1.0680499999999999</v>
      </c>
      <c r="P401" s="8">
        <f>IFERROR(Starter[[#This Row],[pledged]]/Starter[[#This Row],[backers_count]],0)</f>
        <v>224.85263157894738</v>
      </c>
      <c r="Q401" t="str">
        <f>LEFT(Starter[[#This Row],[Category and Sub-Category]],FIND("/",Starter[[#This Row],[Category and Sub-Category]])-1)</f>
        <v>film &amp; video</v>
      </c>
      <c r="R401" t="str">
        <f>RIGHT(Starter[[#This Row],[Category and Sub-Category]],FIND("/",Starter[[#This Row],[Category and Sub-Category]])-3)</f>
        <v>ocumentary</v>
      </c>
      <c r="S401" s="12">
        <f t="shared" si="6"/>
        <v>42718.5</v>
      </c>
      <c r="T401" s="12">
        <f t="shared" si="6"/>
        <v>42687.875775462962</v>
      </c>
      <c r="U401" s="14">
        <f>Starter[[#This Row],[deadline2]]-Starter[[#This Row],[launched_at3]]</f>
        <v>30.624224537037662</v>
      </c>
    </row>
    <row r="402" spans="1:21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>IFERROR(Starter[[#This Row],[pledged]]/Starter[[#This Row],[goal]],0)</f>
        <v>1.1230249999999999</v>
      </c>
      <c r="P402" s="8">
        <f>IFERROR(Starter[[#This Row],[pledged]]/Starter[[#This Row],[backers_count]],0)</f>
        <v>181.13306451612902</v>
      </c>
      <c r="Q402" t="str">
        <f>LEFT(Starter[[#This Row],[Category and Sub-Category]],FIND("/",Starter[[#This Row],[Category and Sub-Category]])-1)</f>
        <v>film &amp; video</v>
      </c>
      <c r="R402" t="str">
        <f>RIGHT(Starter[[#This Row],[Category and Sub-Category]],FIND("/",Starter[[#This Row],[Category and Sub-Category]])-3)</f>
        <v>ocumentary</v>
      </c>
      <c r="S402" s="12">
        <f t="shared" si="6"/>
        <v>41776.145833333336</v>
      </c>
      <c r="T402" s="12">
        <f t="shared" si="6"/>
        <v>41745.635960648149</v>
      </c>
      <c r="U402" s="14">
        <f>Starter[[#This Row],[deadline2]]-Starter[[#This Row],[launched_at3]]</f>
        <v>30.509872685186565</v>
      </c>
    </row>
    <row r="403" spans="1:21" ht="3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>IFERROR(Starter[[#This Row],[pledged]]/Starter[[#This Row],[goal]],0)</f>
        <v>1.0381199999999999</v>
      </c>
      <c r="P403" s="8">
        <f>IFERROR(Starter[[#This Row],[pledged]]/Starter[[#This Row],[backers_count]],0)</f>
        <v>711.04109589041093</v>
      </c>
      <c r="Q403" t="str">
        <f>LEFT(Starter[[#This Row],[Category and Sub-Category]],FIND("/",Starter[[#This Row],[Category and Sub-Category]])-1)</f>
        <v>film &amp; video</v>
      </c>
      <c r="R403" t="str">
        <f>RIGHT(Starter[[#This Row],[Category and Sub-Category]],FIND("/",Starter[[#This Row],[Category and Sub-Category]])-3)</f>
        <v>ocumentary</v>
      </c>
      <c r="S403" s="12">
        <f t="shared" si="6"/>
        <v>40762.842245370368</v>
      </c>
      <c r="T403" s="12">
        <f t="shared" si="6"/>
        <v>40732.842245370368</v>
      </c>
      <c r="U403" s="14">
        <f>Starter[[#This Row],[deadline2]]-Starter[[#This Row],[launched_at3]]</f>
        <v>30</v>
      </c>
    </row>
    <row r="404" spans="1:21" ht="3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>IFERROR(Starter[[#This Row],[pledged]]/Starter[[#This Row],[goal]],0)</f>
        <v>1.4165000000000001</v>
      </c>
      <c r="P404" s="8">
        <f>IFERROR(Starter[[#This Row],[pledged]]/Starter[[#This Row],[backers_count]],0)</f>
        <v>65.883720930232556</v>
      </c>
      <c r="Q404" t="str">
        <f>LEFT(Starter[[#This Row],[Category and Sub-Category]],FIND("/",Starter[[#This Row],[Category and Sub-Category]])-1)</f>
        <v>film &amp; video</v>
      </c>
      <c r="R404" t="str">
        <f>RIGHT(Starter[[#This Row],[Category and Sub-Category]],FIND("/",Starter[[#This Row],[Category and Sub-Category]])-3)</f>
        <v>ocumentary</v>
      </c>
      <c r="S404" s="12">
        <f t="shared" si="6"/>
        <v>42313.58121527778</v>
      </c>
      <c r="T404" s="12">
        <f t="shared" si="6"/>
        <v>42292.539548611108</v>
      </c>
      <c r="U404" s="14">
        <f>Starter[[#This Row],[deadline2]]-Starter[[#This Row],[launched_at3]]</f>
        <v>21.041666666671517</v>
      </c>
    </row>
    <row r="405" spans="1:21" ht="30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>IFERROR(Starter[[#This Row],[pledged]]/Starter[[#This Row],[goal]],0)</f>
        <v>1.0526</v>
      </c>
      <c r="P405" s="8">
        <f>IFERROR(Starter[[#This Row],[pledged]]/Starter[[#This Row],[backers_count]],0)</f>
        <v>75.185714285714283</v>
      </c>
      <c r="Q405" t="str">
        <f>LEFT(Starter[[#This Row],[Category and Sub-Category]],FIND("/",Starter[[#This Row],[Category and Sub-Category]])-1)</f>
        <v>film &amp; video</v>
      </c>
      <c r="R405" t="str">
        <f>RIGHT(Starter[[#This Row],[Category and Sub-Category]],FIND("/",Starter[[#This Row],[Category and Sub-Category]])-3)</f>
        <v>ocumentary</v>
      </c>
      <c r="S405" s="12">
        <f t="shared" si="6"/>
        <v>40765.297222222223</v>
      </c>
      <c r="T405" s="12">
        <f t="shared" si="6"/>
        <v>40718.310659722221</v>
      </c>
      <c r="U405" s="14">
        <f>Starter[[#This Row],[deadline2]]-Starter[[#This Row],[launched_at3]]</f>
        <v>46.986562500002037</v>
      </c>
    </row>
    <row r="406" spans="1:21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>IFERROR(Starter[[#This Row],[pledged]]/Starter[[#This Row],[goal]],0)</f>
        <v>1.0309142857142857</v>
      </c>
      <c r="P406" s="8">
        <f>IFERROR(Starter[[#This Row],[pledged]]/Starter[[#This Row],[backers_count]],0)</f>
        <v>133.14391143911439</v>
      </c>
      <c r="Q406" t="str">
        <f>LEFT(Starter[[#This Row],[Category and Sub-Category]],FIND("/",Starter[[#This Row],[Category and Sub-Category]])-1)</f>
        <v>film &amp; video</v>
      </c>
      <c r="R406" t="str">
        <f>RIGHT(Starter[[#This Row],[Category and Sub-Category]],FIND("/",Starter[[#This Row],[Category and Sub-Category]])-3)</f>
        <v>ocumentary</v>
      </c>
      <c r="S406" s="12">
        <f t="shared" si="6"/>
        <v>41675.961111111115</v>
      </c>
      <c r="T406" s="12">
        <f t="shared" si="6"/>
        <v>41646.628032407403</v>
      </c>
      <c r="U406" s="14">
        <f>Starter[[#This Row],[deadline2]]-Starter[[#This Row],[launched_at3]]</f>
        <v>29.33307870371209</v>
      </c>
    </row>
    <row r="407" spans="1:2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>IFERROR(Starter[[#This Row],[pledged]]/Starter[[#This Row],[goal]],0)</f>
        <v>1.0765957446808512</v>
      </c>
      <c r="P407" s="8">
        <f>IFERROR(Starter[[#This Row],[pledged]]/Starter[[#This Row],[backers_count]],0)</f>
        <v>55.2</v>
      </c>
      <c r="Q407" t="str">
        <f>LEFT(Starter[[#This Row],[Category and Sub-Category]],FIND("/",Starter[[#This Row],[Category and Sub-Category]])-1)</f>
        <v>film &amp; video</v>
      </c>
      <c r="R407" t="str">
        <f>RIGHT(Starter[[#This Row],[Category and Sub-Category]],FIND("/",Starter[[#This Row],[Category and Sub-Category]])-3)</f>
        <v>ocumentary</v>
      </c>
      <c r="S407" s="12">
        <f t="shared" si="6"/>
        <v>41704.08494212963</v>
      </c>
      <c r="T407" s="12">
        <f t="shared" si="6"/>
        <v>41674.08494212963</v>
      </c>
      <c r="U407" s="14">
        <f>Starter[[#This Row],[deadline2]]-Starter[[#This Row],[launched_at3]]</f>
        <v>30</v>
      </c>
    </row>
    <row r="408" spans="1:21" ht="3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>IFERROR(Starter[[#This Row],[pledged]]/Starter[[#This Row],[goal]],0)</f>
        <v>1.0770464285714285</v>
      </c>
      <c r="P408" s="8">
        <f>IFERROR(Starter[[#This Row],[pledged]]/Starter[[#This Row],[backers_count]],0)</f>
        <v>86.163714285714292</v>
      </c>
      <c r="Q408" t="str">
        <f>LEFT(Starter[[#This Row],[Category and Sub-Category]],FIND("/",Starter[[#This Row],[Category and Sub-Category]])-1)</f>
        <v>film &amp; video</v>
      </c>
      <c r="R408" t="str">
        <f>RIGHT(Starter[[#This Row],[Category and Sub-Category]],FIND("/",Starter[[#This Row],[Category and Sub-Category]])-3)</f>
        <v>ocumentary</v>
      </c>
      <c r="S408" s="12">
        <f t="shared" si="6"/>
        <v>40672.249305555553</v>
      </c>
      <c r="T408" s="12">
        <f t="shared" si="6"/>
        <v>40638.162465277775</v>
      </c>
      <c r="U408" s="14">
        <f>Starter[[#This Row],[deadline2]]-Starter[[#This Row],[launched_at3]]</f>
        <v>34.08684027777781</v>
      </c>
    </row>
    <row r="409" spans="1:21" ht="30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>IFERROR(Starter[[#This Row],[pledged]]/Starter[[#This Row],[goal]],0)</f>
        <v>1.0155000000000001</v>
      </c>
      <c r="P409" s="8">
        <f>IFERROR(Starter[[#This Row],[pledged]]/Starter[[#This Row],[backers_count]],0)</f>
        <v>92.318181818181813</v>
      </c>
      <c r="Q409" t="str">
        <f>LEFT(Starter[[#This Row],[Category and Sub-Category]],FIND("/",Starter[[#This Row],[Category and Sub-Category]])-1)</f>
        <v>film &amp; video</v>
      </c>
      <c r="R409" t="str">
        <f>RIGHT(Starter[[#This Row],[Category and Sub-Category]],FIND("/",Starter[[#This Row],[Category and Sub-Category]])-3)</f>
        <v>ocumentary</v>
      </c>
      <c r="S409" s="12">
        <f t="shared" si="6"/>
        <v>40866.912615740745</v>
      </c>
      <c r="T409" s="12">
        <f t="shared" si="6"/>
        <v>40806.870949074073</v>
      </c>
      <c r="U409" s="14">
        <f>Starter[[#This Row],[deadline2]]-Starter[[#This Row],[launched_at3]]</f>
        <v>60.041666666671517</v>
      </c>
    </row>
    <row r="410" spans="1:21" ht="30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>IFERROR(Starter[[#This Row],[pledged]]/Starter[[#This Row],[goal]],0)</f>
        <v>1.0143766666666667</v>
      </c>
      <c r="P410" s="8">
        <f>IFERROR(Starter[[#This Row],[pledged]]/Starter[[#This Row],[backers_count]],0)</f>
        <v>160.16473684210527</v>
      </c>
      <c r="Q410" t="str">
        <f>LEFT(Starter[[#This Row],[Category and Sub-Category]],FIND("/",Starter[[#This Row],[Category and Sub-Category]])-1)</f>
        <v>film &amp; video</v>
      </c>
      <c r="R410" t="str">
        <f>RIGHT(Starter[[#This Row],[Category and Sub-Category]],FIND("/",Starter[[#This Row],[Category and Sub-Category]])-3)</f>
        <v>ocumentary</v>
      </c>
      <c r="S410" s="12">
        <f t="shared" si="6"/>
        <v>41583.777662037035</v>
      </c>
      <c r="T410" s="12">
        <f t="shared" si="6"/>
        <v>41543.735995370371</v>
      </c>
      <c r="U410" s="14">
        <f>Starter[[#This Row],[deadline2]]-Starter[[#This Row],[launched_at3]]</f>
        <v>40.041666666664241</v>
      </c>
    </row>
    <row r="411" spans="1:21" ht="30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>IFERROR(Starter[[#This Row],[pledged]]/Starter[[#This Row],[goal]],0)</f>
        <v>1.3680000000000001</v>
      </c>
      <c r="P411" s="8">
        <f>IFERROR(Starter[[#This Row],[pledged]]/Starter[[#This Row],[backers_count]],0)</f>
        <v>45.6</v>
      </c>
      <c r="Q411" t="str">
        <f>LEFT(Starter[[#This Row],[Category and Sub-Category]],FIND("/",Starter[[#This Row],[Category and Sub-Category]])-1)</f>
        <v>film &amp; video</v>
      </c>
      <c r="R411" t="str">
        <f>RIGHT(Starter[[#This Row],[Category and Sub-Category]],FIND("/",Starter[[#This Row],[Category and Sub-Category]])-3)</f>
        <v>ocumentary</v>
      </c>
      <c r="S411" s="12">
        <f t="shared" si="6"/>
        <v>42573.862777777773</v>
      </c>
      <c r="T411" s="12">
        <f t="shared" si="6"/>
        <v>42543.862777777773</v>
      </c>
      <c r="U411" s="14">
        <f>Starter[[#This Row],[deadline2]]-Starter[[#This Row],[launched_at3]]</f>
        <v>30</v>
      </c>
    </row>
    <row r="412" spans="1:21" ht="30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>IFERROR(Starter[[#This Row],[pledged]]/Starter[[#This Row],[goal]],0)</f>
        <v>1.2829999999999999</v>
      </c>
      <c r="P412" s="8">
        <f>IFERROR(Starter[[#This Row],[pledged]]/Starter[[#This Row],[backers_count]],0)</f>
        <v>183.28571428571428</v>
      </c>
      <c r="Q412" t="str">
        <f>LEFT(Starter[[#This Row],[Category and Sub-Category]],FIND("/",Starter[[#This Row],[Category and Sub-Category]])-1)</f>
        <v>film &amp; video</v>
      </c>
      <c r="R412" t="str">
        <f>RIGHT(Starter[[#This Row],[Category and Sub-Category]],FIND("/",Starter[[#This Row],[Category and Sub-Category]])-3)</f>
        <v>ocumentary</v>
      </c>
      <c r="S412" s="12">
        <f t="shared" si="6"/>
        <v>42173.981446759259</v>
      </c>
      <c r="T412" s="12">
        <f t="shared" si="6"/>
        <v>42113.981446759259</v>
      </c>
      <c r="U412" s="14">
        <f>Starter[[#This Row],[deadline2]]-Starter[[#This Row],[launched_at3]]</f>
        <v>60</v>
      </c>
    </row>
    <row r="413" spans="1:21" ht="3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>IFERROR(Starter[[#This Row],[pledged]]/Starter[[#This Row],[goal]],0)</f>
        <v>1.0105</v>
      </c>
      <c r="P413" s="8">
        <f>IFERROR(Starter[[#This Row],[pledged]]/Starter[[#This Row],[backers_count]],0)</f>
        <v>125.78838174273859</v>
      </c>
      <c r="Q413" t="str">
        <f>LEFT(Starter[[#This Row],[Category and Sub-Category]],FIND("/",Starter[[#This Row],[Category and Sub-Category]])-1)</f>
        <v>film &amp; video</v>
      </c>
      <c r="R413" t="str">
        <f>RIGHT(Starter[[#This Row],[Category and Sub-Category]],FIND("/",Starter[[#This Row],[Category and Sub-Category]])-3)</f>
        <v>ocumentary</v>
      </c>
      <c r="S413" s="12">
        <f t="shared" si="6"/>
        <v>41630.208333333336</v>
      </c>
      <c r="T413" s="12">
        <f t="shared" si="6"/>
        <v>41598.17597222222</v>
      </c>
      <c r="U413" s="14">
        <f>Starter[[#This Row],[deadline2]]-Starter[[#This Row],[launched_at3]]</f>
        <v>32.032361111116188</v>
      </c>
    </row>
    <row r="414" spans="1:21" ht="3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>IFERROR(Starter[[#This Row],[pledged]]/Starter[[#This Row],[goal]],0)</f>
        <v>1.2684</v>
      </c>
      <c r="P414" s="8">
        <f>IFERROR(Starter[[#This Row],[pledged]]/Starter[[#This Row],[backers_count]],0)</f>
        <v>57.654545454545456</v>
      </c>
      <c r="Q414" t="str">
        <f>LEFT(Starter[[#This Row],[Category and Sub-Category]],FIND("/",Starter[[#This Row],[Category and Sub-Category]])-1)</f>
        <v>film &amp; video</v>
      </c>
      <c r="R414" t="str">
        <f>RIGHT(Starter[[#This Row],[Category and Sub-Category]],FIND("/",Starter[[#This Row],[Category and Sub-Category]])-3)</f>
        <v>ocumentary</v>
      </c>
      <c r="S414" s="12">
        <f t="shared" si="6"/>
        <v>41115.742800925924</v>
      </c>
      <c r="T414" s="12">
        <f t="shared" si="6"/>
        <v>41099.742800925924</v>
      </c>
      <c r="U414" s="14">
        <f>Starter[[#This Row],[deadline2]]-Starter[[#This Row],[launched_at3]]</f>
        <v>16</v>
      </c>
    </row>
    <row r="415" spans="1:21" ht="30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>IFERROR(Starter[[#This Row],[pledged]]/Starter[[#This Row],[goal]],0)</f>
        <v>1.0508593749999999</v>
      </c>
      <c r="P415" s="8">
        <f>IFERROR(Starter[[#This Row],[pledged]]/Starter[[#This Row],[backers_count]],0)</f>
        <v>78.660818713450297</v>
      </c>
      <c r="Q415" t="str">
        <f>LEFT(Starter[[#This Row],[Category and Sub-Category]],FIND("/",Starter[[#This Row],[Category and Sub-Category]])-1)</f>
        <v>film &amp; video</v>
      </c>
      <c r="R415" t="str">
        <f>RIGHT(Starter[[#This Row],[Category and Sub-Category]],FIND("/",Starter[[#This Row],[Category and Sub-Category]])-3)</f>
        <v>ocumentary</v>
      </c>
      <c r="S415" s="12">
        <f t="shared" si="6"/>
        <v>41109.877442129626</v>
      </c>
      <c r="T415" s="12">
        <f t="shared" si="6"/>
        <v>41079.877442129626</v>
      </c>
      <c r="U415" s="14">
        <f>Starter[[#This Row],[deadline2]]-Starter[[#This Row],[launched_at3]]</f>
        <v>30</v>
      </c>
    </row>
    <row r="416" spans="1:21" ht="3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>IFERROR(Starter[[#This Row],[pledged]]/Starter[[#This Row],[goal]],0)</f>
        <v>1.0285405405405406</v>
      </c>
      <c r="P416" s="8">
        <f>IFERROR(Starter[[#This Row],[pledged]]/Starter[[#This Row],[backers_count]],0)</f>
        <v>91.480769230769226</v>
      </c>
      <c r="Q416" t="str">
        <f>LEFT(Starter[[#This Row],[Category and Sub-Category]],FIND("/",Starter[[#This Row],[Category and Sub-Category]])-1)</f>
        <v>film &amp; video</v>
      </c>
      <c r="R416" t="str">
        <f>RIGHT(Starter[[#This Row],[Category and Sub-Category]],FIND("/",Starter[[#This Row],[Category and Sub-Category]])-3)</f>
        <v>ocumentary</v>
      </c>
      <c r="S416" s="12">
        <f t="shared" si="6"/>
        <v>41559.063252314816</v>
      </c>
      <c r="T416" s="12">
        <f t="shared" si="6"/>
        <v>41529.063252314816</v>
      </c>
      <c r="U416" s="14">
        <f>Starter[[#This Row],[deadline2]]-Starter[[#This Row],[launched_at3]]</f>
        <v>30</v>
      </c>
    </row>
    <row r="417" spans="1:21" ht="3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>IFERROR(Starter[[#This Row],[pledged]]/Starter[[#This Row],[goal]],0)</f>
        <v>1.0214714285714286</v>
      </c>
      <c r="P417" s="8">
        <f>IFERROR(Starter[[#This Row],[pledged]]/Starter[[#This Row],[backers_count]],0)</f>
        <v>68.09809523809524</v>
      </c>
      <c r="Q417" t="str">
        <f>LEFT(Starter[[#This Row],[Category and Sub-Category]],FIND("/",Starter[[#This Row],[Category and Sub-Category]])-1)</f>
        <v>film &amp; video</v>
      </c>
      <c r="R417" t="str">
        <f>RIGHT(Starter[[#This Row],[Category and Sub-Category]],FIND("/",Starter[[#This Row],[Category and Sub-Category]])-3)</f>
        <v>ocumentary</v>
      </c>
      <c r="S417" s="12">
        <f t="shared" si="6"/>
        <v>41929.5</v>
      </c>
      <c r="T417" s="12">
        <f t="shared" si="6"/>
        <v>41904.851875</v>
      </c>
      <c r="U417" s="14">
        <f>Starter[[#This Row],[deadline2]]-Starter[[#This Row],[launched_at3]]</f>
        <v>24.648124999999709</v>
      </c>
    </row>
    <row r="418" spans="1:2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>IFERROR(Starter[[#This Row],[pledged]]/Starter[[#This Row],[goal]],0)</f>
        <v>1.2021700000000002</v>
      </c>
      <c r="P418" s="8">
        <f>IFERROR(Starter[[#This Row],[pledged]]/Starter[[#This Row],[backers_count]],0)</f>
        <v>48.086800000000004</v>
      </c>
      <c r="Q418" t="str">
        <f>LEFT(Starter[[#This Row],[Category and Sub-Category]],FIND("/",Starter[[#This Row],[Category and Sub-Category]])-1)</f>
        <v>film &amp; video</v>
      </c>
      <c r="R418" t="str">
        <f>RIGHT(Starter[[#This Row],[Category and Sub-Category]],FIND("/",Starter[[#This Row],[Category and Sub-Category]])-3)</f>
        <v>ocumentary</v>
      </c>
      <c r="S418" s="12">
        <f t="shared" si="6"/>
        <v>41678.396192129629</v>
      </c>
      <c r="T418" s="12">
        <f t="shared" si="6"/>
        <v>41648.396192129629</v>
      </c>
      <c r="U418" s="14">
        <f>Starter[[#This Row],[deadline2]]-Starter[[#This Row],[launched_at3]]</f>
        <v>30</v>
      </c>
    </row>
    <row r="419" spans="1:21" ht="3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>IFERROR(Starter[[#This Row],[pledged]]/Starter[[#This Row],[goal]],0)</f>
        <v>1.0024761904761905</v>
      </c>
      <c r="P419" s="8">
        <f>IFERROR(Starter[[#This Row],[pledged]]/Starter[[#This Row],[backers_count]],0)</f>
        <v>202.42307692307693</v>
      </c>
      <c r="Q419" t="str">
        <f>LEFT(Starter[[#This Row],[Category and Sub-Category]],FIND("/",Starter[[#This Row],[Category and Sub-Category]])-1)</f>
        <v>film &amp; video</v>
      </c>
      <c r="R419" t="str">
        <f>RIGHT(Starter[[#This Row],[Category and Sub-Category]],FIND("/",Starter[[#This Row],[Category and Sub-Category]])-3)</f>
        <v>ocumentary</v>
      </c>
      <c r="S419" s="12">
        <f t="shared" si="6"/>
        <v>41372.189583333333</v>
      </c>
      <c r="T419" s="12">
        <f t="shared" si="6"/>
        <v>41360.970601851848</v>
      </c>
      <c r="U419" s="14">
        <f>Starter[[#This Row],[deadline2]]-Starter[[#This Row],[launched_at3]]</f>
        <v>11.218981481484661</v>
      </c>
    </row>
    <row r="420" spans="1:21" ht="3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>IFERROR(Starter[[#This Row],[pledged]]/Starter[[#This Row],[goal]],0)</f>
        <v>1.0063392857142857</v>
      </c>
      <c r="P420" s="8">
        <f>IFERROR(Starter[[#This Row],[pledged]]/Starter[[#This Row],[backers_count]],0)</f>
        <v>216.75</v>
      </c>
      <c r="Q420" t="str">
        <f>LEFT(Starter[[#This Row],[Category and Sub-Category]],FIND("/",Starter[[#This Row],[Category and Sub-Category]])-1)</f>
        <v>film &amp; video</v>
      </c>
      <c r="R420" t="str">
        <f>RIGHT(Starter[[#This Row],[Category and Sub-Category]],FIND("/",Starter[[#This Row],[Category and Sub-Category]])-3)</f>
        <v>ocumentary</v>
      </c>
      <c r="S420" s="12">
        <f t="shared" si="6"/>
        <v>42208.282372685186</v>
      </c>
      <c r="T420" s="12">
        <f t="shared" si="6"/>
        <v>42178.282372685186</v>
      </c>
      <c r="U420" s="14">
        <f>Starter[[#This Row],[deadline2]]-Starter[[#This Row],[launched_at3]]</f>
        <v>30</v>
      </c>
    </row>
    <row r="421" spans="1:21" ht="30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>IFERROR(Starter[[#This Row],[pledged]]/Starter[[#This Row],[goal]],0)</f>
        <v>1.004375</v>
      </c>
      <c r="P421" s="8">
        <f>IFERROR(Starter[[#This Row],[pledged]]/Starter[[#This Row],[backers_count]],0)</f>
        <v>110.06849315068493</v>
      </c>
      <c r="Q421" t="str">
        <f>LEFT(Starter[[#This Row],[Category and Sub-Category]],FIND("/",Starter[[#This Row],[Category and Sub-Category]])-1)</f>
        <v>film &amp; video</v>
      </c>
      <c r="R421" t="str">
        <f>RIGHT(Starter[[#This Row],[Category and Sub-Category]],FIND("/",Starter[[#This Row],[Category and Sub-Category]])-3)</f>
        <v>ocumentary</v>
      </c>
      <c r="S421" s="12">
        <f t="shared" si="6"/>
        <v>41454.842442129629</v>
      </c>
      <c r="T421" s="12">
        <f t="shared" si="6"/>
        <v>41394.842442129629</v>
      </c>
      <c r="U421" s="14">
        <f>Starter[[#This Row],[deadline2]]-Starter[[#This Row],[launched_at3]]</f>
        <v>60</v>
      </c>
    </row>
    <row r="422" spans="1:21" ht="3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>IFERROR(Starter[[#This Row],[pledged]]/Starter[[#This Row],[goal]],0)</f>
        <v>4.3939393939393936E-3</v>
      </c>
      <c r="P422" s="8">
        <f>IFERROR(Starter[[#This Row],[pledged]]/Starter[[#This Row],[backers_count]],0)</f>
        <v>4.833333333333333</v>
      </c>
      <c r="Q422" t="str">
        <f>LEFT(Starter[[#This Row],[Category and Sub-Category]],FIND("/",Starter[[#This Row],[Category and Sub-Category]])-1)</f>
        <v>film &amp; video</v>
      </c>
      <c r="R422" t="str">
        <f>RIGHT(Starter[[#This Row],[Category and Sub-Category]],FIND("/",Starter[[#This Row],[Category and Sub-Category]])-3)</f>
        <v>/animation</v>
      </c>
      <c r="S422" s="12">
        <f t="shared" si="6"/>
        <v>41712.194803240738</v>
      </c>
      <c r="T422" s="12">
        <f t="shared" si="6"/>
        <v>41682.23646990741</v>
      </c>
      <c r="U422" s="14">
        <f>Starter[[#This Row],[deadline2]]-Starter[[#This Row],[launched_at3]]</f>
        <v>29.958333333328483</v>
      </c>
    </row>
    <row r="423" spans="1:21" ht="3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>IFERROR(Starter[[#This Row],[pledged]]/Starter[[#This Row],[goal]],0)</f>
        <v>2.0066666666666667E-2</v>
      </c>
      <c r="P423" s="8">
        <f>IFERROR(Starter[[#This Row],[pledged]]/Starter[[#This Row],[backers_count]],0)</f>
        <v>50.166666666666664</v>
      </c>
      <c r="Q423" t="str">
        <f>LEFT(Starter[[#This Row],[Category and Sub-Category]],FIND("/",Starter[[#This Row],[Category and Sub-Category]])-1)</f>
        <v>film &amp; video</v>
      </c>
      <c r="R423" t="str">
        <f>RIGHT(Starter[[#This Row],[Category and Sub-Category]],FIND("/",Starter[[#This Row],[Category and Sub-Category]])-3)</f>
        <v>/animation</v>
      </c>
      <c r="S423" s="12">
        <f t="shared" si="6"/>
        <v>42237.491388888884</v>
      </c>
      <c r="T423" s="12">
        <f t="shared" si="6"/>
        <v>42177.491388888884</v>
      </c>
      <c r="U423" s="14">
        <f>Starter[[#This Row],[deadline2]]-Starter[[#This Row],[launched_at3]]</f>
        <v>60</v>
      </c>
    </row>
    <row r="424" spans="1:21" ht="3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>IFERROR(Starter[[#This Row],[pledged]]/Starter[[#This Row],[goal]],0)</f>
        <v>1.0749999999999999E-2</v>
      </c>
      <c r="P424" s="8">
        <f>IFERROR(Starter[[#This Row],[pledged]]/Starter[[#This Row],[backers_count]],0)</f>
        <v>35.833333333333336</v>
      </c>
      <c r="Q424" t="str">
        <f>LEFT(Starter[[#This Row],[Category and Sub-Category]],FIND("/",Starter[[#This Row],[Category and Sub-Category]])-1)</f>
        <v>film &amp; video</v>
      </c>
      <c r="R424" t="str">
        <f>RIGHT(Starter[[#This Row],[Category and Sub-Category]],FIND("/",Starter[[#This Row],[Category and Sub-Category]])-3)</f>
        <v>/animation</v>
      </c>
      <c r="S424" s="12">
        <f t="shared" si="6"/>
        <v>41893.260381944448</v>
      </c>
      <c r="T424" s="12">
        <f t="shared" si="6"/>
        <v>41863.260381944448</v>
      </c>
      <c r="U424" s="14">
        <f>Starter[[#This Row],[deadline2]]-Starter[[#This Row],[launched_at3]]</f>
        <v>30</v>
      </c>
    </row>
    <row r="425" spans="1:21" ht="30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>IFERROR(Starter[[#This Row],[pledged]]/Starter[[#This Row],[goal]],0)</f>
        <v>7.6499999999999997E-3</v>
      </c>
      <c r="P425" s="8">
        <f>IFERROR(Starter[[#This Row],[pledged]]/Starter[[#This Row],[backers_count]],0)</f>
        <v>11.76923076923077</v>
      </c>
      <c r="Q425" t="str">
        <f>LEFT(Starter[[#This Row],[Category and Sub-Category]],FIND("/",Starter[[#This Row],[Category and Sub-Category]])-1)</f>
        <v>film &amp; video</v>
      </c>
      <c r="R425" t="str">
        <f>RIGHT(Starter[[#This Row],[Category and Sub-Category]],FIND("/",Starter[[#This Row],[Category and Sub-Category]])-3)</f>
        <v>/animation</v>
      </c>
      <c r="S425" s="12">
        <f t="shared" si="6"/>
        <v>41430.92627314815</v>
      </c>
      <c r="T425" s="12">
        <f t="shared" si="6"/>
        <v>41400.92627314815</v>
      </c>
      <c r="U425" s="14">
        <f>Starter[[#This Row],[deadline2]]-Starter[[#This Row],[launched_at3]]</f>
        <v>30</v>
      </c>
    </row>
    <row r="426" spans="1:21" ht="30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>IFERROR(Starter[[#This Row],[pledged]]/Starter[[#This Row],[goal]],0)</f>
        <v>6.7966666666666675E-2</v>
      </c>
      <c r="P426" s="8">
        <f>IFERROR(Starter[[#This Row],[pledged]]/Starter[[#This Row],[backers_count]],0)</f>
        <v>40.78</v>
      </c>
      <c r="Q426" t="str">
        <f>LEFT(Starter[[#This Row],[Category and Sub-Category]],FIND("/",Starter[[#This Row],[Category and Sub-Category]])-1)</f>
        <v>film &amp; video</v>
      </c>
      <c r="R426" t="str">
        <f>RIGHT(Starter[[#This Row],[Category and Sub-Category]],FIND("/",Starter[[#This Row],[Category and Sub-Category]])-3)</f>
        <v>/animation</v>
      </c>
      <c r="S426" s="12">
        <f t="shared" si="6"/>
        <v>40994.334479166668</v>
      </c>
      <c r="T426" s="12">
        <f t="shared" si="6"/>
        <v>40934.376145833332</v>
      </c>
      <c r="U426" s="14">
        <f>Starter[[#This Row],[deadline2]]-Starter[[#This Row],[launched_at3]]</f>
        <v>59.958333333335759</v>
      </c>
    </row>
    <row r="427" spans="1:21" ht="3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>IFERROR(Starter[[#This Row],[pledged]]/Starter[[#This Row],[goal]],0)</f>
        <v>1.2E-4</v>
      </c>
      <c r="P427" s="8">
        <f>IFERROR(Starter[[#This Row],[pledged]]/Starter[[#This Row],[backers_count]],0)</f>
        <v>3</v>
      </c>
      <c r="Q427" t="str">
        <f>LEFT(Starter[[#This Row],[Category and Sub-Category]],FIND("/",Starter[[#This Row],[Category and Sub-Category]])-1)</f>
        <v>film &amp; video</v>
      </c>
      <c r="R427" t="str">
        <f>RIGHT(Starter[[#This Row],[Category and Sub-Category]],FIND("/",Starter[[#This Row],[Category and Sub-Category]])-3)</f>
        <v>/animation</v>
      </c>
      <c r="S427" s="12">
        <f t="shared" si="6"/>
        <v>42335.902824074074</v>
      </c>
      <c r="T427" s="12">
        <f t="shared" si="6"/>
        <v>42275.861157407402</v>
      </c>
      <c r="U427" s="14">
        <f>Starter[[#This Row],[deadline2]]-Starter[[#This Row],[launched_at3]]</f>
        <v>60.041666666671517</v>
      </c>
    </row>
    <row r="428" spans="1:21" ht="3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>IFERROR(Starter[[#This Row],[pledged]]/Starter[[#This Row],[goal]],0)</f>
        <v>1.3299999999999999E-2</v>
      </c>
      <c r="P428" s="8">
        <f>IFERROR(Starter[[#This Row],[pledged]]/Starter[[#This Row],[backers_count]],0)</f>
        <v>16.625</v>
      </c>
      <c r="Q428" t="str">
        <f>LEFT(Starter[[#This Row],[Category and Sub-Category]],FIND("/",Starter[[#This Row],[Category and Sub-Category]])-1)</f>
        <v>film &amp; video</v>
      </c>
      <c r="R428" t="str">
        <f>RIGHT(Starter[[#This Row],[Category and Sub-Category]],FIND("/",Starter[[#This Row],[Category and Sub-Category]])-3)</f>
        <v>/animation</v>
      </c>
      <c r="S428" s="12">
        <f t="shared" si="6"/>
        <v>42430.711967592593</v>
      </c>
      <c r="T428" s="12">
        <f t="shared" si="6"/>
        <v>42400.711967592593</v>
      </c>
      <c r="U428" s="14">
        <f>Starter[[#This Row],[deadline2]]-Starter[[#This Row],[launched_at3]]</f>
        <v>30</v>
      </c>
    </row>
    <row r="429" spans="1:21" ht="3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>IFERROR(Starter[[#This Row],[pledged]]/Starter[[#This Row],[goal]],0)</f>
        <v>0</v>
      </c>
      <c r="P429" s="8">
        <f>IFERROR(Starter[[#This Row],[pledged]]/Starter[[#This Row],[backers_count]],0)</f>
        <v>0</v>
      </c>
      <c r="Q429" t="str">
        <f>LEFT(Starter[[#This Row],[Category and Sub-Category]],FIND("/",Starter[[#This Row],[Category and Sub-Category]])-1)</f>
        <v>film &amp; video</v>
      </c>
      <c r="R429" t="str">
        <f>RIGHT(Starter[[#This Row],[Category and Sub-Category]],FIND("/",Starter[[#This Row],[Category and Sub-Category]])-3)</f>
        <v>/animation</v>
      </c>
      <c r="S429" s="12">
        <f t="shared" si="6"/>
        <v>42299.790972222225</v>
      </c>
      <c r="T429" s="12">
        <f t="shared" si="6"/>
        <v>42285.90902777778</v>
      </c>
      <c r="U429" s="14">
        <f>Starter[[#This Row],[deadline2]]-Starter[[#This Row],[launched_at3]]</f>
        <v>13.881944444445253</v>
      </c>
    </row>
    <row r="430" spans="1:21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>IFERROR(Starter[[#This Row],[pledged]]/Starter[[#This Row],[goal]],0)</f>
        <v>5.6333333333333332E-2</v>
      </c>
      <c r="P430" s="8">
        <f>IFERROR(Starter[[#This Row],[pledged]]/Starter[[#This Row],[backers_count]],0)</f>
        <v>52</v>
      </c>
      <c r="Q430" t="str">
        <f>LEFT(Starter[[#This Row],[Category and Sub-Category]],FIND("/",Starter[[#This Row],[Category and Sub-Category]])-1)</f>
        <v>film &amp; video</v>
      </c>
      <c r="R430" t="str">
        <f>RIGHT(Starter[[#This Row],[Category and Sub-Category]],FIND("/",Starter[[#This Row],[Category and Sub-Category]])-3)</f>
        <v>/animation</v>
      </c>
      <c r="S430" s="12">
        <f t="shared" si="6"/>
        <v>41806.916666666664</v>
      </c>
      <c r="T430" s="12">
        <f t="shared" si="6"/>
        <v>41778.766724537039</v>
      </c>
      <c r="U430" s="14">
        <f>Starter[[#This Row],[deadline2]]-Starter[[#This Row],[launched_at3]]</f>
        <v>28.149942129624833</v>
      </c>
    </row>
    <row r="431" spans="1:21" ht="3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>IFERROR(Starter[[#This Row],[pledged]]/Starter[[#This Row],[goal]],0)</f>
        <v>0</v>
      </c>
      <c r="P431" s="8">
        <f>IFERROR(Starter[[#This Row],[pledged]]/Starter[[#This Row],[backers_count]],0)</f>
        <v>0</v>
      </c>
      <c r="Q431" t="str">
        <f>LEFT(Starter[[#This Row],[Category and Sub-Category]],FIND("/",Starter[[#This Row],[Category and Sub-Category]])-1)</f>
        <v>film &amp; video</v>
      </c>
      <c r="R431" t="str">
        <f>RIGHT(Starter[[#This Row],[Category and Sub-Category]],FIND("/",Starter[[#This Row],[Category and Sub-Category]])-3)</f>
        <v>/animation</v>
      </c>
      <c r="S431" s="12">
        <f t="shared" si="6"/>
        <v>40144.207638888889</v>
      </c>
      <c r="T431" s="12">
        <f t="shared" si="6"/>
        <v>40070.901412037041</v>
      </c>
      <c r="U431" s="14">
        <f>Starter[[#This Row],[deadline2]]-Starter[[#This Row],[launched_at3]]</f>
        <v>73.306226851847896</v>
      </c>
    </row>
    <row r="432" spans="1:21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>IFERROR(Starter[[#This Row],[pledged]]/Starter[[#This Row],[goal]],0)</f>
        <v>2.4E-2</v>
      </c>
      <c r="P432" s="8">
        <f>IFERROR(Starter[[#This Row],[pledged]]/Starter[[#This Row],[backers_count]],0)</f>
        <v>4.8</v>
      </c>
      <c r="Q432" t="str">
        <f>LEFT(Starter[[#This Row],[Category and Sub-Category]],FIND("/",Starter[[#This Row],[Category and Sub-Category]])-1)</f>
        <v>film &amp; video</v>
      </c>
      <c r="R432" t="str">
        <f>RIGHT(Starter[[#This Row],[Category and Sub-Category]],FIND("/",Starter[[#This Row],[Category and Sub-Category]])-3)</f>
        <v>/animation</v>
      </c>
      <c r="S432" s="12">
        <f t="shared" si="6"/>
        <v>41528.107256944444</v>
      </c>
      <c r="T432" s="12">
        <f t="shared" si="6"/>
        <v>41513.107256944444</v>
      </c>
      <c r="U432" s="14">
        <f>Starter[[#This Row],[deadline2]]-Starter[[#This Row],[launched_at3]]</f>
        <v>15</v>
      </c>
    </row>
    <row r="433" spans="1:21" ht="30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>IFERROR(Starter[[#This Row],[pledged]]/Starter[[#This Row],[goal]],0)</f>
        <v>0.13833333333333334</v>
      </c>
      <c r="P433" s="8">
        <f>IFERROR(Starter[[#This Row],[pledged]]/Starter[[#This Row],[backers_count]],0)</f>
        <v>51.875</v>
      </c>
      <c r="Q433" t="str">
        <f>LEFT(Starter[[#This Row],[Category and Sub-Category]],FIND("/",Starter[[#This Row],[Category and Sub-Category]])-1)</f>
        <v>film &amp; video</v>
      </c>
      <c r="R433" t="str">
        <f>RIGHT(Starter[[#This Row],[Category and Sub-Category]],FIND("/",Starter[[#This Row],[Category and Sub-Category]])-3)</f>
        <v>/animation</v>
      </c>
      <c r="S433" s="12">
        <f t="shared" si="6"/>
        <v>42556.871331018519</v>
      </c>
      <c r="T433" s="12">
        <f t="shared" si="6"/>
        <v>42526.871331018519</v>
      </c>
      <c r="U433" s="14">
        <f>Starter[[#This Row],[deadline2]]-Starter[[#This Row],[launched_at3]]</f>
        <v>30</v>
      </c>
    </row>
    <row r="434" spans="1:21" ht="3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>IFERROR(Starter[[#This Row],[pledged]]/Starter[[#This Row],[goal]],0)</f>
        <v>9.5000000000000001E-2</v>
      </c>
      <c r="P434" s="8">
        <f>IFERROR(Starter[[#This Row],[pledged]]/Starter[[#This Row],[backers_count]],0)</f>
        <v>71.25</v>
      </c>
      <c r="Q434" t="str">
        <f>LEFT(Starter[[#This Row],[Category and Sub-Category]],FIND("/",Starter[[#This Row],[Category and Sub-Category]])-1)</f>
        <v>film &amp; video</v>
      </c>
      <c r="R434" t="str">
        <f>RIGHT(Starter[[#This Row],[Category and Sub-Category]],FIND("/",Starter[[#This Row],[Category and Sub-Category]])-3)</f>
        <v>/animation</v>
      </c>
      <c r="S434" s="12">
        <f t="shared" si="6"/>
        <v>42298.726631944446</v>
      </c>
      <c r="T434" s="12">
        <f t="shared" si="6"/>
        <v>42238.726631944446</v>
      </c>
      <c r="U434" s="14">
        <f>Starter[[#This Row],[deadline2]]-Starter[[#This Row],[launched_at3]]</f>
        <v>60</v>
      </c>
    </row>
    <row r="435" spans="1:21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>IFERROR(Starter[[#This Row],[pledged]]/Starter[[#This Row],[goal]],0)</f>
        <v>0</v>
      </c>
      <c r="P435" s="8">
        <f>IFERROR(Starter[[#This Row],[pledged]]/Starter[[#This Row],[backers_count]],0)</f>
        <v>0</v>
      </c>
      <c r="Q435" t="str">
        <f>LEFT(Starter[[#This Row],[Category and Sub-Category]],FIND("/",Starter[[#This Row],[Category and Sub-Category]])-1)</f>
        <v>film &amp; video</v>
      </c>
      <c r="R435" t="str">
        <f>RIGHT(Starter[[#This Row],[Category and Sub-Category]],FIND("/",Starter[[#This Row],[Category and Sub-Category]])-3)</f>
        <v>/animation</v>
      </c>
      <c r="S435" s="12">
        <f t="shared" si="6"/>
        <v>42288.629884259259</v>
      </c>
      <c r="T435" s="12">
        <f t="shared" si="6"/>
        <v>42228.629884259259</v>
      </c>
      <c r="U435" s="14">
        <f>Starter[[#This Row],[deadline2]]-Starter[[#This Row],[launched_at3]]</f>
        <v>60</v>
      </c>
    </row>
    <row r="436" spans="1:21" ht="3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>IFERROR(Starter[[#This Row],[pledged]]/Starter[[#This Row],[goal]],0)</f>
        <v>0.05</v>
      </c>
      <c r="P436" s="8">
        <f>IFERROR(Starter[[#This Row],[pledged]]/Starter[[#This Row],[backers_count]],0)</f>
        <v>62.5</v>
      </c>
      <c r="Q436" t="str">
        <f>LEFT(Starter[[#This Row],[Category and Sub-Category]],FIND("/",Starter[[#This Row],[Category and Sub-Category]])-1)</f>
        <v>film &amp; video</v>
      </c>
      <c r="R436" t="str">
        <f>RIGHT(Starter[[#This Row],[Category and Sub-Category]],FIND("/",Starter[[#This Row],[Category and Sub-Category]])-3)</f>
        <v>/animation</v>
      </c>
      <c r="S436" s="12">
        <f t="shared" si="6"/>
        <v>41609.876180555555</v>
      </c>
      <c r="T436" s="12">
        <f t="shared" si="6"/>
        <v>41576.834513888891</v>
      </c>
      <c r="U436" s="14">
        <f>Starter[[#This Row],[deadline2]]-Starter[[#This Row],[launched_at3]]</f>
        <v>33.041666666664241</v>
      </c>
    </row>
    <row r="437" spans="1:21" ht="3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>IFERROR(Starter[[#This Row],[pledged]]/Starter[[#This Row],[goal]],0)</f>
        <v>2.7272727272727273E-5</v>
      </c>
      <c r="P437" s="8">
        <f>IFERROR(Starter[[#This Row],[pledged]]/Starter[[#This Row],[backers_count]],0)</f>
        <v>1</v>
      </c>
      <c r="Q437" t="str">
        <f>LEFT(Starter[[#This Row],[Category and Sub-Category]],FIND("/",Starter[[#This Row],[Category and Sub-Category]])-1)</f>
        <v>film &amp; video</v>
      </c>
      <c r="R437" t="str">
        <f>RIGHT(Starter[[#This Row],[Category and Sub-Category]],FIND("/",Starter[[#This Row],[Category and Sub-Category]])-3)</f>
        <v>/animation</v>
      </c>
      <c r="S437" s="12">
        <f t="shared" si="6"/>
        <v>41530.747453703705</v>
      </c>
      <c r="T437" s="12">
        <f t="shared" si="6"/>
        <v>41500.747453703705</v>
      </c>
      <c r="U437" s="14">
        <f>Starter[[#This Row],[deadline2]]-Starter[[#This Row],[launched_at3]]</f>
        <v>30</v>
      </c>
    </row>
    <row r="438" spans="1:21" ht="30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>IFERROR(Starter[[#This Row],[pledged]]/Starter[[#This Row],[goal]],0)</f>
        <v>0</v>
      </c>
      <c r="P438" s="8">
        <f>IFERROR(Starter[[#This Row],[pledged]]/Starter[[#This Row],[backers_count]],0)</f>
        <v>0</v>
      </c>
      <c r="Q438" t="str">
        <f>LEFT(Starter[[#This Row],[Category and Sub-Category]],FIND("/",Starter[[#This Row],[Category and Sub-Category]])-1)</f>
        <v>film &amp; video</v>
      </c>
      <c r="R438" t="str">
        <f>RIGHT(Starter[[#This Row],[Category and Sub-Category]],FIND("/",Starter[[#This Row],[Category and Sub-Category]])-3)</f>
        <v>/animation</v>
      </c>
      <c r="S438" s="12">
        <f t="shared" si="6"/>
        <v>41486.36241898148</v>
      </c>
      <c r="T438" s="12">
        <f t="shared" si="6"/>
        <v>41456.36241898148</v>
      </c>
      <c r="U438" s="14">
        <f>Starter[[#This Row],[deadline2]]-Starter[[#This Row],[launched_at3]]</f>
        <v>30</v>
      </c>
    </row>
    <row r="439" spans="1:21" ht="30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>IFERROR(Starter[[#This Row],[pledged]]/Starter[[#This Row],[goal]],0)</f>
        <v>0</v>
      </c>
      <c r="P439" s="8">
        <f>IFERROR(Starter[[#This Row],[pledged]]/Starter[[#This Row],[backers_count]],0)</f>
        <v>0</v>
      </c>
      <c r="Q439" t="str">
        <f>LEFT(Starter[[#This Row],[Category and Sub-Category]],FIND("/",Starter[[#This Row],[Category and Sub-Category]])-1)</f>
        <v>film &amp; video</v>
      </c>
      <c r="R439" t="str">
        <f>RIGHT(Starter[[#This Row],[Category and Sub-Category]],FIND("/",Starter[[#This Row],[Category and Sub-Category]])-3)</f>
        <v>/animation</v>
      </c>
      <c r="S439" s="12">
        <f t="shared" si="6"/>
        <v>42651.31858796296</v>
      </c>
      <c r="T439" s="12">
        <f t="shared" si="6"/>
        <v>42591.31858796296</v>
      </c>
      <c r="U439" s="14">
        <f>Starter[[#This Row],[deadline2]]-Starter[[#This Row],[launched_at3]]</f>
        <v>60</v>
      </c>
    </row>
    <row r="440" spans="1:21" ht="30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>IFERROR(Starter[[#This Row],[pledged]]/Starter[[#This Row],[goal]],0)</f>
        <v>9.3799999999999994E-2</v>
      </c>
      <c r="P440" s="8">
        <f>IFERROR(Starter[[#This Row],[pledged]]/Starter[[#This Row],[backers_count]],0)</f>
        <v>170.54545454545453</v>
      </c>
      <c r="Q440" t="str">
        <f>LEFT(Starter[[#This Row],[Category and Sub-Category]],FIND("/",Starter[[#This Row],[Category and Sub-Category]])-1)</f>
        <v>film &amp; video</v>
      </c>
      <c r="R440" t="str">
        <f>RIGHT(Starter[[#This Row],[Category and Sub-Category]],FIND("/",Starter[[#This Row],[Category and Sub-Category]])-3)</f>
        <v>/animation</v>
      </c>
      <c r="S440" s="12">
        <f t="shared" si="6"/>
        <v>42326.302754629629</v>
      </c>
      <c r="T440" s="12">
        <f t="shared" si="6"/>
        <v>42296.261087962965</v>
      </c>
      <c r="U440" s="14">
        <f>Starter[[#This Row],[deadline2]]-Starter[[#This Row],[launched_at3]]</f>
        <v>30.041666666664241</v>
      </c>
    </row>
    <row r="441" spans="1:21" ht="3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>IFERROR(Starter[[#This Row],[pledged]]/Starter[[#This Row],[goal]],0)</f>
        <v>0</v>
      </c>
      <c r="P441" s="8">
        <f>IFERROR(Starter[[#This Row],[pledged]]/Starter[[#This Row],[backers_count]],0)</f>
        <v>0</v>
      </c>
      <c r="Q441" t="str">
        <f>LEFT(Starter[[#This Row],[Category and Sub-Category]],FIND("/",Starter[[#This Row],[Category and Sub-Category]])-1)</f>
        <v>film &amp; video</v>
      </c>
      <c r="R441" t="str">
        <f>RIGHT(Starter[[#This Row],[Category and Sub-Category]],FIND("/",Starter[[#This Row],[Category and Sub-Category]])-3)</f>
        <v>/animation</v>
      </c>
      <c r="S441" s="12">
        <f t="shared" si="6"/>
        <v>41929.761782407411</v>
      </c>
      <c r="T441" s="12">
        <f t="shared" si="6"/>
        <v>41919.761782407411</v>
      </c>
      <c r="U441" s="14">
        <f>Starter[[#This Row],[deadline2]]-Starter[[#This Row],[launched_at3]]</f>
        <v>10</v>
      </c>
    </row>
    <row r="442" spans="1:21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>IFERROR(Starter[[#This Row],[pledged]]/Starter[[#This Row],[goal]],0)</f>
        <v>1E-3</v>
      </c>
      <c r="P442" s="8">
        <f>IFERROR(Starter[[#This Row],[pledged]]/Starter[[#This Row],[backers_count]],0)</f>
        <v>5</v>
      </c>
      <c r="Q442" t="str">
        <f>LEFT(Starter[[#This Row],[Category and Sub-Category]],FIND("/",Starter[[#This Row],[Category and Sub-Category]])-1)</f>
        <v>film &amp; video</v>
      </c>
      <c r="R442" t="str">
        <f>RIGHT(Starter[[#This Row],[Category and Sub-Category]],FIND("/",Starter[[#This Row],[Category and Sub-Category]])-3)</f>
        <v>/animation</v>
      </c>
      <c r="S442" s="12">
        <f t="shared" si="6"/>
        <v>42453.943900462968</v>
      </c>
      <c r="T442" s="12">
        <f t="shared" si="6"/>
        <v>42423.985567129625</v>
      </c>
      <c r="U442" s="14">
        <f>Starter[[#This Row],[deadline2]]-Starter[[#This Row],[launched_at3]]</f>
        <v>29.958333333343035</v>
      </c>
    </row>
    <row r="443" spans="1:21" ht="3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>IFERROR(Starter[[#This Row],[pledged]]/Starter[[#This Row],[goal]],0)</f>
        <v>0</v>
      </c>
      <c r="P443" s="8">
        <f>IFERROR(Starter[[#This Row],[pledged]]/Starter[[#This Row],[backers_count]],0)</f>
        <v>0</v>
      </c>
      <c r="Q443" t="str">
        <f>LEFT(Starter[[#This Row],[Category and Sub-Category]],FIND("/",Starter[[#This Row],[Category and Sub-Category]])-1)</f>
        <v>film &amp; video</v>
      </c>
      <c r="R443" t="str">
        <f>RIGHT(Starter[[#This Row],[Category and Sub-Category]],FIND("/",Starter[[#This Row],[Category and Sub-Category]])-3)</f>
        <v>/animation</v>
      </c>
      <c r="S443" s="12">
        <f t="shared" si="6"/>
        <v>41580.793935185182</v>
      </c>
      <c r="T443" s="12">
        <f t="shared" si="6"/>
        <v>41550.793935185182</v>
      </c>
      <c r="U443" s="14">
        <f>Starter[[#This Row],[deadline2]]-Starter[[#This Row],[launched_at3]]</f>
        <v>30</v>
      </c>
    </row>
    <row r="444" spans="1:2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>IFERROR(Starter[[#This Row],[pledged]]/Starter[[#This Row],[goal]],0)</f>
        <v>0.39358823529411763</v>
      </c>
      <c r="P444" s="8">
        <f>IFERROR(Starter[[#This Row],[pledged]]/Starter[[#This Row],[backers_count]],0)</f>
        <v>393.58823529411762</v>
      </c>
      <c r="Q444" t="str">
        <f>LEFT(Starter[[#This Row],[Category and Sub-Category]],FIND("/",Starter[[#This Row],[Category and Sub-Category]])-1)</f>
        <v>film &amp; video</v>
      </c>
      <c r="R444" t="str">
        <f>RIGHT(Starter[[#This Row],[Category and Sub-Category]],FIND("/",Starter[[#This Row],[Category and Sub-Category]])-3)</f>
        <v>/animation</v>
      </c>
      <c r="S444" s="12">
        <f t="shared" si="6"/>
        <v>42054.888692129629</v>
      </c>
      <c r="T444" s="12">
        <f t="shared" si="6"/>
        <v>42024.888692129629</v>
      </c>
      <c r="U444" s="14">
        <f>Starter[[#This Row],[deadline2]]-Starter[[#This Row],[launched_at3]]</f>
        <v>30</v>
      </c>
    </row>
    <row r="445" spans="1:21" ht="30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>IFERROR(Starter[[#This Row],[pledged]]/Starter[[#This Row],[goal]],0)</f>
        <v>1E-3</v>
      </c>
      <c r="P445" s="8">
        <f>IFERROR(Starter[[#This Row],[pledged]]/Starter[[#This Row],[backers_count]],0)</f>
        <v>5</v>
      </c>
      <c r="Q445" t="str">
        <f>LEFT(Starter[[#This Row],[Category and Sub-Category]],FIND("/",Starter[[#This Row],[Category and Sub-Category]])-1)</f>
        <v>film &amp; video</v>
      </c>
      <c r="R445" t="str">
        <f>RIGHT(Starter[[#This Row],[Category and Sub-Category]],FIND("/",Starter[[#This Row],[Category and Sub-Category]])-3)</f>
        <v>/animation</v>
      </c>
      <c r="S445" s="12">
        <f t="shared" si="6"/>
        <v>41680.015057870369</v>
      </c>
      <c r="T445" s="12">
        <f t="shared" si="6"/>
        <v>41650.015057870369</v>
      </c>
      <c r="U445" s="14">
        <f>Starter[[#This Row],[deadline2]]-Starter[[#This Row],[launched_at3]]</f>
        <v>30</v>
      </c>
    </row>
    <row r="446" spans="1:21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>IFERROR(Starter[[#This Row],[pledged]]/Starter[[#This Row],[goal]],0)</f>
        <v>0.05</v>
      </c>
      <c r="P446" s="8">
        <f>IFERROR(Starter[[#This Row],[pledged]]/Starter[[#This Row],[backers_count]],0)</f>
        <v>50</v>
      </c>
      <c r="Q446" t="str">
        <f>LEFT(Starter[[#This Row],[Category and Sub-Category]],FIND("/",Starter[[#This Row],[Category and Sub-Category]])-1)</f>
        <v>film &amp; video</v>
      </c>
      <c r="R446" t="str">
        <f>RIGHT(Starter[[#This Row],[Category and Sub-Category]],FIND("/",Starter[[#This Row],[Category and Sub-Category]])-3)</f>
        <v>/animation</v>
      </c>
      <c r="S446" s="12">
        <f t="shared" si="6"/>
        <v>40954.906956018516</v>
      </c>
      <c r="T446" s="12">
        <f t="shared" si="6"/>
        <v>40894.906956018516</v>
      </c>
      <c r="U446" s="14">
        <f>Starter[[#This Row],[deadline2]]-Starter[[#This Row],[launched_at3]]</f>
        <v>60</v>
      </c>
    </row>
    <row r="447" spans="1:21" ht="30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>IFERROR(Starter[[#This Row],[pledged]]/Starter[[#This Row],[goal]],0)</f>
        <v>3.3333333333333335E-5</v>
      </c>
      <c r="P447" s="8">
        <f>IFERROR(Starter[[#This Row],[pledged]]/Starter[[#This Row],[backers_count]],0)</f>
        <v>1</v>
      </c>
      <c r="Q447" t="str">
        <f>LEFT(Starter[[#This Row],[Category and Sub-Category]],FIND("/",Starter[[#This Row],[Category and Sub-Category]])-1)</f>
        <v>film &amp; video</v>
      </c>
      <c r="R447" t="str">
        <f>RIGHT(Starter[[#This Row],[Category and Sub-Category]],FIND("/",Starter[[#This Row],[Category and Sub-Category]])-3)</f>
        <v>/animation</v>
      </c>
      <c r="S447" s="12">
        <f t="shared" si="6"/>
        <v>42145.335358796292</v>
      </c>
      <c r="T447" s="12">
        <f t="shared" si="6"/>
        <v>42130.335358796292</v>
      </c>
      <c r="U447" s="14">
        <f>Starter[[#This Row],[deadline2]]-Starter[[#This Row],[launched_at3]]</f>
        <v>15</v>
      </c>
    </row>
    <row r="448" spans="1:21" ht="3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>IFERROR(Starter[[#This Row],[pledged]]/Starter[[#This Row],[goal]],0)</f>
        <v>7.2952380952380949E-2</v>
      </c>
      <c r="P448" s="8">
        <f>IFERROR(Starter[[#This Row],[pledged]]/Starter[[#This Row],[backers_count]],0)</f>
        <v>47.875</v>
      </c>
      <c r="Q448" t="str">
        <f>LEFT(Starter[[#This Row],[Category and Sub-Category]],FIND("/",Starter[[#This Row],[Category and Sub-Category]])-1)</f>
        <v>film &amp; video</v>
      </c>
      <c r="R448" t="str">
        <f>RIGHT(Starter[[#This Row],[Category and Sub-Category]],FIND("/",Starter[[#This Row],[Category and Sub-Category]])-3)</f>
        <v>/animation</v>
      </c>
      <c r="S448" s="12">
        <f t="shared" si="6"/>
        <v>42067.083564814813</v>
      </c>
      <c r="T448" s="12">
        <f t="shared" si="6"/>
        <v>42037.083564814813</v>
      </c>
      <c r="U448" s="14">
        <f>Starter[[#This Row],[deadline2]]-Starter[[#This Row],[launched_at3]]</f>
        <v>30</v>
      </c>
    </row>
    <row r="449" spans="1:21" ht="3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>IFERROR(Starter[[#This Row],[pledged]]/Starter[[#This Row],[goal]],0)</f>
        <v>1.6666666666666666E-4</v>
      </c>
      <c r="P449" s="8">
        <f>IFERROR(Starter[[#This Row],[pledged]]/Starter[[#This Row],[backers_count]],0)</f>
        <v>5</v>
      </c>
      <c r="Q449" t="str">
        <f>LEFT(Starter[[#This Row],[Category and Sub-Category]],FIND("/",Starter[[#This Row],[Category and Sub-Category]])-1)</f>
        <v>film &amp; video</v>
      </c>
      <c r="R449" t="str">
        <f>RIGHT(Starter[[#This Row],[Category and Sub-Category]],FIND("/",Starter[[#This Row],[Category and Sub-Category]])-3)</f>
        <v>/animation</v>
      </c>
      <c r="S449" s="12">
        <f t="shared" si="6"/>
        <v>41356.513460648144</v>
      </c>
      <c r="T449" s="12">
        <f t="shared" si="6"/>
        <v>41331.555127314816</v>
      </c>
      <c r="U449" s="14">
        <f>Starter[[#This Row],[deadline2]]-Starter[[#This Row],[launched_at3]]</f>
        <v>24.958333333328483</v>
      </c>
    </row>
    <row r="450" spans="1:21" ht="3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>IFERROR(Starter[[#This Row],[pledged]]/Starter[[#This Row],[goal]],0)</f>
        <v>3.2804E-2</v>
      </c>
      <c r="P450" s="8">
        <f>IFERROR(Starter[[#This Row],[pledged]]/Starter[[#This Row],[backers_count]],0)</f>
        <v>20.502500000000001</v>
      </c>
      <c r="Q450" t="str">
        <f>LEFT(Starter[[#This Row],[Category and Sub-Category]],FIND("/",Starter[[#This Row],[Category and Sub-Category]])-1)</f>
        <v>film &amp; video</v>
      </c>
      <c r="R450" t="str">
        <f>RIGHT(Starter[[#This Row],[Category and Sub-Category]],FIND("/",Starter[[#This Row],[Category and Sub-Category]])-3)</f>
        <v>/animation</v>
      </c>
      <c r="S450" s="12">
        <f t="shared" ref="S450:T513" si="7">(I450/86400)+25569</f>
        <v>41773.758043981477</v>
      </c>
      <c r="T450" s="12">
        <f t="shared" si="7"/>
        <v>41753.758043981477</v>
      </c>
      <c r="U450" s="14">
        <f>Starter[[#This Row],[deadline2]]-Starter[[#This Row],[launched_at3]]</f>
        <v>20</v>
      </c>
    </row>
    <row r="451" spans="1:21" ht="3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>IFERROR(Starter[[#This Row],[pledged]]/Starter[[#This Row],[goal]],0)</f>
        <v>2.2499999999999999E-2</v>
      </c>
      <c r="P451" s="8">
        <f>IFERROR(Starter[[#This Row],[pledged]]/Starter[[#This Row],[backers_count]],0)</f>
        <v>9</v>
      </c>
      <c r="Q451" t="str">
        <f>LEFT(Starter[[#This Row],[Category and Sub-Category]],FIND("/",Starter[[#This Row],[Category and Sub-Category]])-1)</f>
        <v>film &amp; video</v>
      </c>
      <c r="R451" t="str">
        <f>RIGHT(Starter[[#This Row],[Category and Sub-Category]],FIND("/",Starter[[#This Row],[Category and Sub-Category]])-3)</f>
        <v>/animation</v>
      </c>
      <c r="S451" s="12">
        <f t="shared" si="7"/>
        <v>41564.568113425928</v>
      </c>
      <c r="T451" s="12">
        <f t="shared" si="7"/>
        <v>41534.568113425928</v>
      </c>
      <c r="U451" s="14">
        <f>Starter[[#This Row],[deadline2]]-Starter[[#This Row],[launched_at3]]</f>
        <v>30</v>
      </c>
    </row>
    <row r="452" spans="1:21" ht="3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>IFERROR(Starter[[#This Row],[pledged]]/Starter[[#This Row],[goal]],0)</f>
        <v>7.92E-3</v>
      </c>
      <c r="P452" s="8">
        <f>IFERROR(Starter[[#This Row],[pledged]]/Starter[[#This Row],[backers_count]],0)</f>
        <v>56.571428571428569</v>
      </c>
      <c r="Q452" t="str">
        <f>LEFT(Starter[[#This Row],[Category and Sub-Category]],FIND("/",Starter[[#This Row],[Category and Sub-Category]])-1)</f>
        <v>film &amp; video</v>
      </c>
      <c r="R452" t="str">
        <f>RIGHT(Starter[[#This Row],[Category and Sub-Category]],FIND("/",Starter[[#This Row],[Category and Sub-Category]])-3)</f>
        <v>/animation</v>
      </c>
      <c r="S452" s="12">
        <f t="shared" si="7"/>
        <v>41684.946759259255</v>
      </c>
      <c r="T452" s="12">
        <f t="shared" si="7"/>
        <v>41654.946759259255</v>
      </c>
      <c r="U452" s="14">
        <f>Starter[[#This Row],[deadline2]]-Starter[[#This Row],[launched_at3]]</f>
        <v>30</v>
      </c>
    </row>
    <row r="453" spans="1:21" ht="3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>IFERROR(Starter[[#This Row],[pledged]]/Starter[[#This Row],[goal]],0)</f>
        <v>0</v>
      </c>
      <c r="P453" s="8">
        <f>IFERROR(Starter[[#This Row],[pledged]]/Starter[[#This Row],[backers_count]],0)</f>
        <v>0</v>
      </c>
      <c r="Q453" t="str">
        <f>LEFT(Starter[[#This Row],[Category and Sub-Category]],FIND("/",Starter[[#This Row],[Category and Sub-Category]])-1)</f>
        <v>film &amp; video</v>
      </c>
      <c r="R453" t="str">
        <f>RIGHT(Starter[[#This Row],[Category and Sub-Category]],FIND("/",Starter[[#This Row],[Category and Sub-Category]])-3)</f>
        <v>/animation</v>
      </c>
      <c r="S453" s="12">
        <f t="shared" si="7"/>
        <v>41664.715173611112</v>
      </c>
      <c r="T453" s="12">
        <f t="shared" si="7"/>
        <v>41634.715173611112</v>
      </c>
      <c r="U453" s="14">
        <f>Starter[[#This Row],[deadline2]]-Starter[[#This Row],[launched_at3]]</f>
        <v>30</v>
      </c>
    </row>
    <row r="454" spans="1:21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>IFERROR(Starter[[#This Row],[pledged]]/Starter[[#This Row],[goal]],0)</f>
        <v>0.64</v>
      </c>
      <c r="P454" s="8">
        <f>IFERROR(Starter[[#This Row],[pledged]]/Starter[[#This Row],[backers_count]],0)</f>
        <v>40</v>
      </c>
      <c r="Q454" t="str">
        <f>LEFT(Starter[[#This Row],[Category and Sub-Category]],FIND("/",Starter[[#This Row],[Category and Sub-Category]])-1)</f>
        <v>film &amp; video</v>
      </c>
      <c r="R454" t="str">
        <f>RIGHT(Starter[[#This Row],[Category and Sub-Category]],FIND("/",Starter[[#This Row],[Category and Sub-Category]])-3)</f>
        <v>/animation</v>
      </c>
      <c r="S454" s="12">
        <f t="shared" si="7"/>
        <v>42137.703877314816</v>
      </c>
      <c r="T454" s="12">
        <f t="shared" si="7"/>
        <v>42107.703877314816</v>
      </c>
      <c r="U454" s="14">
        <f>Starter[[#This Row],[deadline2]]-Starter[[#This Row],[launched_at3]]</f>
        <v>30</v>
      </c>
    </row>
    <row r="455" spans="1:21" ht="3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>IFERROR(Starter[[#This Row],[pledged]]/Starter[[#This Row],[goal]],0)</f>
        <v>2.740447957839262E-4</v>
      </c>
      <c r="P455" s="8">
        <f>IFERROR(Starter[[#This Row],[pledged]]/Starter[[#This Row],[backers_count]],0)</f>
        <v>13</v>
      </c>
      <c r="Q455" t="str">
        <f>LEFT(Starter[[#This Row],[Category and Sub-Category]],FIND("/",Starter[[#This Row],[Category and Sub-Category]])-1)</f>
        <v>film &amp; video</v>
      </c>
      <c r="R455" t="str">
        <f>RIGHT(Starter[[#This Row],[Category and Sub-Category]],FIND("/",Starter[[#This Row],[Category and Sub-Category]])-3)</f>
        <v>/animation</v>
      </c>
      <c r="S455" s="12">
        <f t="shared" si="7"/>
        <v>42054.824988425928</v>
      </c>
      <c r="T455" s="12">
        <f t="shared" si="7"/>
        <v>42038.824988425928</v>
      </c>
      <c r="U455" s="14">
        <f>Starter[[#This Row],[deadline2]]-Starter[[#This Row],[launched_at3]]</f>
        <v>16</v>
      </c>
    </row>
    <row r="456" spans="1:21" ht="30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>IFERROR(Starter[[#This Row],[pledged]]/Starter[[#This Row],[goal]],0)</f>
        <v>8.2000000000000007E-3</v>
      </c>
      <c r="P456" s="8">
        <f>IFERROR(Starter[[#This Row],[pledged]]/Starter[[#This Row],[backers_count]],0)</f>
        <v>16.399999999999999</v>
      </c>
      <c r="Q456" t="str">
        <f>LEFT(Starter[[#This Row],[Category and Sub-Category]],FIND("/",Starter[[#This Row],[Category and Sub-Category]])-1)</f>
        <v>film &amp; video</v>
      </c>
      <c r="R456" t="str">
        <f>RIGHT(Starter[[#This Row],[Category and Sub-Category]],FIND("/",Starter[[#This Row],[Category and Sub-Category]])-3)</f>
        <v>/animation</v>
      </c>
      <c r="S456" s="12">
        <f t="shared" si="7"/>
        <v>41969.551388888889</v>
      </c>
      <c r="T456" s="12">
        <f t="shared" si="7"/>
        <v>41938.717256944445</v>
      </c>
      <c r="U456" s="14">
        <f>Starter[[#This Row],[deadline2]]-Starter[[#This Row],[launched_at3]]</f>
        <v>30.83413194444438</v>
      </c>
    </row>
    <row r="457" spans="1:21" ht="3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>IFERROR(Starter[[#This Row],[pledged]]/Starter[[#This Row],[goal]],0)</f>
        <v>6.9230769230769226E-4</v>
      </c>
      <c r="P457" s="8">
        <f>IFERROR(Starter[[#This Row],[pledged]]/Starter[[#This Row],[backers_count]],0)</f>
        <v>22.5</v>
      </c>
      <c r="Q457" t="str">
        <f>LEFT(Starter[[#This Row],[Category and Sub-Category]],FIND("/",Starter[[#This Row],[Category and Sub-Category]])-1)</f>
        <v>film &amp; video</v>
      </c>
      <c r="R457" t="str">
        <f>RIGHT(Starter[[#This Row],[Category and Sub-Category]],FIND("/",Starter[[#This Row],[Category and Sub-Category]])-3)</f>
        <v>/animation</v>
      </c>
      <c r="S457" s="12">
        <f t="shared" si="7"/>
        <v>41016.021527777775</v>
      </c>
      <c r="T457" s="12">
        <f t="shared" si="7"/>
        <v>40971.002569444448</v>
      </c>
      <c r="U457" s="14">
        <f>Starter[[#This Row],[deadline2]]-Starter[[#This Row],[launched_at3]]</f>
        <v>45.018958333326736</v>
      </c>
    </row>
    <row r="458" spans="1:21" ht="3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>IFERROR(Starter[[#This Row],[pledged]]/Starter[[#This Row],[goal]],0)</f>
        <v>6.8631863186318634E-3</v>
      </c>
      <c r="P458" s="8">
        <f>IFERROR(Starter[[#This Row],[pledged]]/Starter[[#This Row],[backers_count]],0)</f>
        <v>20.333333333333332</v>
      </c>
      <c r="Q458" t="str">
        <f>LEFT(Starter[[#This Row],[Category and Sub-Category]],FIND("/",Starter[[#This Row],[Category and Sub-Category]])-1)</f>
        <v>film &amp; video</v>
      </c>
      <c r="R458" t="str">
        <f>RIGHT(Starter[[#This Row],[Category and Sub-Category]],FIND("/",Starter[[#This Row],[Category and Sub-Category]])-3)</f>
        <v>/animation</v>
      </c>
      <c r="S458" s="12">
        <f t="shared" si="7"/>
        <v>41569.165972222225</v>
      </c>
      <c r="T458" s="12">
        <f t="shared" si="7"/>
        <v>41547.694456018522</v>
      </c>
      <c r="U458" s="14">
        <f>Starter[[#This Row],[deadline2]]-Starter[[#This Row],[launched_at3]]</f>
        <v>21.471516203702777</v>
      </c>
    </row>
    <row r="459" spans="1:21" ht="3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>IFERROR(Starter[[#This Row],[pledged]]/Starter[[#This Row],[goal]],0)</f>
        <v>0</v>
      </c>
      <c r="P459" s="8">
        <f>IFERROR(Starter[[#This Row],[pledged]]/Starter[[#This Row],[backers_count]],0)</f>
        <v>0</v>
      </c>
      <c r="Q459" t="str">
        <f>LEFT(Starter[[#This Row],[Category and Sub-Category]],FIND("/",Starter[[#This Row],[Category and Sub-Category]])-1)</f>
        <v>film &amp; video</v>
      </c>
      <c r="R459" t="str">
        <f>RIGHT(Starter[[#This Row],[Category and Sub-Category]],FIND("/",Starter[[#This Row],[Category and Sub-Category]])-3)</f>
        <v>/animation</v>
      </c>
      <c r="S459" s="12">
        <f t="shared" si="7"/>
        <v>41867.767500000002</v>
      </c>
      <c r="T459" s="12">
        <f t="shared" si="7"/>
        <v>41837.767500000002</v>
      </c>
      <c r="U459" s="14">
        <f>Starter[[#This Row],[deadline2]]-Starter[[#This Row],[launched_at3]]</f>
        <v>30</v>
      </c>
    </row>
    <row r="460" spans="1:21" ht="30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>IFERROR(Starter[[#This Row],[pledged]]/Starter[[#This Row],[goal]],0)</f>
        <v>8.2100000000000006E-2</v>
      </c>
      <c r="P460" s="8">
        <f>IFERROR(Starter[[#This Row],[pledged]]/Starter[[#This Row],[backers_count]],0)</f>
        <v>16.755102040816325</v>
      </c>
      <c r="Q460" t="str">
        <f>LEFT(Starter[[#This Row],[Category and Sub-Category]],FIND("/",Starter[[#This Row],[Category and Sub-Category]])-1)</f>
        <v>film &amp; video</v>
      </c>
      <c r="R460" t="str">
        <f>RIGHT(Starter[[#This Row],[Category and Sub-Category]],FIND("/",Starter[[#This Row],[Category and Sub-Category]])-3)</f>
        <v>/animation</v>
      </c>
      <c r="S460" s="12">
        <f t="shared" si="7"/>
        <v>41408.69976851852</v>
      </c>
      <c r="T460" s="12">
        <f t="shared" si="7"/>
        <v>41378.69976851852</v>
      </c>
      <c r="U460" s="14">
        <f>Starter[[#This Row],[deadline2]]-Starter[[#This Row],[launched_at3]]</f>
        <v>30</v>
      </c>
    </row>
    <row r="461" spans="1:21" ht="3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>IFERROR(Starter[[#This Row],[pledged]]/Starter[[#This Row],[goal]],0)</f>
        <v>6.4102564102564103E-4</v>
      </c>
      <c r="P461" s="8">
        <f>IFERROR(Starter[[#This Row],[pledged]]/Starter[[#This Row],[backers_count]],0)</f>
        <v>25</v>
      </c>
      <c r="Q461" t="str">
        <f>LEFT(Starter[[#This Row],[Category and Sub-Category]],FIND("/",Starter[[#This Row],[Category and Sub-Category]])-1)</f>
        <v>film &amp; video</v>
      </c>
      <c r="R461" t="str">
        <f>RIGHT(Starter[[#This Row],[Category and Sub-Category]],FIND("/",Starter[[#This Row],[Category and Sub-Category]])-3)</f>
        <v>/animation</v>
      </c>
      <c r="S461" s="12">
        <f t="shared" si="7"/>
        <v>40860.682025462964</v>
      </c>
      <c r="T461" s="12">
        <f t="shared" si="7"/>
        <v>40800.6403587963</v>
      </c>
      <c r="U461" s="14">
        <f>Starter[[#This Row],[deadline2]]-Starter[[#This Row],[launched_at3]]</f>
        <v>60.041666666664241</v>
      </c>
    </row>
    <row r="462" spans="1:21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>IFERROR(Starter[[#This Row],[pledged]]/Starter[[#This Row],[goal]],0)</f>
        <v>2.9411764705882353E-3</v>
      </c>
      <c r="P462" s="8">
        <f>IFERROR(Starter[[#This Row],[pledged]]/Starter[[#This Row],[backers_count]],0)</f>
        <v>12.5</v>
      </c>
      <c r="Q462" t="str">
        <f>LEFT(Starter[[#This Row],[Category and Sub-Category]],FIND("/",Starter[[#This Row],[Category and Sub-Category]])-1)</f>
        <v>film &amp; video</v>
      </c>
      <c r="R462" t="str">
        <f>RIGHT(Starter[[#This Row],[Category and Sub-Category]],FIND("/",Starter[[#This Row],[Category and Sub-Category]])-3)</f>
        <v>/animation</v>
      </c>
      <c r="S462" s="12">
        <f t="shared" si="7"/>
        <v>41791.166666666664</v>
      </c>
      <c r="T462" s="12">
        <f t="shared" si="7"/>
        <v>41759.542534722219</v>
      </c>
      <c r="U462" s="14">
        <f>Starter[[#This Row],[deadline2]]-Starter[[#This Row],[launched_at3]]</f>
        <v>31.624131944445253</v>
      </c>
    </row>
    <row r="463" spans="1:21" ht="3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>IFERROR(Starter[[#This Row],[pledged]]/Starter[[#This Row],[goal]],0)</f>
        <v>0</v>
      </c>
      <c r="P463" s="8">
        <f>IFERROR(Starter[[#This Row],[pledged]]/Starter[[#This Row],[backers_count]],0)</f>
        <v>0</v>
      </c>
      <c r="Q463" t="str">
        <f>LEFT(Starter[[#This Row],[Category and Sub-Category]],FIND("/",Starter[[#This Row],[Category and Sub-Category]])-1)</f>
        <v>film &amp; video</v>
      </c>
      <c r="R463" t="str">
        <f>RIGHT(Starter[[#This Row],[Category and Sub-Category]],FIND("/",Starter[[#This Row],[Category and Sub-Category]])-3)</f>
        <v>/animation</v>
      </c>
      <c r="S463" s="12">
        <f t="shared" si="7"/>
        <v>41427.84684027778</v>
      </c>
      <c r="T463" s="12">
        <f t="shared" si="7"/>
        <v>41407.84684027778</v>
      </c>
      <c r="U463" s="14">
        <f>Starter[[#This Row],[deadline2]]-Starter[[#This Row],[launched_at3]]</f>
        <v>20</v>
      </c>
    </row>
    <row r="464" spans="1:21" ht="3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>IFERROR(Starter[[#This Row],[pledged]]/Starter[[#This Row],[goal]],0)</f>
        <v>0</v>
      </c>
      <c r="P464" s="8">
        <f>IFERROR(Starter[[#This Row],[pledged]]/Starter[[#This Row],[backers_count]],0)</f>
        <v>0</v>
      </c>
      <c r="Q464" t="str">
        <f>LEFT(Starter[[#This Row],[Category and Sub-Category]],FIND("/",Starter[[#This Row],[Category and Sub-Category]])-1)</f>
        <v>film &amp; video</v>
      </c>
      <c r="R464" t="str">
        <f>RIGHT(Starter[[#This Row],[Category and Sub-Category]],FIND("/",Starter[[#This Row],[Category and Sub-Category]])-3)</f>
        <v>/animation</v>
      </c>
      <c r="S464" s="12">
        <f t="shared" si="7"/>
        <v>40765.12663194444</v>
      </c>
      <c r="T464" s="12">
        <f t="shared" si="7"/>
        <v>40705.12663194444</v>
      </c>
      <c r="U464" s="14">
        <f>Starter[[#This Row],[deadline2]]-Starter[[#This Row],[launched_at3]]</f>
        <v>60</v>
      </c>
    </row>
    <row r="465" spans="1:21" ht="30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>IFERROR(Starter[[#This Row],[pledged]]/Starter[[#This Row],[goal]],0)</f>
        <v>2.2727272727272728E-2</v>
      </c>
      <c r="P465" s="8">
        <f>IFERROR(Starter[[#This Row],[pledged]]/Starter[[#This Row],[backers_count]],0)</f>
        <v>113.63636363636364</v>
      </c>
      <c r="Q465" t="str">
        <f>LEFT(Starter[[#This Row],[Category and Sub-Category]],FIND("/",Starter[[#This Row],[Category and Sub-Category]])-1)</f>
        <v>film &amp; video</v>
      </c>
      <c r="R465" t="str">
        <f>RIGHT(Starter[[#This Row],[Category and Sub-Category]],FIND("/",Starter[[#This Row],[Category and Sub-Category]])-3)</f>
        <v>/animation</v>
      </c>
      <c r="S465" s="12">
        <f t="shared" si="7"/>
        <v>40810.710104166668</v>
      </c>
      <c r="T465" s="12">
        <f t="shared" si="7"/>
        <v>40750.710104166668</v>
      </c>
      <c r="U465" s="14">
        <f>Starter[[#This Row],[deadline2]]-Starter[[#This Row],[launched_at3]]</f>
        <v>60</v>
      </c>
    </row>
    <row r="466" spans="1:21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>IFERROR(Starter[[#This Row],[pledged]]/Starter[[#This Row],[goal]],0)</f>
        <v>9.9009900990099011E-4</v>
      </c>
      <c r="P466" s="8">
        <f>IFERROR(Starter[[#This Row],[pledged]]/Starter[[#This Row],[backers_count]],0)</f>
        <v>1</v>
      </c>
      <c r="Q466" t="str">
        <f>LEFT(Starter[[#This Row],[Category and Sub-Category]],FIND("/",Starter[[#This Row],[Category and Sub-Category]])-1)</f>
        <v>film &amp; video</v>
      </c>
      <c r="R466" t="str">
        <f>RIGHT(Starter[[#This Row],[Category and Sub-Category]],FIND("/",Starter[[#This Row],[Category and Sub-Category]])-3)</f>
        <v>/animation</v>
      </c>
      <c r="S466" s="12">
        <f t="shared" si="7"/>
        <v>42508.84878472222</v>
      </c>
      <c r="T466" s="12">
        <f t="shared" si="7"/>
        <v>42488.84878472222</v>
      </c>
      <c r="U466" s="14">
        <f>Starter[[#This Row],[deadline2]]-Starter[[#This Row],[launched_at3]]</f>
        <v>20</v>
      </c>
    </row>
    <row r="467" spans="1:21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>IFERROR(Starter[[#This Row],[pledged]]/Starter[[#This Row],[goal]],0)</f>
        <v>0.26953125</v>
      </c>
      <c r="P467" s="8">
        <f>IFERROR(Starter[[#This Row],[pledged]]/Starter[[#This Row],[backers_count]],0)</f>
        <v>17.25</v>
      </c>
      <c r="Q467" t="str">
        <f>LEFT(Starter[[#This Row],[Category and Sub-Category]],FIND("/",Starter[[#This Row],[Category and Sub-Category]])-1)</f>
        <v>film &amp; video</v>
      </c>
      <c r="R467" t="str">
        <f>RIGHT(Starter[[#This Row],[Category and Sub-Category]],FIND("/",Starter[[#This Row],[Category and Sub-Category]])-3)</f>
        <v>/animation</v>
      </c>
      <c r="S467" s="12">
        <f t="shared" si="7"/>
        <v>41817.120069444441</v>
      </c>
      <c r="T467" s="12">
        <f t="shared" si="7"/>
        <v>41801.120069444441</v>
      </c>
      <c r="U467" s="14">
        <f>Starter[[#This Row],[deadline2]]-Starter[[#This Row],[launched_at3]]</f>
        <v>16</v>
      </c>
    </row>
    <row r="468" spans="1:21" ht="30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>IFERROR(Starter[[#This Row],[pledged]]/Starter[[#This Row],[goal]],0)</f>
        <v>7.6E-3</v>
      </c>
      <c r="P468" s="8">
        <f>IFERROR(Starter[[#This Row],[pledged]]/Starter[[#This Row],[backers_count]],0)</f>
        <v>15.2</v>
      </c>
      <c r="Q468" t="str">
        <f>LEFT(Starter[[#This Row],[Category and Sub-Category]],FIND("/",Starter[[#This Row],[Category and Sub-Category]])-1)</f>
        <v>film &amp; video</v>
      </c>
      <c r="R468" t="str">
        <f>RIGHT(Starter[[#This Row],[Category and Sub-Category]],FIND("/",Starter[[#This Row],[Category and Sub-Category]])-3)</f>
        <v>/animation</v>
      </c>
      <c r="S468" s="12">
        <f t="shared" si="7"/>
        <v>41159.942870370374</v>
      </c>
      <c r="T468" s="12">
        <f t="shared" si="7"/>
        <v>41129.942870370374</v>
      </c>
      <c r="U468" s="14">
        <f>Starter[[#This Row],[deadline2]]-Starter[[#This Row],[launched_at3]]</f>
        <v>30</v>
      </c>
    </row>
    <row r="469" spans="1:21" ht="3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>IFERROR(Starter[[#This Row],[pledged]]/Starter[[#This Row],[goal]],0)</f>
        <v>0.21575</v>
      </c>
      <c r="P469" s="8">
        <f>IFERROR(Starter[[#This Row],[pledged]]/Starter[[#This Row],[backers_count]],0)</f>
        <v>110.64102564102564</v>
      </c>
      <c r="Q469" t="str">
        <f>LEFT(Starter[[#This Row],[Category and Sub-Category]],FIND("/",Starter[[#This Row],[Category and Sub-Category]])-1)</f>
        <v>film &amp; video</v>
      </c>
      <c r="R469" t="str">
        <f>RIGHT(Starter[[#This Row],[Category and Sub-Category]],FIND("/",Starter[[#This Row],[Category and Sub-Category]])-3)</f>
        <v>/animation</v>
      </c>
      <c r="S469" s="12">
        <f t="shared" si="7"/>
        <v>41180.679791666669</v>
      </c>
      <c r="T469" s="12">
        <f t="shared" si="7"/>
        <v>41135.679791666669</v>
      </c>
      <c r="U469" s="14">
        <f>Starter[[#This Row],[deadline2]]-Starter[[#This Row],[launched_at3]]</f>
        <v>45</v>
      </c>
    </row>
    <row r="470" spans="1:21" ht="3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>IFERROR(Starter[[#This Row],[pledged]]/Starter[[#This Row],[goal]],0)</f>
        <v>0</v>
      </c>
      <c r="P470" s="8">
        <f>IFERROR(Starter[[#This Row],[pledged]]/Starter[[#This Row],[backers_count]],0)</f>
        <v>0</v>
      </c>
      <c r="Q470" t="str">
        <f>LEFT(Starter[[#This Row],[Category and Sub-Category]],FIND("/",Starter[[#This Row],[Category and Sub-Category]])-1)</f>
        <v>film &amp; video</v>
      </c>
      <c r="R470" t="str">
        <f>RIGHT(Starter[[#This Row],[Category and Sub-Category]],FIND("/",Starter[[#This Row],[Category and Sub-Category]])-3)</f>
        <v>/animation</v>
      </c>
      <c r="S470" s="12">
        <f t="shared" si="7"/>
        <v>41101.160474537035</v>
      </c>
      <c r="T470" s="12">
        <f t="shared" si="7"/>
        <v>41041.167627314819</v>
      </c>
      <c r="U470" s="14">
        <f>Starter[[#This Row],[deadline2]]-Starter[[#This Row],[launched_at3]]</f>
        <v>59.992847222216369</v>
      </c>
    </row>
    <row r="471" spans="1:2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>IFERROR(Starter[[#This Row],[pledged]]/Starter[[#This Row],[goal]],0)</f>
        <v>0</v>
      </c>
      <c r="P471" s="8">
        <f>IFERROR(Starter[[#This Row],[pledged]]/Starter[[#This Row],[backers_count]],0)</f>
        <v>0</v>
      </c>
      <c r="Q471" t="str">
        <f>LEFT(Starter[[#This Row],[Category and Sub-Category]],FIND("/",Starter[[#This Row],[Category and Sub-Category]])-1)</f>
        <v>film &amp; video</v>
      </c>
      <c r="R471" t="str">
        <f>RIGHT(Starter[[#This Row],[Category and Sub-Category]],FIND("/",Starter[[#This Row],[Category and Sub-Category]])-3)</f>
        <v>/animation</v>
      </c>
      <c r="S471" s="12">
        <f t="shared" si="7"/>
        <v>41887.989861111113</v>
      </c>
      <c r="T471" s="12">
        <f t="shared" si="7"/>
        <v>41827.989861111113</v>
      </c>
      <c r="U471" s="14">
        <f>Starter[[#This Row],[deadline2]]-Starter[[#This Row],[launched_at3]]</f>
        <v>60</v>
      </c>
    </row>
    <row r="472" spans="1:21" ht="3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>IFERROR(Starter[[#This Row],[pledged]]/Starter[[#This Row],[goal]],0)</f>
        <v>1.0200000000000001E-2</v>
      </c>
      <c r="P472" s="8">
        <f>IFERROR(Starter[[#This Row],[pledged]]/Starter[[#This Row],[backers_count]],0)</f>
        <v>25.5</v>
      </c>
      <c r="Q472" t="str">
        <f>LEFT(Starter[[#This Row],[Category and Sub-Category]],FIND("/",Starter[[#This Row],[Category and Sub-Category]])-1)</f>
        <v>film &amp; video</v>
      </c>
      <c r="R472" t="str">
        <f>RIGHT(Starter[[#This Row],[Category and Sub-Category]],FIND("/",Starter[[#This Row],[Category and Sub-Category]])-3)</f>
        <v>/animation</v>
      </c>
      <c r="S472" s="12">
        <f t="shared" si="7"/>
        <v>41655.166666666664</v>
      </c>
      <c r="T472" s="12">
        <f t="shared" si="7"/>
        <v>41605.167696759258</v>
      </c>
      <c r="U472" s="14">
        <f>Starter[[#This Row],[deadline2]]-Starter[[#This Row],[launched_at3]]</f>
        <v>49.998969907406718</v>
      </c>
    </row>
    <row r="473" spans="1:21" ht="3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>IFERROR(Starter[[#This Row],[pledged]]/Starter[[#This Row],[goal]],0)</f>
        <v>0.11892727272727273</v>
      </c>
      <c r="P473" s="8">
        <f>IFERROR(Starter[[#This Row],[pledged]]/Starter[[#This Row],[backers_count]],0)</f>
        <v>38.476470588235294</v>
      </c>
      <c r="Q473" t="str">
        <f>LEFT(Starter[[#This Row],[Category and Sub-Category]],FIND("/",Starter[[#This Row],[Category and Sub-Category]])-1)</f>
        <v>film &amp; video</v>
      </c>
      <c r="R473" t="str">
        <f>RIGHT(Starter[[#This Row],[Category and Sub-Category]],FIND("/",Starter[[#This Row],[Category and Sub-Category]])-3)</f>
        <v>/animation</v>
      </c>
      <c r="S473" s="12">
        <f t="shared" si="7"/>
        <v>41748.680312500001</v>
      </c>
      <c r="T473" s="12">
        <f t="shared" si="7"/>
        <v>41703.721979166665</v>
      </c>
      <c r="U473" s="14">
        <f>Starter[[#This Row],[deadline2]]-Starter[[#This Row],[launched_at3]]</f>
        <v>44.958333333335759</v>
      </c>
    </row>
    <row r="474" spans="1:21" ht="3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>IFERROR(Starter[[#This Row],[pledged]]/Starter[[#This Row],[goal]],0)</f>
        <v>0.17624999999999999</v>
      </c>
      <c r="P474" s="8">
        <f>IFERROR(Starter[[#This Row],[pledged]]/Starter[[#This Row],[backers_count]],0)</f>
        <v>28.2</v>
      </c>
      <c r="Q474" t="str">
        <f>LEFT(Starter[[#This Row],[Category and Sub-Category]],FIND("/",Starter[[#This Row],[Category and Sub-Category]])-1)</f>
        <v>film &amp; video</v>
      </c>
      <c r="R474" t="str">
        <f>RIGHT(Starter[[#This Row],[Category and Sub-Category]],FIND("/",Starter[[#This Row],[Category and Sub-Category]])-3)</f>
        <v>/animation</v>
      </c>
      <c r="S474" s="12">
        <f t="shared" si="7"/>
        <v>41874.922662037039</v>
      </c>
      <c r="T474" s="12">
        <f t="shared" si="7"/>
        <v>41844.922662037039</v>
      </c>
      <c r="U474" s="14">
        <f>Starter[[#This Row],[deadline2]]-Starter[[#This Row],[launched_at3]]</f>
        <v>30</v>
      </c>
    </row>
    <row r="475" spans="1:21" ht="30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>IFERROR(Starter[[#This Row],[pledged]]/Starter[[#This Row],[goal]],0)</f>
        <v>2.87E-2</v>
      </c>
      <c r="P475" s="8">
        <f>IFERROR(Starter[[#This Row],[pledged]]/Starter[[#This Row],[backers_count]],0)</f>
        <v>61.5</v>
      </c>
      <c r="Q475" t="str">
        <f>LEFT(Starter[[#This Row],[Category and Sub-Category]],FIND("/",Starter[[#This Row],[Category and Sub-Category]])-1)</f>
        <v>film &amp; video</v>
      </c>
      <c r="R475" t="str">
        <f>RIGHT(Starter[[#This Row],[Category and Sub-Category]],FIND("/",Starter[[#This Row],[Category and Sub-Category]])-3)</f>
        <v>/animation</v>
      </c>
      <c r="S475" s="12">
        <f t="shared" si="7"/>
        <v>41899.698136574072</v>
      </c>
      <c r="T475" s="12">
        <f t="shared" si="7"/>
        <v>41869.698136574072</v>
      </c>
      <c r="U475" s="14">
        <f>Starter[[#This Row],[deadline2]]-Starter[[#This Row],[launched_at3]]</f>
        <v>30</v>
      </c>
    </row>
    <row r="476" spans="1:21" ht="30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>IFERROR(Starter[[#This Row],[pledged]]/Starter[[#This Row],[goal]],0)</f>
        <v>3.0303030303030303E-4</v>
      </c>
      <c r="P476" s="8">
        <f>IFERROR(Starter[[#This Row],[pledged]]/Starter[[#This Row],[backers_count]],0)</f>
        <v>1</v>
      </c>
      <c r="Q476" t="str">
        <f>LEFT(Starter[[#This Row],[Category and Sub-Category]],FIND("/",Starter[[#This Row],[Category and Sub-Category]])-1)</f>
        <v>film &amp; video</v>
      </c>
      <c r="R476" t="str">
        <f>RIGHT(Starter[[#This Row],[Category and Sub-Category]],FIND("/",Starter[[#This Row],[Category and Sub-Category]])-3)</f>
        <v>/animation</v>
      </c>
      <c r="S476" s="12">
        <f t="shared" si="7"/>
        <v>42783.329039351855</v>
      </c>
      <c r="T476" s="12">
        <f t="shared" si="7"/>
        <v>42753.329039351855</v>
      </c>
      <c r="U476" s="14">
        <f>Starter[[#This Row],[deadline2]]-Starter[[#This Row],[launched_at3]]</f>
        <v>30</v>
      </c>
    </row>
    <row r="477" spans="1:21" ht="3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>IFERROR(Starter[[#This Row],[pledged]]/Starter[[#This Row],[goal]],0)</f>
        <v>0</v>
      </c>
      <c r="P477" s="8">
        <f>IFERROR(Starter[[#This Row],[pledged]]/Starter[[#This Row],[backers_count]],0)</f>
        <v>0</v>
      </c>
      <c r="Q477" t="str">
        <f>LEFT(Starter[[#This Row],[Category and Sub-Category]],FIND("/",Starter[[#This Row],[Category and Sub-Category]])-1)</f>
        <v>film &amp; video</v>
      </c>
      <c r="R477" t="str">
        <f>RIGHT(Starter[[#This Row],[Category and Sub-Category]],FIND("/",Starter[[#This Row],[Category and Sub-Category]])-3)</f>
        <v>/animation</v>
      </c>
      <c r="S477" s="12">
        <f t="shared" si="7"/>
        <v>42130.086145833338</v>
      </c>
      <c r="T477" s="12">
        <f t="shared" si="7"/>
        <v>42100.086145833338</v>
      </c>
      <c r="U477" s="14">
        <f>Starter[[#This Row],[deadline2]]-Starter[[#This Row],[launched_at3]]</f>
        <v>30</v>
      </c>
    </row>
    <row r="478" spans="1:21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>IFERROR(Starter[[#This Row],[pledged]]/Starter[[#This Row],[goal]],0)</f>
        <v>2.2302681818181819E-2</v>
      </c>
      <c r="P478" s="8">
        <f>IFERROR(Starter[[#This Row],[pledged]]/Starter[[#This Row],[backers_count]],0)</f>
        <v>39.569274193548388</v>
      </c>
      <c r="Q478" t="str">
        <f>LEFT(Starter[[#This Row],[Category and Sub-Category]],FIND("/",Starter[[#This Row],[Category and Sub-Category]])-1)</f>
        <v>film &amp; video</v>
      </c>
      <c r="R478" t="str">
        <f>RIGHT(Starter[[#This Row],[Category and Sub-Category]],FIND("/",Starter[[#This Row],[Category and Sub-Category]])-3)</f>
        <v>/animation</v>
      </c>
      <c r="S478" s="12">
        <f t="shared" si="7"/>
        <v>41793.165972222225</v>
      </c>
      <c r="T478" s="12">
        <f t="shared" si="7"/>
        <v>41757.975011574075</v>
      </c>
      <c r="U478" s="14">
        <f>Starter[[#This Row],[deadline2]]-Starter[[#This Row],[launched_at3]]</f>
        <v>35.190960648149485</v>
      </c>
    </row>
    <row r="479" spans="1:21" ht="3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>IFERROR(Starter[[#This Row],[pledged]]/Starter[[#This Row],[goal]],0)</f>
        <v>0</v>
      </c>
      <c r="P479" s="8">
        <f>IFERROR(Starter[[#This Row],[pledged]]/Starter[[#This Row],[backers_count]],0)</f>
        <v>0</v>
      </c>
      <c r="Q479" t="str">
        <f>LEFT(Starter[[#This Row],[Category and Sub-Category]],FIND("/",Starter[[#This Row],[Category and Sub-Category]])-1)</f>
        <v>film &amp; video</v>
      </c>
      <c r="R479" t="str">
        <f>RIGHT(Starter[[#This Row],[Category and Sub-Category]],FIND("/",Starter[[#This Row],[Category and Sub-Category]])-3)</f>
        <v>/animation</v>
      </c>
      <c r="S479" s="12">
        <f t="shared" si="7"/>
        <v>41047.83488425926</v>
      </c>
      <c r="T479" s="12">
        <f t="shared" si="7"/>
        <v>40987.83488425926</v>
      </c>
      <c r="U479" s="14">
        <f>Starter[[#This Row],[deadline2]]-Starter[[#This Row],[launched_at3]]</f>
        <v>60</v>
      </c>
    </row>
    <row r="480" spans="1:21" ht="30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>IFERROR(Starter[[#This Row],[pledged]]/Starter[[#This Row],[goal]],0)</f>
        <v>0</v>
      </c>
      <c r="P480" s="8">
        <f>IFERROR(Starter[[#This Row],[pledged]]/Starter[[#This Row],[backers_count]],0)</f>
        <v>0</v>
      </c>
      <c r="Q480" t="str">
        <f>LEFT(Starter[[#This Row],[Category and Sub-Category]],FIND("/",Starter[[#This Row],[Category and Sub-Category]])-1)</f>
        <v>film &amp; video</v>
      </c>
      <c r="R480" t="str">
        <f>RIGHT(Starter[[#This Row],[Category and Sub-Category]],FIND("/",Starter[[#This Row],[Category and Sub-Category]])-3)</f>
        <v>/animation</v>
      </c>
      <c r="S480" s="12">
        <f t="shared" si="7"/>
        <v>42095.869317129633</v>
      </c>
      <c r="T480" s="12">
        <f t="shared" si="7"/>
        <v>42065.910983796297</v>
      </c>
      <c r="U480" s="14">
        <f>Starter[[#This Row],[deadline2]]-Starter[[#This Row],[launched_at3]]</f>
        <v>29.958333333335759</v>
      </c>
    </row>
    <row r="481" spans="1:21" ht="30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>IFERROR(Starter[[#This Row],[pledged]]/Starter[[#This Row],[goal]],0)</f>
        <v>0.3256</v>
      </c>
      <c r="P481" s="8">
        <f>IFERROR(Starter[[#This Row],[pledged]]/Starter[[#This Row],[backers_count]],0)</f>
        <v>88.8</v>
      </c>
      <c r="Q481" t="str">
        <f>LEFT(Starter[[#This Row],[Category and Sub-Category]],FIND("/",Starter[[#This Row],[Category and Sub-Category]])-1)</f>
        <v>film &amp; video</v>
      </c>
      <c r="R481" t="str">
        <f>RIGHT(Starter[[#This Row],[Category and Sub-Category]],FIND("/",Starter[[#This Row],[Category and Sub-Category]])-3)</f>
        <v>/animation</v>
      </c>
      <c r="S481" s="12">
        <f t="shared" si="7"/>
        <v>41964.449479166666</v>
      </c>
      <c r="T481" s="12">
        <f t="shared" si="7"/>
        <v>41904.407812500001</v>
      </c>
      <c r="U481" s="14">
        <f>Starter[[#This Row],[deadline2]]-Starter[[#This Row],[launched_at3]]</f>
        <v>60.041666666664241</v>
      </c>
    </row>
    <row r="482" spans="1:21" ht="3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>IFERROR(Starter[[#This Row],[pledged]]/Starter[[#This Row],[goal]],0)</f>
        <v>0.19409999999999999</v>
      </c>
      <c r="P482" s="8">
        <f>IFERROR(Starter[[#This Row],[pledged]]/Starter[[#This Row],[backers_count]],0)</f>
        <v>55.457142857142856</v>
      </c>
      <c r="Q482" t="str">
        <f>LEFT(Starter[[#This Row],[Category and Sub-Category]],FIND("/",Starter[[#This Row],[Category and Sub-Category]])-1)</f>
        <v>film &amp; video</v>
      </c>
      <c r="R482" t="str">
        <f>RIGHT(Starter[[#This Row],[Category and Sub-Category]],FIND("/",Starter[[#This Row],[Category and Sub-Category]])-3)</f>
        <v>/animation</v>
      </c>
      <c r="S482" s="12">
        <f t="shared" si="7"/>
        <v>41495.500173611115</v>
      </c>
      <c r="T482" s="12">
        <f t="shared" si="7"/>
        <v>41465.500173611115</v>
      </c>
      <c r="U482" s="14">
        <f>Starter[[#This Row],[deadline2]]-Starter[[#This Row],[launched_at3]]</f>
        <v>30</v>
      </c>
    </row>
    <row r="483" spans="1:21" ht="3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>IFERROR(Starter[[#This Row],[pledged]]/Starter[[#This Row],[goal]],0)</f>
        <v>6.0999999999999999E-2</v>
      </c>
      <c r="P483" s="8">
        <f>IFERROR(Starter[[#This Row],[pledged]]/Starter[[#This Row],[backers_count]],0)</f>
        <v>87.142857142857139</v>
      </c>
      <c r="Q483" t="str">
        <f>LEFT(Starter[[#This Row],[Category and Sub-Category]],FIND("/",Starter[[#This Row],[Category and Sub-Category]])-1)</f>
        <v>film &amp; video</v>
      </c>
      <c r="R483" t="str">
        <f>RIGHT(Starter[[#This Row],[Category and Sub-Category]],FIND("/",Starter[[#This Row],[Category and Sub-Category]])-3)</f>
        <v>/animation</v>
      </c>
      <c r="S483" s="12">
        <f t="shared" si="7"/>
        <v>41192.672326388885</v>
      </c>
      <c r="T483" s="12">
        <f t="shared" si="7"/>
        <v>41162.672326388885</v>
      </c>
      <c r="U483" s="14">
        <f>Starter[[#This Row],[deadline2]]-Starter[[#This Row],[launched_at3]]</f>
        <v>30</v>
      </c>
    </row>
    <row r="484" spans="1:21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>IFERROR(Starter[[#This Row],[pledged]]/Starter[[#This Row],[goal]],0)</f>
        <v>1E-3</v>
      </c>
      <c r="P484" s="8">
        <f>IFERROR(Starter[[#This Row],[pledged]]/Starter[[#This Row],[backers_count]],0)</f>
        <v>10</v>
      </c>
      <c r="Q484" t="str">
        <f>LEFT(Starter[[#This Row],[Category and Sub-Category]],FIND("/",Starter[[#This Row],[Category and Sub-Category]])-1)</f>
        <v>film &amp; video</v>
      </c>
      <c r="R484" t="str">
        <f>RIGHT(Starter[[#This Row],[Category and Sub-Category]],FIND("/",Starter[[#This Row],[Category and Sub-Category]])-3)</f>
        <v>/animation</v>
      </c>
      <c r="S484" s="12">
        <f t="shared" si="7"/>
        <v>42474.606944444444</v>
      </c>
      <c r="T484" s="12">
        <f t="shared" si="7"/>
        <v>42447.896874999999</v>
      </c>
      <c r="U484" s="14">
        <f>Starter[[#This Row],[deadline2]]-Starter[[#This Row],[launched_at3]]</f>
        <v>26.710069444445253</v>
      </c>
    </row>
    <row r="485" spans="1:21" ht="3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>IFERROR(Starter[[#This Row],[pledged]]/Starter[[#This Row],[goal]],0)</f>
        <v>0.502</v>
      </c>
      <c r="P485" s="8">
        <f>IFERROR(Starter[[#This Row],[pledged]]/Starter[[#This Row],[backers_count]],0)</f>
        <v>51.224489795918366</v>
      </c>
      <c r="Q485" t="str">
        <f>LEFT(Starter[[#This Row],[Category and Sub-Category]],FIND("/",Starter[[#This Row],[Category and Sub-Category]])-1)</f>
        <v>film &amp; video</v>
      </c>
      <c r="R485" t="str">
        <f>RIGHT(Starter[[#This Row],[Category and Sub-Category]],FIND("/",Starter[[#This Row],[Category and Sub-Category]])-3)</f>
        <v>/animation</v>
      </c>
      <c r="S485" s="12">
        <f t="shared" si="7"/>
        <v>41303.197592592594</v>
      </c>
      <c r="T485" s="12">
        <f t="shared" si="7"/>
        <v>41243.197592592594</v>
      </c>
      <c r="U485" s="14">
        <f>Starter[[#This Row],[deadline2]]-Starter[[#This Row],[launched_at3]]</f>
        <v>60</v>
      </c>
    </row>
    <row r="486" spans="1:21" ht="3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>IFERROR(Starter[[#This Row],[pledged]]/Starter[[#This Row],[goal]],0)</f>
        <v>1.8625E-3</v>
      </c>
      <c r="P486" s="8">
        <f>IFERROR(Starter[[#This Row],[pledged]]/Starter[[#This Row],[backers_count]],0)</f>
        <v>13.545454545454545</v>
      </c>
      <c r="Q486" t="str">
        <f>LEFT(Starter[[#This Row],[Category and Sub-Category]],FIND("/",Starter[[#This Row],[Category and Sub-Category]])-1)</f>
        <v>film &amp; video</v>
      </c>
      <c r="R486" t="str">
        <f>RIGHT(Starter[[#This Row],[Category and Sub-Category]],FIND("/",Starter[[#This Row],[Category and Sub-Category]])-3)</f>
        <v>/animation</v>
      </c>
      <c r="S486" s="12">
        <f t="shared" si="7"/>
        <v>42313.981157407412</v>
      </c>
      <c r="T486" s="12">
        <f t="shared" si="7"/>
        <v>42272.93949074074</v>
      </c>
      <c r="U486" s="14">
        <f>Starter[[#This Row],[deadline2]]-Starter[[#This Row],[launched_at3]]</f>
        <v>41.041666666671517</v>
      </c>
    </row>
    <row r="487" spans="1:21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>IFERROR(Starter[[#This Row],[pledged]]/Starter[[#This Row],[goal]],0)</f>
        <v>0.21906971229845085</v>
      </c>
      <c r="P487" s="8">
        <f>IFERROR(Starter[[#This Row],[pledged]]/Starter[[#This Row],[backers_count]],0)</f>
        <v>66.520080000000007</v>
      </c>
      <c r="Q487" t="str">
        <f>LEFT(Starter[[#This Row],[Category and Sub-Category]],FIND("/",Starter[[#This Row],[Category and Sub-Category]])-1)</f>
        <v>film &amp; video</v>
      </c>
      <c r="R487" t="str">
        <f>RIGHT(Starter[[#This Row],[Category and Sub-Category]],FIND("/",Starter[[#This Row],[Category and Sub-Category]])-3)</f>
        <v>/animation</v>
      </c>
      <c r="S487" s="12">
        <f t="shared" si="7"/>
        <v>41411.505775462967</v>
      </c>
      <c r="T487" s="12">
        <f t="shared" si="7"/>
        <v>41381.505775462967</v>
      </c>
      <c r="U487" s="14">
        <f>Starter[[#This Row],[deadline2]]-Starter[[#This Row],[launched_at3]]</f>
        <v>30</v>
      </c>
    </row>
    <row r="488" spans="1:21" ht="3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>IFERROR(Starter[[#This Row],[pledged]]/Starter[[#This Row],[goal]],0)</f>
        <v>9.0909090909090904E-5</v>
      </c>
      <c r="P488" s="8">
        <f>IFERROR(Starter[[#This Row],[pledged]]/Starter[[#This Row],[backers_count]],0)</f>
        <v>50</v>
      </c>
      <c r="Q488" t="str">
        <f>LEFT(Starter[[#This Row],[Category and Sub-Category]],FIND("/",Starter[[#This Row],[Category and Sub-Category]])-1)</f>
        <v>film &amp; video</v>
      </c>
      <c r="R488" t="str">
        <f>RIGHT(Starter[[#This Row],[Category and Sub-Category]],FIND("/",Starter[[#This Row],[Category and Sub-Category]])-3)</f>
        <v>/animation</v>
      </c>
      <c r="S488" s="12">
        <f t="shared" si="7"/>
        <v>41791.94258101852</v>
      </c>
      <c r="T488" s="12">
        <f t="shared" si="7"/>
        <v>41761.94258101852</v>
      </c>
      <c r="U488" s="14">
        <f>Starter[[#This Row],[deadline2]]-Starter[[#This Row],[launched_at3]]</f>
        <v>30</v>
      </c>
    </row>
    <row r="489" spans="1:21" ht="3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>IFERROR(Starter[[#This Row],[pledged]]/Starter[[#This Row],[goal]],0)</f>
        <v>0</v>
      </c>
      <c r="P489" s="8">
        <f>IFERROR(Starter[[#This Row],[pledged]]/Starter[[#This Row],[backers_count]],0)</f>
        <v>0</v>
      </c>
      <c r="Q489" t="str">
        <f>LEFT(Starter[[#This Row],[Category and Sub-Category]],FIND("/",Starter[[#This Row],[Category and Sub-Category]])-1)</f>
        <v>film &amp; video</v>
      </c>
      <c r="R489" t="str">
        <f>RIGHT(Starter[[#This Row],[Category and Sub-Category]],FIND("/",Starter[[#This Row],[Category and Sub-Category]])-3)</f>
        <v>/animation</v>
      </c>
      <c r="S489" s="12">
        <f t="shared" si="7"/>
        <v>42729.636504629627</v>
      </c>
      <c r="T489" s="12">
        <f t="shared" si="7"/>
        <v>42669.594837962963</v>
      </c>
      <c r="U489" s="14">
        <f>Starter[[#This Row],[deadline2]]-Starter[[#This Row],[launched_at3]]</f>
        <v>60.041666666664241</v>
      </c>
    </row>
    <row r="490" spans="1:2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>IFERROR(Starter[[#This Row],[pledged]]/Starter[[#This Row],[goal]],0)</f>
        <v>0</v>
      </c>
      <c r="P490" s="8">
        <f>IFERROR(Starter[[#This Row],[pledged]]/Starter[[#This Row],[backers_count]],0)</f>
        <v>0</v>
      </c>
      <c r="Q490" t="str">
        <f>LEFT(Starter[[#This Row],[Category and Sub-Category]],FIND("/",Starter[[#This Row],[Category and Sub-Category]])-1)</f>
        <v>film &amp; video</v>
      </c>
      <c r="R490" t="str">
        <f>RIGHT(Starter[[#This Row],[Category and Sub-Category]],FIND("/",Starter[[#This Row],[Category and Sub-Category]])-3)</f>
        <v>/animation</v>
      </c>
      <c r="S490" s="12">
        <f t="shared" si="7"/>
        <v>42744.054398148146</v>
      </c>
      <c r="T490" s="12">
        <f t="shared" si="7"/>
        <v>42714.054398148146</v>
      </c>
      <c r="U490" s="14">
        <f>Starter[[#This Row],[deadline2]]-Starter[[#This Row],[launched_at3]]</f>
        <v>30</v>
      </c>
    </row>
    <row r="491" spans="1:21" ht="30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>IFERROR(Starter[[#This Row],[pledged]]/Starter[[#This Row],[goal]],0)</f>
        <v>2.8667813379201833E-3</v>
      </c>
      <c r="P491" s="8">
        <f>IFERROR(Starter[[#This Row],[pledged]]/Starter[[#This Row],[backers_count]],0)</f>
        <v>71.666666666666671</v>
      </c>
      <c r="Q491" t="str">
        <f>LEFT(Starter[[#This Row],[Category and Sub-Category]],FIND("/",Starter[[#This Row],[Category and Sub-Category]])-1)</f>
        <v>film &amp; video</v>
      </c>
      <c r="R491" t="str">
        <f>RIGHT(Starter[[#This Row],[Category and Sub-Category]],FIND("/",Starter[[#This Row],[Category and Sub-Category]])-3)</f>
        <v>/animation</v>
      </c>
      <c r="S491" s="12">
        <f t="shared" si="7"/>
        <v>40913.481249999997</v>
      </c>
      <c r="T491" s="12">
        <f t="shared" si="7"/>
        <v>40882.481666666667</v>
      </c>
      <c r="U491" s="14">
        <f>Starter[[#This Row],[deadline2]]-Starter[[#This Row],[launched_at3]]</f>
        <v>30.99958333333052</v>
      </c>
    </row>
    <row r="492" spans="1:2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>IFERROR(Starter[[#This Row],[pledged]]/Starter[[#This Row],[goal]],0)</f>
        <v>0</v>
      </c>
      <c r="P492" s="8">
        <f>IFERROR(Starter[[#This Row],[pledged]]/Starter[[#This Row],[backers_count]],0)</f>
        <v>0</v>
      </c>
      <c r="Q492" t="str">
        <f>LEFT(Starter[[#This Row],[Category and Sub-Category]],FIND("/",Starter[[#This Row],[Category and Sub-Category]])-1)</f>
        <v>film &amp; video</v>
      </c>
      <c r="R492" t="str">
        <f>RIGHT(Starter[[#This Row],[Category and Sub-Category]],FIND("/",Starter[[#This Row],[Category and Sub-Category]])-3)</f>
        <v>/animation</v>
      </c>
      <c r="S492" s="12">
        <f t="shared" si="7"/>
        <v>41143.968576388885</v>
      </c>
      <c r="T492" s="12">
        <f t="shared" si="7"/>
        <v>41113.968576388885</v>
      </c>
      <c r="U492" s="14">
        <f>Starter[[#This Row],[deadline2]]-Starter[[#This Row],[launched_at3]]</f>
        <v>30</v>
      </c>
    </row>
    <row r="493" spans="1:21" ht="30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>IFERROR(Starter[[#This Row],[pledged]]/Starter[[#This Row],[goal]],0)</f>
        <v>0</v>
      </c>
      <c r="P493" s="8">
        <f>IFERROR(Starter[[#This Row],[pledged]]/Starter[[#This Row],[backers_count]],0)</f>
        <v>0</v>
      </c>
      <c r="Q493" t="str">
        <f>LEFT(Starter[[#This Row],[Category and Sub-Category]],FIND("/",Starter[[#This Row],[Category and Sub-Category]])-1)</f>
        <v>film &amp; video</v>
      </c>
      <c r="R493" t="str">
        <f>RIGHT(Starter[[#This Row],[Category and Sub-Category]],FIND("/",Starter[[#This Row],[Category and Sub-Category]])-3)</f>
        <v>/animation</v>
      </c>
      <c r="S493" s="12">
        <f t="shared" si="7"/>
        <v>42396.982627314814</v>
      </c>
      <c r="T493" s="12">
        <f t="shared" si="7"/>
        <v>42366.982627314814</v>
      </c>
      <c r="U493" s="14">
        <f>Starter[[#This Row],[deadline2]]-Starter[[#This Row],[launched_at3]]</f>
        <v>30</v>
      </c>
    </row>
    <row r="494" spans="1:21" ht="3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>IFERROR(Starter[[#This Row],[pledged]]/Starter[[#This Row],[goal]],0)</f>
        <v>0</v>
      </c>
      <c r="P494" s="8">
        <f>IFERROR(Starter[[#This Row],[pledged]]/Starter[[#This Row],[backers_count]],0)</f>
        <v>0</v>
      </c>
      <c r="Q494" t="str">
        <f>LEFT(Starter[[#This Row],[Category and Sub-Category]],FIND("/",Starter[[#This Row],[Category and Sub-Category]])-1)</f>
        <v>film &amp; video</v>
      </c>
      <c r="R494" t="str">
        <f>RIGHT(Starter[[#This Row],[Category and Sub-Category]],FIND("/",Starter[[#This Row],[Category and Sub-Category]])-3)</f>
        <v>/animation</v>
      </c>
      <c r="S494" s="12">
        <f t="shared" si="7"/>
        <v>42656.03506944445</v>
      </c>
      <c r="T494" s="12">
        <f t="shared" si="7"/>
        <v>42596.03506944445</v>
      </c>
      <c r="U494" s="14">
        <f>Starter[[#This Row],[deadline2]]-Starter[[#This Row],[launched_at3]]</f>
        <v>60</v>
      </c>
    </row>
    <row r="495" spans="1:21" ht="30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>IFERROR(Starter[[#This Row],[pledged]]/Starter[[#This Row],[goal]],0)</f>
        <v>0</v>
      </c>
      <c r="P495" s="8">
        <f>IFERROR(Starter[[#This Row],[pledged]]/Starter[[#This Row],[backers_count]],0)</f>
        <v>0</v>
      </c>
      <c r="Q495" t="str">
        <f>LEFT(Starter[[#This Row],[Category and Sub-Category]],FIND("/",Starter[[#This Row],[Category and Sub-Category]])-1)</f>
        <v>film &amp; video</v>
      </c>
      <c r="R495" t="str">
        <f>RIGHT(Starter[[#This Row],[Category and Sub-Category]],FIND("/",Starter[[#This Row],[Category and Sub-Category]])-3)</f>
        <v>/animation</v>
      </c>
      <c r="S495" s="12">
        <f t="shared" si="7"/>
        <v>42144.726134259261</v>
      </c>
      <c r="T495" s="12">
        <f t="shared" si="7"/>
        <v>42114.726134259261</v>
      </c>
      <c r="U495" s="14">
        <f>Starter[[#This Row],[deadline2]]-Starter[[#This Row],[launched_at3]]</f>
        <v>30</v>
      </c>
    </row>
    <row r="496" spans="1:21" ht="3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>IFERROR(Starter[[#This Row],[pledged]]/Starter[[#This Row],[goal]],0)</f>
        <v>1.5499999999999999E-3</v>
      </c>
      <c r="P496" s="8">
        <f>IFERROR(Starter[[#This Row],[pledged]]/Starter[[#This Row],[backers_count]],0)</f>
        <v>10.333333333333334</v>
      </c>
      <c r="Q496" t="str">
        <f>LEFT(Starter[[#This Row],[Category and Sub-Category]],FIND("/",Starter[[#This Row],[Category and Sub-Category]])-1)</f>
        <v>film &amp; video</v>
      </c>
      <c r="R496" t="str">
        <f>RIGHT(Starter[[#This Row],[Category and Sub-Category]],FIND("/",Starter[[#This Row],[Category and Sub-Category]])-3)</f>
        <v>/animation</v>
      </c>
      <c r="S496" s="12">
        <f t="shared" si="7"/>
        <v>41823.125</v>
      </c>
      <c r="T496" s="12">
        <f t="shared" si="7"/>
        <v>41799.830613425926</v>
      </c>
      <c r="U496" s="14">
        <f>Starter[[#This Row],[deadline2]]-Starter[[#This Row],[launched_at3]]</f>
        <v>23.294386574074451</v>
      </c>
    </row>
    <row r="497" spans="1:21" ht="30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>IFERROR(Starter[[#This Row],[pledged]]/Starter[[#This Row],[goal]],0)</f>
        <v>0</v>
      </c>
      <c r="P497" s="8">
        <f>IFERROR(Starter[[#This Row],[pledged]]/Starter[[#This Row],[backers_count]],0)</f>
        <v>0</v>
      </c>
      <c r="Q497" t="str">
        <f>LEFT(Starter[[#This Row],[Category and Sub-Category]],FIND("/",Starter[[#This Row],[Category and Sub-Category]])-1)</f>
        <v>film &amp; video</v>
      </c>
      <c r="R497" t="str">
        <f>RIGHT(Starter[[#This Row],[Category and Sub-Category]],FIND("/",Starter[[#This Row],[Category and Sub-Category]])-3)</f>
        <v>/animation</v>
      </c>
      <c r="S497" s="12">
        <f t="shared" si="7"/>
        <v>42201.827604166669</v>
      </c>
      <c r="T497" s="12">
        <f t="shared" si="7"/>
        <v>42171.827604166669</v>
      </c>
      <c r="U497" s="14">
        <f>Starter[[#This Row],[deadline2]]-Starter[[#This Row],[launched_at3]]</f>
        <v>30</v>
      </c>
    </row>
    <row r="498" spans="1:21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>IFERROR(Starter[[#This Row],[pledged]]/Starter[[#This Row],[goal]],0)</f>
        <v>1.6666666666666667E-5</v>
      </c>
      <c r="P498" s="8">
        <f>IFERROR(Starter[[#This Row],[pledged]]/Starter[[#This Row],[backers_count]],0)</f>
        <v>1</v>
      </c>
      <c r="Q498" t="str">
        <f>LEFT(Starter[[#This Row],[Category and Sub-Category]],FIND("/",Starter[[#This Row],[Category and Sub-Category]])-1)</f>
        <v>film &amp; video</v>
      </c>
      <c r="R498" t="str">
        <f>RIGHT(Starter[[#This Row],[Category and Sub-Category]],FIND("/",Starter[[#This Row],[Category and Sub-Category]])-3)</f>
        <v>/animation</v>
      </c>
      <c r="S498" s="12">
        <f t="shared" si="7"/>
        <v>41680.93141203704</v>
      </c>
      <c r="T498" s="12">
        <f t="shared" si="7"/>
        <v>41620.93141203704</v>
      </c>
      <c r="U498" s="14">
        <f>Starter[[#This Row],[deadline2]]-Starter[[#This Row],[launched_at3]]</f>
        <v>60</v>
      </c>
    </row>
    <row r="499" spans="1:2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>IFERROR(Starter[[#This Row],[pledged]]/Starter[[#This Row],[goal]],0)</f>
        <v>6.6964285714285711E-3</v>
      </c>
      <c r="P499" s="8">
        <f>IFERROR(Starter[[#This Row],[pledged]]/Starter[[#This Row],[backers_count]],0)</f>
        <v>10</v>
      </c>
      <c r="Q499" t="str">
        <f>LEFT(Starter[[#This Row],[Category and Sub-Category]],FIND("/",Starter[[#This Row],[Category and Sub-Category]])-1)</f>
        <v>film &amp; video</v>
      </c>
      <c r="R499" t="str">
        <f>RIGHT(Starter[[#This Row],[Category and Sub-Category]],FIND("/",Starter[[#This Row],[Category and Sub-Category]])-3)</f>
        <v>/animation</v>
      </c>
      <c r="S499" s="12">
        <f t="shared" si="7"/>
        <v>41998.208333333328</v>
      </c>
      <c r="T499" s="12">
        <f t="shared" si="7"/>
        <v>41945.037789351853</v>
      </c>
      <c r="U499" s="14">
        <f>Starter[[#This Row],[deadline2]]-Starter[[#This Row],[launched_at3]]</f>
        <v>53.17054398147593</v>
      </c>
    </row>
    <row r="500" spans="1:21" ht="30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>IFERROR(Starter[[#This Row],[pledged]]/Starter[[#This Row],[goal]],0)</f>
        <v>4.5985132395404561E-2</v>
      </c>
      <c r="P500" s="8">
        <f>IFERROR(Starter[[#This Row],[pledged]]/Starter[[#This Row],[backers_count]],0)</f>
        <v>136.09090909090909</v>
      </c>
      <c r="Q500" t="str">
        <f>LEFT(Starter[[#This Row],[Category and Sub-Category]],FIND("/",Starter[[#This Row],[Category and Sub-Category]])-1)</f>
        <v>film &amp; video</v>
      </c>
      <c r="R500" t="str">
        <f>RIGHT(Starter[[#This Row],[Category and Sub-Category]],FIND("/",Starter[[#This Row],[Category and Sub-Category]])-3)</f>
        <v>/animation</v>
      </c>
      <c r="S500" s="12">
        <f t="shared" si="7"/>
        <v>40900.762141203704</v>
      </c>
      <c r="T500" s="12">
        <f t="shared" si="7"/>
        <v>40858.762141203704</v>
      </c>
      <c r="U500" s="14">
        <f>Starter[[#This Row],[deadline2]]-Starter[[#This Row],[launched_at3]]</f>
        <v>42</v>
      </c>
    </row>
    <row r="501" spans="1:21" ht="3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>IFERROR(Starter[[#This Row],[pledged]]/Starter[[#This Row],[goal]],0)</f>
        <v>9.5500000000000002E-2</v>
      </c>
      <c r="P501" s="8">
        <f>IFERROR(Starter[[#This Row],[pledged]]/Starter[[#This Row],[backers_count]],0)</f>
        <v>73.461538461538467</v>
      </c>
      <c r="Q501" t="str">
        <f>LEFT(Starter[[#This Row],[Category and Sub-Category]],FIND("/",Starter[[#This Row],[Category and Sub-Category]])-1)</f>
        <v>film &amp; video</v>
      </c>
      <c r="R501" t="str">
        <f>RIGHT(Starter[[#This Row],[Category and Sub-Category]],FIND("/",Starter[[#This Row],[Category and Sub-Category]])-3)</f>
        <v>/animation</v>
      </c>
      <c r="S501" s="12">
        <f t="shared" si="7"/>
        <v>40098.874305555553</v>
      </c>
      <c r="T501" s="12">
        <f t="shared" si="7"/>
        <v>40043.895462962959</v>
      </c>
      <c r="U501" s="14">
        <f>Starter[[#This Row],[deadline2]]-Starter[[#This Row],[launched_at3]]</f>
        <v>54.978842592594447</v>
      </c>
    </row>
    <row r="502" spans="1:21" ht="3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>IFERROR(Starter[[#This Row],[pledged]]/Starter[[#This Row],[goal]],0)</f>
        <v>3.307692307692308E-2</v>
      </c>
      <c r="P502" s="8">
        <f>IFERROR(Starter[[#This Row],[pledged]]/Starter[[#This Row],[backers_count]],0)</f>
        <v>53.75</v>
      </c>
      <c r="Q502" t="str">
        <f>LEFT(Starter[[#This Row],[Category and Sub-Category]],FIND("/",Starter[[#This Row],[Category and Sub-Category]])-1)</f>
        <v>film &amp; video</v>
      </c>
      <c r="R502" t="str">
        <f>RIGHT(Starter[[#This Row],[Category and Sub-Category]],FIND("/",Starter[[#This Row],[Category and Sub-Category]])-3)</f>
        <v>/animation</v>
      </c>
      <c r="S502" s="12">
        <f t="shared" si="7"/>
        <v>40306.927777777775</v>
      </c>
      <c r="T502" s="12">
        <f t="shared" si="7"/>
        <v>40247.886006944442</v>
      </c>
      <c r="U502" s="14">
        <f>Starter[[#This Row],[deadline2]]-Starter[[#This Row],[launched_at3]]</f>
        <v>59.04177083333343</v>
      </c>
    </row>
    <row r="503" spans="1:21" ht="3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>IFERROR(Starter[[#This Row],[pledged]]/Starter[[#This Row],[goal]],0)</f>
        <v>0</v>
      </c>
      <c r="P503" s="8">
        <f>IFERROR(Starter[[#This Row],[pledged]]/Starter[[#This Row],[backers_count]],0)</f>
        <v>0</v>
      </c>
      <c r="Q503" t="str">
        <f>LEFT(Starter[[#This Row],[Category and Sub-Category]],FIND("/",Starter[[#This Row],[Category and Sub-Category]])-1)</f>
        <v>film &amp; video</v>
      </c>
      <c r="R503" t="str">
        <f>RIGHT(Starter[[#This Row],[Category and Sub-Category]],FIND("/",Starter[[#This Row],[Category and Sub-Category]])-3)</f>
        <v>/animation</v>
      </c>
      <c r="S503" s="12">
        <f t="shared" si="7"/>
        <v>40733.234386574077</v>
      </c>
      <c r="T503" s="12">
        <f t="shared" si="7"/>
        <v>40703.234386574077</v>
      </c>
      <c r="U503" s="14">
        <f>Starter[[#This Row],[deadline2]]-Starter[[#This Row],[launched_at3]]</f>
        <v>30</v>
      </c>
    </row>
    <row r="504" spans="1:21" ht="3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>IFERROR(Starter[[#This Row],[pledged]]/Starter[[#This Row],[goal]],0)</f>
        <v>1.15E-2</v>
      </c>
      <c r="P504" s="8">
        <f>IFERROR(Starter[[#This Row],[pledged]]/Starter[[#This Row],[backers_count]],0)</f>
        <v>57.5</v>
      </c>
      <c r="Q504" t="str">
        <f>LEFT(Starter[[#This Row],[Category and Sub-Category]],FIND("/",Starter[[#This Row],[Category and Sub-Category]])-1)</f>
        <v>film &amp; video</v>
      </c>
      <c r="R504" t="str">
        <f>RIGHT(Starter[[#This Row],[Category and Sub-Category]],FIND("/",Starter[[#This Row],[Category and Sub-Category]])-3)</f>
        <v>/animation</v>
      </c>
      <c r="S504" s="12">
        <f t="shared" si="7"/>
        <v>40986.511863425927</v>
      </c>
      <c r="T504" s="12">
        <f t="shared" si="7"/>
        <v>40956.553530092591</v>
      </c>
      <c r="U504" s="14">
        <f>Starter[[#This Row],[deadline2]]-Starter[[#This Row],[launched_at3]]</f>
        <v>29.958333333335759</v>
      </c>
    </row>
    <row r="505" spans="1:21" ht="3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>IFERROR(Starter[[#This Row],[pledged]]/Starter[[#This Row],[goal]],0)</f>
        <v>1.7538461538461537E-2</v>
      </c>
      <c r="P505" s="8">
        <f>IFERROR(Starter[[#This Row],[pledged]]/Starter[[#This Row],[backers_count]],0)</f>
        <v>12.666666666666666</v>
      </c>
      <c r="Q505" t="str">
        <f>LEFT(Starter[[#This Row],[Category and Sub-Category]],FIND("/",Starter[[#This Row],[Category and Sub-Category]])-1)</f>
        <v>film &amp; video</v>
      </c>
      <c r="R505" t="str">
        <f>RIGHT(Starter[[#This Row],[Category and Sub-Category]],FIND("/",Starter[[#This Row],[Category and Sub-Category]])-3)</f>
        <v>/animation</v>
      </c>
      <c r="S505" s="12">
        <f t="shared" si="7"/>
        <v>42021.526655092588</v>
      </c>
      <c r="T505" s="12">
        <f t="shared" si="7"/>
        <v>41991.526655092588</v>
      </c>
      <c r="U505" s="14">
        <f>Starter[[#This Row],[deadline2]]-Starter[[#This Row],[launched_at3]]</f>
        <v>30</v>
      </c>
    </row>
    <row r="506" spans="1:21" ht="3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>IFERROR(Starter[[#This Row],[pledged]]/Starter[[#This Row],[goal]],0)</f>
        <v>1.3673469387755101E-2</v>
      </c>
      <c r="P506" s="8">
        <f>IFERROR(Starter[[#This Row],[pledged]]/Starter[[#This Row],[backers_count]],0)</f>
        <v>67</v>
      </c>
      <c r="Q506" t="str">
        <f>LEFT(Starter[[#This Row],[Category and Sub-Category]],FIND("/",Starter[[#This Row],[Category and Sub-Category]])-1)</f>
        <v>film &amp; video</v>
      </c>
      <c r="R506" t="str">
        <f>RIGHT(Starter[[#This Row],[Category and Sub-Category]],FIND("/",Starter[[#This Row],[Category and Sub-Category]])-3)</f>
        <v>/animation</v>
      </c>
      <c r="S506" s="12">
        <f t="shared" si="7"/>
        <v>41009.941979166666</v>
      </c>
      <c r="T506" s="12">
        <f t="shared" si="7"/>
        <v>40949.98364583333</v>
      </c>
      <c r="U506" s="14">
        <f>Starter[[#This Row],[deadline2]]-Starter[[#This Row],[launched_at3]]</f>
        <v>59.958333333335759</v>
      </c>
    </row>
    <row r="507" spans="1:21" ht="30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>IFERROR(Starter[[#This Row],[pledged]]/Starter[[#This Row],[goal]],0)</f>
        <v>4.3333333333333331E-3</v>
      </c>
      <c r="P507" s="8">
        <f>IFERROR(Starter[[#This Row],[pledged]]/Starter[[#This Row],[backers_count]],0)</f>
        <v>3.7142857142857144</v>
      </c>
      <c r="Q507" t="str">
        <f>LEFT(Starter[[#This Row],[Category and Sub-Category]],FIND("/",Starter[[#This Row],[Category and Sub-Category]])-1)</f>
        <v>film &amp; video</v>
      </c>
      <c r="R507" t="str">
        <f>RIGHT(Starter[[#This Row],[Category and Sub-Category]],FIND("/",Starter[[#This Row],[Category and Sub-Category]])-3)</f>
        <v>/animation</v>
      </c>
      <c r="S507" s="12">
        <f t="shared" si="7"/>
        <v>42363.098217592589</v>
      </c>
      <c r="T507" s="12">
        <f t="shared" si="7"/>
        <v>42318.098217592589</v>
      </c>
      <c r="U507" s="14">
        <f>Starter[[#This Row],[deadline2]]-Starter[[#This Row],[launched_at3]]</f>
        <v>45</v>
      </c>
    </row>
    <row r="508" spans="1:21" ht="30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>IFERROR(Starter[[#This Row],[pledged]]/Starter[[#This Row],[goal]],0)</f>
        <v>1.25E-3</v>
      </c>
      <c r="P508" s="8">
        <f>IFERROR(Starter[[#This Row],[pledged]]/Starter[[#This Row],[backers_count]],0)</f>
        <v>250</v>
      </c>
      <c r="Q508" t="str">
        <f>LEFT(Starter[[#This Row],[Category and Sub-Category]],FIND("/",Starter[[#This Row],[Category and Sub-Category]])-1)</f>
        <v>film &amp; video</v>
      </c>
      <c r="R508" t="str">
        <f>RIGHT(Starter[[#This Row],[Category and Sub-Category]],FIND("/",Starter[[#This Row],[Category and Sub-Category]])-3)</f>
        <v>/animation</v>
      </c>
      <c r="S508" s="12">
        <f t="shared" si="7"/>
        <v>41496.552314814813</v>
      </c>
      <c r="T508" s="12">
        <f t="shared" si="7"/>
        <v>41466.552314814813</v>
      </c>
      <c r="U508" s="14">
        <f>Starter[[#This Row],[deadline2]]-Starter[[#This Row],[launched_at3]]</f>
        <v>30</v>
      </c>
    </row>
    <row r="509" spans="1:21" ht="3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>IFERROR(Starter[[#This Row],[pledged]]/Starter[[#This Row],[goal]],0)</f>
        <v>3.2000000000000001E-2</v>
      </c>
      <c r="P509" s="8">
        <f>IFERROR(Starter[[#This Row],[pledged]]/Starter[[#This Row],[backers_count]],0)</f>
        <v>64</v>
      </c>
      <c r="Q509" t="str">
        <f>LEFT(Starter[[#This Row],[Category and Sub-Category]],FIND("/",Starter[[#This Row],[Category and Sub-Category]])-1)</f>
        <v>film &amp; video</v>
      </c>
      <c r="R509" t="str">
        <f>RIGHT(Starter[[#This Row],[Category and Sub-Category]],FIND("/",Starter[[#This Row],[Category and Sub-Category]])-3)</f>
        <v>/animation</v>
      </c>
      <c r="S509" s="12">
        <f t="shared" si="7"/>
        <v>41201.958993055552</v>
      </c>
      <c r="T509" s="12">
        <f t="shared" si="7"/>
        <v>41156.958993055552</v>
      </c>
      <c r="U509" s="14">
        <f>Starter[[#This Row],[deadline2]]-Starter[[#This Row],[launched_at3]]</f>
        <v>45</v>
      </c>
    </row>
    <row r="510" spans="1:21" ht="3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>IFERROR(Starter[[#This Row],[pledged]]/Starter[[#This Row],[goal]],0)</f>
        <v>8.0000000000000002E-3</v>
      </c>
      <c r="P510" s="8">
        <f>IFERROR(Starter[[#This Row],[pledged]]/Starter[[#This Row],[backers_count]],0)</f>
        <v>133.33333333333334</v>
      </c>
      <c r="Q510" t="str">
        <f>LEFT(Starter[[#This Row],[Category and Sub-Category]],FIND("/",Starter[[#This Row],[Category and Sub-Category]])-1)</f>
        <v>film &amp; video</v>
      </c>
      <c r="R510" t="str">
        <f>RIGHT(Starter[[#This Row],[Category and Sub-Category]],FIND("/",Starter[[#This Row],[Category and Sub-Category]])-3)</f>
        <v>/animation</v>
      </c>
      <c r="S510" s="12">
        <f t="shared" si="7"/>
        <v>41054.593055555553</v>
      </c>
      <c r="T510" s="12">
        <f t="shared" si="7"/>
        <v>40995.024317129632</v>
      </c>
      <c r="U510" s="14">
        <f>Starter[[#This Row],[deadline2]]-Starter[[#This Row],[launched_at3]]</f>
        <v>59.568738425921765</v>
      </c>
    </row>
    <row r="511" spans="1:21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>IFERROR(Starter[[#This Row],[pledged]]/Starter[[#This Row],[goal]],0)</f>
        <v>2E-3</v>
      </c>
      <c r="P511" s="8">
        <f>IFERROR(Starter[[#This Row],[pledged]]/Starter[[#This Row],[backers_count]],0)</f>
        <v>10</v>
      </c>
      <c r="Q511" t="str">
        <f>LEFT(Starter[[#This Row],[Category and Sub-Category]],FIND("/",Starter[[#This Row],[Category and Sub-Category]])-1)</f>
        <v>film &amp; video</v>
      </c>
      <c r="R511" t="str">
        <f>RIGHT(Starter[[#This Row],[Category and Sub-Category]],FIND("/",Starter[[#This Row],[Category and Sub-Category]])-3)</f>
        <v>/animation</v>
      </c>
      <c r="S511" s="12">
        <f t="shared" si="7"/>
        <v>42183.631597222222</v>
      </c>
      <c r="T511" s="12">
        <f t="shared" si="7"/>
        <v>42153.631597222222</v>
      </c>
      <c r="U511" s="14">
        <f>Starter[[#This Row],[deadline2]]-Starter[[#This Row],[launched_at3]]</f>
        <v>30</v>
      </c>
    </row>
    <row r="512" spans="1:21" ht="30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>IFERROR(Starter[[#This Row],[pledged]]/Starter[[#This Row],[goal]],0)</f>
        <v>0</v>
      </c>
      <c r="P512" s="8">
        <f>IFERROR(Starter[[#This Row],[pledged]]/Starter[[#This Row],[backers_count]],0)</f>
        <v>0</v>
      </c>
      <c r="Q512" t="str">
        <f>LEFT(Starter[[#This Row],[Category and Sub-Category]],FIND("/",Starter[[#This Row],[Category and Sub-Category]])-1)</f>
        <v>film &amp; video</v>
      </c>
      <c r="R512" t="str">
        <f>RIGHT(Starter[[#This Row],[Category and Sub-Category]],FIND("/",Starter[[#This Row],[Category and Sub-Category]])-3)</f>
        <v>/animation</v>
      </c>
      <c r="S512" s="12">
        <f t="shared" si="7"/>
        <v>42430.176377314812</v>
      </c>
      <c r="T512" s="12">
        <f t="shared" si="7"/>
        <v>42400.176377314812</v>
      </c>
      <c r="U512" s="14">
        <f>Starter[[#This Row],[deadline2]]-Starter[[#This Row],[launched_at3]]</f>
        <v>30</v>
      </c>
    </row>
    <row r="513" spans="1:21" ht="30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>IFERROR(Starter[[#This Row],[pledged]]/Starter[[#This Row],[goal]],0)</f>
        <v>0.03</v>
      </c>
      <c r="P513" s="8">
        <f>IFERROR(Starter[[#This Row],[pledged]]/Starter[[#This Row],[backers_count]],0)</f>
        <v>30</v>
      </c>
      <c r="Q513" t="str">
        <f>LEFT(Starter[[#This Row],[Category and Sub-Category]],FIND("/",Starter[[#This Row],[Category and Sub-Category]])-1)</f>
        <v>film &amp; video</v>
      </c>
      <c r="R513" t="str">
        <f>RIGHT(Starter[[#This Row],[Category and Sub-Category]],FIND("/",Starter[[#This Row],[Category and Sub-Category]])-3)</f>
        <v>/animation</v>
      </c>
      <c r="S513" s="12">
        <f t="shared" si="7"/>
        <v>41370.261365740742</v>
      </c>
      <c r="T513" s="12">
        <f t="shared" si="7"/>
        <v>41340.303032407406</v>
      </c>
      <c r="U513" s="14">
        <f>Starter[[#This Row],[deadline2]]-Starter[[#This Row],[launched_at3]]</f>
        <v>29.958333333335759</v>
      </c>
    </row>
    <row r="514" spans="1:21" ht="3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>IFERROR(Starter[[#This Row],[pledged]]/Starter[[#This Row],[goal]],0)</f>
        <v>1.3749999999999999E-3</v>
      </c>
      <c r="P514" s="8">
        <f>IFERROR(Starter[[#This Row],[pledged]]/Starter[[#This Row],[backers_count]],0)</f>
        <v>5.5</v>
      </c>
      <c r="Q514" t="str">
        <f>LEFT(Starter[[#This Row],[Category and Sub-Category]],FIND("/",Starter[[#This Row],[Category and Sub-Category]])-1)</f>
        <v>film &amp; video</v>
      </c>
      <c r="R514" t="str">
        <f>RIGHT(Starter[[#This Row],[Category and Sub-Category]],FIND("/",Starter[[#This Row],[Category and Sub-Category]])-3)</f>
        <v>/animation</v>
      </c>
      <c r="S514" s="12">
        <f t="shared" ref="S514:T577" si="8">(I514/86400)+25569</f>
        <v>42694.783877314811</v>
      </c>
      <c r="T514" s="12">
        <f t="shared" si="8"/>
        <v>42649.742210648154</v>
      </c>
      <c r="U514" s="14">
        <f>Starter[[#This Row],[deadline2]]-Starter[[#This Row],[launched_at3]]</f>
        <v>45.041666666656965</v>
      </c>
    </row>
    <row r="515" spans="1:21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>IFERROR(Starter[[#This Row],[pledged]]/Starter[[#This Row],[goal]],0)</f>
        <v>0.13924</v>
      </c>
      <c r="P515" s="8">
        <f>IFERROR(Starter[[#This Row],[pledged]]/Starter[[#This Row],[backers_count]],0)</f>
        <v>102.38235294117646</v>
      </c>
      <c r="Q515" t="str">
        <f>LEFT(Starter[[#This Row],[Category and Sub-Category]],FIND("/",Starter[[#This Row],[Category and Sub-Category]])-1)</f>
        <v>film &amp; video</v>
      </c>
      <c r="R515" t="str">
        <f>RIGHT(Starter[[#This Row],[Category and Sub-Category]],FIND("/",Starter[[#This Row],[Category and Sub-Category]])-3)</f>
        <v>/animation</v>
      </c>
      <c r="S515" s="12">
        <f t="shared" si="8"/>
        <v>42597.291666666672</v>
      </c>
      <c r="T515" s="12">
        <f t="shared" si="8"/>
        <v>42552.653993055559</v>
      </c>
      <c r="U515" s="14">
        <f>Starter[[#This Row],[deadline2]]-Starter[[#This Row],[launched_at3]]</f>
        <v>44.637673611112405</v>
      </c>
    </row>
    <row r="516" spans="1:21" ht="30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>IFERROR(Starter[[#This Row],[pledged]]/Starter[[#This Row],[goal]],0)</f>
        <v>3.3333333333333333E-2</v>
      </c>
      <c r="P516" s="8">
        <f>IFERROR(Starter[[#This Row],[pledged]]/Starter[[#This Row],[backers_count]],0)</f>
        <v>16.666666666666668</v>
      </c>
      <c r="Q516" t="str">
        <f>LEFT(Starter[[#This Row],[Category and Sub-Category]],FIND("/",Starter[[#This Row],[Category and Sub-Category]])-1)</f>
        <v>film &amp; video</v>
      </c>
      <c r="R516" t="str">
        <f>RIGHT(Starter[[#This Row],[Category and Sub-Category]],FIND("/",Starter[[#This Row],[Category and Sub-Category]])-3)</f>
        <v>/animation</v>
      </c>
      <c r="S516" s="12">
        <f t="shared" si="8"/>
        <v>41860.613969907405</v>
      </c>
      <c r="T516" s="12">
        <f t="shared" si="8"/>
        <v>41830.613969907405</v>
      </c>
      <c r="U516" s="14">
        <f>Starter[[#This Row],[deadline2]]-Starter[[#This Row],[launched_at3]]</f>
        <v>30</v>
      </c>
    </row>
    <row r="517" spans="1:21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>IFERROR(Starter[[#This Row],[pledged]]/Starter[[#This Row],[goal]],0)</f>
        <v>0.25413402061855672</v>
      </c>
      <c r="P517" s="8">
        <f>IFERROR(Starter[[#This Row],[pledged]]/Starter[[#This Row],[backers_count]],0)</f>
        <v>725.02941176470586</v>
      </c>
      <c r="Q517" t="str">
        <f>LEFT(Starter[[#This Row],[Category and Sub-Category]],FIND("/",Starter[[#This Row],[Category and Sub-Category]])-1)</f>
        <v>film &amp; video</v>
      </c>
      <c r="R517" t="str">
        <f>RIGHT(Starter[[#This Row],[Category and Sub-Category]],FIND("/",Starter[[#This Row],[Category and Sub-Category]])-3)</f>
        <v>/animation</v>
      </c>
      <c r="S517" s="12">
        <f t="shared" si="8"/>
        <v>42367.490752314814</v>
      </c>
      <c r="T517" s="12">
        <f t="shared" si="8"/>
        <v>42327.490752314814</v>
      </c>
      <c r="U517" s="14">
        <f>Starter[[#This Row],[deadline2]]-Starter[[#This Row],[launched_at3]]</f>
        <v>40</v>
      </c>
    </row>
    <row r="518" spans="1:2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>IFERROR(Starter[[#This Row],[pledged]]/Starter[[#This Row],[goal]],0)</f>
        <v>0</v>
      </c>
      <c r="P518" s="8">
        <f>IFERROR(Starter[[#This Row],[pledged]]/Starter[[#This Row],[backers_count]],0)</f>
        <v>0</v>
      </c>
      <c r="Q518" t="str">
        <f>LEFT(Starter[[#This Row],[Category and Sub-Category]],FIND("/",Starter[[#This Row],[Category and Sub-Category]])-1)</f>
        <v>film &amp; video</v>
      </c>
      <c r="R518" t="str">
        <f>RIGHT(Starter[[#This Row],[Category and Sub-Category]],FIND("/",Starter[[#This Row],[Category and Sub-Category]])-3)</f>
        <v>/animation</v>
      </c>
      <c r="S518" s="12">
        <f t="shared" si="8"/>
        <v>42151.778703703705</v>
      </c>
      <c r="T518" s="12">
        <f t="shared" si="8"/>
        <v>42091.778703703705</v>
      </c>
      <c r="U518" s="14">
        <f>Starter[[#This Row],[deadline2]]-Starter[[#This Row],[launched_at3]]</f>
        <v>60</v>
      </c>
    </row>
    <row r="519" spans="1:21" ht="3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>IFERROR(Starter[[#This Row],[pledged]]/Starter[[#This Row],[goal]],0)</f>
        <v>1.3666666666666667E-2</v>
      </c>
      <c r="P519" s="8">
        <f>IFERROR(Starter[[#This Row],[pledged]]/Starter[[#This Row],[backers_count]],0)</f>
        <v>68.333333333333329</v>
      </c>
      <c r="Q519" t="str">
        <f>LEFT(Starter[[#This Row],[Category and Sub-Category]],FIND("/",Starter[[#This Row],[Category and Sub-Category]])-1)</f>
        <v>film &amp; video</v>
      </c>
      <c r="R519" t="str">
        <f>RIGHT(Starter[[#This Row],[Category and Sub-Category]],FIND("/",Starter[[#This Row],[Category and Sub-Category]])-3)</f>
        <v>/animation</v>
      </c>
      <c r="S519" s="12">
        <f t="shared" si="8"/>
        <v>42768.615289351852</v>
      </c>
      <c r="T519" s="12">
        <f t="shared" si="8"/>
        <v>42738.615289351852</v>
      </c>
      <c r="U519" s="14">
        <f>Starter[[#This Row],[deadline2]]-Starter[[#This Row],[launched_at3]]</f>
        <v>30</v>
      </c>
    </row>
    <row r="520" spans="1:21" ht="3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>IFERROR(Starter[[#This Row],[pledged]]/Starter[[#This Row],[goal]],0)</f>
        <v>0</v>
      </c>
      <c r="P520" s="8">
        <f>IFERROR(Starter[[#This Row],[pledged]]/Starter[[#This Row],[backers_count]],0)</f>
        <v>0</v>
      </c>
      <c r="Q520" t="str">
        <f>LEFT(Starter[[#This Row],[Category and Sub-Category]],FIND("/",Starter[[#This Row],[Category and Sub-Category]])-1)</f>
        <v>film &amp; video</v>
      </c>
      <c r="R520" t="str">
        <f>RIGHT(Starter[[#This Row],[Category and Sub-Category]],FIND("/",Starter[[#This Row],[Category and Sub-Category]])-3)</f>
        <v>/animation</v>
      </c>
      <c r="S520" s="12">
        <f t="shared" si="8"/>
        <v>42253.615277777775</v>
      </c>
      <c r="T520" s="12">
        <f t="shared" si="8"/>
        <v>42223.616018518514</v>
      </c>
      <c r="U520" s="14">
        <f>Starter[[#This Row],[deadline2]]-Starter[[#This Row],[launched_at3]]</f>
        <v>29.999259259260725</v>
      </c>
    </row>
    <row r="521" spans="1:21" ht="30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>IFERROR(Starter[[#This Row],[pledged]]/Starter[[#This Row],[goal]],0)</f>
        <v>0.22881426547787684</v>
      </c>
      <c r="P521" s="8">
        <f>IFERROR(Starter[[#This Row],[pledged]]/Starter[[#This Row],[backers_count]],0)</f>
        <v>39.228571428571428</v>
      </c>
      <c r="Q521" t="str">
        <f>LEFT(Starter[[#This Row],[Category and Sub-Category]],FIND("/",Starter[[#This Row],[Category and Sub-Category]])-1)</f>
        <v>film &amp; video</v>
      </c>
      <c r="R521" t="str">
        <f>RIGHT(Starter[[#This Row],[Category and Sub-Category]],FIND("/",Starter[[#This Row],[Category and Sub-Category]])-3)</f>
        <v>/animation</v>
      </c>
      <c r="S521" s="12">
        <f t="shared" si="8"/>
        <v>41248.391446759255</v>
      </c>
      <c r="T521" s="12">
        <f t="shared" si="8"/>
        <v>41218.391446759255</v>
      </c>
      <c r="U521" s="14">
        <f>Starter[[#This Row],[deadline2]]-Starter[[#This Row],[launched_at3]]</f>
        <v>30</v>
      </c>
    </row>
    <row r="522" spans="1:21" ht="3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>IFERROR(Starter[[#This Row],[pledged]]/Starter[[#This Row],[goal]],0)</f>
        <v>1.0209999999999999</v>
      </c>
      <c r="P522" s="8">
        <f>IFERROR(Starter[[#This Row],[pledged]]/Starter[[#This Row],[backers_count]],0)</f>
        <v>150.14705882352942</v>
      </c>
      <c r="Q522" t="str">
        <f>LEFT(Starter[[#This Row],[Category and Sub-Category]],FIND("/",Starter[[#This Row],[Category and Sub-Category]])-1)</f>
        <v>theater</v>
      </c>
      <c r="R522" t="str">
        <f>RIGHT(Starter[[#This Row],[Category and Sub-Category]],FIND("/",Starter[[#This Row],[Category and Sub-Category]])-3)</f>
        <v>plays</v>
      </c>
      <c r="S522" s="12">
        <f t="shared" si="8"/>
        <v>42348.702094907407</v>
      </c>
      <c r="T522" s="12">
        <f t="shared" si="8"/>
        <v>42318.702094907407</v>
      </c>
      <c r="U522" s="14">
        <f>Starter[[#This Row],[deadline2]]-Starter[[#This Row],[launched_at3]]</f>
        <v>30</v>
      </c>
    </row>
    <row r="523" spans="1:21" ht="3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>IFERROR(Starter[[#This Row],[pledged]]/Starter[[#This Row],[goal]],0)</f>
        <v>1.0464</v>
      </c>
      <c r="P523" s="8">
        <f>IFERROR(Starter[[#This Row],[pledged]]/Starter[[#This Row],[backers_count]],0)</f>
        <v>93.428571428571431</v>
      </c>
      <c r="Q523" t="str">
        <f>LEFT(Starter[[#This Row],[Category and Sub-Category]],FIND("/",Starter[[#This Row],[Category and Sub-Category]])-1)</f>
        <v>theater</v>
      </c>
      <c r="R523" t="str">
        <f>RIGHT(Starter[[#This Row],[Category and Sub-Category]],FIND("/",Starter[[#This Row],[Category and Sub-Category]])-3)</f>
        <v>plays</v>
      </c>
      <c r="S523" s="12">
        <f t="shared" si="8"/>
        <v>42675.207638888889</v>
      </c>
      <c r="T523" s="12">
        <f t="shared" si="8"/>
        <v>42646.092812499999</v>
      </c>
      <c r="U523" s="14">
        <f>Starter[[#This Row],[deadline2]]-Starter[[#This Row],[launched_at3]]</f>
        <v>29.114826388889924</v>
      </c>
    </row>
    <row r="524" spans="1:21" ht="30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>IFERROR(Starter[[#This Row],[pledged]]/Starter[[#This Row],[goal]],0)</f>
        <v>1.1466666666666667</v>
      </c>
      <c r="P524" s="8">
        <f>IFERROR(Starter[[#This Row],[pledged]]/Starter[[#This Row],[backers_count]],0)</f>
        <v>110.96774193548387</v>
      </c>
      <c r="Q524" t="str">
        <f>LEFT(Starter[[#This Row],[Category and Sub-Category]],FIND("/",Starter[[#This Row],[Category and Sub-Category]])-1)</f>
        <v>theater</v>
      </c>
      <c r="R524" t="str">
        <f>RIGHT(Starter[[#This Row],[Category and Sub-Category]],FIND("/",Starter[[#This Row],[Category and Sub-Category]])-3)</f>
        <v>plays</v>
      </c>
      <c r="S524" s="12">
        <f t="shared" si="8"/>
        <v>42449.999131944445</v>
      </c>
      <c r="T524" s="12">
        <f t="shared" si="8"/>
        <v>42430.040798611109</v>
      </c>
      <c r="U524" s="14">
        <f>Starter[[#This Row],[deadline2]]-Starter[[#This Row],[launched_at3]]</f>
        <v>19.958333333335759</v>
      </c>
    </row>
    <row r="525" spans="1:21" ht="3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>IFERROR(Starter[[#This Row],[pledged]]/Starter[[#This Row],[goal]],0)</f>
        <v>1.206</v>
      </c>
      <c r="P525" s="8">
        <f>IFERROR(Starter[[#This Row],[pledged]]/Starter[[#This Row],[backers_count]],0)</f>
        <v>71.785714285714292</v>
      </c>
      <c r="Q525" t="str">
        <f>LEFT(Starter[[#This Row],[Category and Sub-Category]],FIND("/",Starter[[#This Row],[Category and Sub-Category]])-1)</f>
        <v>theater</v>
      </c>
      <c r="R525" t="str">
        <f>RIGHT(Starter[[#This Row],[Category and Sub-Category]],FIND("/",Starter[[#This Row],[Category and Sub-Category]])-3)</f>
        <v>plays</v>
      </c>
      <c r="S525" s="12">
        <f t="shared" si="8"/>
        <v>42268.13282407407</v>
      </c>
      <c r="T525" s="12">
        <f t="shared" si="8"/>
        <v>42238.13282407407</v>
      </c>
      <c r="U525" s="14">
        <f>Starter[[#This Row],[deadline2]]-Starter[[#This Row],[launched_at3]]</f>
        <v>30</v>
      </c>
    </row>
    <row r="526" spans="1:21" ht="3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>IFERROR(Starter[[#This Row],[pledged]]/Starter[[#This Row],[goal]],0)</f>
        <v>1.0867285714285715</v>
      </c>
      <c r="P526" s="8">
        <f>IFERROR(Starter[[#This Row],[pledged]]/Starter[[#This Row],[backers_count]],0)</f>
        <v>29.258076923076924</v>
      </c>
      <c r="Q526" t="str">
        <f>LEFT(Starter[[#This Row],[Category and Sub-Category]],FIND("/",Starter[[#This Row],[Category and Sub-Category]])-1)</f>
        <v>theater</v>
      </c>
      <c r="R526" t="str">
        <f>RIGHT(Starter[[#This Row],[Category and Sub-Category]],FIND("/",Starter[[#This Row],[Category and Sub-Category]])-3)</f>
        <v>plays</v>
      </c>
      <c r="S526" s="12">
        <f t="shared" si="8"/>
        <v>42522.717233796298</v>
      </c>
      <c r="T526" s="12">
        <f t="shared" si="8"/>
        <v>42492.717233796298</v>
      </c>
      <c r="U526" s="14">
        <f>Starter[[#This Row],[deadline2]]-Starter[[#This Row],[launched_at3]]</f>
        <v>30</v>
      </c>
    </row>
    <row r="527" spans="1:21" ht="3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>IFERROR(Starter[[#This Row],[pledged]]/Starter[[#This Row],[goal]],0)</f>
        <v>1</v>
      </c>
      <c r="P527" s="8">
        <f>IFERROR(Starter[[#This Row],[pledged]]/Starter[[#This Row],[backers_count]],0)</f>
        <v>1000</v>
      </c>
      <c r="Q527" t="str">
        <f>LEFT(Starter[[#This Row],[Category and Sub-Category]],FIND("/",Starter[[#This Row],[Category and Sub-Category]])-1)</f>
        <v>theater</v>
      </c>
      <c r="R527" t="str">
        <f>RIGHT(Starter[[#This Row],[Category and Sub-Category]],FIND("/",Starter[[#This Row],[Category and Sub-Category]])-3)</f>
        <v>plays</v>
      </c>
      <c r="S527" s="12">
        <f t="shared" si="8"/>
        <v>41895.400937500002</v>
      </c>
      <c r="T527" s="12">
        <f t="shared" si="8"/>
        <v>41850.400937500002</v>
      </c>
      <c r="U527" s="14">
        <f>Starter[[#This Row],[deadline2]]-Starter[[#This Row],[launched_at3]]</f>
        <v>45</v>
      </c>
    </row>
    <row r="528" spans="1:21" ht="30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>IFERROR(Starter[[#This Row],[pledged]]/Starter[[#This Row],[goal]],0)</f>
        <v>1.1399999999999999</v>
      </c>
      <c r="P528" s="8">
        <f>IFERROR(Starter[[#This Row],[pledged]]/Starter[[#This Row],[backers_count]],0)</f>
        <v>74.347826086956516</v>
      </c>
      <c r="Q528" t="str">
        <f>LEFT(Starter[[#This Row],[Category and Sub-Category]],FIND("/",Starter[[#This Row],[Category and Sub-Category]])-1)</f>
        <v>theater</v>
      </c>
      <c r="R528" t="str">
        <f>RIGHT(Starter[[#This Row],[Category and Sub-Category]],FIND("/",Starter[[#This Row],[Category and Sub-Category]])-3)</f>
        <v>plays</v>
      </c>
      <c r="S528" s="12">
        <f t="shared" si="8"/>
        <v>42223.708333333328</v>
      </c>
      <c r="T528" s="12">
        <f t="shared" si="8"/>
        <v>42192.591944444444</v>
      </c>
      <c r="U528" s="14">
        <f>Starter[[#This Row],[deadline2]]-Starter[[#This Row],[launched_at3]]</f>
        <v>31.116388888884103</v>
      </c>
    </row>
    <row r="529" spans="1:21" ht="3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>IFERROR(Starter[[#This Row],[pledged]]/Starter[[#This Row],[goal]],0)</f>
        <v>1.0085</v>
      </c>
      <c r="P529" s="8">
        <f>IFERROR(Starter[[#This Row],[pledged]]/Starter[[#This Row],[backers_count]],0)</f>
        <v>63.829113924050631</v>
      </c>
      <c r="Q529" t="str">
        <f>LEFT(Starter[[#This Row],[Category and Sub-Category]],FIND("/",Starter[[#This Row],[Category and Sub-Category]])-1)</f>
        <v>theater</v>
      </c>
      <c r="R529" t="str">
        <f>RIGHT(Starter[[#This Row],[Category and Sub-Category]],FIND("/",Starter[[#This Row],[Category and Sub-Category]])-3)</f>
        <v>plays</v>
      </c>
      <c r="S529" s="12">
        <f t="shared" si="8"/>
        <v>42783.670138888891</v>
      </c>
      <c r="T529" s="12">
        <f t="shared" si="8"/>
        <v>42753.205625000002</v>
      </c>
      <c r="U529" s="14">
        <f>Starter[[#This Row],[deadline2]]-Starter[[#This Row],[launched_at3]]</f>
        <v>30.464513888888177</v>
      </c>
    </row>
    <row r="530" spans="1:21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>IFERROR(Starter[[#This Row],[pledged]]/Starter[[#This Row],[goal]],0)</f>
        <v>1.1565217391304348</v>
      </c>
      <c r="P530" s="8">
        <f>IFERROR(Starter[[#This Row],[pledged]]/Starter[[#This Row],[backers_count]],0)</f>
        <v>44.333333333333336</v>
      </c>
      <c r="Q530" t="str">
        <f>LEFT(Starter[[#This Row],[Category and Sub-Category]],FIND("/",Starter[[#This Row],[Category and Sub-Category]])-1)</f>
        <v>theater</v>
      </c>
      <c r="R530" t="str">
        <f>RIGHT(Starter[[#This Row],[Category and Sub-Category]],FIND("/",Starter[[#This Row],[Category and Sub-Category]])-3)</f>
        <v>plays</v>
      </c>
      <c r="S530" s="12">
        <f t="shared" si="8"/>
        <v>42176.888888888891</v>
      </c>
      <c r="T530" s="12">
        <f t="shared" si="8"/>
        <v>42155.920219907406</v>
      </c>
      <c r="U530" s="14">
        <f>Starter[[#This Row],[deadline2]]-Starter[[#This Row],[launched_at3]]</f>
        <v>20.96866898148437</v>
      </c>
    </row>
    <row r="531" spans="1:21" ht="3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>IFERROR(Starter[[#This Row],[pledged]]/Starter[[#This Row],[goal]],0)</f>
        <v>1.3041666666666667</v>
      </c>
      <c r="P531" s="8">
        <f>IFERROR(Starter[[#This Row],[pledged]]/Starter[[#This Row],[backers_count]],0)</f>
        <v>86.944444444444443</v>
      </c>
      <c r="Q531" t="str">
        <f>LEFT(Starter[[#This Row],[Category and Sub-Category]],FIND("/",Starter[[#This Row],[Category and Sub-Category]])-1)</f>
        <v>theater</v>
      </c>
      <c r="R531" t="str">
        <f>RIGHT(Starter[[#This Row],[Category and Sub-Category]],FIND("/",Starter[[#This Row],[Category and Sub-Category]])-3)</f>
        <v>plays</v>
      </c>
      <c r="S531" s="12">
        <f t="shared" si="8"/>
        <v>42746.208333333328</v>
      </c>
      <c r="T531" s="12">
        <f t="shared" si="8"/>
        <v>42725.031180555554</v>
      </c>
      <c r="U531" s="14">
        <f>Starter[[#This Row],[deadline2]]-Starter[[#This Row],[launched_at3]]</f>
        <v>21.177152777774609</v>
      </c>
    </row>
    <row r="532" spans="1:21" ht="3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>IFERROR(Starter[[#This Row],[pledged]]/Starter[[#This Row],[goal]],0)</f>
        <v>1.0778267254038179</v>
      </c>
      <c r="P532" s="8">
        <f>IFERROR(Starter[[#This Row],[pledged]]/Starter[[#This Row],[backers_count]],0)</f>
        <v>126.55172413793103</v>
      </c>
      <c r="Q532" t="str">
        <f>LEFT(Starter[[#This Row],[Category and Sub-Category]],FIND("/",Starter[[#This Row],[Category and Sub-Category]])-1)</f>
        <v>theater</v>
      </c>
      <c r="R532" t="str">
        <f>RIGHT(Starter[[#This Row],[Category and Sub-Category]],FIND("/",Starter[[#This Row],[Category and Sub-Category]])-3)</f>
        <v>plays</v>
      </c>
      <c r="S532" s="12">
        <f t="shared" si="8"/>
        <v>42179.083333333328</v>
      </c>
      <c r="T532" s="12">
        <f t="shared" si="8"/>
        <v>42157.591064814813</v>
      </c>
      <c r="U532" s="14">
        <f>Starter[[#This Row],[deadline2]]-Starter[[#This Row],[launched_at3]]</f>
        <v>21.49226851851563</v>
      </c>
    </row>
    <row r="533" spans="1:21" ht="3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>IFERROR(Starter[[#This Row],[pledged]]/Starter[[#This Row],[goal]],0)</f>
        <v>1</v>
      </c>
      <c r="P533" s="8">
        <f>IFERROR(Starter[[#This Row],[pledged]]/Starter[[#This Row],[backers_count]],0)</f>
        <v>129.03225806451613</v>
      </c>
      <c r="Q533" t="str">
        <f>LEFT(Starter[[#This Row],[Category and Sub-Category]],FIND("/",Starter[[#This Row],[Category and Sub-Category]])-1)</f>
        <v>theater</v>
      </c>
      <c r="R533" t="str">
        <f>RIGHT(Starter[[#This Row],[Category and Sub-Category]],FIND("/",Starter[[#This Row],[Category and Sub-Category]])-3)</f>
        <v>plays</v>
      </c>
      <c r="S533" s="12">
        <f t="shared" si="8"/>
        <v>42721.290972222225</v>
      </c>
      <c r="T533" s="12">
        <f t="shared" si="8"/>
        <v>42676.065150462964</v>
      </c>
      <c r="U533" s="14">
        <f>Starter[[#This Row],[deadline2]]-Starter[[#This Row],[launched_at3]]</f>
        <v>45.225821759260725</v>
      </c>
    </row>
    <row r="534" spans="1:21" ht="3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>IFERROR(Starter[[#This Row],[pledged]]/Starter[[#This Row],[goal]],0)</f>
        <v>1.2324999999999999</v>
      </c>
      <c r="P534" s="8">
        <f>IFERROR(Starter[[#This Row],[pledged]]/Starter[[#This Row],[backers_count]],0)</f>
        <v>71.242774566473983</v>
      </c>
      <c r="Q534" t="str">
        <f>LEFT(Starter[[#This Row],[Category and Sub-Category]],FIND("/",Starter[[#This Row],[Category and Sub-Category]])-1)</f>
        <v>theater</v>
      </c>
      <c r="R534" t="str">
        <f>RIGHT(Starter[[#This Row],[Category and Sub-Category]],FIND("/",Starter[[#This Row],[Category and Sub-Category]])-3)</f>
        <v>plays</v>
      </c>
      <c r="S534" s="12">
        <f t="shared" si="8"/>
        <v>42503.007037037038</v>
      </c>
      <c r="T534" s="12">
        <f t="shared" si="8"/>
        <v>42473.007037037038</v>
      </c>
      <c r="U534" s="14">
        <f>Starter[[#This Row],[deadline2]]-Starter[[#This Row],[launched_at3]]</f>
        <v>30</v>
      </c>
    </row>
    <row r="535" spans="1:21" ht="3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>IFERROR(Starter[[#This Row],[pledged]]/Starter[[#This Row],[goal]],0)</f>
        <v>1.002</v>
      </c>
      <c r="P535" s="8">
        <f>IFERROR(Starter[[#This Row],[pledged]]/Starter[[#This Row],[backers_count]],0)</f>
        <v>117.88235294117646</v>
      </c>
      <c r="Q535" t="str">
        <f>LEFT(Starter[[#This Row],[Category and Sub-Category]],FIND("/",Starter[[#This Row],[Category and Sub-Category]])-1)</f>
        <v>theater</v>
      </c>
      <c r="R535" t="str">
        <f>RIGHT(Starter[[#This Row],[Category and Sub-Category]],FIND("/",Starter[[#This Row],[Category and Sub-Category]])-3)</f>
        <v>plays</v>
      </c>
      <c r="S535" s="12">
        <f t="shared" si="8"/>
        <v>42506.43478009259</v>
      </c>
      <c r="T535" s="12">
        <f t="shared" si="8"/>
        <v>42482.43478009259</v>
      </c>
      <c r="U535" s="14">
        <f>Starter[[#This Row],[deadline2]]-Starter[[#This Row],[launched_at3]]</f>
        <v>24</v>
      </c>
    </row>
    <row r="536" spans="1:21" ht="3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>IFERROR(Starter[[#This Row],[pledged]]/Starter[[#This Row],[goal]],0)</f>
        <v>1.0466666666666666</v>
      </c>
      <c r="P536" s="8">
        <f>IFERROR(Starter[[#This Row],[pledged]]/Starter[[#This Row],[backers_count]],0)</f>
        <v>327.08333333333331</v>
      </c>
      <c r="Q536" t="str">
        <f>LEFT(Starter[[#This Row],[Category and Sub-Category]],FIND("/",Starter[[#This Row],[Category and Sub-Category]])-1)</f>
        <v>theater</v>
      </c>
      <c r="R536" t="str">
        <f>RIGHT(Starter[[#This Row],[Category and Sub-Category]],FIND("/",Starter[[#This Row],[Category and Sub-Category]])-3)</f>
        <v>plays</v>
      </c>
      <c r="S536" s="12">
        <f t="shared" si="8"/>
        <v>42309.958333333328</v>
      </c>
      <c r="T536" s="12">
        <f t="shared" si="8"/>
        <v>42270.810995370368</v>
      </c>
      <c r="U536" s="14">
        <f>Starter[[#This Row],[deadline2]]-Starter[[#This Row],[launched_at3]]</f>
        <v>39.147337962960592</v>
      </c>
    </row>
    <row r="537" spans="1:2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>IFERROR(Starter[[#This Row],[pledged]]/Starter[[#This Row],[goal]],0)</f>
        <v>1.0249999999999999</v>
      </c>
      <c r="P537" s="8">
        <f>IFERROR(Starter[[#This Row],[pledged]]/Starter[[#This Row],[backers_count]],0)</f>
        <v>34.745762711864408</v>
      </c>
      <c r="Q537" t="str">
        <f>LEFT(Starter[[#This Row],[Category and Sub-Category]],FIND("/",Starter[[#This Row],[Category and Sub-Category]])-1)</f>
        <v>theater</v>
      </c>
      <c r="R537" t="str">
        <f>RIGHT(Starter[[#This Row],[Category and Sub-Category]],FIND("/",Starter[[#This Row],[Category and Sub-Category]])-3)</f>
        <v>plays</v>
      </c>
      <c r="S537" s="12">
        <f t="shared" si="8"/>
        <v>42741.54519675926</v>
      </c>
      <c r="T537" s="12">
        <f t="shared" si="8"/>
        <v>42711.54519675926</v>
      </c>
      <c r="U537" s="14">
        <f>Starter[[#This Row],[deadline2]]-Starter[[#This Row],[launched_at3]]</f>
        <v>30</v>
      </c>
    </row>
    <row r="538" spans="1:21" ht="3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>IFERROR(Starter[[#This Row],[pledged]]/Starter[[#This Row],[goal]],0)</f>
        <v>1.1825757575757576</v>
      </c>
      <c r="P538" s="8">
        <f>IFERROR(Starter[[#This Row],[pledged]]/Starter[[#This Row],[backers_count]],0)</f>
        <v>100.06410256410257</v>
      </c>
      <c r="Q538" t="str">
        <f>LEFT(Starter[[#This Row],[Category and Sub-Category]],FIND("/",Starter[[#This Row],[Category and Sub-Category]])-1)</f>
        <v>theater</v>
      </c>
      <c r="R538" t="str">
        <f>RIGHT(Starter[[#This Row],[Category and Sub-Category]],FIND("/",Starter[[#This Row],[Category and Sub-Category]])-3)</f>
        <v>plays</v>
      </c>
      <c r="S538" s="12">
        <f t="shared" si="8"/>
        <v>42219.75</v>
      </c>
      <c r="T538" s="12">
        <f t="shared" si="8"/>
        <v>42179.344988425924</v>
      </c>
      <c r="U538" s="14">
        <f>Starter[[#This Row],[deadline2]]-Starter[[#This Row],[launched_at3]]</f>
        <v>40.405011574075615</v>
      </c>
    </row>
    <row r="539" spans="1:21" ht="3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>IFERROR(Starter[[#This Row],[pledged]]/Starter[[#This Row],[goal]],0)</f>
        <v>1.2050000000000001</v>
      </c>
      <c r="P539" s="8">
        <f>IFERROR(Starter[[#This Row],[pledged]]/Starter[[#This Row],[backers_count]],0)</f>
        <v>40.847457627118644</v>
      </c>
      <c r="Q539" t="str">
        <f>LEFT(Starter[[#This Row],[Category and Sub-Category]],FIND("/",Starter[[#This Row],[Category and Sub-Category]])-1)</f>
        <v>theater</v>
      </c>
      <c r="R539" t="str">
        <f>RIGHT(Starter[[#This Row],[Category and Sub-Category]],FIND("/",Starter[[#This Row],[Category and Sub-Category]])-3)</f>
        <v>plays</v>
      </c>
      <c r="S539" s="12">
        <f t="shared" si="8"/>
        <v>42312.810081018513</v>
      </c>
      <c r="T539" s="12">
        <f t="shared" si="8"/>
        <v>42282.768414351856</v>
      </c>
      <c r="U539" s="14">
        <f>Starter[[#This Row],[deadline2]]-Starter[[#This Row],[launched_at3]]</f>
        <v>30.041666666656965</v>
      </c>
    </row>
    <row r="540" spans="1:21" ht="3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>IFERROR(Starter[[#This Row],[pledged]]/Starter[[#This Row],[goal]],0)</f>
        <v>3.0242</v>
      </c>
      <c r="P540" s="8">
        <f>IFERROR(Starter[[#This Row],[pledged]]/Starter[[#This Row],[backers_count]],0)</f>
        <v>252.01666666666668</v>
      </c>
      <c r="Q540" t="str">
        <f>LEFT(Starter[[#This Row],[Category and Sub-Category]],FIND("/",Starter[[#This Row],[Category and Sub-Category]])-1)</f>
        <v>theater</v>
      </c>
      <c r="R540" t="str">
        <f>RIGHT(Starter[[#This Row],[Category and Sub-Category]],FIND("/",Starter[[#This Row],[Category and Sub-Category]])-3)</f>
        <v>plays</v>
      </c>
      <c r="S540" s="12">
        <f t="shared" si="8"/>
        <v>42503.794710648144</v>
      </c>
      <c r="T540" s="12">
        <f t="shared" si="8"/>
        <v>42473.794710648144</v>
      </c>
      <c r="U540" s="14">
        <f>Starter[[#This Row],[deadline2]]-Starter[[#This Row],[launched_at3]]</f>
        <v>30</v>
      </c>
    </row>
    <row r="541" spans="1:21" ht="30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>IFERROR(Starter[[#This Row],[pledged]]/Starter[[#This Row],[goal]],0)</f>
        <v>1.00644</v>
      </c>
      <c r="P541" s="8">
        <f>IFERROR(Starter[[#This Row],[pledged]]/Starter[[#This Row],[backers_count]],0)</f>
        <v>25.161000000000001</v>
      </c>
      <c r="Q541" t="str">
        <f>LEFT(Starter[[#This Row],[Category and Sub-Category]],FIND("/",Starter[[#This Row],[Category and Sub-Category]])-1)</f>
        <v>theater</v>
      </c>
      <c r="R541" t="str">
        <f>RIGHT(Starter[[#This Row],[Category and Sub-Category]],FIND("/",Starter[[#This Row],[Category and Sub-Category]])-3)</f>
        <v>plays</v>
      </c>
      <c r="S541" s="12">
        <f t="shared" si="8"/>
        <v>42556.049849537041</v>
      </c>
      <c r="T541" s="12">
        <f t="shared" si="8"/>
        <v>42535.049849537041</v>
      </c>
      <c r="U541" s="14">
        <f>Starter[[#This Row],[deadline2]]-Starter[[#This Row],[launched_at3]]</f>
        <v>21</v>
      </c>
    </row>
    <row r="542" spans="1:21" ht="3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>IFERROR(Starter[[#This Row],[pledged]]/Starter[[#This Row],[goal]],0)</f>
        <v>6.666666666666667E-5</v>
      </c>
      <c r="P542" s="8">
        <f>IFERROR(Starter[[#This Row],[pledged]]/Starter[[#This Row],[backers_count]],0)</f>
        <v>1</v>
      </c>
      <c r="Q542" t="str">
        <f>LEFT(Starter[[#This Row],[Category and Sub-Category]],FIND("/",Starter[[#This Row],[Category and Sub-Category]])-1)</f>
        <v>technology</v>
      </c>
      <c r="R542" t="str">
        <f>RIGHT(Starter[[#This Row],[Category and Sub-Category]],FIND("/",Starter[[#This Row],[Category and Sub-Category]])-3)</f>
        <v>logy/web</v>
      </c>
      <c r="S542" s="12">
        <f t="shared" si="8"/>
        <v>42039.817199074074</v>
      </c>
      <c r="T542" s="12">
        <f t="shared" si="8"/>
        <v>42009.817199074074</v>
      </c>
      <c r="U542" s="14">
        <f>Starter[[#This Row],[deadline2]]-Starter[[#This Row],[launched_at3]]</f>
        <v>30</v>
      </c>
    </row>
    <row r="543" spans="1:21" ht="30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>IFERROR(Starter[[#This Row],[pledged]]/Starter[[#This Row],[goal]],0)</f>
        <v>5.5555555555555558E-3</v>
      </c>
      <c r="P543" s="8">
        <f>IFERROR(Starter[[#This Row],[pledged]]/Starter[[#This Row],[backers_count]],0)</f>
        <v>25</v>
      </c>
      <c r="Q543" t="str">
        <f>LEFT(Starter[[#This Row],[Category and Sub-Category]],FIND("/",Starter[[#This Row],[Category and Sub-Category]])-1)</f>
        <v>technology</v>
      </c>
      <c r="R543" t="str">
        <f>RIGHT(Starter[[#This Row],[Category and Sub-Category]],FIND("/",Starter[[#This Row],[Category and Sub-Category]])-3)</f>
        <v>logy/web</v>
      </c>
      <c r="S543" s="12">
        <f t="shared" si="8"/>
        <v>42306.046689814815</v>
      </c>
      <c r="T543" s="12">
        <f t="shared" si="8"/>
        <v>42276.046689814815</v>
      </c>
      <c r="U543" s="14">
        <f>Starter[[#This Row],[deadline2]]-Starter[[#This Row],[launched_at3]]</f>
        <v>30</v>
      </c>
    </row>
    <row r="544" spans="1:21" ht="30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>IFERROR(Starter[[#This Row],[pledged]]/Starter[[#This Row],[goal]],0)</f>
        <v>3.9999999999999998E-6</v>
      </c>
      <c r="P544" s="8">
        <f>IFERROR(Starter[[#This Row],[pledged]]/Starter[[#This Row],[backers_count]],0)</f>
        <v>1</v>
      </c>
      <c r="Q544" t="str">
        <f>LEFT(Starter[[#This Row],[Category and Sub-Category]],FIND("/",Starter[[#This Row],[Category and Sub-Category]])-1)</f>
        <v>technology</v>
      </c>
      <c r="R544" t="str">
        <f>RIGHT(Starter[[#This Row],[Category and Sub-Category]],FIND("/",Starter[[#This Row],[Category and Sub-Category]])-3)</f>
        <v>logy/web</v>
      </c>
      <c r="S544" s="12">
        <f t="shared" si="8"/>
        <v>42493.695787037039</v>
      </c>
      <c r="T544" s="12">
        <f t="shared" si="8"/>
        <v>42433.737453703703</v>
      </c>
      <c r="U544" s="14">
        <f>Starter[[#This Row],[deadline2]]-Starter[[#This Row],[launched_at3]]</f>
        <v>59.958333333335759</v>
      </c>
    </row>
    <row r="545" spans="1:21" ht="3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>IFERROR(Starter[[#This Row],[pledged]]/Starter[[#This Row],[goal]],0)</f>
        <v>3.1818181818181819E-3</v>
      </c>
      <c r="P545" s="8">
        <f>IFERROR(Starter[[#This Row],[pledged]]/Starter[[#This Row],[backers_count]],0)</f>
        <v>35</v>
      </c>
      <c r="Q545" t="str">
        <f>LEFT(Starter[[#This Row],[Category and Sub-Category]],FIND("/",Starter[[#This Row],[Category and Sub-Category]])-1)</f>
        <v>technology</v>
      </c>
      <c r="R545" t="str">
        <f>RIGHT(Starter[[#This Row],[Category and Sub-Category]],FIND("/",Starter[[#This Row],[Category and Sub-Category]])-3)</f>
        <v>logy/web</v>
      </c>
      <c r="S545" s="12">
        <f t="shared" si="8"/>
        <v>41944.092152777775</v>
      </c>
      <c r="T545" s="12">
        <f t="shared" si="8"/>
        <v>41914.092152777775</v>
      </c>
      <c r="U545" s="14">
        <f>Starter[[#This Row],[deadline2]]-Starter[[#This Row],[launched_at3]]</f>
        <v>30</v>
      </c>
    </row>
    <row r="546" spans="1:21" ht="3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>IFERROR(Starter[[#This Row],[pledged]]/Starter[[#This Row],[goal]],0)</f>
        <v>1.2E-2</v>
      </c>
      <c r="P546" s="8">
        <f>IFERROR(Starter[[#This Row],[pledged]]/Starter[[#This Row],[backers_count]],0)</f>
        <v>3</v>
      </c>
      <c r="Q546" t="str">
        <f>LEFT(Starter[[#This Row],[Category and Sub-Category]],FIND("/",Starter[[#This Row],[Category and Sub-Category]])-1)</f>
        <v>technology</v>
      </c>
      <c r="R546" t="str">
        <f>RIGHT(Starter[[#This Row],[Category and Sub-Category]],FIND("/",Starter[[#This Row],[Category and Sub-Category]])-3)</f>
        <v>logy/web</v>
      </c>
      <c r="S546" s="12">
        <f t="shared" si="8"/>
        <v>42555.656944444447</v>
      </c>
      <c r="T546" s="12">
        <f t="shared" si="8"/>
        <v>42525.656944444447</v>
      </c>
      <c r="U546" s="14">
        <f>Starter[[#This Row],[deadline2]]-Starter[[#This Row],[launched_at3]]</f>
        <v>30</v>
      </c>
    </row>
    <row r="547" spans="1:21" ht="3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>IFERROR(Starter[[#This Row],[pledged]]/Starter[[#This Row],[goal]],0)</f>
        <v>0.27383999999999997</v>
      </c>
      <c r="P547" s="8">
        <f>IFERROR(Starter[[#This Row],[pledged]]/Starter[[#This Row],[backers_count]],0)</f>
        <v>402.70588235294116</v>
      </c>
      <c r="Q547" t="str">
        <f>LEFT(Starter[[#This Row],[Category and Sub-Category]],FIND("/",Starter[[#This Row],[Category and Sub-Category]])-1)</f>
        <v>technology</v>
      </c>
      <c r="R547" t="str">
        <f>RIGHT(Starter[[#This Row],[Category and Sub-Category]],FIND("/",Starter[[#This Row],[Category and Sub-Category]])-3)</f>
        <v>logy/web</v>
      </c>
      <c r="S547" s="12">
        <f t="shared" si="8"/>
        <v>42323.634131944447</v>
      </c>
      <c r="T547" s="12">
        <f t="shared" si="8"/>
        <v>42283.592465277776</v>
      </c>
      <c r="U547" s="14">
        <f>Starter[[#This Row],[deadline2]]-Starter[[#This Row],[launched_at3]]</f>
        <v>40.041666666671517</v>
      </c>
    </row>
    <row r="548" spans="1:21" ht="3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>IFERROR(Starter[[#This Row],[pledged]]/Starter[[#This Row],[goal]],0)</f>
        <v>8.6666666666666663E-4</v>
      </c>
      <c r="P548" s="8">
        <f>IFERROR(Starter[[#This Row],[pledged]]/Starter[[#This Row],[backers_count]],0)</f>
        <v>26</v>
      </c>
      <c r="Q548" t="str">
        <f>LEFT(Starter[[#This Row],[Category and Sub-Category]],FIND("/",Starter[[#This Row],[Category and Sub-Category]])-1)</f>
        <v>technology</v>
      </c>
      <c r="R548" t="str">
        <f>RIGHT(Starter[[#This Row],[Category and Sub-Category]],FIND("/",Starter[[#This Row],[Category and Sub-Category]])-3)</f>
        <v>logy/web</v>
      </c>
      <c r="S548" s="12">
        <f t="shared" si="8"/>
        <v>42294.667997685188</v>
      </c>
      <c r="T548" s="12">
        <f t="shared" si="8"/>
        <v>42249.667997685188</v>
      </c>
      <c r="U548" s="14">
        <f>Starter[[#This Row],[deadline2]]-Starter[[#This Row],[launched_at3]]</f>
        <v>45</v>
      </c>
    </row>
    <row r="549" spans="1:21" ht="3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>IFERROR(Starter[[#This Row],[pledged]]/Starter[[#This Row],[goal]],0)</f>
        <v>0</v>
      </c>
      <c r="P549" s="8">
        <f>IFERROR(Starter[[#This Row],[pledged]]/Starter[[#This Row],[backers_count]],0)</f>
        <v>0</v>
      </c>
      <c r="Q549" t="str">
        <f>LEFT(Starter[[#This Row],[Category and Sub-Category]],FIND("/",Starter[[#This Row],[Category and Sub-Category]])-1)</f>
        <v>technology</v>
      </c>
      <c r="R549" t="str">
        <f>RIGHT(Starter[[#This Row],[Category and Sub-Category]],FIND("/",Starter[[#This Row],[Category and Sub-Category]])-3)</f>
        <v>logy/web</v>
      </c>
      <c r="S549" s="12">
        <f t="shared" si="8"/>
        <v>42410.696342592593</v>
      </c>
      <c r="T549" s="12">
        <f t="shared" si="8"/>
        <v>42380.696342592593</v>
      </c>
      <c r="U549" s="14">
        <f>Starter[[#This Row],[deadline2]]-Starter[[#This Row],[launched_at3]]</f>
        <v>30</v>
      </c>
    </row>
    <row r="550" spans="1:21" ht="30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>IFERROR(Starter[[#This Row],[pledged]]/Starter[[#This Row],[goal]],0)</f>
        <v>8.9999999999999998E-4</v>
      </c>
      <c r="P550" s="8">
        <f>IFERROR(Starter[[#This Row],[pledged]]/Starter[[#This Row],[backers_count]],0)</f>
        <v>9</v>
      </c>
      <c r="Q550" t="str">
        <f>LEFT(Starter[[#This Row],[Category and Sub-Category]],FIND("/",Starter[[#This Row],[Category and Sub-Category]])-1)</f>
        <v>technology</v>
      </c>
      <c r="R550" t="str">
        <f>RIGHT(Starter[[#This Row],[Category and Sub-Category]],FIND("/",Starter[[#This Row],[Category and Sub-Category]])-3)</f>
        <v>logy/web</v>
      </c>
      <c r="S550" s="12">
        <f t="shared" si="8"/>
        <v>42306.903333333335</v>
      </c>
      <c r="T550" s="12">
        <f t="shared" si="8"/>
        <v>42276.903333333335</v>
      </c>
      <c r="U550" s="14">
        <f>Starter[[#This Row],[deadline2]]-Starter[[#This Row],[launched_at3]]</f>
        <v>30</v>
      </c>
    </row>
    <row r="551" spans="1:21" ht="3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>IFERROR(Starter[[#This Row],[pledged]]/Starter[[#This Row],[goal]],0)</f>
        <v>2.7199999999999998E-2</v>
      </c>
      <c r="P551" s="8">
        <f>IFERROR(Starter[[#This Row],[pledged]]/Starter[[#This Row],[backers_count]],0)</f>
        <v>8.5</v>
      </c>
      <c r="Q551" t="str">
        <f>LEFT(Starter[[#This Row],[Category and Sub-Category]],FIND("/",Starter[[#This Row],[Category and Sub-Category]])-1)</f>
        <v>technology</v>
      </c>
      <c r="R551" t="str">
        <f>RIGHT(Starter[[#This Row],[Category and Sub-Category]],FIND("/",Starter[[#This Row],[Category and Sub-Category]])-3)</f>
        <v>logy/web</v>
      </c>
      <c r="S551" s="12">
        <f t="shared" si="8"/>
        <v>42193.636828703704</v>
      </c>
      <c r="T551" s="12">
        <f t="shared" si="8"/>
        <v>42163.636828703704</v>
      </c>
      <c r="U551" s="14">
        <f>Starter[[#This Row],[deadline2]]-Starter[[#This Row],[launched_at3]]</f>
        <v>30</v>
      </c>
    </row>
    <row r="552" spans="1:21" ht="3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>IFERROR(Starter[[#This Row],[pledged]]/Starter[[#This Row],[goal]],0)</f>
        <v>7.0000000000000001E-3</v>
      </c>
      <c r="P552" s="8">
        <f>IFERROR(Starter[[#This Row],[pledged]]/Starter[[#This Row],[backers_count]],0)</f>
        <v>8.75</v>
      </c>
      <c r="Q552" t="str">
        <f>LEFT(Starter[[#This Row],[Category and Sub-Category]],FIND("/",Starter[[#This Row],[Category and Sub-Category]])-1)</f>
        <v>technology</v>
      </c>
      <c r="R552" t="str">
        <f>RIGHT(Starter[[#This Row],[Category and Sub-Category]],FIND("/",Starter[[#This Row],[Category and Sub-Category]])-3)</f>
        <v>logy/web</v>
      </c>
      <c r="S552" s="12">
        <f t="shared" si="8"/>
        <v>42766.208333333328</v>
      </c>
      <c r="T552" s="12">
        <f t="shared" si="8"/>
        <v>42753.678761574076</v>
      </c>
      <c r="U552" s="14">
        <f>Starter[[#This Row],[deadline2]]-Starter[[#This Row],[launched_at3]]</f>
        <v>12.529571759252576</v>
      </c>
    </row>
    <row r="553" spans="1:21" ht="3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>IFERROR(Starter[[#This Row],[pledged]]/Starter[[#This Row],[goal]],0)</f>
        <v>5.0413333333333331E-2</v>
      </c>
      <c r="P553" s="8">
        <f>IFERROR(Starter[[#This Row],[pledged]]/Starter[[#This Row],[backers_count]],0)</f>
        <v>135.03571428571428</v>
      </c>
      <c r="Q553" t="str">
        <f>LEFT(Starter[[#This Row],[Category and Sub-Category]],FIND("/",Starter[[#This Row],[Category and Sub-Category]])-1)</f>
        <v>technology</v>
      </c>
      <c r="R553" t="str">
        <f>RIGHT(Starter[[#This Row],[Category and Sub-Category]],FIND("/",Starter[[#This Row],[Category and Sub-Category]])-3)</f>
        <v>logy/web</v>
      </c>
      <c r="S553" s="12">
        <f t="shared" si="8"/>
        <v>42217.745138888888</v>
      </c>
      <c r="T553" s="12">
        <f t="shared" si="8"/>
        <v>42173.275740740741</v>
      </c>
      <c r="U553" s="14">
        <f>Starter[[#This Row],[deadline2]]-Starter[[#This Row],[launched_at3]]</f>
        <v>44.469398148146865</v>
      </c>
    </row>
    <row r="554" spans="1:21" ht="30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>IFERROR(Starter[[#This Row],[pledged]]/Starter[[#This Row],[goal]],0)</f>
        <v>0</v>
      </c>
      <c r="P554" s="8">
        <f>IFERROR(Starter[[#This Row],[pledged]]/Starter[[#This Row],[backers_count]],0)</f>
        <v>0</v>
      </c>
      <c r="Q554" t="str">
        <f>LEFT(Starter[[#This Row],[Category and Sub-Category]],FIND("/",Starter[[#This Row],[Category and Sub-Category]])-1)</f>
        <v>technology</v>
      </c>
      <c r="R554" t="str">
        <f>RIGHT(Starter[[#This Row],[Category and Sub-Category]],FIND("/",Starter[[#This Row],[Category and Sub-Category]])-3)</f>
        <v>logy/web</v>
      </c>
      <c r="S554" s="12">
        <f t="shared" si="8"/>
        <v>42378.616851851853</v>
      </c>
      <c r="T554" s="12">
        <f t="shared" si="8"/>
        <v>42318.616851851853</v>
      </c>
      <c r="U554" s="14">
        <f>Starter[[#This Row],[deadline2]]-Starter[[#This Row],[launched_at3]]</f>
        <v>60</v>
      </c>
    </row>
    <row r="555" spans="1:21" ht="30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>IFERROR(Starter[[#This Row],[pledged]]/Starter[[#This Row],[goal]],0)</f>
        <v>4.9199999999999999E-3</v>
      </c>
      <c r="P555" s="8">
        <f>IFERROR(Starter[[#This Row],[pledged]]/Starter[[#This Row],[backers_count]],0)</f>
        <v>20.5</v>
      </c>
      <c r="Q555" t="str">
        <f>LEFT(Starter[[#This Row],[Category and Sub-Category]],FIND("/",Starter[[#This Row],[Category and Sub-Category]])-1)</f>
        <v>technology</v>
      </c>
      <c r="R555" t="str">
        <f>RIGHT(Starter[[#This Row],[Category and Sub-Category]],FIND("/",Starter[[#This Row],[Category and Sub-Category]])-3)</f>
        <v>logy/web</v>
      </c>
      <c r="S555" s="12">
        <f t="shared" si="8"/>
        <v>41957.761469907404</v>
      </c>
      <c r="T555" s="12">
        <f t="shared" si="8"/>
        <v>41927.71980324074</v>
      </c>
      <c r="U555" s="14">
        <f>Starter[[#This Row],[deadline2]]-Starter[[#This Row],[launched_at3]]</f>
        <v>30.041666666664241</v>
      </c>
    </row>
    <row r="556" spans="1:21" ht="3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>IFERROR(Starter[[#This Row],[pledged]]/Starter[[#This Row],[goal]],0)</f>
        <v>0.36589147286821705</v>
      </c>
      <c r="P556" s="8">
        <f>IFERROR(Starter[[#This Row],[pledged]]/Starter[[#This Row],[backers_count]],0)</f>
        <v>64.36363636363636</v>
      </c>
      <c r="Q556" t="str">
        <f>LEFT(Starter[[#This Row],[Category and Sub-Category]],FIND("/",Starter[[#This Row],[Category and Sub-Category]])-1)</f>
        <v>technology</v>
      </c>
      <c r="R556" t="str">
        <f>RIGHT(Starter[[#This Row],[Category and Sub-Category]],FIND("/",Starter[[#This Row],[Category and Sub-Category]])-3)</f>
        <v>logy/web</v>
      </c>
      <c r="S556" s="12">
        <f t="shared" si="8"/>
        <v>41931.684861111113</v>
      </c>
      <c r="T556" s="12">
        <f t="shared" si="8"/>
        <v>41901.684861111113</v>
      </c>
      <c r="U556" s="14">
        <f>Starter[[#This Row],[deadline2]]-Starter[[#This Row],[launched_at3]]</f>
        <v>30</v>
      </c>
    </row>
    <row r="557" spans="1:21" ht="3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>IFERROR(Starter[[#This Row],[pledged]]/Starter[[#This Row],[goal]],0)</f>
        <v>0</v>
      </c>
      <c r="P557" s="8">
        <f>IFERROR(Starter[[#This Row],[pledged]]/Starter[[#This Row],[backers_count]],0)</f>
        <v>0</v>
      </c>
      <c r="Q557" t="str">
        <f>LEFT(Starter[[#This Row],[Category and Sub-Category]],FIND("/",Starter[[#This Row],[Category and Sub-Category]])-1)</f>
        <v>technology</v>
      </c>
      <c r="R557" t="str">
        <f>RIGHT(Starter[[#This Row],[Category and Sub-Category]],FIND("/",Starter[[#This Row],[Category and Sub-Category]])-3)</f>
        <v>logy/web</v>
      </c>
      <c r="S557" s="12">
        <f t="shared" si="8"/>
        <v>42533.353506944448</v>
      </c>
      <c r="T557" s="12">
        <f t="shared" si="8"/>
        <v>42503.353506944448</v>
      </c>
      <c r="U557" s="14">
        <f>Starter[[#This Row],[deadline2]]-Starter[[#This Row],[launched_at3]]</f>
        <v>30</v>
      </c>
    </row>
    <row r="558" spans="1:2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>IFERROR(Starter[[#This Row],[pledged]]/Starter[[#This Row],[goal]],0)</f>
        <v>2.5000000000000001E-2</v>
      </c>
      <c r="P558" s="8">
        <f>IFERROR(Starter[[#This Row],[pledged]]/Starter[[#This Row],[backers_count]],0)</f>
        <v>200</v>
      </c>
      <c r="Q558" t="str">
        <f>LEFT(Starter[[#This Row],[Category and Sub-Category]],FIND("/",Starter[[#This Row],[Category and Sub-Category]])-1)</f>
        <v>technology</v>
      </c>
      <c r="R558" t="str">
        <f>RIGHT(Starter[[#This Row],[Category and Sub-Category]],FIND("/",Starter[[#This Row],[Category and Sub-Category]])-3)</f>
        <v>logy/web</v>
      </c>
      <c r="S558" s="12">
        <f t="shared" si="8"/>
        <v>42375.860150462962</v>
      </c>
      <c r="T558" s="12">
        <f t="shared" si="8"/>
        <v>42345.860150462962</v>
      </c>
      <c r="U558" s="14">
        <f>Starter[[#This Row],[deadline2]]-Starter[[#This Row],[launched_at3]]</f>
        <v>30</v>
      </c>
    </row>
    <row r="559" spans="1:21" ht="3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>IFERROR(Starter[[#This Row],[pledged]]/Starter[[#This Row],[goal]],0)</f>
        <v>9.1066666666666674E-3</v>
      </c>
      <c r="P559" s="8">
        <f>IFERROR(Starter[[#This Row],[pledged]]/Starter[[#This Row],[backers_count]],0)</f>
        <v>68.3</v>
      </c>
      <c r="Q559" t="str">
        <f>LEFT(Starter[[#This Row],[Category and Sub-Category]],FIND("/",Starter[[#This Row],[Category and Sub-Category]])-1)</f>
        <v>technology</v>
      </c>
      <c r="R559" t="str">
        <f>RIGHT(Starter[[#This Row],[Category and Sub-Category]],FIND("/",Starter[[#This Row],[Category and Sub-Category]])-3)</f>
        <v>logy/web</v>
      </c>
      <c r="S559" s="12">
        <f t="shared" si="8"/>
        <v>42706.983831018515</v>
      </c>
      <c r="T559" s="12">
        <f t="shared" si="8"/>
        <v>42676.942164351851</v>
      </c>
      <c r="U559" s="14">
        <f>Starter[[#This Row],[deadline2]]-Starter[[#This Row],[launched_at3]]</f>
        <v>30.041666666664241</v>
      </c>
    </row>
    <row r="560" spans="1:21" ht="3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>IFERROR(Starter[[#This Row],[pledged]]/Starter[[#This Row],[goal]],0)</f>
        <v>0</v>
      </c>
      <c r="P560" s="8">
        <f>IFERROR(Starter[[#This Row],[pledged]]/Starter[[#This Row],[backers_count]],0)</f>
        <v>0</v>
      </c>
      <c r="Q560" t="str">
        <f>LEFT(Starter[[#This Row],[Category and Sub-Category]],FIND("/",Starter[[#This Row],[Category and Sub-Category]])-1)</f>
        <v>technology</v>
      </c>
      <c r="R560" t="str">
        <f>RIGHT(Starter[[#This Row],[Category and Sub-Category]],FIND("/",Starter[[#This Row],[Category and Sub-Category]])-3)</f>
        <v>logy/web</v>
      </c>
      <c r="S560" s="12">
        <f t="shared" si="8"/>
        <v>42087.841493055559</v>
      </c>
      <c r="T560" s="12">
        <f t="shared" si="8"/>
        <v>42057.883159722223</v>
      </c>
      <c r="U560" s="14">
        <f>Starter[[#This Row],[deadline2]]-Starter[[#This Row],[launched_at3]]</f>
        <v>29.958333333335759</v>
      </c>
    </row>
    <row r="561" spans="1:21" ht="3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>IFERROR(Starter[[#This Row],[pledged]]/Starter[[#This Row],[goal]],0)</f>
        <v>2.0833333333333335E-4</v>
      </c>
      <c r="P561" s="8">
        <f>IFERROR(Starter[[#This Row],[pledged]]/Starter[[#This Row],[backers_count]],0)</f>
        <v>50</v>
      </c>
      <c r="Q561" t="str">
        <f>LEFT(Starter[[#This Row],[Category and Sub-Category]],FIND("/",Starter[[#This Row],[Category and Sub-Category]])-1)</f>
        <v>technology</v>
      </c>
      <c r="R561" t="str">
        <f>RIGHT(Starter[[#This Row],[Category and Sub-Category]],FIND("/",Starter[[#This Row],[Category and Sub-Category]])-3)</f>
        <v>logy/web</v>
      </c>
      <c r="S561" s="12">
        <f t="shared" si="8"/>
        <v>42351.283101851848</v>
      </c>
      <c r="T561" s="12">
        <f t="shared" si="8"/>
        <v>42321.283101851848</v>
      </c>
      <c r="U561" s="14">
        <f>Starter[[#This Row],[deadline2]]-Starter[[#This Row],[launched_at3]]</f>
        <v>30</v>
      </c>
    </row>
    <row r="562" spans="1:21" ht="30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>IFERROR(Starter[[#This Row],[pledged]]/Starter[[#This Row],[goal]],0)</f>
        <v>1.2E-4</v>
      </c>
      <c r="P562" s="8">
        <f>IFERROR(Starter[[#This Row],[pledged]]/Starter[[#This Row],[backers_count]],0)</f>
        <v>4</v>
      </c>
      <c r="Q562" t="str">
        <f>LEFT(Starter[[#This Row],[Category and Sub-Category]],FIND("/",Starter[[#This Row],[Category and Sub-Category]])-1)</f>
        <v>technology</v>
      </c>
      <c r="R562" t="str">
        <f>RIGHT(Starter[[#This Row],[Category and Sub-Category]],FIND("/",Starter[[#This Row],[Category and Sub-Category]])-3)</f>
        <v>logy/web</v>
      </c>
      <c r="S562" s="12">
        <f t="shared" si="8"/>
        <v>41990.771354166667</v>
      </c>
      <c r="T562" s="12">
        <f t="shared" si="8"/>
        <v>41960.771354166667</v>
      </c>
      <c r="U562" s="14">
        <f>Starter[[#This Row],[deadline2]]-Starter[[#This Row],[launched_at3]]</f>
        <v>30</v>
      </c>
    </row>
    <row r="563" spans="1:21" ht="3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>IFERROR(Starter[[#This Row],[pledged]]/Starter[[#This Row],[goal]],0)</f>
        <v>3.6666666666666666E-3</v>
      </c>
      <c r="P563" s="8">
        <f>IFERROR(Starter[[#This Row],[pledged]]/Starter[[#This Row],[backers_count]],0)</f>
        <v>27.5</v>
      </c>
      <c r="Q563" t="str">
        <f>LEFT(Starter[[#This Row],[Category and Sub-Category]],FIND("/",Starter[[#This Row],[Category and Sub-Category]])-1)</f>
        <v>technology</v>
      </c>
      <c r="R563" t="str">
        <f>RIGHT(Starter[[#This Row],[Category and Sub-Category]],FIND("/",Starter[[#This Row],[Category and Sub-Category]])-3)</f>
        <v>logy/web</v>
      </c>
      <c r="S563" s="12">
        <f t="shared" si="8"/>
        <v>42303.658715277779</v>
      </c>
      <c r="T563" s="12">
        <f t="shared" si="8"/>
        <v>42268.658715277779</v>
      </c>
      <c r="U563" s="14">
        <f>Starter[[#This Row],[deadline2]]-Starter[[#This Row],[launched_at3]]</f>
        <v>35</v>
      </c>
    </row>
    <row r="564" spans="1:21" ht="3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>IFERROR(Starter[[#This Row],[pledged]]/Starter[[#This Row],[goal]],0)</f>
        <v>0</v>
      </c>
      <c r="P564" s="8">
        <f>IFERROR(Starter[[#This Row],[pledged]]/Starter[[#This Row],[backers_count]],0)</f>
        <v>0</v>
      </c>
      <c r="Q564" t="str">
        <f>LEFT(Starter[[#This Row],[Category and Sub-Category]],FIND("/",Starter[[#This Row],[Category and Sub-Category]])-1)</f>
        <v>technology</v>
      </c>
      <c r="R564" t="str">
        <f>RIGHT(Starter[[#This Row],[Category and Sub-Category]],FIND("/",Starter[[#This Row],[Category and Sub-Category]])-3)</f>
        <v>logy/web</v>
      </c>
      <c r="S564" s="12">
        <f t="shared" si="8"/>
        <v>42722.389062499999</v>
      </c>
      <c r="T564" s="12">
        <f t="shared" si="8"/>
        <v>42692.389062499999</v>
      </c>
      <c r="U564" s="14">
        <f>Starter[[#This Row],[deadline2]]-Starter[[#This Row],[launched_at3]]</f>
        <v>30</v>
      </c>
    </row>
    <row r="565" spans="1:21" ht="3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>IFERROR(Starter[[#This Row],[pledged]]/Starter[[#This Row],[goal]],0)</f>
        <v>9.0666666666666662E-4</v>
      </c>
      <c r="P565" s="8">
        <f>IFERROR(Starter[[#This Row],[pledged]]/Starter[[#This Row],[backers_count]],0)</f>
        <v>34</v>
      </c>
      <c r="Q565" t="str">
        <f>LEFT(Starter[[#This Row],[Category and Sub-Category]],FIND("/",Starter[[#This Row],[Category and Sub-Category]])-1)</f>
        <v>technology</v>
      </c>
      <c r="R565" t="str">
        <f>RIGHT(Starter[[#This Row],[Category and Sub-Category]],FIND("/",Starter[[#This Row],[Category and Sub-Category]])-3)</f>
        <v>logy/web</v>
      </c>
      <c r="S565" s="12">
        <f t="shared" si="8"/>
        <v>42052.069988425923</v>
      </c>
      <c r="T565" s="12">
        <f t="shared" si="8"/>
        <v>42022.069988425923</v>
      </c>
      <c r="U565" s="14">
        <f>Starter[[#This Row],[deadline2]]-Starter[[#This Row],[launched_at3]]</f>
        <v>30</v>
      </c>
    </row>
    <row r="566" spans="1:21" ht="3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>IFERROR(Starter[[#This Row],[pledged]]/Starter[[#This Row],[goal]],0)</f>
        <v>5.5555555555555558E-5</v>
      </c>
      <c r="P566" s="8">
        <f>IFERROR(Starter[[#This Row],[pledged]]/Starter[[#This Row],[backers_count]],0)</f>
        <v>1</v>
      </c>
      <c r="Q566" t="str">
        <f>LEFT(Starter[[#This Row],[Category and Sub-Category]],FIND("/",Starter[[#This Row],[Category and Sub-Category]])-1)</f>
        <v>technology</v>
      </c>
      <c r="R566" t="str">
        <f>RIGHT(Starter[[#This Row],[Category and Sub-Category]],FIND("/",Starter[[#This Row],[Category and Sub-Category]])-3)</f>
        <v>logy/web</v>
      </c>
      <c r="S566" s="12">
        <f t="shared" si="8"/>
        <v>42441.942997685182</v>
      </c>
      <c r="T566" s="12">
        <f t="shared" si="8"/>
        <v>42411.942997685182</v>
      </c>
      <c r="U566" s="14">
        <f>Starter[[#This Row],[deadline2]]-Starter[[#This Row],[launched_at3]]</f>
        <v>30</v>
      </c>
    </row>
    <row r="567" spans="1:21" ht="3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>IFERROR(Starter[[#This Row],[pledged]]/Starter[[#This Row],[goal]],0)</f>
        <v>0</v>
      </c>
      <c r="P567" s="8">
        <f>IFERROR(Starter[[#This Row],[pledged]]/Starter[[#This Row],[backers_count]],0)</f>
        <v>0</v>
      </c>
      <c r="Q567" t="str">
        <f>LEFT(Starter[[#This Row],[Category and Sub-Category]],FIND("/",Starter[[#This Row],[Category and Sub-Category]])-1)</f>
        <v>technology</v>
      </c>
      <c r="R567" t="str">
        <f>RIGHT(Starter[[#This Row],[Category and Sub-Category]],FIND("/",Starter[[#This Row],[Category and Sub-Category]])-3)</f>
        <v>logy/web</v>
      </c>
      <c r="S567" s="12">
        <f t="shared" si="8"/>
        <v>42195.78528935185</v>
      </c>
      <c r="T567" s="12">
        <f t="shared" si="8"/>
        <v>42165.78528935185</v>
      </c>
      <c r="U567" s="14">
        <f>Starter[[#This Row],[deadline2]]-Starter[[#This Row],[launched_at3]]</f>
        <v>30</v>
      </c>
    </row>
    <row r="568" spans="1:21" ht="3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>IFERROR(Starter[[#This Row],[pledged]]/Starter[[#This Row],[goal]],0)</f>
        <v>2.0000000000000001E-4</v>
      </c>
      <c r="P568" s="8">
        <f>IFERROR(Starter[[#This Row],[pledged]]/Starter[[#This Row],[backers_count]],0)</f>
        <v>1</v>
      </c>
      <c r="Q568" t="str">
        <f>LEFT(Starter[[#This Row],[Category and Sub-Category]],FIND("/",Starter[[#This Row],[Category and Sub-Category]])-1)</f>
        <v>technology</v>
      </c>
      <c r="R568" t="str">
        <f>RIGHT(Starter[[#This Row],[Category and Sub-Category]],FIND("/",Starter[[#This Row],[Category and Sub-Category]])-3)</f>
        <v>logy/web</v>
      </c>
      <c r="S568" s="12">
        <f t="shared" si="8"/>
        <v>42565.68440972222</v>
      </c>
      <c r="T568" s="12">
        <f t="shared" si="8"/>
        <v>42535.68440972222</v>
      </c>
      <c r="U568" s="14">
        <f>Starter[[#This Row],[deadline2]]-Starter[[#This Row],[launched_at3]]</f>
        <v>30</v>
      </c>
    </row>
    <row r="569" spans="1:21" ht="3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>IFERROR(Starter[[#This Row],[pledged]]/Starter[[#This Row],[goal]],0)</f>
        <v>0</v>
      </c>
      <c r="P569" s="8">
        <f>IFERROR(Starter[[#This Row],[pledged]]/Starter[[#This Row],[backers_count]],0)</f>
        <v>0</v>
      </c>
      <c r="Q569" t="str">
        <f>LEFT(Starter[[#This Row],[Category and Sub-Category]],FIND("/",Starter[[#This Row],[Category and Sub-Category]])-1)</f>
        <v>technology</v>
      </c>
      <c r="R569" t="str">
        <f>RIGHT(Starter[[#This Row],[Category and Sub-Category]],FIND("/",Starter[[#This Row],[Category and Sub-Category]])-3)</f>
        <v>logy/web</v>
      </c>
      <c r="S569" s="12">
        <f t="shared" si="8"/>
        <v>42005.842523148152</v>
      </c>
      <c r="T569" s="12">
        <f t="shared" si="8"/>
        <v>41975.842523148152</v>
      </c>
      <c r="U569" s="14">
        <f>Starter[[#This Row],[deadline2]]-Starter[[#This Row],[launched_at3]]</f>
        <v>30</v>
      </c>
    </row>
    <row r="570" spans="1:21" ht="4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>IFERROR(Starter[[#This Row],[pledged]]/Starter[[#This Row],[goal]],0)</f>
        <v>0.01</v>
      </c>
      <c r="P570" s="8">
        <f>IFERROR(Starter[[#This Row],[pledged]]/Starter[[#This Row],[backers_count]],0)</f>
        <v>49</v>
      </c>
      <c r="Q570" t="str">
        <f>LEFT(Starter[[#This Row],[Category and Sub-Category]],FIND("/",Starter[[#This Row],[Category and Sub-Category]])-1)</f>
        <v>technology</v>
      </c>
      <c r="R570" t="str">
        <f>RIGHT(Starter[[#This Row],[Category and Sub-Category]],FIND("/",Starter[[#This Row],[Category and Sub-Category]])-3)</f>
        <v>logy/web</v>
      </c>
      <c r="S570" s="12">
        <f t="shared" si="8"/>
        <v>42385.458333333328</v>
      </c>
      <c r="T570" s="12">
        <f t="shared" si="8"/>
        <v>42348.9215625</v>
      </c>
      <c r="U570" s="14">
        <f>Starter[[#This Row],[deadline2]]-Starter[[#This Row],[launched_at3]]</f>
        <v>36.536770833328774</v>
      </c>
    </row>
    <row r="571" spans="1:21" ht="30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>IFERROR(Starter[[#This Row],[pledged]]/Starter[[#This Row],[goal]],0)</f>
        <v>8.0000000000000002E-3</v>
      </c>
      <c r="P571" s="8">
        <f>IFERROR(Starter[[#This Row],[pledged]]/Starter[[#This Row],[backers_count]],0)</f>
        <v>20</v>
      </c>
      <c r="Q571" t="str">
        <f>LEFT(Starter[[#This Row],[Category and Sub-Category]],FIND("/",Starter[[#This Row],[Category and Sub-Category]])-1)</f>
        <v>technology</v>
      </c>
      <c r="R571" t="str">
        <f>RIGHT(Starter[[#This Row],[Category and Sub-Category]],FIND("/",Starter[[#This Row],[Category and Sub-Category]])-3)</f>
        <v>logy/web</v>
      </c>
      <c r="S571" s="12">
        <f t="shared" si="8"/>
        <v>42370.847361111111</v>
      </c>
      <c r="T571" s="12">
        <f t="shared" si="8"/>
        <v>42340.847361111111</v>
      </c>
      <c r="U571" s="14">
        <f>Starter[[#This Row],[deadline2]]-Starter[[#This Row],[launched_at3]]</f>
        <v>30</v>
      </c>
    </row>
    <row r="572" spans="1:21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>IFERROR(Starter[[#This Row],[pledged]]/Starter[[#This Row],[goal]],0)</f>
        <v>1.6705882352941177E-3</v>
      </c>
      <c r="P572" s="8">
        <f>IFERROR(Starter[[#This Row],[pledged]]/Starter[[#This Row],[backers_count]],0)</f>
        <v>142</v>
      </c>
      <c r="Q572" t="str">
        <f>LEFT(Starter[[#This Row],[Category and Sub-Category]],FIND("/",Starter[[#This Row],[Category and Sub-Category]])-1)</f>
        <v>technology</v>
      </c>
      <c r="R572" t="str">
        <f>RIGHT(Starter[[#This Row],[Category and Sub-Category]],FIND("/",Starter[[#This Row],[Category and Sub-Category]])-3)</f>
        <v>logy/web</v>
      </c>
      <c r="S572" s="12">
        <f t="shared" si="8"/>
        <v>42418.798252314809</v>
      </c>
      <c r="T572" s="12">
        <f t="shared" si="8"/>
        <v>42388.798252314809</v>
      </c>
      <c r="U572" s="14">
        <f>Starter[[#This Row],[deadline2]]-Starter[[#This Row],[launched_at3]]</f>
        <v>30</v>
      </c>
    </row>
    <row r="573" spans="1:21" ht="3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>IFERROR(Starter[[#This Row],[pledged]]/Starter[[#This Row],[goal]],0)</f>
        <v>4.2399999999999998E-3</v>
      </c>
      <c r="P573" s="8">
        <f>IFERROR(Starter[[#This Row],[pledged]]/Starter[[#This Row],[backers_count]],0)</f>
        <v>53</v>
      </c>
      <c r="Q573" t="str">
        <f>LEFT(Starter[[#This Row],[Category and Sub-Category]],FIND("/",Starter[[#This Row],[Category and Sub-Category]])-1)</f>
        <v>technology</v>
      </c>
      <c r="R573" t="str">
        <f>RIGHT(Starter[[#This Row],[Category and Sub-Category]],FIND("/",Starter[[#This Row],[Category and Sub-Category]])-3)</f>
        <v>logy/web</v>
      </c>
      <c r="S573" s="12">
        <f t="shared" si="8"/>
        <v>42212.165972222225</v>
      </c>
      <c r="T573" s="12">
        <f t="shared" si="8"/>
        <v>42192.816238425927</v>
      </c>
      <c r="U573" s="14">
        <f>Starter[[#This Row],[deadline2]]-Starter[[#This Row],[launched_at3]]</f>
        <v>19.349733796298096</v>
      </c>
    </row>
    <row r="574" spans="1:21" ht="3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>IFERROR(Starter[[#This Row],[pledged]]/Starter[[#This Row],[goal]],0)</f>
        <v>0</v>
      </c>
      <c r="P574" s="8">
        <f>IFERROR(Starter[[#This Row],[pledged]]/Starter[[#This Row],[backers_count]],0)</f>
        <v>0</v>
      </c>
      <c r="Q574" t="str">
        <f>LEFT(Starter[[#This Row],[Category and Sub-Category]],FIND("/",Starter[[#This Row],[Category and Sub-Category]])-1)</f>
        <v>technology</v>
      </c>
      <c r="R574" t="str">
        <f>RIGHT(Starter[[#This Row],[Category and Sub-Category]],FIND("/",Starter[[#This Row],[Category and Sub-Category]])-3)</f>
        <v>logy/web</v>
      </c>
      <c r="S574" s="12">
        <f t="shared" si="8"/>
        <v>42312.757962962962</v>
      </c>
      <c r="T574" s="12">
        <f t="shared" si="8"/>
        <v>42282.716296296298</v>
      </c>
      <c r="U574" s="14">
        <f>Starter[[#This Row],[deadline2]]-Starter[[#This Row],[launched_at3]]</f>
        <v>30.041666666664241</v>
      </c>
    </row>
    <row r="575" spans="1:21" ht="3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>IFERROR(Starter[[#This Row],[pledged]]/Starter[[#This Row],[goal]],0)</f>
        <v>3.892538925389254E-3</v>
      </c>
      <c r="P575" s="8">
        <f>IFERROR(Starter[[#This Row],[pledged]]/Starter[[#This Row],[backers_count]],0)</f>
        <v>38.444444444444443</v>
      </c>
      <c r="Q575" t="str">
        <f>LEFT(Starter[[#This Row],[Category and Sub-Category]],FIND("/",Starter[[#This Row],[Category and Sub-Category]])-1)</f>
        <v>technology</v>
      </c>
      <c r="R575" t="str">
        <f>RIGHT(Starter[[#This Row],[Category and Sub-Category]],FIND("/",Starter[[#This Row],[Category and Sub-Category]])-3)</f>
        <v>logy/web</v>
      </c>
      <c r="S575" s="12">
        <f t="shared" si="8"/>
        <v>42022.05</v>
      </c>
      <c r="T575" s="12">
        <f t="shared" si="8"/>
        <v>41963.050127314811</v>
      </c>
      <c r="U575" s="14">
        <f>Starter[[#This Row],[deadline2]]-Starter[[#This Row],[launched_at3]]</f>
        <v>58.999872685191804</v>
      </c>
    </row>
    <row r="576" spans="1:21" ht="3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>IFERROR(Starter[[#This Row],[pledged]]/Starter[[#This Row],[goal]],0)</f>
        <v>7.1556350626118068E-3</v>
      </c>
      <c r="P576" s="8">
        <f>IFERROR(Starter[[#This Row],[pledged]]/Starter[[#This Row],[backers_count]],0)</f>
        <v>20</v>
      </c>
      <c r="Q576" t="str">
        <f>LEFT(Starter[[#This Row],[Category and Sub-Category]],FIND("/",Starter[[#This Row],[Category and Sub-Category]])-1)</f>
        <v>technology</v>
      </c>
      <c r="R576" t="str">
        <f>RIGHT(Starter[[#This Row],[Category and Sub-Category]],FIND("/",Starter[[#This Row],[Category and Sub-Category]])-3)</f>
        <v>logy/web</v>
      </c>
      <c r="S576" s="12">
        <f t="shared" si="8"/>
        <v>42662.443368055552</v>
      </c>
      <c r="T576" s="12">
        <f t="shared" si="8"/>
        <v>42632.443368055552</v>
      </c>
      <c r="U576" s="14">
        <f>Starter[[#This Row],[deadline2]]-Starter[[#This Row],[launched_at3]]</f>
        <v>30</v>
      </c>
    </row>
    <row r="577" spans="1:21" ht="3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>IFERROR(Starter[[#This Row],[pledged]]/Starter[[#This Row],[goal]],0)</f>
        <v>4.3166666666666666E-3</v>
      </c>
      <c r="P577" s="8">
        <f>IFERROR(Starter[[#This Row],[pledged]]/Starter[[#This Row],[backers_count]],0)</f>
        <v>64.75</v>
      </c>
      <c r="Q577" t="str">
        <f>LEFT(Starter[[#This Row],[Category and Sub-Category]],FIND("/",Starter[[#This Row],[Category and Sub-Category]])-1)</f>
        <v>technology</v>
      </c>
      <c r="R577" t="str">
        <f>RIGHT(Starter[[#This Row],[Category and Sub-Category]],FIND("/",Starter[[#This Row],[Category and Sub-Category]])-3)</f>
        <v>logy/web</v>
      </c>
      <c r="S577" s="12">
        <f t="shared" si="8"/>
        <v>42168.692627314813</v>
      </c>
      <c r="T577" s="12">
        <f t="shared" si="8"/>
        <v>42138.692627314813</v>
      </c>
      <c r="U577" s="14">
        <f>Starter[[#This Row],[deadline2]]-Starter[[#This Row],[launched_at3]]</f>
        <v>30</v>
      </c>
    </row>
    <row r="578" spans="1:21" ht="30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>IFERROR(Starter[[#This Row],[pledged]]/Starter[[#This Row],[goal]],0)</f>
        <v>1.2500000000000001E-5</v>
      </c>
      <c r="P578" s="8">
        <f>IFERROR(Starter[[#This Row],[pledged]]/Starter[[#This Row],[backers_count]],0)</f>
        <v>1</v>
      </c>
      <c r="Q578" t="str">
        <f>LEFT(Starter[[#This Row],[Category and Sub-Category]],FIND("/",Starter[[#This Row],[Category and Sub-Category]])-1)</f>
        <v>technology</v>
      </c>
      <c r="R578" t="str">
        <f>RIGHT(Starter[[#This Row],[Category and Sub-Category]],FIND("/",Starter[[#This Row],[Category and Sub-Category]])-3)</f>
        <v>logy/web</v>
      </c>
      <c r="S578" s="12">
        <f t="shared" ref="S578:T641" si="9">(I578/86400)+25569</f>
        <v>42091.43</v>
      </c>
      <c r="T578" s="12">
        <f t="shared" si="9"/>
        <v>42031.471666666665</v>
      </c>
      <c r="U578" s="14">
        <f>Starter[[#This Row],[deadline2]]-Starter[[#This Row],[launched_at3]]</f>
        <v>59.958333333335759</v>
      </c>
    </row>
    <row r="579" spans="1:21" ht="3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>IFERROR(Starter[[#This Row],[pledged]]/Starter[[#This Row],[goal]],0)</f>
        <v>2E-3</v>
      </c>
      <c r="P579" s="8">
        <f>IFERROR(Starter[[#This Row],[pledged]]/Starter[[#This Row],[backers_count]],0)</f>
        <v>10</v>
      </c>
      <c r="Q579" t="str">
        <f>LEFT(Starter[[#This Row],[Category and Sub-Category]],FIND("/",Starter[[#This Row],[Category and Sub-Category]])-1)</f>
        <v>technology</v>
      </c>
      <c r="R579" t="str">
        <f>RIGHT(Starter[[#This Row],[Category and Sub-Category]],FIND("/",Starter[[#This Row],[Category and Sub-Category]])-3)</f>
        <v>logy/web</v>
      </c>
      <c r="S579" s="12">
        <f t="shared" si="9"/>
        <v>42510.589143518519</v>
      </c>
      <c r="T579" s="12">
        <f t="shared" si="9"/>
        <v>42450.589143518519</v>
      </c>
      <c r="U579" s="14">
        <f>Starter[[#This Row],[deadline2]]-Starter[[#This Row],[launched_at3]]</f>
        <v>60</v>
      </c>
    </row>
    <row r="580" spans="1:2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>IFERROR(Starter[[#This Row],[pledged]]/Starter[[#This Row],[goal]],0)</f>
        <v>1.12E-4</v>
      </c>
      <c r="P580" s="8">
        <f>IFERROR(Starter[[#This Row],[pledged]]/Starter[[#This Row],[backers_count]],0)</f>
        <v>2</v>
      </c>
      <c r="Q580" t="str">
        <f>LEFT(Starter[[#This Row],[Category and Sub-Category]],FIND("/",Starter[[#This Row],[Category and Sub-Category]])-1)</f>
        <v>technology</v>
      </c>
      <c r="R580" t="str">
        <f>RIGHT(Starter[[#This Row],[Category and Sub-Category]],FIND("/",Starter[[#This Row],[Category and Sub-Category]])-3)</f>
        <v>logy/web</v>
      </c>
      <c r="S580" s="12">
        <f t="shared" si="9"/>
        <v>42254.578622685185</v>
      </c>
      <c r="T580" s="12">
        <f t="shared" si="9"/>
        <v>42230.578622685185</v>
      </c>
      <c r="U580" s="14">
        <f>Starter[[#This Row],[deadline2]]-Starter[[#This Row],[launched_at3]]</f>
        <v>24</v>
      </c>
    </row>
    <row r="581" spans="1:21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>IFERROR(Starter[[#This Row],[pledged]]/Starter[[#This Row],[goal]],0)</f>
        <v>1.4583333333333334E-2</v>
      </c>
      <c r="P581" s="8">
        <f>IFERROR(Starter[[#This Row],[pledged]]/Starter[[#This Row],[backers_count]],0)</f>
        <v>35</v>
      </c>
      <c r="Q581" t="str">
        <f>LEFT(Starter[[#This Row],[Category and Sub-Category]],FIND("/",Starter[[#This Row],[Category and Sub-Category]])-1)</f>
        <v>technology</v>
      </c>
      <c r="R581" t="str">
        <f>RIGHT(Starter[[#This Row],[Category and Sub-Category]],FIND("/",Starter[[#This Row],[Category and Sub-Category]])-3)</f>
        <v>logy/web</v>
      </c>
      <c r="S581" s="12">
        <f t="shared" si="9"/>
        <v>41998.852118055554</v>
      </c>
      <c r="T581" s="12">
        <f t="shared" si="9"/>
        <v>41968.852118055554</v>
      </c>
      <c r="U581" s="14">
        <f>Starter[[#This Row],[deadline2]]-Starter[[#This Row],[launched_at3]]</f>
        <v>30</v>
      </c>
    </row>
    <row r="582" spans="1:21" ht="3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>IFERROR(Starter[[#This Row],[pledged]]/Starter[[#This Row],[goal]],0)</f>
        <v>3.3333333333333332E-4</v>
      </c>
      <c r="P582" s="8">
        <f>IFERROR(Starter[[#This Row],[pledged]]/Starter[[#This Row],[backers_count]],0)</f>
        <v>1</v>
      </c>
      <c r="Q582" t="str">
        <f>LEFT(Starter[[#This Row],[Category and Sub-Category]],FIND("/",Starter[[#This Row],[Category and Sub-Category]])-1)</f>
        <v>technology</v>
      </c>
      <c r="R582" t="str">
        <f>RIGHT(Starter[[#This Row],[Category and Sub-Category]],FIND("/",Starter[[#This Row],[Category and Sub-Category]])-3)</f>
        <v>logy/web</v>
      </c>
      <c r="S582" s="12">
        <f t="shared" si="9"/>
        <v>42635.908182870371</v>
      </c>
      <c r="T582" s="12">
        <f t="shared" si="9"/>
        <v>42605.908182870371</v>
      </c>
      <c r="U582" s="14">
        <f>Starter[[#This Row],[deadline2]]-Starter[[#This Row],[launched_at3]]</f>
        <v>30</v>
      </c>
    </row>
    <row r="583" spans="1:21" ht="3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>IFERROR(Starter[[#This Row],[pledged]]/Starter[[#This Row],[goal]],0)</f>
        <v>0</v>
      </c>
      <c r="P583" s="8">
        <f>IFERROR(Starter[[#This Row],[pledged]]/Starter[[#This Row],[backers_count]],0)</f>
        <v>0</v>
      </c>
      <c r="Q583" t="str">
        <f>LEFT(Starter[[#This Row],[Category and Sub-Category]],FIND("/",Starter[[#This Row],[Category and Sub-Category]])-1)</f>
        <v>technology</v>
      </c>
      <c r="R583" t="str">
        <f>RIGHT(Starter[[#This Row],[Category and Sub-Category]],FIND("/",Starter[[#This Row],[Category and Sub-Category]])-3)</f>
        <v>logy/web</v>
      </c>
      <c r="S583" s="12">
        <f t="shared" si="9"/>
        <v>42218.012777777782</v>
      </c>
      <c r="T583" s="12">
        <f t="shared" si="9"/>
        <v>42188.012777777782</v>
      </c>
      <c r="U583" s="14">
        <f>Starter[[#This Row],[deadline2]]-Starter[[#This Row],[launched_at3]]</f>
        <v>30</v>
      </c>
    </row>
    <row r="584" spans="1:21" ht="3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>IFERROR(Starter[[#This Row],[pledged]]/Starter[[#This Row],[goal]],0)</f>
        <v>0</v>
      </c>
      <c r="P584" s="8">
        <f>IFERROR(Starter[[#This Row],[pledged]]/Starter[[#This Row],[backers_count]],0)</f>
        <v>0</v>
      </c>
      <c r="Q584" t="str">
        <f>LEFT(Starter[[#This Row],[Category and Sub-Category]],FIND("/",Starter[[#This Row],[Category and Sub-Category]])-1)</f>
        <v>technology</v>
      </c>
      <c r="R584" t="str">
        <f>RIGHT(Starter[[#This Row],[Category and Sub-Category]],FIND("/",Starter[[#This Row],[Category and Sub-Category]])-3)</f>
        <v>logy/web</v>
      </c>
      <c r="S584" s="12">
        <f t="shared" si="9"/>
        <v>42078.75</v>
      </c>
      <c r="T584" s="12">
        <f t="shared" si="9"/>
        <v>42055.739803240736</v>
      </c>
      <c r="U584" s="14">
        <f>Starter[[#This Row],[deadline2]]-Starter[[#This Row],[launched_at3]]</f>
        <v>23.010196759263636</v>
      </c>
    </row>
    <row r="585" spans="1:21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>IFERROR(Starter[[#This Row],[pledged]]/Starter[[#This Row],[goal]],0)</f>
        <v>1.1111111111111112E-4</v>
      </c>
      <c r="P585" s="8">
        <f>IFERROR(Starter[[#This Row],[pledged]]/Starter[[#This Row],[backers_count]],0)</f>
        <v>1</v>
      </c>
      <c r="Q585" t="str">
        <f>LEFT(Starter[[#This Row],[Category and Sub-Category]],FIND("/",Starter[[#This Row],[Category and Sub-Category]])-1)</f>
        <v>technology</v>
      </c>
      <c r="R585" t="str">
        <f>RIGHT(Starter[[#This Row],[Category and Sub-Category]],FIND("/",Starter[[#This Row],[Category and Sub-Category]])-3)</f>
        <v>logy/web</v>
      </c>
      <c r="S585" s="12">
        <f t="shared" si="9"/>
        <v>42082.896840277783</v>
      </c>
      <c r="T585" s="12">
        <f t="shared" si="9"/>
        <v>42052.93850694444</v>
      </c>
      <c r="U585" s="14">
        <f>Starter[[#This Row],[deadline2]]-Starter[[#This Row],[launched_at3]]</f>
        <v>29.958333333343035</v>
      </c>
    </row>
    <row r="586" spans="1:21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>IFERROR(Starter[[#This Row],[pledged]]/Starter[[#This Row],[goal]],0)</f>
        <v>0.01</v>
      </c>
      <c r="P586" s="8">
        <f>IFERROR(Starter[[#This Row],[pledged]]/Starter[[#This Row],[backers_count]],0)</f>
        <v>5</v>
      </c>
      <c r="Q586" t="str">
        <f>LEFT(Starter[[#This Row],[Category and Sub-Category]],FIND("/",Starter[[#This Row],[Category and Sub-Category]])-1)</f>
        <v>technology</v>
      </c>
      <c r="R586" t="str">
        <f>RIGHT(Starter[[#This Row],[Category and Sub-Category]],FIND("/",Starter[[#This Row],[Category and Sub-Category]])-3)</f>
        <v>logy/web</v>
      </c>
      <c r="S586" s="12">
        <f t="shared" si="9"/>
        <v>42079.674953703703</v>
      </c>
      <c r="T586" s="12">
        <f t="shared" si="9"/>
        <v>42049.716620370367</v>
      </c>
      <c r="U586" s="14">
        <f>Starter[[#This Row],[deadline2]]-Starter[[#This Row],[launched_at3]]</f>
        <v>29.958333333335759</v>
      </c>
    </row>
    <row r="587" spans="1:21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>IFERROR(Starter[[#This Row],[pledged]]/Starter[[#This Row],[goal]],0)</f>
        <v>0</v>
      </c>
      <c r="P587" s="8">
        <f>IFERROR(Starter[[#This Row],[pledged]]/Starter[[#This Row],[backers_count]],0)</f>
        <v>0</v>
      </c>
      <c r="Q587" t="str">
        <f>LEFT(Starter[[#This Row],[Category and Sub-Category]],FIND("/",Starter[[#This Row],[Category and Sub-Category]])-1)</f>
        <v>technology</v>
      </c>
      <c r="R587" t="str">
        <f>RIGHT(Starter[[#This Row],[Category and Sub-Category]],FIND("/",Starter[[#This Row],[Category and Sub-Category]])-3)</f>
        <v>logy/web</v>
      </c>
      <c r="S587" s="12">
        <f t="shared" si="9"/>
        <v>42339</v>
      </c>
      <c r="T587" s="12">
        <f t="shared" si="9"/>
        <v>42283.3909375</v>
      </c>
      <c r="U587" s="14">
        <f>Starter[[#This Row],[deadline2]]-Starter[[#This Row],[launched_at3]]</f>
        <v>55.609062499999709</v>
      </c>
    </row>
    <row r="588" spans="1:21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>IFERROR(Starter[[#This Row],[pledged]]/Starter[[#This Row],[goal]],0)</f>
        <v>5.5999999999999999E-3</v>
      </c>
      <c r="P588" s="8">
        <f>IFERROR(Starter[[#This Row],[pledged]]/Starter[[#This Row],[backers_count]],0)</f>
        <v>14</v>
      </c>
      <c r="Q588" t="str">
        <f>LEFT(Starter[[#This Row],[Category and Sub-Category]],FIND("/",Starter[[#This Row],[Category and Sub-Category]])-1)</f>
        <v>technology</v>
      </c>
      <c r="R588" t="str">
        <f>RIGHT(Starter[[#This Row],[Category and Sub-Category]],FIND("/",Starter[[#This Row],[Category and Sub-Category]])-3)</f>
        <v>logy/web</v>
      </c>
      <c r="S588" s="12">
        <f t="shared" si="9"/>
        <v>42050.854247685187</v>
      </c>
      <c r="T588" s="12">
        <f t="shared" si="9"/>
        <v>42020.854247685187</v>
      </c>
      <c r="U588" s="14">
        <f>Starter[[#This Row],[deadline2]]-Starter[[#This Row],[launched_at3]]</f>
        <v>30</v>
      </c>
    </row>
    <row r="589" spans="1:21" ht="60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>IFERROR(Starter[[#This Row],[pledged]]/Starter[[#This Row],[goal]],0)</f>
        <v>9.0833333333333335E-2</v>
      </c>
      <c r="P589" s="8">
        <f>IFERROR(Starter[[#This Row],[pledged]]/Starter[[#This Row],[backers_count]],0)</f>
        <v>389.28571428571428</v>
      </c>
      <c r="Q589" t="str">
        <f>LEFT(Starter[[#This Row],[Category and Sub-Category]],FIND("/",Starter[[#This Row],[Category and Sub-Category]])-1)</f>
        <v>technology</v>
      </c>
      <c r="R589" t="str">
        <f>RIGHT(Starter[[#This Row],[Category and Sub-Category]],FIND("/",Starter[[#This Row],[Category and Sub-Category]])-3)</f>
        <v>logy/web</v>
      </c>
      <c r="S589" s="12">
        <f t="shared" si="9"/>
        <v>42110.757326388892</v>
      </c>
      <c r="T589" s="12">
        <f t="shared" si="9"/>
        <v>42080.757326388892</v>
      </c>
      <c r="U589" s="14">
        <f>Starter[[#This Row],[deadline2]]-Starter[[#This Row],[launched_at3]]</f>
        <v>30</v>
      </c>
    </row>
    <row r="590" spans="1:21" ht="3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>IFERROR(Starter[[#This Row],[pledged]]/Starter[[#This Row],[goal]],0)</f>
        <v>3.3444444444444443E-2</v>
      </c>
      <c r="P590" s="8">
        <f>IFERROR(Starter[[#This Row],[pledged]]/Starter[[#This Row],[backers_count]],0)</f>
        <v>150.5</v>
      </c>
      <c r="Q590" t="str">
        <f>LEFT(Starter[[#This Row],[Category and Sub-Category]],FIND("/",Starter[[#This Row],[Category and Sub-Category]])-1)</f>
        <v>technology</v>
      </c>
      <c r="R590" t="str">
        <f>RIGHT(Starter[[#This Row],[Category and Sub-Category]],FIND("/",Starter[[#This Row],[Category and Sub-Category]])-3)</f>
        <v>logy/web</v>
      </c>
      <c r="S590" s="12">
        <f t="shared" si="9"/>
        <v>42691.811180555553</v>
      </c>
      <c r="T590" s="12">
        <f t="shared" si="9"/>
        <v>42631.769513888888</v>
      </c>
      <c r="U590" s="14">
        <f>Starter[[#This Row],[deadline2]]-Starter[[#This Row],[launched_at3]]</f>
        <v>60.041666666664241</v>
      </c>
    </row>
    <row r="591" spans="1:2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>IFERROR(Starter[[#This Row],[pledged]]/Starter[[#This Row],[goal]],0)</f>
        <v>1.3333333333333334E-4</v>
      </c>
      <c r="P591" s="8">
        <f>IFERROR(Starter[[#This Row],[pledged]]/Starter[[#This Row],[backers_count]],0)</f>
        <v>1</v>
      </c>
      <c r="Q591" t="str">
        <f>LEFT(Starter[[#This Row],[Category and Sub-Category]],FIND("/",Starter[[#This Row],[Category and Sub-Category]])-1)</f>
        <v>technology</v>
      </c>
      <c r="R591" t="str">
        <f>RIGHT(Starter[[#This Row],[Category and Sub-Category]],FIND("/",Starter[[#This Row],[Category and Sub-Category]])-3)</f>
        <v>logy/web</v>
      </c>
      <c r="S591" s="12">
        <f t="shared" si="9"/>
        <v>42193.614571759259</v>
      </c>
      <c r="T591" s="12">
        <f t="shared" si="9"/>
        <v>42178.614571759259</v>
      </c>
      <c r="U591" s="14">
        <f>Starter[[#This Row],[deadline2]]-Starter[[#This Row],[launched_at3]]</f>
        <v>15</v>
      </c>
    </row>
    <row r="592" spans="1:21" ht="3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>IFERROR(Starter[[#This Row],[pledged]]/Starter[[#This Row],[goal]],0)</f>
        <v>4.4600000000000001E-2</v>
      </c>
      <c r="P592" s="8">
        <f>IFERROR(Starter[[#This Row],[pledged]]/Starter[[#This Row],[backers_count]],0)</f>
        <v>24.777777777777779</v>
      </c>
      <c r="Q592" t="str">
        <f>LEFT(Starter[[#This Row],[Category and Sub-Category]],FIND("/",Starter[[#This Row],[Category and Sub-Category]])-1)</f>
        <v>technology</v>
      </c>
      <c r="R592" t="str">
        <f>RIGHT(Starter[[#This Row],[Category and Sub-Category]],FIND("/",Starter[[#This Row],[Category and Sub-Category]])-3)</f>
        <v>logy/web</v>
      </c>
      <c r="S592" s="12">
        <f t="shared" si="9"/>
        <v>42408.542361111111</v>
      </c>
      <c r="T592" s="12">
        <f t="shared" si="9"/>
        <v>42377.554756944446</v>
      </c>
      <c r="U592" s="14">
        <f>Starter[[#This Row],[deadline2]]-Starter[[#This Row],[launched_at3]]</f>
        <v>30.987604166664823</v>
      </c>
    </row>
    <row r="593" spans="1:21" ht="30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>IFERROR(Starter[[#This Row],[pledged]]/Starter[[#This Row],[goal]],0)</f>
        <v>6.0999999999999997E-4</v>
      </c>
      <c r="P593" s="8">
        <f>IFERROR(Starter[[#This Row],[pledged]]/Starter[[#This Row],[backers_count]],0)</f>
        <v>30.5</v>
      </c>
      <c r="Q593" t="str">
        <f>LEFT(Starter[[#This Row],[Category and Sub-Category]],FIND("/",Starter[[#This Row],[Category and Sub-Category]])-1)</f>
        <v>technology</v>
      </c>
      <c r="R593" t="str">
        <f>RIGHT(Starter[[#This Row],[Category and Sub-Category]],FIND("/",Starter[[#This Row],[Category and Sub-Category]])-3)</f>
        <v>logy/web</v>
      </c>
      <c r="S593" s="12">
        <f t="shared" si="9"/>
        <v>42207.543171296296</v>
      </c>
      <c r="T593" s="12">
        <f t="shared" si="9"/>
        <v>42177.543171296296</v>
      </c>
      <c r="U593" s="14">
        <f>Starter[[#This Row],[deadline2]]-Starter[[#This Row],[launched_at3]]</f>
        <v>30</v>
      </c>
    </row>
    <row r="594" spans="1:21" ht="3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>IFERROR(Starter[[#This Row],[pledged]]/Starter[[#This Row],[goal]],0)</f>
        <v>3.3333333333333333E-2</v>
      </c>
      <c r="P594" s="8">
        <f>IFERROR(Starter[[#This Row],[pledged]]/Starter[[#This Row],[backers_count]],0)</f>
        <v>250</v>
      </c>
      <c r="Q594" t="str">
        <f>LEFT(Starter[[#This Row],[Category and Sub-Category]],FIND("/",Starter[[#This Row],[Category and Sub-Category]])-1)</f>
        <v>technology</v>
      </c>
      <c r="R594" t="str">
        <f>RIGHT(Starter[[#This Row],[Category and Sub-Category]],FIND("/",Starter[[#This Row],[Category and Sub-Category]])-3)</f>
        <v>logy/web</v>
      </c>
      <c r="S594" s="12">
        <f t="shared" si="9"/>
        <v>41976.232175925921</v>
      </c>
      <c r="T594" s="12">
        <f t="shared" si="9"/>
        <v>41946.232175925928</v>
      </c>
      <c r="U594" s="14">
        <f>Starter[[#This Row],[deadline2]]-Starter[[#This Row],[launched_at3]]</f>
        <v>29.999999999992724</v>
      </c>
    </row>
    <row r="595" spans="1:21" ht="3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>IFERROR(Starter[[#This Row],[pledged]]/Starter[[#This Row],[goal]],0)</f>
        <v>0.23</v>
      </c>
      <c r="P595" s="8">
        <f>IFERROR(Starter[[#This Row],[pledged]]/Starter[[#This Row],[backers_count]],0)</f>
        <v>16.428571428571427</v>
      </c>
      <c r="Q595" t="str">
        <f>LEFT(Starter[[#This Row],[Category and Sub-Category]],FIND("/",Starter[[#This Row],[Category and Sub-Category]])-1)</f>
        <v>technology</v>
      </c>
      <c r="R595" t="str">
        <f>RIGHT(Starter[[#This Row],[Category and Sub-Category]],FIND("/",Starter[[#This Row],[Category and Sub-Category]])-3)</f>
        <v>logy/web</v>
      </c>
      <c r="S595" s="12">
        <f t="shared" si="9"/>
        <v>42100.635937500003</v>
      </c>
      <c r="T595" s="12">
        <f t="shared" si="9"/>
        <v>42070.677604166667</v>
      </c>
      <c r="U595" s="14">
        <f>Starter[[#This Row],[deadline2]]-Starter[[#This Row],[launched_at3]]</f>
        <v>29.958333333335759</v>
      </c>
    </row>
    <row r="596" spans="1:21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>IFERROR(Starter[[#This Row],[pledged]]/Starter[[#This Row],[goal]],0)</f>
        <v>1.0399999999999999E-3</v>
      </c>
      <c r="P596" s="8">
        <f>IFERROR(Starter[[#This Row],[pledged]]/Starter[[#This Row],[backers_count]],0)</f>
        <v>13</v>
      </c>
      <c r="Q596" t="str">
        <f>LEFT(Starter[[#This Row],[Category and Sub-Category]],FIND("/",Starter[[#This Row],[Category and Sub-Category]])-1)</f>
        <v>technology</v>
      </c>
      <c r="R596" t="str">
        <f>RIGHT(Starter[[#This Row],[Category and Sub-Category]],FIND("/",Starter[[#This Row],[Category and Sub-Category]])-3)</f>
        <v>logy/web</v>
      </c>
      <c r="S596" s="12">
        <f t="shared" si="9"/>
        <v>42476.780162037037</v>
      </c>
      <c r="T596" s="12">
        <f t="shared" si="9"/>
        <v>42446.780162037037</v>
      </c>
      <c r="U596" s="14">
        <f>Starter[[#This Row],[deadline2]]-Starter[[#This Row],[launched_at3]]</f>
        <v>30</v>
      </c>
    </row>
    <row r="597" spans="1:21" ht="3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>IFERROR(Starter[[#This Row],[pledged]]/Starter[[#This Row],[goal]],0)</f>
        <v>4.2599999999999999E-3</v>
      </c>
      <c r="P597" s="8">
        <f>IFERROR(Starter[[#This Row],[pledged]]/Starter[[#This Row],[backers_count]],0)</f>
        <v>53.25</v>
      </c>
      <c r="Q597" t="str">
        <f>LEFT(Starter[[#This Row],[Category and Sub-Category]],FIND("/",Starter[[#This Row],[Category and Sub-Category]])-1)</f>
        <v>technology</v>
      </c>
      <c r="R597" t="str">
        <f>RIGHT(Starter[[#This Row],[Category and Sub-Category]],FIND("/",Starter[[#This Row],[Category and Sub-Category]])-3)</f>
        <v>logy/web</v>
      </c>
      <c r="S597" s="12">
        <f t="shared" si="9"/>
        <v>42128.069884259261</v>
      </c>
      <c r="T597" s="12">
        <f t="shared" si="9"/>
        <v>42083.069884259261</v>
      </c>
      <c r="U597" s="14">
        <f>Starter[[#This Row],[deadline2]]-Starter[[#This Row],[launched_at3]]</f>
        <v>45</v>
      </c>
    </row>
    <row r="598" spans="1:21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>IFERROR(Starter[[#This Row],[pledged]]/Starter[[#This Row],[goal]],0)</f>
        <v>2.9999999999999997E-4</v>
      </c>
      <c r="P598" s="8">
        <f>IFERROR(Starter[[#This Row],[pledged]]/Starter[[#This Row],[backers_count]],0)</f>
        <v>3</v>
      </c>
      <c r="Q598" t="str">
        <f>LEFT(Starter[[#This Row],[Category and Sub-Category]],FIND("/",Starter[[#This Row],[Category and Sub-Category]])-1)</f>
        <v>technology</v>
      </c>
      <c r="R598" t="str">
        <f>RIGHT(Starter[[#This Row],[Category and Sub-Category]],FIND("/",Starter[[#This Row],[Category and Sub-Category]])-3)</f>
        <v>logy/web</v>
      </c>
      <c r="S598" s="12">
        <f t="shared" si="9"/>
        <v>42676.896898148145</v>
      </c>
      <c r="T598" s="12">
        <f t="shared" si="9"/>
        <v>42646.896898148145</v>
      </c>
      <c r="U598" s="14">
        <f>Starter[[#This Row],[deadline2]]-Starter[[#This Row],[launched_at3]]</f>
        <v>30</v>
      </c>
    </row>
    <row r="599" spans="1:21" ht="30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>IFERROR(Starter[[#This Row],[pledged]]/Starter[[#This Row],[goal]],0)</f>
        <v>2.6666666666666666E-3</v>
      </c>
      <c r="P599" s="8">
        <f>IFERROR(Starter[[#This Row],[pledged]]/Starter[[#This Row],[backers_count]],0)</f>
        <v>10</v>
      </c>
      <c r="Q599" t="str">
        <f>LEFT(Starter[[#This Row],[Category and Sub-Category]],FIND("/",Starter[[#This Row],[Category and Sub-Category]])-1)</f>
        <v>technology</v>
      </c>
      <c r="R599" t="str">
        <f>RIGHT(Starter[[#This Row],[Category and Sub-Category]],FIND("/",Starter[[#This Row],[Category and Sub-Category]])-3)</f>
        <v>logy/web</v>
      </c>
      <c r="S599" s="12">
        <f t="shared" si="9"/>
        <v>42582.666666666672</v>
      </c>
      <c r="T599" s="12">
        <f t="shared" si="9"/>
        <v>42545.705266203702</v>
      </c>
      <c r="U599" s="14">
        <f>Starter[[#This Row],[deadline2]]-Starter[[#This Row],[launched_at3]]</f>
        <v>36.961400462969323</v>
      </c>
    </row>
    <row r="600" spans="1:21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>IFERROR(Starter[[#This Row],[pledged]]/Starter[[#This Row],[goal]],0)</f>
        <v>0.34</v>
      </c>
      <c r="P600" s="8">
        <f>IFERROR(Starter[[#This Row],[pledged]]/Starter[[#This Row],[backers_count]],0)</f>
        <v>121.42857142857143</v>
      </c>
      <c r="Q600" t="str">
        <f>LEFT(Starter[[#This Row],[Category and Sub-Category]],FIND("/",Starter[[#This Row],[Category and Sub-Category]])-1)</f>
        <v>technology</v>
      </c>
      <c r="R600" t="str">
        <f>RIGHT(Starter[[#This Row],[Category and Sub-Category]],FIND("/",Starter[[#This Row],[Category and Sub-Category]])-3)</f>
        <v>logy/web</v>
      </c>
      <c r="S600" s="12">
        <f t="shared" si="9"/>
        <v>41978.00209490741</v>
      </c>
      <c r="T600" s="12">
        <f t="shared" si="9"/>
        <v>41948.00209490741</v>
      </c>
      <c r="U600" s="14">
        <f>Starter[[#This Row],[deadline2]]-Starter[[#This Row],[launched_at3]]</f>
        <v>30</v>
      </c>
    </row>
    <row r="601" spans="1:21" ht="3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>IFERROR(Starter[[#This Row],[pledged]]/Starter[[#This Row],[goal]],0)</f>
        <v>6.2E-4</v>
      </c>
      <c r="P601" s="8">
        <f>IFERROR(Starter[[#This Row],[pledged]]/Starter[[#This Row],[backers_count]],0)</f>
        <v>15.5</v>
      </c>
      <c r="Q601" t="str">
        <f>LEFT(Starter[[#This Row],[Category and Sub-Category]],FIND("/",Starter[[#This Row],[Category and Sub-Category]])-1)</f>
        <v>technology</v>
      </c>
      <c r="R601" t="str">
        <f>RIGHT(Starter[[#This Row],[Category and Sub-Category]],FIND("/",Starter[[#This Row],[Category and Sub-Category]])-3)</f>
        <v>logy/web</v>
      </c>
      <c r="S601" s="12">
        <f t="shared" si="9"/>
        <v>42071.636111111111</v>
      </c>
      <c r="T601" s="12">
        <f t="shared" si="9"/>
        <v>42047.812523148154</v>
      </c>
      <c r="U601" s="14">
        <f>Starter[[#This Row],[deadline2]]-Starter[[#This Row],[launched_at3]]</f>
        <v>23.82358796295739</v>
      </c>
    </row>
    <row r="602" spans="1:2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>IFERROR(Starter[[#This Row],[pledged]]/Starter[[#This Row],[goal]],0)</f>
        <v>0.02</v>
      </c>
      <c r="P602" s="8">
        <f>IFERROR(Starter[[#This Row],[pledged]]/Starter[[#This Row],[backers_count]],0)</f>
        <v>100</v>
      </c>
      <c r="Q602" t="str">
        <f>LEFT(Starter[[#This Row],[Category and Sub-Category]],FIND("/",Starter[[#This Row],[Category and Sub-Category]])-1)</f>
        <v>technology</v>
      </c>
      <c r="R602" t="str">
        <f>RIGHT(Starter[[#This Row],[Category and Sub-Category]],FIND("/",Starter[[#This Row],[Category and Sub-Category]])-3)</f>
        <v>logy/web</v>
      </c>
      <c r="S602" s="12">
        <f t="shared" si="9"/>
        <v>42133.798171296294</v>
      </c>
      <c r="T602" s="12">
        <f t="shared" si="9"/>
        <v>42073.798171296294</v>
      </c>
      <c r="U602" s="14">
        <f>Starter[[#This Row],[deadline2]]-Starter[[#This Row],[launched_at3]]</f>
        <v>60</v>
      </c>
    </row>
    <row r="603" spans="1:21" ht="3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>IFERROR(Starter[[#This Row],[pledged]]/Starter[[#This Row],[goal]],0)</f>
        <v>1.4E-2</v>
      </c>
      <c r="P603" s="8">
        <f>IFERROR(Starter[[#This Row],[pledged]]/Starter[[#This Row],[backers_count]],0)</f>
        <v>23.333333333333332</v>
      </c>
      <c r="Q603" t="str">
        <f>LEFT(Starter[[#This Row],[Category and Sub-Category]],FIND("/",Starter[[#This Row],[Category and Sub-Category]])-1)</f>
        <v>technology</v>
      </c>
      <c r="R603" t="str">
        <f>RIGHT(Starter[[#This Row],[Category and Sub-Category]],FIND("/",Starter[[#This Row],[Category and Sub-Category]])-3)</f>
        <v>logy/web</v>
      </c>
      <c r="S603" s="12">
        <f t="shared" si="9"/>
        <v>41999.858090277776</v>
      </c>
      <c r="T603" s="12">
        <f t="shared" si="9"/>
        <v>41969.858090277776</v>
      </c>
      <c r="U603" s="14">
        <f>Starter[[#This Row],[deadline2]]-Starter[[#This Row],[launched_at3]]</f>
        <v>30</v>
      </c>
    </row>
    <row r="604" spans="1:21" ht="30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>IFERROR(Starter[[#This Row],[pledged]]/Starter[[#This Row],[goal]],0)</f>
        <v>0</v>
      </c>
      <c r="P604" s="8">
        <f>IFERROR(Starter[[#This Row],[pledged]]/Starter[[#This Row],[backers_count]],0)</f>
        <v>0</v>
      </c>
      <c r="Q604" t="str">
        <f>LEFT(Starter[[#This Row],[Category and Sub-Category]],FIND("/",Starter[[#This Row],[Category and Sub-Category]])-1)</f>
        <v>technology</v>
      </c>
      <c r="R604" t="str">
        <f>RIGHT(Starter[[#This Row],[Category and Sub-Category]],FIND("/",Starter[[#This Row],[Category and Sub-Category]])-3)</f>
        <v>logy/web</v>
      </c>
      <c r="S604" s="12">
        <f t="shared" si="9"/>
        <v>42173.79415509259</v>
      </c>
      <c r="T604" s="12">
        <f t="shared" si="9"/>
        <v>42143.79415509259</v>
      </c>
      <c r="U604" s="14">
        <f>Starter[[#This Row],[deadline2]]-Starter[[#This Row],[launched_at3]]</f>
        <v>30</v>
      </c>
    </row>
    <row r="605" spans="1:21" ht="30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>IFERROR(Starter[[#This Row],[pledged]]/Starter[[#This Row],[goal]],0)</f>
        <v>3.9334666666666664E-2</v>
      </c>
      <c r="P605" s="8">
        <f>IFERROR(Starter[[#This Row],[pledged]]/Starter[[#This Row],[backers_count]],0)</f>
        <v>45.386153846153846</v>
      </c>
      <c r="Q605" t="str">
        <f>LEFT(Starter[[#This Row],[Category and Sub-Category]],FIND("/",Starter[[#This Row],[Category and Sub-Category]])-1)</f>
        <v>technology</v>
      </c>
      <c r="R605" t="str">
        <f>RIGHT(Starter[[#This Row],[Category and Sub-Category]],FIND("/",Starter[[#This Row],[Category and Sub-Category]])-3)</f>
        <v>logy/web</v>
      </c>
      <c r="S605" s="12">
        <f t="shared" si="9"/>
        <v>41865.639155092591</v>
      </c>
      <c r="T605" s="12">
        <f t="shared" si="9"/>
        <v>41835.639155092591</v>
      </c>
      <c r="U605" s="14">
        <f>Starter[[#This Row],[deadline2]]-Starter[[#This Row],[launched_at3]]</f>
        <v>30</v>
      </c>
    </row>
    <row r="606" spans="1:21" ht="3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>IFERROR(Starter[[#This Row],[pledged]]/Starter[[#This Row],[goal]],0)</f>
        <v>0</v>
      </c>
      <c r="P606" s="8">
        <f>IFERROR(Starter[[#This Row],[pledged]]/Starter[[#This Row],[backers_count]],0)</f>
        <v>0</v>
      </c>
      <c r="Q606" t="str">
        <f>LEFT(Starter[[#This Row],[Category and Sub-Category]],FIND("/",Starter[[#This Row],[Category and Sub-Category]])-1)</f>
        <v>technology</v>
      </c>
      <c r="R606" t="str">
        <f>RIGHT(Starter[[#This Row],[Category and Sub-Category]],FIND("/",Starter[[#This Row],[Category and Sub-Category]])-3)</f>
        <v>logy/web</v>
      </c>
      <c r="S606" s="12">
        <f t="shared" si="9"/>
        <v>41879.035370370373</v>
      </c>
      <c r="T606" s="12">
        <f t="shared" si="9"/>
        <v>41849.035370370373</v>
      </c>
      <c r="U606" s="14">
        <f>Starter[[#This Row],[deadline2]]-Starter[[#This Row],[launched_at3]]</f>
        <v>30</v>
      </c>
    </row>
    <row r="607" spans="1:2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>IFERROR(Starter[[#This Row],[pledged]]/Starter[[#This Row],[goal]],0)</f>
        <v>2.6200000000000001E-2</v>
      </c>
      <c r="P607" s="8">
        <f>IFERROR(Starter[[#This Row],[pledged]]/Starter[[#This Row],[backers_count]],0)</f>
        <v>16.375</v>
      </c>
      <c r="Q607" t="str">
        <f>LEFT(Starter[[#This Row],[Category and Sub-Category]],FIND("/",Starter[[#This Row],[Category and Sub-Category]])-1)</f>
        <v>technology</v>
      </c>
      <c r="R607" t="str">
        <f>RIGHT(Starter[[#This Row],[Category and Sub-Category]],FIND("/",Starter[[#This Row],[Category and Sub-Category]])-3)</f>
        <v>logy/web</v>
      </c>
      <c r="S607" s="12">
        <f t="shared" si="9"/>
        <v>42239.357731481483</v>
      </c>
      <c r="T607" s="12">
        <f t="shared" si="9"/>
        <v>42194.357731481483</v>
      </c>
      <c r="U607" s="14">
        <f>Starter[[#This Row],[deadline2]]-Starter[[#This Row],[launched_at3]]</f>
        <v>45</v>
      </c>
    </row>
    <row r="608" spans="1:21" ht="3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>IFERROR(Starter[[#This Row],[pledged]]/Starter[[#This Row],[goal]],0)</f>
        <v>2E-3</v>
      </c>
      <c r="P608" s="8">
        <f>IFERROR(Starter[[#This Row],[pledged]]/Starter[[#This Row],[backers_count]],0)</f>
        <v>10</v>
      </c>
      <c r="Q608" t="str">
        <f>LEFT(Starter[[#This Row],[Category and Sub-Category]],FIND("/",Starter[[#This Row],[Category and Sub-Category]])-1)</f>
        <v>technology</v>
      </c>
      <c r="R608" t="str">
        <f>RIGHT(Starter[[#This Row],[Category and Sub-Category]],FIND("/",Starter[[#This Row],[Category and Sub-Category]])-3)</f>
        <v>logy/web</v>
      </c>
      <c r="S608" s="12">
        <f t="shared" si="9"/>
        <v>42148.625</v>
      </c>
      <c r="T608" s="12">
        <f t="shared" si="9"/>
        <v>42102.650567129633</v>
      </c>
      <c r="U608" s="14">
        <f>Starter[[#This Row],[deadline2]]-Starter[[#This Row],[launched_at3]]</f>
        <v>45.974432870367309</v>
      </c>
    </row>
    <row r="609" spans="1:21" ht="3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>IFERROR(Starter[[#This Row],[pledged]]/Starter[[#This Row],[goal]],0)</f>
        <v>0</v>
      </c>
      <c r="P609" s="8">
        <f>IFERROR(Starter[[#This Row],[pledged]]/Starter[[#This Row],[backers_count]],0)</f>
        <v>0</v>
      </c>
      <c r="Q609" t="str">
        <f>LEFT(Starter[[#This Row],[Category and Sub-Category]],FIND("/",Starter[[#This Row],[Category and Sub-Category]])-1)</f>
        <v>technology</v>
      </c>
      <c r="R609" t="str">
        <f>RIGHT(Starter[[#This Row],[Category and Sub-Category]],FIND("/",Starter[[#This Row],[Category and Sub-Category]])-3)</f>
        <v>logy/web</v>
      </c>
      <c r="S609" s="12">
        <f t="shared" si="9"/>
        <v>42330.867314814815</v>
      </c>
      <c r="T609" s="12">
        <f t="shared" si="9"/>
        <v>42300.825648148151</v>
      </c>
      <c r="U609" s="14">
        <f>Starter[[#This Row],[deadline2]]-Starter[[#This Row],[launched_at3]]</f>
        <v>30.041666666664241</v>
      </c>
    </row>
    <row r="610" spans="1:21" ht="3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>IFERROR(Starter[[#This Row],[pledged]]/Starter[[#This Row],[goal]],0)</f>
        <v>9.7400000000000004E-3</v>
      </c>
      <c r="P610" s="8">
        <f>IFERROR(Starter[[#This Row],[pledged]]/Starter[[#This Row],[backers_count]],0)</f>
        <v>292.2</v>
      </c>
      <c r="Q610" t="str">
        <f>LEFT(Starter[[#This Row],[Category and Sub-Category]],FIND("/",Starter[[#This Row],[Category and Sub-Category]])-1)</f>
        <v>technology</v>
      </c>
      <c r="R610" t="str">
        <f>RIGHT(Starter[[#This Row],[Category and Sub-Category]],FIND("/",Starter[[#This Row],[Category and Sub-Category]])-3)</f>
        <v>logy/web</v>
      </c>
      <c r="S610" s="12">
        <f t="shared" si="9"/>
        <v>42170.921064814815</v>
      </c>
      <c r="T610" s="12">
        <f t="shared" si="9"/>
        <v>42140.921064814815</v>
      </c>
      <c r="U610" s="14">
        <f>Starter[[#This Row],[deadline2]]-Starter[[#This Row],[launched_at3]]</f>
        <v>30</v>
      </c>
    </row>
    <row r="611" spans="1:21" ht="3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>IFERROR(Starter[[#This Row],[pledged]]/Starter[[#This Row],[goal]],0)</f>
        <v>6.41025641025641E-3</v>
      </c>
      <c r="P611" s="8">
        <f>IFERROR(Starter[[#This Row],[pledged]]/Starter[[#This Row],[backers_count]],0)</f>
        <v>5</v>
      </c>
      <c r="Q611" t="str">
        <f>LEFT(Starter[[#This Row],[Category and Sub-Category]],FIND("/",Starter[[#This Row],[Category and Sub-Category]])-1)</f>
        <v>technology</v>
      </c>
      <c r="R611" t="str">
        <f>RIGHT(Starter[[#This Row],[Category and Sub-Category]],FIND("/",Starter[[#This Row],[Category and Sub-Category]])-3)</f>
        <v>logy/web</v>
      </c>
      <c r="S611" s="12">
        <f t="shared" si="9"/>
        <v>42337.075740740736</v>
      </c>
      <c r="T611" s="12">
        <f t="shared" si="9"/>
        <v>42307.034074074079</v>
      </c>
      <c r="U611" s="14">
        <f>Starter[[#This Row],[deadline2]]-Starter[[#This Row],[launched_at3]]</f>
        <v>30.041666666656965</v>
      </c>
    </row>
    <row r="612" spans="1:21" ht="30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>IFERROR(Starter[[#This Row],[pledged]]/Starter[[#This Row],[goal]],0)</f>
        <v>0</v>
      </c>
      <c r="P612" s="8">
        <f>IFERROR(Starter[[#This Row],[pledged]]/Starter[[#This Row],[backers_count]],0)</f>
        <v>0</v>
      </c>
      <c r="Q612" t="str">
        <f>LEFT(Starter[[#This Row],[Category and Sub-Category]],FIND("/",Starter[[#This Row],[Category and Sub-Category]])-1)</f>
        <v>technology</v>
      </c>
      <c r="R612" t="str">
        <f>RIGHT(Starter[[#This Row],[Category and Sub-Category]],FIND("/",Starter[[#This Row],[Category and Sub-Category]])-3)</f>
        <v>logy/web</v>
      </c>
      <c r="S612" s="12">
        <f t="shared" si="9"/>
        <v>42116.83085648148</v>
      </c>
      <c r="T612" s="12">
        <f t="shared" si="9"/>
        <v>42086.83085648148</v>
      </c>
      <c r="U612" s="14">
        <f>Starter[[#This Row],[deadline2]]-Starter[[#This Row],[launched_at3]]</f>
        <v>30</v>
      </c>
    </row>
    <row r="613" spans="1:21" ht="3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>IFERROR(Starter[[#This Row],[pledged]]/Starter[[#This Row],[goal]],0)</f>
        <v>0</v>
      </c>
      <c r="P613" s="8">
        <f>IFERROR(Starter[[#This Row],[pledged]]/Starter[[#This Row],[backers_count]],0)</f>
        <v>0</v>
      </c>
      <c r="Q613" t="str">
        <f>LEFT(Starter[[#This Row],[Category and Sub-Category]],FIND("/",Starter[[#This Row],[Category and Sub-Category]])-1)</f>
        <v>technology</v>
      </c>
      <c r="R613" t="str">
        <f>RIGHT(Starter[[#This Row],[Category and Sub-Category]],FIND("/",Starter[[#This Row],[Category and Sub-Category]])-3)</f>
        <v>logy/web</v>
      </c>
      <c r="S613" s="12">
        <f t="shared" si="9"/>
        <v>42388.560613425929</v>
      </c>
      <c r="T613" s="12">
        <f t="shared" si="9"/>
        <v>42328.560613425929</v>
      </c>
      <c r="U613" s="14">
        <f>Starter[[#This Row],[deadline2]]-Starter[[#This Row],[launched_at3]]</f>
        <v>60</v>
      </c>
    </row>
    <row r="614" spans="1:2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>IFERROR(Starter[[#This Row],[pledged]]/Starter[[#This Row],[goal]],0)</f>
        <v>0</v>
      </c>
      <c r="P614" s="8">
        <f>IFERROR(Starter[[#This Row],[pledged]]/Starter[[#This Row],[backers_count]],0)</f>
        <v>0</v>
      </c>
      <c r="Q614" t="str">
        <f>LEFT(Starter[[#This Row],[Category and Sub-Category]],FIND("/",Starter[[#This Row],[Category and Sub-Category]])-1)</f>
        <v>technology</v>
      </c>
      <c r="R614" t="str">
        <f>RIGHT(Starter[[#This Row],[Category and Sub-Category]],FIND("/",Starter[[#This Row],[Category and Sub-Category]])-3)</f>
        <v>logy/web</v>
      </c>
      <c r="S614" s="12">
        <f t="shared" si="9"/>
        <v>42615.031782407408</v>
      </c>
      <c r="T614" s="12">
        <f t="shared" si="9"/>
        <v>42585.031782407408</v>
      </c>
      <c r="U614" s="14">
        <f>Starter[[#This Row],[deadline2]]-Starter[[#This Row],[launched_at3]]</f>
        <v>30</v>
      </c>
    </row>
    <row r="615" spans="1:21" ht="3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>IFERROR(Starter[[#This Row],[pledged]]/Starter[[#This Row],[goal]],0)</f>
        <v>0.21363333333333334</v>
      </c>
      <c r="P615" s="8">
        <f>IFERROR(Starter[[#This Row],[pledged]]/Starter[[#This Row],[backers_count]],0)</f>
        <v>105.93388429752066</v>
      </c>
      <c r="Q615" t="str">
        <f>LEFT(Starter[[#This Row],[Category and Sub-Category]],FIND("/",Starter[[#This Row],[Category and Sub-Category]])-1)</f>
        <v>technology</v>
      </c>
      <c r="R615" t="str">
        <f>RIGHT(Starter[[#This Row],[Category and Sub-Category]],FIND("/",Starter[[#This Row],[Category and Sub-Category]])-3)</f>
        <v>logy/web</v>
      </c>
      <c r="S615" s="12">
        <f t="shared" si="9"/>
        <v>42278.207638888889</v>
      </c>
      <c r="T615" s="12">
        <f t="shared" si="9"/>
        <v>42247.496759259258</v>
      </c>
      <c r="U615" s="14">
        <f>Starter[[#This Row],[deadline2]]-Starter[[#This Row],[launched_at3]]</f>
        <v>30.710879629630654</v>
      </c>
    </row>
    <row r="616" spans="1:21" ht="30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>IFERROR(Starter[[#This Row],[pledged]]/Starter[[#This Row],[goal]],0)</f>
        <v>0</v>
      </c>
      <c r="P616" s="8">
        <f>IFERROR(Starter[[#This Row],[pledged]]/Starter[[#This Row],[backers_count]],0)</f>
        <v>0</v>
      </c>
      <c r="Q616" t="str">
        <f>LEFT(Starter[[#This Row],[Category and Sub-Category]],FIND("/",Starter[[#This Row],[Category and Sub-Category]])-1)</f>
        <v>technology</v>
      </c>
      <c r="R616" t="str">
        <f>RIGHT(Starter[[#This Row],[Category and Sub-Category]],FIND("/",Starter[[#This Row],[Category and Sub-Category]])-3)</f>
        <v>logy/web</v>
      </c>
      <c r="S616" s="12">
        <f t="shared" si="9"/>
        <v>42545.061805555553</v>
      </c>
      <c r="T616" s="12">
        <f t="shared" si="9"/>
        <v>42515.061805555553</v>
      </c>
      <c r="U616" s="14">
        <f>Starter[[#This Row],[deadline2]]-Starter[[#This Row],[launched_at3]]</f>
        <v>30</v>
      </c>
    </row>
    <row r="617" spans="1:21" ht="30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>IFERROR(Starter[[#This Row],[pledged]]/Starter[[#This Row],[goal]],0)</f>
        <v>0</v>
      </c>
      <c r="P617" s="8">
        <f>IFERROR(Starter[[#This Row],[pledged]]/Starter[[#This Row],[backers_count]],0)</f>
        <v>0</v>
      </c>
      <c r="Q617" t="str">
        <f>LEFT(Starter[[#This Row],[Category and Sub-Category]],FIND("/",Starter[[#This Row],[Category and Sub-Category]])-1)</f>
        <v>technology</v>
      </c>
      <c r="R617" t="str">
        <f>RIGHT(Starter[[#This Row],[Category and Sub-Category]],FIND("/",Starter[[#This Row],[Category and Sub-Category]])-3)</f>
        <v>logy/web</v>
      </c>
      <c r="S617" s="12">
        <f t="shared" si="9"/>
        <v>42272.122210648144</v>
      </c>
      <c r="T617" s="12">
        <f t="shared" si="9"/>
        <v>42242.122210648144</v>
      </c>
      <c r="U617" s="14">
        <f>Starter[[#This Row],[deadline2]]-Starter[[#This Row],[launched_at3]]</f>
        <v>30</v>
      </c>
    </row>
    <row r="618" spans="1:21" ht="3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>IFERROR(Starter[[#This Row],[pledged]]/Starter[[#This Row],[goal]],0)</f>
        <v>0</v>
      </c>
      <c r="P618" s="8">
        <f>IFERROR(Starter[[#This Row],[pledged]]/Starter[[#This Row],[backers_count]],0)</f>
        <v>0</v>
      </c>
      <c r="Q618" t="str">
        <f>LEFT(Starter[[#This Row],[Category and Sub-Category]],FIND("/",Starter[[#This Row],[Category and Sub-Category]])-1)</f>
        <v>technology</v>
      </c>
      <c r="R618" t="str">
        <f>RIGHT(Starter[[#This Row],[Category and Sub-Category]],FIND("/",Starter[[#This Row],[Category and Sub-Category]])-3)</f>
        <v>logy/web</v>
      </c>
      <c r="S618" s="12">
        <f t="shared" si="9"/>
        <v>42791.376238425924</v>
      </c>
      <c r="T618" s="12">
        <f t="shared" si="9"/>
        <v>42761.376238425924</v>
      </c>
      <c r="U618" s="14">
        <f>Starter[[#This Row],[deadline2]]-Starter[[#This Row],[launched_at3]]</f>
        <v>30</v>
      </c>
    </row>
    <row r="619" spans="1:21" ht="3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>IFERROR(Starter[[#This Row],[pledged]]/Starter[[#This Row],[goal]],0)</f>
        <v>0.03</v>
      </c>
      <c r="P619" s="8">
        <f>IFERROR(Starter[[#This Row],[pledged]]/Starter[[#This Row],[backers_count]],0)</f>
        <v>20</v>
      </c>
      <c r="Q619" t="str">
        <f>LEFT(Starter[[#This Row],[Category and Sub-Category]],FIND("/",Starter[[#This Row],[Category and Sub-Category]])-1)</f>
        <v>technology</v>
      </c>
      <c r="R619" t="str">
        <f>RIGHT(Starter[[#This Row],[Category and Sub-Category]],FIND("/",Starter[[#This Row],[Category and Sub-Category]])-3)</f>
        <v>logy/web</v>
      </c>
      <c r="S619" s="12">
        <f t="shared" si="9"/>
        <v>42132.343090277776</v>
      </c>
      <c r="T619" s="12">
        <f t="shared" si="9"/>
        <v>42087.343090277776</v>
      </c>
      <c r="U619" s="14">
        <f>Starter[[#This Row],[deadline2]]-Starter[[#This Row],[launched_at3]]</f>
        <v>45</v>
      </c>
    </row>
    <row r="620" spans="1:21" ht="3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>IFERROR(Starter[[#This Row],[pledged]]/Starter[[#This Row],[goal]],0)</f>
        <v>0</v>
      </c>
      <c r="P620" s="8">
        <f>IFERROR(Starter[[#This Row],[pledged]]/Starter[[#This Row],[backers_count]],0)</f>
        <v>0</v>
      </c>
      <c r="Q620" t="str">
        <f>LEFT(Starter[[#This Row],[Category and Sub-Category]],FIND("/",Starter[[#This Row],[Category and Sub-Category]])-1)</f>
        <v>technology</v>
      </c>
      <c r="R620" t="str">
        <f>RIGHT(Starter[[#This Row],[Category and Sub-Category]],FIND("/",Starter[[#This Row],[Category and Sub-Category]])-3)</f>
        <v>logy/web</v>
      </c>
      <c r="S620" s="12">
        <f t="shared" si="9"/>
        <v>42347.810219907406</v>
      </c>
      <c r="T620" s="12">
        <f t="shared" si="9"/>
        <v>42317.810219907406</v>
      </c>
      <c r="U620" s="14">
        <f>Starter[[#This Row],[deadline2]]-Starter[[#This Row],[launched_at3]]</f>
        <v>30</v>
      </c>
    </row>
    <row r="621" spans="1:2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>IFERROR(Starter[[#This Row],[pledged]]/Starter[[#This Row],[goal]],0)</f>
        <v>3.9999999999999998E-7</v>
      </c>
      <c r="P621" s="8">
        <f>IFERROR(Starter[[#This Row],[pledged]]/Starter[[#This Row],[backers_count]],0)</f>
        <v>1</v>
      </c>
      <c r="Q621" t="str">
        <f>LEFT(Starter[[#This Row],[Category and Sub-Category]],FIND("/",Starter[[#This Row],[Category and Sub-Category]])-1)</f>
        <v>technology</v>
      </c>
      <c r="R621" t="str">
        <f>RIGHT(Starter[[#This Row],[Category and Sub-Category]],FIND("/",Starter[[#This Row],[Category and Sub-Category]])-3)</f>
        <v>logy/web</v>
      </c>
      <c r="S621" s="12">
        <f t="shared" si="9"/>
        <v>41968.692013888889</v>
      </c>
      <c r="T621" s="12">
        <f t="shared" si="9"/>
        <v>41908.650347222225</v>
      </c>
      <c r="U621" s="14">
        <f>Starter[[#This Row],[deadline2]]-Starter[[#This Row],[launched_at3]]</f>
        <v>60.041666666664241</v>
      </c>
    </row>
    <row r="622" spans="1:21" ht="30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>IFERROR(Starter[[#This Row],[pledged]]/Starter[[#This Row],[goal]],0)</f>
        <v>0.01</v>
      </c>
      <c r="P622" s="8">
        <f>IFERROR(Starter[[#This Row],[pledged]]/Starter[[#This Row],[backers_count]],0)</f>
        <v>300</v>
      </c>
      <c r="Q622" t="str">
        <f>LEFT(Starter[[#This Row],[Category and Sub-Category]],FIND("/",Starter[[#This Row],[Category and Sub-Category]])-1)</f>
        <v>technology</v>
      </c>
      <c r="R622" t="str">
        <f>RIGHT(Starter[[#This Row],[Category and Sub-Category]],FIND("/",Starter[[#This Row],[Category and Sub-Category]])-3)</f>
        <v>logy/web</v>
      </c>
      <c r="S622" s="12">
        <f t="shared" si="9"/>
        <v>41876.716874999998</v>
      </c>
      <c r="T622" s="12">
        <f t="shared" si="9"/>
        <v>41831.716874999998</v>
      </c>
      <c r="U622" s="14">
        <f>Starter[[#This Row],[deadline2]]-Starter[[#This Row],[launched_at3]]</f>
        <v>45</v>
      </c>
    </row>
    <row r="623" spans="1:21" ht="3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>IFERROR(Starter[[#This Row],[pledged]]/Starter[[#This Row],[goal]],0)</f>
        <v>1.044E-2</v>
      </c>
      <c r="P623" s="8">
        <f>IFERROR(Starter[[#This Row],[pledged]]/Starter[[#This Row],[backers_count]],0)</f>
        <v>87</v>
      </c>
      <c r="Q623" t="str">
        <f>LEFT(Starter[[#This Row],[Category and Sub-Category]],FIND("/",Starter[[#This Row],[Category and Sub-Category]])-1)</f>
        <v>technology</v>
      </c>
      <c r="R623" t="str">
        <f>RIGHT(Starter[[#This Row],[Category and Sub-Category]],FIND("/",Starter[[#This Row],[Category and Sub-Category]])-3)</f>
        <v>logy/web</v>
      </c>
      <c r="S623" s="12">
        <f t="shared" si="9"/>
        <v>42558.987696759257</v>
      </c>
      <c r="T623" s="12">
        <f t="shared" si="9"/>
        <v>42528.987696759257</v>
      </c>
      <c r="U623" s="14">
        <f>Starter[[#This Row],[deadline2]]-Starter[[#This Row],[launched_at3]]</f>
        <v>30</v>
      </c>
    </row>
    <row r="624" spans="1:21" ht="3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>IFERROR(Starter[[#This Row],[pledged]]/Starter[[#This Row],[goal]],0)</f>
        <v>5.6833333333333333E-2</v>
      </c>
      <c r="P624" s="8">
        <f>IFERROR(Starter[[#This Row],[pledged]]/Starter[[#This Row],[backers_count]],0)</f>
        <v>37.888888888888886</v>
      </c>
      <c r="Q624" t="str">
        <f>LEFT(Starter[[#This Row],[Category and Sub-Category]],FIND("/",Starter[[#This Row],[Category and Sub-Category]])-1)</f>
        <v>technology</v>
      </c>
      <c r="R624" t="str">
        <f>RIGHT(Starter[[#This Row],[Category and Sub-Category]],FIND("/",Starter[[#This Row],[Category and Sub-Category]])-3)</f>
        <v>logy/web</v>
      </c>
      <c r="S624" s="12">
        <f t="shared" si="9"/>
        <v>42552.774745370371</v>
      </c>
      <c r="T624" s="12">
        <f t="shared" si="9"/>
        <v>42532.774745370371</v>
      </c>
      <c r="U624" s="14">
        <f>Starter[[#This Row],[deadline2]]-Starter[[#This Row],[launched_at3]]</f>
        <v>20</v>
      </c>
    </row>
    <row r="625" spans="1:21" ht="3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>IFERROR(Starter[[#This Row],[pledged]]/Starter[[#This Row],[goal]],0)</f>
        <v>0</v>
      </c>
      <c r="P625" s="8">
        <f>IFERROR(Starter[[#This Row],[pledged]]/Starter[[#This Row],[backers_count]],0)</f>
        <v>0</v>
      </c>
      <c r="Q625" t="str">
        <f>LEFT(Starter[[#This Row],[Category and Sub-Category]],FIND("/",Starter[[#This Row],[Category and Sub-Category]])-1)</f>
        <v>technology</v>
      </c>
      <c r="R625" t="str">
        <f>RIGHT(Starter[[#This Row],[Category and Sub-Category]],FIND("/",Starter[[#This Row],[Category and Sub-Category]])-3)</f>
        <v>logy/web</v>
      </c>
      <c r="S625" s="12">
        <f t="shared" si="9"/>
        <v>42152.009224537032</v>
      </c>
      <c r="T625" s="12">
        <f t="shared" si="9"/>
        <v>42122.009224537032</v>
      </c>
      <c r="U625" s="14">
        <f>Starter[[#This Row],[deadline2]]-Starter[[#This Row],[launched_at3]]</f>
        <v>30</v>
      </c>
    </row>
    <row r="626" spans="1:21" ht="30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>IFERROR(Starter[[#This Row],[pledged]]/Starter[[#This Row],[goal]],0)</f>
        <v>0</v>
      </c>
      <c r="P626" s="8">
        <f>IFERROR(Starter[[#This Row],[pledged]]/Starter[[#This Row],[backers_count]],0)</f>
        <v>0</v>
      </c>
      <c r="Q626" t="str">
        <f>LEFT(Starter[[#This Row],[Category and Sub-Category]],FIND("/",Starter[[#This Row],[Category and Sub-Category]])-1)</f>
        <v>technology</v>
      </c>
      <c r="R626" t="str">
        <f>RIGHT(Starter[[#This Row],[Category and Sub-Category]],FIND("/",Starter[[#This Row],[Category and Sub-Category]])-3)</f>
        <v>logy/web</v>
      </c>
      <c r="S626" s="12">
        <f t="shared" si="9"/>
        <v>42138.988900462966</v>
      </c>
      <c r="T626" s="12">
        <f t="shared" si="9"/>
        <v>42108.988900462966</v>
      </c>
      <c r="U626" s="14">
        <f>Starter[[#This Row],[deadline2]]-Starter[[#This Row],[launched_at3]]</f>
        <v>30</v>
      </c>
    </row>
    <row r="627" spans="1:21" ht="3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>IFERROR(Starter[[#This Row],[pledged]]/Starter[[#This Row],[goal]],0)</f>
        <v>0</v>
      </c>
      <c r="P627" s="8">
        <f>IFERROR(Starter[[#This Row],[pledged]]/Starter[[#This Row],[backers_count]],0)</f>
        <v>0</v>
      </c>
      <c r="Q627" t="str">
        <f>LEFT(Starter[[#This Row],[Category and Sub-Category]],FIND("/",Starter[[#This Row],[Category and Sub-Category]])-1)</f>
        <v>technology</v>
      </c>
      <c r="R627" t="str">
        <f>RIGHT(Starter[[#This Row],[Category and Sub-Category]],FIND("/",Starter[[#This Row],[Category and Sub-Category]])-3)</f>
        <v>logy/web</v>
      </c>
      <c r="S627" s="12">
        <f t="shared" si="9"/>
        <v>42820.853900462964</v>
      </c>
      <c r="T627" s="12">
        <f t="shared" si="9"/>
        <v>42790.895567129628</v>
      </c>
      <c r="U627" s="14">
        <f>Starter[[#This Row],[deadline2]]-Starter[[#This Row],[launched_at3]]</f>
        <v>29.958333333335759</v>
      </c>
    </row>
    <row r="628" spans="1:21" ht="3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>IFERROR(Starter[[#This Row],[pledged]]/Starter[[#This Row],[goal]],0)</f>
        <v>0.17380000000000001</v>
      </c>
      <c r="P628" s="8">
        <f>IFERROR(Starter[[#This Row],[pledged]]/Starter[[#This Row],[backers_count]],0)</f>
        <v>111.41025641025641</v>
      </c>
      <c r="Q628" t="str">
        <f>LEFT(Starter[[#This Row],[Category and Sub-Category]],FIND("/",Starter[[#This Row],[Category and Sub-Category]])-1)</f>
        <v>technology</v>
      </c>
      <c r="R628" t="str">
        <f>RIGHT(Starter[[#This Row],[Category and Sub-Category]],FIND("/",Starter[[#This Row],[Category and Sub-Category]])-3)</f>
        <v>logy/web</v>
      </c>
      <c r="S628" s="12">
        <f t="shared" si="9"/>
        <v>42231.556944444441</v>
      </c>
      <c r="T628" s="12">
        <f t="shared" si="9"/>
        <v>42198.559479166666</v>
      </c>
      <c r="U628" s="14">
        <f>Starter[[#This Row],[deadline2]]-Starter[[#This Row],[launched_at3]]</f>
        <v>32.997465277774609</v>
      </c>
    </row>
    <row r="629" spans="1:21" ht="3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>IFERROR(Starter[[#This Row],[pledged]]/Starter[[#This Row],[goal]],0)</f>
        <v>2.0000000000000001E-4</v>
      </c>
      <c r="P629" s="8">
        <f>IFERROR(Starter[[#This Row],[pledged]]/Starter[[#This Row],[backers_count]],0)</f>
        <v>90</v>
      </c>
      <c r="Q629" t="str">
        <f>LEFT(Starter[[#This Row],[Category and Sub-Category]],FIND("/",Starter[[#This Row],[Category and Sub-Category]])-1)</f>
        <v>technology</v>
      </c>
      <c r="R629" t="str">
        <f>RIGHT(Starter[[#This Row],[Category and Sub-Category]],FIND("/",Starter[[#This Row],[Category and Sub-Category]])-3)</f>
        <v>logy/web</v>
      </c>
      <c r="S629" s="12">
        <f t="shared" si="9"/>
        <v>42443.958333333328</v>
      </c>
      <c r="T629" s="12">
        <f t="shared" si="9"/>
        <v>42384.306840277779</v>
      </c>
      <c r="U629" s="14">
        <f>Starter[[#This Row],[deadline2]]-Starter[[#This Row],[launched_at3]]</f>
        <v>59.651493055549508</v>
      </c>
    </row>
    <row r="630" spans="1:21" ht="30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>IFERROR(Starter[[#This Row],[pledged]]/Starter[[#This Row],[goal]],0)</f>
        <v>0</v>
      </c>
      <c r="P630" s="8">
        <f>IFERROR(Starter[[#This Row],[pledged]]/Starter[[#This Row],[backers_count]],0)</f>
        <v>0</v>
      </c>
      <c r="Q630" t="str">
        <f>LEFT(Starter[[#This Row],[Category and Sub-Category]],FIND("/",Starter[[#This Row],[Category and Sub-Category]])-1)</f>
        <v>technology</v>
      </c>
      <c r="R630" t="str">
        <f>RIGHT(Starter[[#This Row],[Category and Sub-Category]],FIND("/",Starter[[#This Row],[Category and Sub-Category]])-3)</f>
        <v>logy/web</v>
      </c>
      <c r="S630" s="12">
        <f t="shared" si="9"/>
        <v>41833.692789351851</v>
      </c>
      <c r="T630" s="12">
        <f t="shared" si="9"/>
        <v>41803.692789351851</v>
      </c>
      <c r="U630" s="14">
        <f>Starter[[#This Row],[deadline2]]-Starter[[#This Row],[launched_at3]]</f>
        <v>30</v>
      </c>
    </row>
    <row r="631" spans="1:21" ht="3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>IFERROR(Starter[[#This Row],[pledged]]/Starter[[#This Row],[goal]],0)</f>
        <v>1.75E-3</v>
      </c>
      <c r="P631" s="8">
        <f>IFERROR(Starter[[#This Row],[pledged]]/Starter[[#This Row],[backers_count]],0)</f>
        <v>116.66666666666667</v>
      </c>
      <c r="Q631" t="str">
        <f>LEFT(Starter[[#This Row],[Category and Sub-Category]],FIND("/",Starter[[#This Row],[Category and Sub-Category]])-1)</f>
        <v>technology</v>
      </c>
      <c r="R631" t="str">
        <f>RIGHT(Starter[[#This Row],[Category and Sub-Category]],FIND("/",Starter[[#This Row],[Category and Sub-Category]])-3)</f>
        <v>logy/web</v>
      </c>
      <c r="S631" s="12">
        <f t="shared" si="9"/>
        <v>42504.637824074074</v>
      </c>
      <c r="T631" s="12">
        <f t="shared" si="9"/>
        <v>42474.637824074074</v>
      </c>
      <c r="U631" s="14">
        <f>Starter[[#This Row],[deadline2]]-Starter[[#This Row],[launched_at3]]</f>
        <v>30</v>
      </c>
    </row>
    <row r="632" spans="1:21" ht="3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>IFERROR(Starter[[#This Row],[pledged]]/Starter[[#This Row],[goal]],0)</f>
        <v>8.3340278356529708E-4</v>
      </c>
      <c r="P632" s="8">
        <f>IFERROR(Starter[[#This Row],[pledged]]/Starter[[#This Row],[backers_count]],0)</f>
        <v>10</v>
      </c>
      <c r="Q632" t="str">
        <f>LEFT(Starter[[#This Row],[Category and Sub-Category]],FIND("/",Starter[[#This Row],[Category and Sub-Category]])-1)</f>
        <v>technology</v>
      </c>
      <c r="R632" t="str">
        <f>RIGHT(Starter[[#This Row],[Category and Sub-Category]],FIND("/",Starter[[#This Row],[Category and Sub-Category]])-3)</f>
        <v>logy/web</v>
      </c>
      <c r="S632" s="12">
        <f t="shared" si="9"/>
        <v>42253.215277777781</v>
      </c>
      <c r="T632" s="12">
        <f t="shared" si="9"/>
        <v>42223.619456018518</v>
      </c>
      <c r="U632" s="14">
        <f>Starter[[#This Row],[deadline2]]-Starter[[#This Row],[launched_at3]]</f>
        <v>29.595821759263345</v>
      </c>
    </row>
    <row r="633" spans="1:2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>IFERROR(Starter[[#This Row],[pledged]]/Starter[[#This Row],[goal]],0)</f>
        <v>1.38E-2</v>
      </c>
      <c r="P633" s="8">
        <f>IFERROR(Starter[[#This Row],[pledged]]/Starter[[#This Row],[backers_count]],0)</f>
        <v>76.666666666666671</v>
      </c>
      <c r="Q633" t="str">
        <f>LEFT(Starter[[#This Row],[Category and Sub-Category]],FIND("/",Starter[[#This Row],[Category and Sub-Category]])-1)</f>
        <v>technology</v>
      </c>
      <c r="R633" t="str">
        <f>RIGHT(Starter[[#This Row],[Category and Sub-Category]],FIND("/",Starter[[#This Row],[Category and Sub-Category]])-3)</f>
        <v>logy/web</v>
      </c>
      <c r="S633" s="12">
        <f t="shared" si="9"/>
        <v>42518.772326388891</v>
      </c>
      <c r="T633" s="12">
        <f t="shared" si="9"/>
        <v>42489.772326388891</v>
      </c>
      <c r="U633" s="14">
        <f>Starter[[#This Row],[deadline2]]-Starter[[#This Row],[launched_at3]]</f>
        <v>29</v>
      </c>
    </row>
    <row r="634" spans="1:2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>IFERROR(Starter[[#This Row],[pledged]]/Starter[[#This Row],[goal]],0)</f>
        <v>0</v>
      </c>
      <c r="P634" s="8">
        <f>IFERROR(Starter[[#This Row],[pledged]]/Starter[[#This Row],[backers_count]],0)</f>
        <v>0</v>
      </c>
      <c r="Q634" t="str">
        <f>LEFT(Starter[[#This Row],[Category and Sub-Category]],FIND("/",Starter[[#This Row],[Category and Sub-Category]])-1)</f>
        <v>technology</v>
      </c>
      <c r="R634" t="str">
        <f>RIGHT(Starter[[#This Row],[Category and Sub-Category]],FIND("/",Starter[[#This Row],[Category and Sub-Category]])-3)</f>
        <v>logy/web</v>
      </c>
      <c r="S634" s="12">
        <f t="shared" si="9"/>
        <v>42333.700983796298</v>
      </c>
      <c r="T634" s="12">
        <f t="shared" si="9"/>
        <v>42303.659317129626</v>
      </c>
      <c r="U634" s="14">
        <f>Starter[[#This Row],[deadline2]]-Starter[[#This Row],[launched_at3]]</f>
        <v>30.041666666671517</v>
      </c>
    </row>
    <row r="635" spans="1:21" ht="30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>IFERROR(Starter[[#This Row],[pledged]]/Starter[[#This Row],[goal]],0)</f>
        <v>0.1245</v>
      </c>
      <c r="P635" s="8">
        <f>IFERROR(Starter[[#This Row],[pledged]]/Starter[[#This Row],[backers_count]],0)</f>
        <v>49.8</v>
      </c>
      <c r="Q635" t="str">
        <f>LEFT(Starter[[#This Row],[Category and Sub-Category]],FIND("/",Starter[[#This Row],[Category and Sub-Category]])-1)</f>
        <v>technology</v>
      </c>
      <c r="R635" t="str">
        <f>RIGHT(Starter[[#This Row],[Category and Sub-Category]],FIND("/",Starter[[#This Row],[Category and Sub-Category]])-3)</f>
        <v>logy/web</v>
      </c>
      <c r="S635" s="12">
        <f t="shared" si="9"/>
        <v>42538.958333333328</v>
      </c>
      <c r="T635" s="12">
        <f t="shared" si="9"/>
        <v>42507.299328703702</v>
      </c>
      <c r="U635" s="14">
        <f>Starter[[#This Row],[deadline2]]-Starter[[#This Row],[launched_at3]]</f>
        <v>31.659004629625997</v>
      </c>
    </row>
    <row r="636" spans="1:2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>IFERROR(Starter[[#This Row],[pledged]]/Starter[[#This Row],[goal]],0)</f>
        <v>2.0000000000000001E-4</v>
      </c>
      <c r="P636" s="8">
        <f>IFERROR(Starter[[#This Row],[pledged]]/Starter[[#This Row],[backers_count]],0)</f>
        <v>1</v>
      </c>
      <c r="Q636" t="str">
        <f>LEFT(Starter[[#This Row],[Category and Sub-Category]],FIND("/",Starter[[#This Row],[Category and Sub-Category]])-1)</f>
        <v>technology</v>
      </c>
      <c r="R636" t="str">
        <f>RIGHT(Starter[[#This Row],[Category and Sub-Category]],FIND("/",Starter[[#This Row],[Category and Sub-Category]])-3)</f>
        <v>logy/web</v>
      </c>
      <c r="S636" s="12">
        <f t="shared" si="9"/>
        <v>42061.928576388891</v>
      </c>
      <c r="T636" s="12">
        <f t="shared" si="9"/>
        <v>42031.928576388891</v>
      </c>
      <c r="U636" s="14">
        <f>Starter[[#This Row],[deadline2]]-Starter[[#This Row],[launched_at3]]</f>
        <v>30</v>
      </c>
    </row>
    <row r="637" spans="1:2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>IFERROR(Starter[[#This Row],[pledged]]/Starter[[#This Row],[goal]],0)</f>
        <v>8.0000000000000007E-5</v>
      </c>
      <c r="P637" s="8">
        <f>IFERROR(Starter[[#This Row],[pledged]]/Starter[[#This Row],[backers_count]],0)</f>
        <v>2</v>
      </c>
      <c r="Q637" t="str">
        <f>LEFT(Starter[[#This Row],[Category and Sub-Category]],FIND("/",Starter[[#This Row],[Category and Sub-Category]])-1)</f>
        <v>technology</v>
      </c>
      <c r="R637" t="str">
        <f>RIGHT(Starter[[#This Row],[Category and Sub-Category]],FIND("/",Starter[[#This Row],[Category and Sub-Category]])-3)</f>
        <v>logy/web</v>
      </c>
      <c r="S637" s="12">
        <f t="shared" si="9"/>
        <v>42106.092152777783</v>
      </c>
      <c r="T637" s="12">
        <f t="shared" si="9"/>
        <v>42076.092152777783</v>
      </c>
      <c r="U637" s="14">
        <f>Starter[[#This Row],[deadline2]]-Starter[[#This Row],[launched_at3]]</f>
        <v>30</v>
      </c>
    </row>
    <row r="638" spans="1:2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>IFERROR(Starter[[#This Row],[pledged]]/Starter[[#This Row],[goal]],0)</f>
        <v>2E-3</v>
      </c>
      <c r="P638" s="8">
        <f>IFERROR(Starter[[#This Row],[pledged]]/Starter[[#This Row],[backers_count]],0)</f>
        <v>4</v>
      </c>
      <c r="Q638" t="str">
        <f>LEFT(Starter[[#This Row],[Category and Sub-Category]],FIND("/",Starter[[#This Row],[Category and Sub-Category]])-1)</f>
        <v>technology</v>
      </c>
      <c r="R638" t="str">
        <f>RIGHT(Starter[[#This Row],[Category and Sub-Category]],FIND("/",Starter[[#This Row],[Category and Sub-Category]])-3)</f>
        <v>logy/web</v>
      </c>
      <c r="S638" s="12">
        <f t="shared" si="9"/>
        <v>42161.44930555555</v>
      </c>
      <c r="T638" s="12">
        <f t="shared" si="9"/>
        <v>42131.455439814818</v>
      </c>
      <c r="U638" s="14">
        <f>Starter[[#This Row],[deadline2]]-Starter[[#This Row],[launched_at3]]</f>
        <v>29.993865740732872</v>
      </c>
    </row>
    <row r="639" spans="1:21" ht="3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>IFERROR(Starter[[#This Row],[pledged]]/Starter[[#This Row],[goal]],0)</f>
        <v>0</v>
      </c>
      <c r="P639" s="8">
        <f>IFERROR(Starter[[#This Row],[pledged]]/Starter[[#This Row],[backers_count]],0)</f>
        <v>0</v>
      </c>
      <c r="Q639" t="str">
        <f>LEFT(Starter[[#This Row],[Category and Sub-Category]],FIND("/",Starter[[#This Row],[Category and Sub-Category]])-1)</f>
        <v>technology</v>
      </c>
      <c r="R639" t="str">
        <f>RIGHT(Starter[[#This Row],[Category and Sub-Category]],FIND("/",Starter[[#This Row],[Category and Sub-Category]])-3)</f>
        <v>logy/web</v>
      </c>
      <c r="S639" s="12">
        <f t="shared" si="9"/>
        <v>42791.961111111115</v>
      </c>
      <c r="T639" s="12">
        <f t="shared" si="9"/>
        <v>42762.962013888886</v>
      </c>
      <c r="U639" s="14">
        <f>Starter[[#This Row],[deadline2]]-Starter[[#This Row],[launched_at3]]</f>
        <v>28.999097222229466</v>
      </c>
    </row>
    <row r="640" spans="1:2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>IFERROR(Starter[[#This Row],[pledged]]/Starter[[#This Row],[goal]],0)</f>
        <v>9.0000000000000006E-5</v>
      </c>
      <c r="P640" s="8">
        <f>IFERROR(Starter[[#This Row],[pledged]]/Starter[[#This Row],[backers_count]],0)</f>
        <v>3</v>
      </c>
      <c r="Q640" t="str">
        <f>LEFT(Starter[[#This Row],[Category and Sub-Category]],FIND("/",Starter[[#This Row],[Category and Sub-Category]])-1)</f>
        <v>technology</v>
      </c>
      <c r="R640" t="str">
        <f>RIGHT(Starter[[#This Row],[Category and Sub-Category]],FIND("/",Starter[[#This Row],[Category and Sub-Category]])-3)</f>
        <v>logy/web</v>
      </c>
      <c r="S640" s="12">
        <f t="shared" si="9"/>
        <v>42819.55164351852</v>
      </c>
      <c r="T640" s="12">
        <f t="shared" si="9"/>
        <v>42759.593310185184</v>
      </c>
      <c r="U640" s="14">
        <f>Starter[[#This Row],[deadline2]]-Starter[[#This Row],[launched_at3]]</f>
        <v>59.958333333335759</v>
      </c>
    </row>
    <row r="641" spans="1:2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>IFERROR(Starter[[#This Row],[pledged]]/Starter[[#This Row],[goal]],0)</f>
        <v>9.9999999999999995E-7</v>
      </c>
      <c r="P641" s="8">
        <f>IFERROR(Starter[[#This Row],[pledged]]/Starter[[#This Row],[backers_count]],0)</f>
        <v>1</v>
      </c>
      <c r="Q641" t="str">
        <f>LEFT(Starter[[#This Row],[Category and Sub-Category]],FIND("/",Starter[[#This Row],[Category and Sub-Category]])-1)</f>
        <v>technology</v>
      </c>
      <c r="R641" t="str">
        <f>RIGHT(Starter[[#This Row],[Category and Sub-Category]],FIND("/",Starter[[#This Row],[Category and Sub-Category]])-3)</f>
        <v>logy/web</v>
      </c>
      <c r="S641" s="12">
        <f t="shared" si="9"/>
        <v>41925.583275462966</v>
      </c>
      <c r="T641" s="12">
        <f t="shared" si="9"/>
        <v>41865.583275462966</v>
      </c>
      <c r="U641" s="14">
        <f>Starter[[#This Row],[deadline2]]-Starter[[#This Row],[launched_at3]]</f>
        <v>60</v>
      </c>
    </row>
    <row r="642" spans="1:21" ht="3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>IFERROR(Starter[[#This Row],[pledged]]/Starter[[#This Row],[goal]],0)</f>
        <v>1.4428571428571428</v>
      </c>
      <c r="P642" s="8">
        <f>IFERROR(Starter[[#This Row],[pledged]]/Starter[[#This Row],[backers_count]],0)</f>
        <v>50.5</v>
      </c>
      <c r="Q642" t="str">
        <f>LEFT(Starter[[#This Row],[Category and Sub-Category]],FIND("/",Starter[[#This Row],[Category and Sub-Category]])-1)</f>
        <v>technology</v>
      </c>
      <c r="R642" t="str">
        <f>RIGHT(Starter[[#This Row],[Category and Sub-Category]],FIND("/",Starter[[#This Row],[Category and Sub-Category]])-3)</f>
        <v>earables</v>
      </c>
      <c r="S642" s="12">
        <f t="shared" ref="S642:T705" si="10">(I642/86400)+25569</f>
        <v>42698.958333333328</v>
      </c>
      <c r="T642" s="12">
        <f t="shared" si="10"/>
        <v>42683.420312499999</v>
      </c>
      <c r="U642" s="14">
        <f>Starter[[#This Row],[deadline2]]-Starter[[#This Row],[launched_at3]]</f>
        <v>15.538020833329938</v>
      </c>
    </row>
    <row r="643" spans="1:21" ht="3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>IFERROR(Starter[[#This Row],[pledged]]/Starter[[#This Row],[goal]],0)</f>
        <v>1.1916249999999999</v>
      </c>
      <c r="P643" s="8">
        <f>IFERROR(Starter[[#This Row],[pledged]]/Starter[[#This Row],[backers_count]],0)</f>
        <v>151.31746031746033</v>
      </c>
      <c r="Q643" t="str">
        <f>LEFT(Starter[[#This Row],[Category and Sub-Category]],FIND("/",Starter[[#This Row],[Category and Sub-Category]])-1)</f>
        <v>technology</v>
      </c>
      <c r="R643" t="str">
        <f>RIGHT(Starter[[#This Row],[Category and Sub-Category]],FIND("/",Starter[[#This Row],[Category and Sub-Category]])-3)</f>
        <v>earables</v>
      </c>
      <c r="S643" s="12">
        <f t="shared" si="10"/>
        <v>42229.57</v>
      </c>
      <c r="T643" s="12">
        <f t="shared" si="10"/>
        <v>42199.57</v>
      </c>
      <c r="U643" s="14">
        <f>Starter[[#This Row],[deadline2]]-Starter[[#This Row],[launched_at3]]</f>
        <v>30</v>
      </c>
    </row>
    <row r="644" spans="1:21" ht="3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>IFERROR(Starter[[#This Row],[pledged]]/Starter[[#This Row],[goal]],0)</f>
        <v>14.604850000000001</v>
      </c>
      <c r="P644" s="8">
        <f>IFERROR(Starter[[#This Row],[pledged]]/Starter[[#This Row],[backers_count]],0)</f>
        <v>134.3592456301748</v>
      </c>
      <c r="Q644" t="str">
        <f>LEFT(Starter[[#This Row],[Category and Sub-Category]],FIND("/",Starter[[#This Row],[Category and Sub-Category]])-1)</f>
        <v>technology</v>
      </c>
      <c r="R644" t="str">
        <f>RIGHT(Starter[[#This Row],[Category and Sub-Category]],FIND("/",Starter[[#This Row],[Category and Sub-Category]])-3)</f>
        <v>earables</v>
      </c>
      <c r="S644" s="12">
        <f t="shared" si="10"/>
        <v>42235.651319444441</v>
      </c>
      <c r="T644" s="12">
        <f t="shared" si="10"/>
        <v>42199.651319444441</v>
      </c>
      <c r="U644" s="14">
        <f>Starter[[#This Row],[deadline2]]-Starter[[#This Row],[launched_at3]]</f>
        <v>36</v>
      </c>
    </row>
    <row r="645" spans="1:2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>IFERROR(Starter[[#This Row],[pledged]]/Starter[[#This Row],[goal]],0)</f>
        <v>1.0580799999999999</v>
      </c>
      <c r="P645" s="8">
        <f>IFERROR(Starter[[#This Row],[pledged]]/Starter[[#This Row],[backers_count]],0)</f>
        <v>174.02631578947367</v>
      </c>
      <c r="Q645" t="str">
        <f>LEFT(Starter[[#This Row],[Category and Sub-Category]],FIND("/",Starter[[#This Row],[Category and Sub-Category]])-1)</f>
        <v>technology</v>
      </c>
      <c r="R645" t="str">
        <f>RIGHT(Starter[[#This Row],[Category and Sub-Category]],FIND("/",Starter[[#This Row],[Category and Sub-Category]])-3)</f>
        <v>earables</v>
      </c>
      <c r="S645" s="12">
        <f t="shared" si="10"/>
        <v>42155.642071759255</v>
      </c>
      <c r="T645" s="12">
        <f t="shared" si="10"/>
        <v>42100.642071759255</v>
      </c>
      <c r="U645" s="14">
        <f>Starter[[#This Row],[deadline2]]-Starter[[#This Row],[launched_at3]]</f>
        <v>55</v>
      </c>
    </row>
    <row r="646" spans="1:21" ht="3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>IFERROR(Starter[[#This Row],[pledged]]/Starter[[#This Row],[goal]],0)</f>
        <v>3.0011791999999997</v>
      </c>
      <c r="P646" s="8">
        <f>IFERROR(Starter[[#This Row],[pledged]]/Starter[[#This Row],[backers_count]],0)</f>
        <v>73.486268364348675</v>
      </c>
      <c r="Q646" t="str">
        <f>LEFT(Starter[[#This Row],[Category and Sub-Category]],FIND("/",Starter[[#This Row],[Category and Sub-Category]])-1)</f>
        <v>technology</v>
      </c>
      <c r="R646" t="str">
        <f>RIGHT(Starter[[#This Row],[Category and Sub-Category]],FIND("/",Starter[[#This Row],[Category and Sub-Category]])-3)</f>
        <v>earables</v>
      </c>
      <c r="S646" s="12">
        <f t="shared" si="10"/>
        <v>41941.041666666664</v>
      </c>
      <c r="T646" s="12">
        <f t="shared" si="10"/>
        <v>41898.665960648148</v>
      </c>
      <c r="U646" s="14">
        <f>Starter[[#This Row],[deadline2]]-Starter[[#This Row],[launched_at3]]</f>
        <v>42.375706018516212</v>
      </c>
    </row>
    <row r="647" spans="1:2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>IFERROR(Starter[[#This Row],[pledged]]/Starter[[#This Row],[goal]],0)</f>
        <v>2.7869999999999999</v>
      </c>
      <c r="P647" s="8">
        <f>IFERROR(Starter[[#This Row],[pledged]]/Starter[[#This Row],[backers_count]],0)</f>
        <v>23.518987341772153</v>
      </c>
      <c r="Q647" t="str">
        <f>LEFT(Starter[[#This Row],[Category and Sub-Category]],FIND("/",Starter[[#This Row],[Category and Sub-Category]])-1)</f>
        <v>technology</v>
      </c>
      <c r="R647" t="str">
        <f>RIGHT(Starter[[#This Row],[Category and Sub-Category]],FIND("/",Starter[[#This Row],[Category and Sub-Category]])-3)</f>
        <v>earables</v>
      </c>
      <c r="S647" s="12">
        <f t="shared" si="10"/>
        <v>42594.026319444441</v>
      </c>
      <c r="T647" s="12">
        <f t="shared" si="10"/>
        <v>42564.026319444441</v>
      </c>
      <c r="U647" s="14">
        <f>Starter[[#This Row],[deadline2]]-Starter[[#This Row],[launched_at3]]</f>
        <v>30</v>
      </c>
    </row>
    <row r="648" spans="1:21" ht="3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>IFERROR(Starter[[#This Row],[pledged]]/Starter[[#This Row],[goal]],0)</f>
        <v>1.3187625000000001</v>
      </c>
      <c r="P648" s="8">
        <f>IFERROR(Starter[[#This Row],[pledged]]/Starter[[#This Row],[backers_count]],0)</f>
        <v>39.074444444444445</v>
      </c>
      <c r="Q648" t="str">
        <f>LEFT(Starter[[#This Row],[Category and Sub-Category]],FIND("/",Starter[[#This Row],[Category and Sub-Category]])-1)</f>
        <v>technology</v>
      </c>
      <c r="R648" t="str">
        <f>RIGHT(Starter[[#This Row],[Category and Sub-Category]],FIND("/",Starter[[#This Row],[Category and Sub-Category]])-3)</f>
        <v>earables</v>
      </c>
      <c r="S648" s="12">
        <f t="shared" si="10"/>
        <v>41862.852627314816</v>
      </c>
      <c r="T648" s="12">
        <f t="shared" si="10"/>
        <v>41832.852627314816</v>
      </c>
      <c r="U648" s="14">
        <f>Starter[[#This Row],[deadline2]]-Starter[[#This Row],[launched_at3]]</f>
        <v>30</v>
      </c>
    </row>
    <row r="649" spans="1:21" ht="3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>IFERROR(Starter[[#This Row],[pledged]]/Starter[[#This Row],[goal]],0)</f>
        <v>1.0705</v>
      </c>
      <c r="P649" s="8">
        <f>IFERROR(Starter[[#This Row],[pledged]]/Starter[[#This Row],[backers_count]],0)</f>
        <v>125.94117647058823</v>
      </c>
      <c r="Q649" t="str">
        <f>LEFT(Starter[[#This Row],[Category and Sub-Category]],FIND("/",Starter[[#This Row],[Category and Sub-Category]])-1)</f>
        <v>technology</v>
      </c>
      <c r="R649" t="str">
        <f>RIGHT(Starter[[#This Row],[Category and Sub-Category]],FIND("/",Starter[[#This Row],[Category and Sub-Category]])-3)</f>
        <v>earables</v>
      </c>
      <c r="S649" s="12">
        <f t="shared" si="10"/>
        <v>42446.726261574076</v>
      </c>
      <c r="T649" s="12">
        <f t="shared" si="10"/>
        <v>42416.767928240741</v>
      </c>
      <c r="U649" s="14">
        <f>Starter[[#This Row],[deadline2]]-Starter[[#This Row],[launched_at3]]</f>
        <v>29.958333333335759</v>
      </c>
    </row>
    <row r="650" spans="1:2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>IFERROR(Starter[[#This Row],[pledged]]/Starter[[#This Row],[goal]],0)</f>
        <v>1.2682285714285715</v>
      </c>
      <c r="P650" s="8">
        <f>IFERROR(Starter[[#This Row],[pledged]]/Starter[[#This Row],[backers_count]],0)</f>
        <v>1644</v>
      </c>
      <c r="Q650" t="str">
        <f>LEFT(Starter[[#This Row],[Category and Sub-Category]],FIND("/",Starter[[#This Row],[Category and Sub-Category]])-1)</f>
        <v>technology</v>
      </c>
      <c r="R650" t="str">
        <f>RIGHT(Starter[[#This Row],[Category and Sub-Category]],FIND("/",Starter[[#This Row],[Category and Sub-Category]])-3)</f>
        <v>earables</v>
      </c>
      <c r="S650" s="12">
        <f t="shared" si="10"/>
        <v>41926.693379629629</v>
      </c>
      <c r="T650" s="12">
        <f t="shared" si="10"/>
        <v>41891.693379629629</v>
      </c>
      <c r="U650" s="14">
        <f>Starter[[#This Row],[deadline2]]-Starter[[#This Row],[launched_at3]]</f>
        <v>35</v>
      </c>
    </row>
    <row r="651" spans="1:21" ht="3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>IFERROR(Starter[[#This Row],[pledged]]/Starter[[#This Row],[goal]],0)</f>
        <v>1.3996</v>
      </c>
      <c r="P651" s="8">
        <f>IFERROR(Starter[[#This Row],[pledged]]/Starter[[#This Row],[backers_count]],0)</f>
        <v>42.670731707317074</v>
      </c>
      <c r="Q651" t="str">
        <f>LEFT(Starter[[#This Row],[Category and Sub-Category]],FIND("/",Starter[[#This Row],[Category and Sub-Category]])-1)</f>
        <v>technology</v>
      </c>
      <c r="R651" t="str">
        <f>RIGHT(Starter[[#This Row],[Category and Sub-Category]],FIND("/",Starter[[#This Row],[Category and Sub-Category]])-3)</f>
        <v>earables</v>
      </c>
      <c r="S651" s="12">
        <f t="shared" si="10"/>
        <v>41898.912187499998</v>
      </c>
      <c r="T651" s="12">
        <f t="shared" si="10"/>
        <v>41877.912187499998</v>
      </c>
      <c r="U651" s="14">
        <f>Starter[[#This Row],[deadline2]]-Starter[[#This Row],[launched_at3]]</f>
        <v>21</v>
      </c>
    </row>
    <row r="652" spans="1:21" ht="3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>IFERROR(Starter[[#This Row],[pledged]]/Starter[[#This Row],[goal]],0)</f>
        <v>1.1240000000000001</v>
      </c>
      <c r="P652" s="8">
        <f>IFERROR(Starter[[#This Row],[pledged]]/Starter[[#This Row],[backers_count]],0)</f>
        <v>35.125</v>
      </c>
      <c r="Q652" t="str">
        <f>LEFT(Starter[[#This Row],[Category and Sub-Category]],FIND("/",Starter[[#This Row],[Category and Sub-Category]])-1)</f>
        <v>technology</v>
      </c>
      <c r="R652" t="str">
        <f>RIGHT(Starter[[#This Row],[Category and Sub-Category]],FIND("/",Starter[[#This Row],[Category and Sub-Category]])-3)</f>
        <v>earables</v>
      </c>
      <c r="S652" s="12">
        <f t="shared" si="10"/>
        <v>41992.078518518523</v>
      </c>
      <c r="T652" s="12">
        <f t="shared" si="10"/>
        <v>41932.036851851852</v>
      </c>
      <c r="U652" s="14">
        <f>Starter[[#This Row],[deadline2]]-Starter[[#This Row],[launched_at3]]</f>
        <v>60.041666666671517</v>
      </c>
    </row>
    <row r="653" spans="1:21" ht="3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>IFERROR(Starter[[#This Row],[pledged]]/Starter[[#This Row],[goal]],0)</f>
        <v>1.00528</v>
      </c>
      <c r="P653" s="8">
        <f>IFERROR(Starter[[#This Row],[pledged]]/Starter[[#This Row],[backers_count]],0)</f>
        <v>239.35238095238094</v>
      </c>
      <c r="Q653" t="str">
        <f>LEFT(Starter[[#This Row],[Category and Sub-Category]],FIND("/",Starter[[#This Row],[Category and Sub-Category]])-1)</f>
        <v>technology</v>
      </c>
      <c r="R653" t="str">
        <f>RIGHT(Starter[[#This Row],[Category and Sub-Category]],FIND("/",Starter[[#This Row],[Category and Sub-Category]])-3)</f>
        <v>earables</v>
      </c>
      <c r="S653" s="12">
        <f t="shared" si="10"/>
        <v>41986.017488425925</v>
      </c>
      <c r="T653" s="12">
        <f t="shared" si="10"/>
        <v>41956.017488425925</v>
      </c>
      <c r="U653" s="14">
        <f>Starter[[#This Row],[deadline2]]-Starter[[#This Row],[launched_at3]]</f>
        <v>30</v>
      </c>
    </row>
    <row r="654" spans="1:21" ht="3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>IFERROR(Starter[[#This Row],[pledged]]/Starter[[#This Row],[goal]],0)</f>
        <v>1.0046666666666666</v>
      </c>
      <c r="P654" s="8">
        <f>IFERROR(Starter[[#This Row],[pledged]]/Starter[[#This Row],[backers_count]],0)</f>
        <v>107.64285714285714</v>
      </c>
      <c r="Q654" t="str">
        <f>LEFT(Starter[[#This Row],[Category and Sub-Category]],FIND("/",Starter[[#This Row],[Category and Sub-Category]])-1)</f>
        <v>technology</v>
      </c>
      <c r="R654" t="str">
        <f>RIGHT(Starter[[#This Row],[Category and Sub-Category]],FIND("/",Starter[[#This Row],[Category and Sub-Category]])-3)</f>
        <v>earables</v>
      </c>
      <c r="S654" s="12">
        <f t="shared" si="10"/>
        <v>42705.732060185182</v>
      </c>
      <c r="T654" s="12">
        <f t="shared" si="10"/>
        <v>42675.690393518518</v>
      </c>
      <c r="U654" s="14">
        <f>Starter[[#This Row],[deadline2]]-Starter[[#This Row],[launched_at3]]</f>
        <v>30.041666666664241</v>
      </c>
    </row>
    <row r="655" spans="1:21" ht="3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>IFERROR(Starter[[#This Row],[pledged]]/Starter[[#This Row],[goal]],0)</f>
        <v>1.4144600000000001</v>
      </c>
      <c r="P655" s="8">
        <f>IFERROR(Starter[[#This Row],[pledged]]/Starter[[#This Row],[backers_count]],0)</f>
        <v>95.830623306233065</v>
      </c>
      <c r="Q655" t="str">
        <f>LEFT(Starter[[#This Row],[Category and Sub-Category]],FIND("/",Starter[[#This Row],[Category and Sub-Category]])-1)</f>
        <v>technology</v>
      </c>
      <c r="R655" t="str">
        <f>RIGHT(Starter[[#This Row],[Category and Sub-Category]],FIND("/",Starter[[#This Row],[Category and Sub-Category]])-3)</f>
        <v>earables</v>
      </c>
      <c r="S655" s="12">
        <f t="shared" si="10"/>
        <v>42236.618518518517</v>
      </c>
      <c r="T655" s="12">
        <f t="shared" si="10"/>
        <v>42199.618518518517</v>
      </c>
      <c r="U655" s="14">
        <f>Starter[[#This Row],[deadline2]]-Starter[[#This Row],[launched_at3]]</f>
        <v>37</v>
      </c>
    </row>
    <row r="656" spans="1:21" ht="3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>IFERROR(Starter[[#This Row],[pledged]]/Starter[[#This Row],[goal]],0)</f>
        <v>2.6729166666666666</v>
      </c>
      <c r="P656" s="8">
        <f>IFERROR(Starter[[#This Row],[pledged]]/Starter[[#This Row],[backers_count]],0)</f>
        <v>31.663376110562684</v>
      </c>
      <c r="Q656" t="str">
        <f>LEFT(Starter[[#This Row],[Category and Sub-Category]],FIND("/",Starter[[#This Row],[Category and Sub-Category]])-1)</f>
        <v>technology</v>
      </c>
      <c r="R656" t="str">
        <f>RIGHT(Starter[[#This Row],[Category and Sub-Category]],FIND("/",Starter[[#This Row],[Category and Sub-Category]])-3)</f>
        <v>earables</v>
      </c>
      <c r="S656" s="12">
        <f t="shared" si="10"/>
        <v>42193.957326388889</v>
      </c>
      <c r="T656" s="12">
        <f t="shared" si="10"/>
        <v>42163.957326388889</v>
      </c>
      <c r="U656" s="14">
        <f>Starter[[#This Row],[deadline2]]-Starter[[#This Row],[launched_at3]]</f>
        <v>30</v>
      </c>
    </row>
    <row r="657" spans="1:21" ht="30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>IFERROR(Starter[[#This Row],[pledged]]/Starter[[#This Row],[goal]],0)</f>
        <v>1.4688749999999999</v>
      </c>
      <c r="P657" s="8">
        <f>IFERROR(Starter[[#This Row],[pledged]]/Starter[[#This Row],[backers_count]],0)</f>
        <v>42.886861313868614</v>
      </c>
      <c r="Q657" t="str">
        <f>LEFT(Starter[[#This Row],[Category and Sub-Category]],FIND("/",Starter[[#This Row],[Category and Sub-Category]])-1)</f>
        <v>technology</v>
      </c>
      <c r="R657" t="str">
        <f>RIGHT(Starter[[#This Row],[Category and Sub-Category]],FIND("/",Starter[[#This Row],[Category and Sub-Category]])-3)</f>
        <v>earables</v>
      </c>
      <c r="S657" s="12">
        <f t="shared" si="10"/>
        <v>42075.915648148148</v>
      </c>
      <c r="T657" s="12">
        <f t="shared" si="10"/>
        <v>42045.957314814819</v>
      </c>
      <c r="U657" s="14">
        <f>Starter[[#This Row],[deadline2]]-Starter[[#This Row],[launched_at3]]</f>
        <v>29.958333333328483</v>
      </c>
    </row>
    <row r="658" spans="1:21" ht="3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>IFERROR(Starter[[#This Row],[pledged]]/Starter[[#This Row],[goal]],0)</f>
        <v>2.1356000000000002</v>
      </c>
      <c r="P658" s="8">
        <f>IFERROR(Starter[[#This Row],[pledged]]/Starter[[#This Row],[backers_count]],0)</f>
        <v>122.73563218390805</v>
      </c>
      <c r="Q658" t="str">
        <f>LEFT(Starter[[#This Row],[Category and Sub-Category]],FIND("/",Starter[[#This Row],[Category and Sub-Category]])-1)</f>
        <v>technology</v>
      </c>
      <c r="R658" t="str">
        <f>RIGHT(Starter[[#This Row],[Category and Sub-Category]],FIND("/",Starter[[#This Row],[Category and Sub-Category]])-3)</f>
        <v>earables</v>
      </c>
      <c r="S658" s="12">
        <f t="shared" si="10"/>
        <v>42477.76295138889</v>
      </c>
      <c r="T658" s="12">
        <f t="shared" si="10"/>
        <v>42417.804618055554</v>
      </c>
      <c r="U658" s="14">
        <f>Starter[[#This Row],[deadline2]]-Starter[[#This Row],[launched_at3]]</f>
        <v>59.958333333335759</v>
      </c>
    </row>
    <row r="659" spans="1:21" ht="3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>IFERROR(Starter[[#This Row],[pledged]]/Starter[[#This Row],[goal]],0)</f>
        <v>1.2569999999999999</v>
      </c>
      <c r="P659" s="8">
        <f>IFERROR(Starter[[#This Row],[pledged]]/Starter[[#This Row],[backers_count]],0)</f>
        <v>190.45454545454547</v>
      </c>
      <c r="Q659" t="str">
        <f>LEFT(Starter[[#This Row],[Category and Sub-Category]],FIND("/",Starter[[#This Row],[Category and Sub-Category]])-1)</f>
        <v>technology</v>
      </c>
      <c r="R659" t="str">
        <f>RIGHT(Starter[[#This Row],[Category and Sub-Category]],FIND("/",Starter[[#This Row],[Category and Sub-Category]])-3)</f>
        <v>earables</v>
      </c>
      <c r="S659" s="12">
        <f t="shared" si="10"/>
        <v>42361.84574074074</v>
      </c>
      <c r="T659" s="12">
        <f t="shared" si="10"/>
        <v>42331.84574074074</v>
      </c>
      <c r="U659" s="14">
        <f>Starter[[#This Row],[deadline2]]-Starter[[#This Row],[launched_at3]]</f>
        <v>30</v>
      </c>
    </row>
    <row r="660" spans="1:21" ht="3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>IFERROR(Starter[[#This Row],[pledged]]/Starter[[#This Row],[goal]],0)</f>
        <v>1.0446206037108834</v>
      </c>
      <c r="P660" s="8">
        <f>IFERROR(Starter[[#This Row],[pledged]]/Starter[[#This Row],[backers_count]],0)</f>
        <v>109.33695652173913</v>
      </c>
      <c r="Q660" t="str">
        <f>LEFT(Starter[[#This Row],[Category and Sub-Category]],FIND("/",Starter[[#This Row],[Category and Sub-Category]])-1)</f>
        <v>technology</v>
      </c>
      <c r="R660" t="str">
        <f>RIGHT(Starter[[#This Row],[Category and Sub-Category]],FIND("/",Starter[[#This Row],[Category and Sub-Category]])-3)</f>
        <v>earables</v>
      </c>
      <c r="S660" s="12">
        <f t="shared" si="10"/>
        <v>42211.75</v>
      </c>
      <c r="T660" s="12">
        <f t="shared" si="10"/>
        <v>42179.160752314812</v>
      </c>
      <c r="U660" s="14">
        <f>Starter[[#This Row],[deadline2]]-Starter[[#This Row],[launched_at3]]</f>
        <v>32.589247685187729</v>
      </c>
    </row>
    <row r="661" spans="1:2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>IFERROR(Starter[[#This Row],[pledged]]/Starter[[#This Row],[goal]],0)</f>
        <v>1.0056666666666667</v>
      </c>
      <c r="P661" s="8">
        <f>IFERROR(Starter[[#This Row],[pledged]]/Starter[[#This Row],[backers_count]],0)</f>
        <v>143.66666666666666</v>
      </c>
      <c r="Q661" t="str">
        <f>LEFT(Starter[[#This Row],[Category and Sub-Category]],FIND("/",Starter[[#This Row],[Category and Sub-Category]])-1)</f>
        <v>technology</v>
      </c>
      <c r="R661" t="str">
        <f>RIGHT(Starter[[#This Row],[Category and Sub-Category]],FIND("/",Starter[[#This Row],[Category and Sub-Category]])-3)</f>
        <v>earables</v>
      </c>
      <c r="S661" s="12">
        <f t="shared" si="10"/>
        <v>42239.593692129631</v>
      </c>
      <c r="T661" s="12">
        <f t="shared" si="10"/>
        <v>42209.593692129631</v>
      </c>
      <c r="U661" s="14">
        <f>Starter[[#This Row],[deadline2]]-Starter[[#This Row],[launched_at3]]</f>
        <v>30</v>
      </c>
    </row>
    <row r="662" spans="1:21" ht="3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>IFERROR(Starter[[#This Row],[pledged]]/Starter[[#This Row],[goal]],0)</f>
        <v>3.058E-2</v>
      </c>
      <c r="P662" s="8">
        <f>IFERROR(Starter[[#This Row],[pledged]]/Starter[[#This Row],[backers_count]],0)</f>
        <v>84.944444444444443</v>
      </c>
      <c r="Q662" t="str">
        <f>LEFT(Starter[[#This Row],[Category and Sub-Category]],FIND("/",Starter[[#This Row],[Category and Sub-Category]])-1)</f>
        <v>technology</v>
      </c>
      <c r="R662" t="str">
        <f>RIGHT(Starter[[#This Row],[Category and Sub-Category]],FIND("/",Starter[[#This Row],[Category and Sub-Category]])-3)</f>
        <v>earables</v>
      </c>
      <c r="S662" s="12">
        <f t="shared" si="10"/>
        <v>41952.783321759256</v>
      </c>
      <c r="T662" s="12">
        <f t="shared" si="10"/>
        <v>41922.741655092592</v>
      </c>
      <c r="U662" s="14">
        <f>Starter[[#This Row],[deadline2]]-Starter[[#This Row],[launched_at3]]</f>
        <v>30.041666666664241</v>
      </c>
    </row>
    <row r="663" spans="1:21" ht="30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>IFERROR(Starter[[#This Row],[pledged]]/Starter[[#This Row],[goal]],0)</f>
        <v>9.4999999999999998E-3</v>
      </c>
      <c r="P663" s="8">
        <f>IFERROR(Starter[[#This Row],[pledged]]/Starter[[#This Row],[backers_count]],0)</f>
        <v>10.555555555555555</v>
      </c>
      <c r="Q663" t="str">
        <f>LEFT(Starter[[#This Row],[Category and Sub-Category]],FIND("/",Starter[[#This Row],[Category and Sub-Category]])-1)</f>
        <v>technology</v>
      </c>
      <c r="R663" t="str">
        <f>RIGHT(Starter[[#This Row],[Category and Sub-Category]],FIND("/",Starter[[#This Row],[Category and Sub-Category]])-3)</f>
        <v>earables</v>
      </c>
      <c r="S663" s="12">
        <f t="shared" si="10"/>
        <v>42666.645358796297</v>
      </c>
      <c r="T663" s="12">
        <f t="shared" si="10"/>
        <v>42636.645358796297</v>
      </c>
      <c r="U663" s="14">
        <f>Starter[[#This Row],[deadline2]]-Starter[[#This Row],[launched_at3]]</f>
        <v>30</v>
      </c>
    </row>
    <row r="664" spans="1:21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>IFERROR(Starter[[#This Row],[pledged]]/Starter[[#This Row],[goal]],0)</f>
        <v>4.0000000000000001E-3</v>
      </c>
      <c r="P664" s="8">
        <f>IFERROR(Starter[[#This Row],[pledged]]/Starter[[#This Row],[backers_count]],0)</f>
        <v>39</v>
      </c>
      <c r="Q664" t="str">
        <f>LEFT(Starter[[#This Row],[Category and Sub-Category]],FIND("/",Starter[[#This Row],[Category and Sub-Category]])-1)</f>
        <v>technology</v>
      </c>
      <c r="R664" t="str">
        <f>RIGHT(Starter[[#This Row],[Category and Sub-Category]],FIND("/",Starter[[#This Row],[Category and Sub-Category]])-3)</f>
        <v>earables</v>
      </c>
      <c r="S664" s="12">
        <f t="shared" si="10"/>
        <v>42020.438043981485</v>
      </c>
      <c r="T664" s="12">
        <f t="shared" si="10"/>
        <v>41990.438043981485</v>
      </c>
      <c r="U664" s="14">
        <f>Starter[[#This Row],[deadline2]]-Starter[[#This Row],[launched_at3]]</f>
        <v>30</v>
      </c>
    </row>
    <row r="665" spans="1:21" ht="3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>IFERROR(Starter[[#This Row],[pledged]]/Starter[[#This Row],[goal]],0)</f>
        <v>3.5000000000000001E-3</v>
      </c>
      <c r="P665" s="8">
        <f>IFERROR(Starter[[#This Row],[pledged]]/Starter[[#This Row],[backers_count]],0)</f>
        <v>100</v>
      </c>
      <c r="Q665" t="str">
        <f>LEFT(Starter[[#This Row],[Category and Sub-Category]],FIND("/",Starter[[#This Row],[Category and Sub-Category]])-1)</f>
        <v>technology</v>
      </c>
      <c r="R665" t="str">
        <f>RIGHT(Starter[[#This Row],[Category and Sub-Category]],FIND("/",Starter[[#This Row],[Category and Sub-Category]])-3)</f>
        <v>earables</v>
      </c>
      <c r="S665" s="12">
        <f t="shared" si="10"/>
        <v>42203.843240740738</v>
      </c>
      <c r="T665" s="12">
        <f t="shared" si="10"/>
        <v>42173.843240740738</v>
      </c>
      <c r="U665" s="14">
        <f>Starter[[#This Row],[deadline2]]-Starter[[#This Row],[launched_at3]]</f>
        <v>30</v>
      </c>
    </row>
    <row r="666" spans="1:21" ht="3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>IFERROR(Starter[[#This Row],[pledged]]/Starter[[#This Row],[goal]],0)</f>
        <v>7.5333333333333335E-2</v>
      </c>
      <c r="P666" s="8">
        <f>IFERROR(Starter[[#This Row],[pledged]]/Starter[[#This Row],[backers_count]],0)</f>
        <v>31.172413793103448</v>
      </c>
      <c r="Q666" t="str">
        <f>LEFT(Starter[[#This Row],[Category and Sub-Category]],FIND("/",Starter[[#This Row],[Category and Sub-Category]])-1)</f>
        <v>technology</v>
      </c>
      <c r="R666" t="str">
        <f>RIGHT(Starter[[#This Row],[Category and Sub-Category]],FIND("/",Starter[[#This Row],[Category and Sub-Category]])-3)</f>
        <v>earables</v>
      </c>
      <c r="S666" s="12">
        <f t="shared" si="10"/>
        <v>42107.666377314818</v>
      </c>
      <c r="T666" s="12">
        <f t="shared" si="10"/>
        <v>42077.666377314818</v>
      </c>
      <c r="U666" s="14">
        <f>Starter[[#This Row],[deadline2]]-Starter[[#This Row],[launched_at3]]</f>
        <v>30</v>
      </c>
    </row>
    <row r="667" spans="1:21" ht="3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>IFERROR(Starter[[#This Row],[pledged]]/Starter[[#This Row],[goal]],0)</f>
        <v>0.18640000000000001</v>
      </c>
      <c r="P667" s="8">
        <f>IFERROR(Starter[[#This Row],[pledged]]/Starter[[#This Row],[backers_count]],0)</f>
        <v>155.33333333333334</v>
      </c>
      <c r="Q667" t="str">
        <f>LEFT(Starter[[#This Row],[Category and Sub-Category]],FIND("/",Starter[[#This Row],[Category and Sub-Category]])-1)</f>
        <v>technology</v>
      </c>
      <c r="R667" t="str">
        <f>RIGHT(Starter[[#This Row],[Category and Sub-Category]],FIND("/",Starter[[#This Row],[Category and Sub-Category]])-3)</f>
        <v>earables</v>
      </c>
      <c r="S667" s="12">
        <f t="shared" si="10"/>
        <v>42748.711354166662</v>
      </c>
      <c r="T667" s="12">
        <f t="shared" si="10"/>
        <v>42688.711354166662</v>
      </c>
      <c r="U667" s="14">
        <f>Starter[[#This Row],[deadline2]]-Starter[[#This Row],[launched_at3]]</f>
        <v>60</v>
      </c>
    </row>
    <row r="668" spans="1:21" ht="3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>IFERROR(Starter[[#This Row],[pledged]]/Starter[[#This Row],[goal]],0)</f>
        <v>4.0000000000000003E-5</v>
      </c>
      <c r="P668" s="8">
        <f>IFERROR(Starter[[#This Row],[pledged]]/Starter[[#This Row],[backers_count]],0)</f>
        <v>2</v>
      </c>
      <c r="Q668" t="str">
        <f>LEFT(Starter[[#This Row],[Category and Sub-Category]],FIND("/",Starter[[#This Row],[Category and Sub-Category]])-1)</f>
        <v>technology</v>
      </c>
      <c r="R668" t="str">
        <f>RIGHT(Starter[[#This Row],[Category and Sub-Category]],FIND("/",Starter[[#This Row],[Category and Sub-Category]])-3)</f>
        <v>earables</v>
      </c>
      <c r="S668" s="12">
        <f t="shared" si="10"/>
        <v>41868.832152777773</v>
      </c>
      <c r="T668" s="12">
        <f t="shared" si="10"/>
        <v>41838.832152777773</v>
      </c>
      <c r="U668" s="14">
        <f>Starter[[#This Row],[deadline2]]-Starter[[#This Row],[launched_at3]]</f>
        <v>30</v>
      </c>
    </row>
    <row r="669" spans="1:21" ht="3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>IFERROR(Starter[[#This Row],[pledged]]/Starter[[#This Row],[goal]],0)</f>
        <v>0.1002</v>
      </c>
      <c r="P669" s="8">
        <f>IFERROR(Starter[[#This Row],[pledged]]/Starter[[#This Row],[backers_count]],0)</f>
        <v>178.92857142857142</v>
      </c>
      <c r="Q669" t="str">
        <f>LEFT(Starter[[#This Row],[Category and Sub-Category]],FIND("/",Starter[[#This Row],[Category and Sub-Category]])-1)</f>
        <v>technology</v>
      </c>
      <c r="R669" t="str">
        <f>RIGHT(Starter[[#This Row],[Category and Sub-Category]],FIND("/",Starter[[#This Row],[Category and Sub-Category]])-3)</f>
        <v>earables</v>
      </c>
      <c r="S669" s="12">
        <f t="shared" si="10"/>
        <v>42672.373414351852</v>
      </c>
      <c r="T669" s="12">
        <f t="shared" si="10"/>
        <v>42632.373414351852</v>
      </c>
      <c r="U669" s="14">
        <f>Starter[[#This Row],[deadline2]]-Starter[[#This Row],[launched_at3]]</f>
        <v>40</v>
      </c>
    </row>
    <row r="670" spans="1:21" ht="30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>IFERROR(Starter[[#This Row],[pledged]]/Starter[[#This Row],[goal]],0)</f>
        <v>4.5600000000000002E-2</v>
      </c>
      <c r="P670" s="8">
        <f>IFERROR(Starter[[#This Row],[pledged]]/Starter[[#This Row],[backers_count]],0)</f>
        <v>27.36</v>
      </c>
      <c r="Q670" t="str">
        <f>LEFT(Starter[[#This Row],[Category and Sub-Category]],FIND("/",Starter[[#This Row],[Category and Sub-Category]])-1)</f>
        <v>technology</v>
      </c>
      <c r="R670" t="str">
        <f>RIGHT(Starter[[#This Row],[Category and Sub-Category]],FIND("/",Starter[[#This Row],[Category and Sub-Category]])-3)</f>
        <v>earables</v>
      </c>
      <c r="S670" s="12">
        <f t="shared" si="10"/>
        <v>42135.831273148149</v>
      </c>
      <c r="T670" s="12">
        <f t="shared" si="10"/>
        <v>42090.831273148149</v>
      </c>
      <c r="U670" s="14">
        <f>Starter[[#This Row],[deadline2]]-Starter[[#This Row],[launched_at3]]</f>
        <v>45</v>
      </c>
    </row>
    <row r="671" spans="1:21" ht="3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>IFERROR(Starter[[#This Row],[pledged]]/Starter[[#This Row],[goal]],0)</f>
        <v>0.21507499999999999</v>
      </c>
      <c r="P671" s="8">
        <f>IFERROR(Starter[[#This Row],[pledged]]/Starter[[#This Row],[backers_count]],0)</f>
        <v>1536.25</v>
      </c>
      <c r="Q671" t="str">
        <f>LEFT(Starter[[#This Row],[Category and Sub-Category]],FIND("/",Starter[[#This Row],[Category and Sub-Category]])-1)</f>
        <v>technology</v>
      </c>
      <c r="R671" t="str">
        <f>RIGHT(Starter[[#This Row],[Category and Sub-Category]],FIND("/",Starter[[#This Row],[Category and Sub-Category]])-3)</f>
        <v>earables</v>
      </c>
      <c r="S671" s="12">
        <f t="shared" si="10"/>
        <v>42557.625671296293</v>
      </c>
      <c r="T671" s="12">
        <f t="shared" si="10"/>
        <v>42527.625671296293</v>
      </c>
      <c r="U671" s="14">
        <f>Starter[[#This Row],[deadline2]]-Starter[[#This Row],[launched_at3]]</f>
        <v>30</v>
      </c>
    </row>
    <row r="672" spans="1:21" ht="3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>IFERROR(Starter[[#This Row],[pledged]]/Starter[[#This Row],[goal]],0)</f>
        <v>0.29276666666666668</v>
      </c>
      <c r="P672" s="8">
        <f>IFERROR(Starter[[#This Row],[pledged]]/Starter[[#This Row],[backers_count]],0)</f>
        <v>84.99677419354839</v>
      </c>
      <c r="Q672" t="str">
        <f>LEFT(Starter[[#This Row],[Category and Sub-Category]],FIND("/",Starter[[#This Row],[Category and Sub-Category]])-1)</f>
        <v>technology</v>
      </c>
      <c r="R672" t="str">
        <f>RIGHT(Starter[[#This Row],[Category and Sub-Category]],FIND("/",Starter[[#This Row],[Category and Sub-Category]])-3)</f>
        <v>earables</v>
      </c>
      <c r="S672" s="12">
        <f t="shared" si="10"/>
        <v>42540.340277777781</v>
      </c>
      <c r="T672" s="12">
        <f t="shared" si="10"/>
        <v>42506.709722222222</v>
      </c>
      <c r="U672" s="14">
        <f>Starter[[#This Row],[deadline2]]-Starter[[#This Row],[launched_at3]]</f>
        <v>33.630555555559113</v>
      </c>
    </row>
    <row r="673" spans="1:21" ht="3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>IFERROR(Starter[[#This Row],[pledged]]/Starter[[#This Row],[goal]],0)</f>
        <v>0.39426666666666665</v>
      </c>
      <c r="P673" s="8">
        <f>IFERROR(Starter[[#This Row],[pledged]]/Starter[[#This Row],[backers_count]],0)</f>
        <v>788.5333333333333</v>
      </c>
      <c r="Q673" t="str">
        <f>LEFT(Starter[[#This Row],[Category and Sub-Category]],FIND("/",Starter[[#This Row],[Category and Sub-Category]])-1)</f>
        <v>technology</v>
      </c>
      <c r="R673" t="str">
        <f>RIGHT(Starter[[#This Row],[Category and Sub-Category]],FIND("/",Starter[[#This Row],[Category and Sub-Category]])-3)</f>
        <v>earables</v>
      </c>
      <c r="S673" s="12">
        <f t="shared" si="10"/>
        <v>42018.166666666672</v>
      </c>
      <c r="T673" s="12">
        <f t="shared" si="10"/>
        <v>41984.692731481482</v>
      </c>
      <c r="U673" s="14">
        <f>Starter[[#This Row],[deadline2]]-Starter[[#This Row],[launched_at3]]</f>
        <v>33.473935185189475</v>
      </c>
    </row>
    <row r="674" spans="1:21" ht="3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>IFERROR(Starter[[#This Row],[pledged]]/Starter[[#This Row],[goal]],0)</f>
        <v>0.21628</v>
      </c>
      <c r="P674" s="8">
        <f>IFERROR(Starter[[#This Row],[pledged]]/Starter[[#This Row],[backers_count]],0)</f>
        <v>50.29767441860465</v>
      </c>
      <c r="Q674" t="str">
        <f>LEFT(Starter[[#This Row],[Category and Sub-Category]],FIND("/",Starter[[#This Row],[Category and Sub-Category]])-1)</f>
        <v>technology</v>
      </c>
      <c r="R674" t="str">
        <f>RIGHT(Starter[[#This Row],[Category and Sub-Category]],FIND("/",Starter[[#This Row],[Category and Sub-Category]])-3)</f>
        <v>earables</v>
      </c>
      <c r="S674" s="12">
        <f t="shared" si="10"/>
        <v>42005.207638888889</v>
      </c>
      <c r="T674" s="12">
        <f t="shared" si="10"/>
        <v>41974.219490740739</v>
      </c>
      <c r="U674" s="14">
        <f>Starter[[#This Row],[deadline2]]-Starter[[#This Row],[launched_at3]]</f>
        <v>30.988148148149776</v>
      </c>
    </row>
    <row r="675" spans="1:21" ht="3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>IFERROR(Starter[[#This Row],[pledged]]/Starter[[#This Row],[goal]],0)</f>
        <v>2.0500000000000002E-3</v>
      </c>
      <c r="P675" s="8">
        <f>IFERROR(Starter[[#This Row],[pledged]]/Starter[[#This Row],[backers_count]],0)</f>
        <v>68.333333333333329</v>
      </c>
      <c r="Q675" t="str">
        <f>LEFT(Starter[[#This Row],[Category and Sub-Category]],FIND("/",Starter[[#This Row],[Category and Sub-Category]])-1)</f>
        <v>technology</v>
      </c>
      <c r="R675" t="str">
        <f>RIGHT(Starter[[#This Row],[Category and Sub-Category]],FIND("/",Starter[[#This Row],[Category and Sub-Category]])-3)</f>
        <v>earables</v>
      </c>
      <c r="S675" s="12">
        <f t="shared" si="10"/>
        <v>41883.840474537035</v>
      </c>
      <c r="T675" s="12">
        <f t="shared" si="10"/>
        <v>41838.840474537035</v>
      </c>
      <c r="U675" s="14">
        <f>Starter[[#This Row],[deadline2]]-Starter[[#This Row],[launched_at3]]</f>
        <v>45</v>
      </c>
    </row>
    <row r="676" spans="1:21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>IFERROR(Starter[[#This Row],[pledged]]/Starter[[#This Row],[goal]],0)</f>
        <v>2.9999999999999997E-4</v>
      </c>
      <c r="P676" s="8">
        <f>IFERROR(Starter[[#This Row],[pledged]]/Starter[[#This Row],[backers_count]],0)</f>
        <v>7.5</v>
      </c>
      <c r="Q676" t="str">
        <f>LEFT(Starter[[#This Row],[Category and Sub-Category]],FIND("/",Starter[[#This Row],[Category and Sub-Category]])-1)</f>
        <v>technology</v>
      </c>
      <c r="R676" t="str">
        <f>RIGHT(Starter[[#This Row],[Category and Sub-Category]],FIND("/",Starter[[#This Row],[Category and Sub-Category]])-3)</f>
        <v>earables</v>
      </c>
      <c r="S676" s="12">
        <f t="shared" si="10"/>
        <v>41863.116053240738</v>
      </c>
      <c r="T676" s="12">
        <f t="shared" si="10"/>
        <v>41803.116053240738</v>
      </c>
      <c r="U676" s="14">
        <f>Starter[[#This Row],[deadline2]]-Starter[[#This Row],[launched_at3]]</f>
        <v>60</v>
      </c>
    </row>
    <row r="677" spans="1:21" ht="3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>IFERROR(Starter[[#This Row],[pledged]]/Starter[[#This Row],[goal]],0)</f>
        <v>0.14849999999999999</v>
      </c>
      <c r="P677" s="8">
        <f>IFERROR(Starter[[#This Row],[pledged]]/Starter[[#This Row],[backers_count]],0)</f>
        <v>34.269230769230766</v>
      </c>
      <c r="Q677" t="str">
        <f>LEFT(Starter[[#This Row],[Category and Sub-Category]],FIND("/",Starter[[#This Row],[Category and Sub-Category]])-1)</f>
        <v>technology</v>
      </c>
      <c r="R677" t="str">
        <f>RIGHT(Starter[[#This Row],[Category and Sub-Category]],FIND("/",Starter[[#This Row],[Category and Sub-Category]])-3)</f>
        <v>earables</v>
      </c>
      <c r="S677" s="12">
        <f t="shared" si="10"/>
        <v>42005.290972222225</v>
      </c>
      <c r="T677" s="12">
        <f t="shared" si="10"/>
        <v>41975.930601851855</v>
      </c>
      <c r="U677" s="14">
        <f>Starter[[#This Row],[deadline2]]-Starter[[#This Row],[launched_at3]]</f>
        <v>29.360370370370219</v>
      </c>
    </row>
    <row r="678" spans="1:21" ht="3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>IFERROR(Starter[[#This Row],[pledged]]/Starter[[#This Row],[goal]],0)</f>
        <v>1.4710000000000001E-2</v>
      </c>
      <c r="P678" s="8">
        <f>IFERROR(Starter[[#This Row],[pledged]]/Starter[[#This Row],[backers_count]],0)</f>
        <v>61.291666666666664</v>
      </c>
      <c r="Q678" t="str">
        <f>LEFT(Starter[[#This Row],[Category and Sub-Category]],FIND("/",Starter[[#This Row],[Category and Sub-Category]])-1)</f>
        <v>technology</v>
      </c>
      <c r="R678" t="str">
        <f>RIGHT(Starter[[#This Row],[Category and Sub-Category]],FIND("/",Starter[[#This Row],[Category and Sub-Category]])-3)</f>
        <v>earables</v>
      </c>
      <c r="S678" s="12">
        <f t="shared" si="10"/>
        <v>42042.76829861111</v>
      </c>
      <c r="T678" s="12">
        <f t="shared" si="10"/>
        <v>42012.76829861111</v>
      </c>
      <c r="U678" s="14">
        <f>Starter[[#This Row],[deadline2]]-Starter[[#This Row],[launched_at3]]</f>
        <v>30</v>
      </c>
    </row>
    <row r="679" spans="1:21" ht="30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>IFERROR(Starter[[#This Row],[pledged]]/Starter[[#This Row],[goal]],0)</f>
        <v>0.25584000000000001</v>
      </c>
      <c r="P679" s="8">
        <f>IFERROR(Starter[[#This Row],[pledged]]/Starter[[#This Row],[backers_count]],0)</f>
        <v>133.25</v>
      </c>
      <c r="Q679" t="str">
        <f>LEFT(Starter[[#This Row],[Category and Sub-Category]],FIND("/",Starter[[#This Row],[Category and Sub-Category]])-1)</f>
        <v>technology</v>
      </c>
      <c r="R679" t="str">
        <f>RIGHT(Starter[[#This Row],[Category and Sub-Category]],FIND("/",Starter[[#This Row],[Category and Sub-Category]])-3)</f>
        <v>earables</v>
      </c>
      <c r="S679" s="12">
        <f t="shared" si="10"/>
        <v>42549.403877314813</v>
      </c>
      <c r="T679" s="12">
        <f t="shared" si="10"/>
        <v>42504.403877314813</v>
      </c>
      <c r="U679" s="14">
        <f>Starter[[#This Row],[deadline2]]-Starter[[#This Row],[launched_at3]]</f>
        <v>45</v>
      </c>
    </row>
    <row r="680" spans="1:21" ht="3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>IFERROR(Starter[[#This Row],[pledged]]/Starter[[#This Row],[goal]],0)</f>
        <v>3.8206896551724136E-2</v>
      </c>
      <c r="P680" s="8">
        <f>IFERROR(Starter[[#This Row],[pledged]]/Starter[[#This Row],[backers_count]],0)</f>
        <v>65.17647058823529</v>
      </c>
      <c r="Q680" t="str">
        <f>LEFT(Starter[[#This Row],[Category and Sub-Category]],FIND("/",Starter[[#This Row],[Category and Sub-Category]])-1)</f>
        <v>technology</v>
      </c>
      <c r="R680" t="str">
        <f>RIGHT(Starter[[#This Row],[Category and Sub-Category]],FIND("/",Starter[[#This Row],[Category and Sub-Category]])-3)</f>
        <v>earables</v>
      </c>
      <c r="S680" s="12">
        <f t="shared" si="10"/>
        <v>42511.376597222217</v>
      </c>
      <c r="T680" s="12">
        <f t="shared" si="10"/>
        <v>42481.376597222217</v>
      </c>
      <c r="U680" s="14">
        <f>Starter[[#This Row],[deadline2]]-Starter[[#This Row],[launched_at3]]</f>
        <v>30</v>
      </c>
    </row>
    <row r="681" spans="1:21" ht="3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>IFERROR(Starter[[#This Row],[pledged]]/Starter[[#This Row],[goal]],0)</f>
        <v>0.15485964912280703</v>
      </c>
      <c r="P681" s="8">
        <f>IFERROR(Starter[[#This Row],[pledged]]/Starter[[#This Row],[backers_count]],0)</f>
        <v>93.90425531914893</v>
      </c>
      <c r="Q681" t="str">
        <f>LEFT(Starter[[#This Row],[Category and Sub-Category]],FIND("/",Starter[[#This Row],[Category and Sub-Category]])-1)</f>
        <v>technology</v>
      </c>
      <c r="R681" t="str">
        <f>RIGHT(Starter[[#This Row],[Category and Sub-Category]],FIND("/",Starter[[#This Row],[Category and Sub-Category]])-3)</f>
        <v>earables</v>
      </c>
      <c r="S681" s="12">
        <f t="shared" si="10"/>
        <v>42616.695706018523</v>
      </c>
      <c r="T681" s="12">
        <f t="shared" si="10"/>
        <v>42556.695706018523</v>
      </c>
      <c r="U681" s="14">
        <f>Starter[[#This Row],[deadline2]]-Starter[[#This Row],[launched_at3]]</f>
        <v>60</v>
      </c>
    </row>
    <row r="682" spans="1:21" ht="3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>IFERROR(Starter[[#This Row],[pledged]]/Starter[[#This Row],[goal]],0)</f>
        <v>0.25912000000000002</v>
      </c>
      <c r="P682" s="8">
        <f>IFERROR(Starter[[#This Row],[pledged]]/Starter[[#This Row],[backers_count]],0)</f>
        <v>150.65116279069767</v>
      </c>
      <c r="Q682" t="str">
        <f>LEFT(Starter[[#This Row],[Category and Sub-Category]],FIND("/",Starter[[#This Row],[Category and Sub-Category]])-1)</f>
        <v>technology</v>
      </c>
      <c r="R682" t="str">
        <f>RIGHT(Starter[[#This Row],[Category and Sub-Category]],FIND("/",Starter[[#This Row],[Category and Sub-Category]])-3)</f>
        <v>earables</v>
      </c>
      <c r="S682" s="12">
        <f t="shared" si="10"/>
        <v>41899.501516203702</v>
      </c>
      <c r="T682" s="12">
        <f t="shared" si="10"/>
        <v>41864.501516203702</v>
      </c>
      <c r="U682" s="14">
        <f>Starter[[#This Row],[deadline2]]-Starter[[#This Row],[launched_at3]]</f>
        <v>35</v>
      </c>
    </row>
    <row r="683" spans="1:21" ht="3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>IFERROR(Starter[[#This Row],[pledged]]/Starter[[#This Row],[goal]],0)</f>
        <v>4.0000000000000002E-4</v>
      </c>
      <c r="P683" s="8">
        <f>IFERROR(Starter[[#This Row],[pledged]]/Starter[[#This Row],[backers_count]],0)</f>
        <v>1</v>
      </c>
      <c r="Q683" t="str">
        <f>LEFT(Starter[[#This Row],[Category and Sub-Category]],FIND("/",Starter[[#This Row],[Category and Sub-Category]])-1)</f>
        <v>technology</v>
      </c>
      <c r="R683" t="str">
        <f>RIGHT(Starter[[#This Row],[Category and Sub-Category]],FIND("/",Starter[[#This Row],[Category and Sub-Category]])-3)</f>
        <v>earables</v>
      </c>
      <c r="S683" s="12">
        <f t="shared" si="10"/>
        <v>42669.805601851855</v>
      </c>
      <c r="T683" s="12">
        <f t="shared" si="10"/>
        <v>42639.805601851855</v>
      </c>
      <c r="U683" s="14">
        <f>Starter[[#This Row],[deadline2]]-Starter[[#This Row],[launched_at3]]</f>
        <v>30</v>
      </c>
    </row>
    <row r="684" spans="1:21" ht="30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>IFERROR(Starter[[#This Row],[pledged]]/Starter[[#This Row],[goal]],0)</f>
        <v>1.06E-3</v>
      </c>
      <c r="P684" s="8">
        <f>IFERROR(Starter[[#This Row],[pledged]]/Starter[[#This Row],[backers_count]],0)</f>
        <v>13.25</v>
      </c>
      <c r="Q684" t="str">
        <f>LEFT(Starter[[#This Row],[Category and Sub-Category]],FIND("/",Starter[[#This Row],[Category and Sub-Category]])-1)</f>
        <v>technology</v>
      </c>
      <c r="R684" t="str">
        <f>RIGHT(Starter[[#This Row],[Category and Sub-Category]],FIND("/",Starter[[#This Row],[Category and Sub-Category]])-3)</f>
        <v>earables</v>
      </c>
      <c r="S684" s="12">
        <f t="shared" si="10"/>
        <v>42808.723634259259</v>
      </c>
      <c r="T684" s="12">
        <f t="shared" si="10"/>
        <v>42778.765300925923</v>
      </c>
      <c r="U684" s="14">
        <f>Starter[[#This Row],[deadline2]]-Starter[[#This Row],[launched_at3]]</f>
        <v>29.958333333335759</v>
      </c>
    </row>
    <row r="685" spans="1:21" ht="3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>IFERROR(Starter[[#This Row],[pledged]]/Starter[[#This Row],[goal]],0)</f>
        <v>8.5142857142857138E-3</v>
      </c>
      <c r="P685" s="8">
        <f>IFERROR(Starter[[#This Row],[pledged]]/Starter[[#This Row],[backers_count]],0)</f>
        <v>99.333333333333329</v>
      </c>
      <c r="Q685" t="str">
        <f>LEFT(Starter[[#This Row],[Category and Sub-Category]],FIND("/",Starter[[#This Row],[Category and Sub-Category]])-1)</f>
        <v>technology</v>
      </c>
      <c r="R685" t="str">
        <f>RIGHT(Starter[[#This Row],[Category and Sub-Category]],FIND("/",Starter[[#This Row],[Category and Sub-Category]])-3)</f>
        <v>earables</v>
      </c>
      <c r="S685" s="12">
        <f t="shared" si="10"/>
        <v>42674.900046296301</v>
      </c>
      <c r="T685" s="12">
        <f t="shared" si="10"/>
        <v>42634.900046296301</v>
      </c>
      <c r="U685" s="14">
        <f>Starter[[#This Row],[deadline2]]-Starter[[#This Row],[launched_at3]]</f>
        <v>40</v>
      </c>
    </row>
    <row r="686" spans="1:21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>IFERROR(Starter[[#This Row],[pledged]]/Starter[[#This Row],[goal]],0)</f>
        <v>7.4837500000000001E-2</v>
      </c>
      <c r="P686" s="8">
        <f>IFERROR(Starter[[#This Row],[pledged]]/Starter[[#This Row],[backers_count]],0)</f>
        <v>177.39259259259259</v>
      </c>
      <c r="Q686" t="str">
        <f>LEFT(Starter[[#This Row],[Category and Sub-Category]],FIND("/",Starter[[#This Row],[Category and Sub-Category]])-1)</f>
        <v>technology</v>
      </c>
      <c r="R686" t="str">
        <f>RIGHT(Starter[[#This Row],[Category and Sub-Category]],FIND("/",Starter[[#This Row],[Category and Sub-Category]])-3)</f>
        <v>earables</v>
      </c>
      <c r="S686" s="12">
        <f t="shared" si="10"/>
        <v>41845.125</v>
      </c>
      <c r="T686" s="12">
        <f t="shared" si="10"/>
        <v>41809.473275462966</v>
      </c>
      <c r="U686" s="14">
        <f>Starter[[#This Row],[deadline2]]-Starter[[#This Row],[launched_at3]]</f>
        <v>35.65172453703417</v>
      </c>
    </row>
    <row r="687" spans="1:21" ht="3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>IFERROR(Starter[[#This Row],[pledged]]/Starter[[#This Row],[goal]],0)</f>
        <v>0.27650000000000002</v>
      </c>
      <c r="P687" s="8">
        <f>IFERROR(Starter[[#This Row],[pledged]]/Starter[[#This Row],[backers_count]],0)</f>
        <v>55.3</v>
      </c>
      <c r="Q687" t="str">
        <f>LEFT(Starter[[#This Row],[Category and Sub-Category]],FIND("/",Starter[[#This Row],[Category and Sub-Category]])-1)</f>
        <v>technology</v>
      </c>
      <c r="R687" t="str">
        <f>RIGHT(Starter[[#This Row],[Category and Sub-Category]],FIND("/",Starter[[#This Row],[Category and Sub-Category]])-3)</f>
        <v>earables</v>
      </c>
      <c r="S687" s="12">
        <f t="shared" si="10"/>
        <v>42016.866574074069</v>
      </c>
      <c r="T687" s="12">
        <f t="shared" si="10"/>
        <v>41971.866574074069</v>
      </c>
      <c r="U687" s="14">
        <f>Starter[[#This Row],[deadline2]]-Starter[[#This Row],[launched_at3]]</f>
        <v>45</v>
      </c>
    </row>
    <row r="688" spans="1:21" ht="3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>IFERROR(Starter[[#This Row],[pledged]]/Starter[[#This Row],[goal]],0)</f>
        <v>0</v>
      </c>
      <c r="P688" s="8">
        <f>IFERROR(Starter[[#This Row],[pledged]]/Starter[[#This Row],[backers_count]],0)</f>
        <v>0</v>
      </c>
      <c r="Q688" t="str">
        <f>LEFT(Starter[[#This Row],[Category and Sub-Category]],FIND("/",Starter[[#This Row],[Category and Sub-Category]])-1)</f>
        <v>technology</v>
      </c>
      <c r="R688" t="str">
        <f>RIGHT(Starter[[#This Row],[Category and Sub-Category]],FIND("/",Starter[[#This Row],[Category and Sub-Category]])-3)</f>
        <v>earables</v>
      </c>
      <c r="S688" s="12">
        <f t="shared" si="10"/>
        <v>42219.673263888893</v>
      </c>
      <c r="T688" s="12">
        <f t="shared" si="10"/>
        <v>42189.673263888893</v>
      </c>
      <c r="U688" s="14">
        <f>Starter[[#This Row],[deadline2]]-Starter[[#This Row],[launched_at3]]</f>
        <v>30</v>
      </c>
    </row>
    <row r="689" spans="1:21" ht="3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>IFERROR(Starter[[#This Row],[pledged]]/Starter[[#This Row],[goal]],0)</f>
        <v>3.5499999999999997E-2</v>
      </c>
      <c r="P689" s="8">
        <f>IFERROR(Starter[[#This Row],[pledged]]/Starter[[#This Row],[backers_count]],0)</f>
        <v>591.66666666666663</v>
      </c>
      <c r="Q689" t="str">
        <f>LEFT(Starter[[#This Row],[Category and Sub-Category]],FIND("/",Starter[[#This Row],[Category and Sub-Category]])-1)</f>
        <v>technology</v>
      </c>
      <c r="R689" t="str">
        <f>RIGHT(Starter[[#This Row],[Category and Sub-Category]],FIND("/",Starter[[#This Row],[Category and Sub-Category]])-3)</f>
        <v>earables</v>
      </c>
      <c r="S689" s="12">
        <f t="shared" si="10"/>
        <v>42771.750613425931</v>
      </c>
      <c r="T689" s="12">
        <f t="shared" si="10"/>
        <v>42711.750613425931</v>
      </c>
      <c r="U689" s="14">
        <f>Starter[[#This Row],[deadline2]]-Starter[[#This Row],[launched_at3]]</f>
        <v>60</v>
      </c>
    </row>
    <row r="690" spans="1:21" ht="3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>IFERROR(Starter[[#This Row],[pledged]]/Starter[[#This Row],[goal]],0)</f>
        <v>0.72989999999999999</v>
      </c>
      <c r="P690" s="8">
        <f>IFERROR(Starter[[#This Row],[pledged]]/Starter[[#This Row],[backers_count]],0)</f>
        <v>405.5</v>
      </c>
      <c r="Q690" t="str">
        <f>LEFT(Starter[[#This Row],[Category and Sub-Category]],FIND("/",Starter[[#This Row],[Category and Sub-Category]])-1)</f>
        <v>technology</v>
      </c>
      <c r="R690" t="str">
        <f>RIGHT(Starter[[#This Row],[Category and Sub-Category]],FIND("/",Starter[[#This Row],[Category and Sub-Category]])-3)</f>
        <v>earables</v>
      </c>
      <c r="S690" s="12">
        <f t="shared" si="10"/>
        <v>42292.104780092588</v>
      </c>
      <c r="T690" s="12">
        <f t="shared" si="10"/>
        <v>42262.104780092588</v>
      </c>
      <c r="U690" s="14">
        <f>Starter[[#This Row],[deadline2]]-Starter[[#This Row],[launched_at3]]</f>
        <v>30</v>
      </c>
    </row>
    <row r="691" spans="1:21" ht="3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>IFERROR(Starter[[#This Row],[pledged]]/Starter[[#This Row],[goal]],0)</f>
        <v>0.57648750000000004</v>
      </c>
      <c r="P691" s="8">
        <f>IFERROR(Starter[[#This Row],[pledged]]/Starter[[#This Row],[backers_count]],0)</f>
        <v>343.14732142857144</v>
      </c>
      <c r="Q691" t="str">
        <f>LEFT(Starter[[#This Row],[Category and Sub-Category]],FIND("/",Starter[[#This Row],[Category and Sub-Category]])-1)</f>
        <v>technology</v>
      </c>
      <c r="R691" t="str">
        <f>RIGHT(Starter[[#This Row],[Category and Sub-Category]],FIND("/",Starter[[#This Row],[Category and Sub-Category]])-3)</f>
        <v>earables</v>
      </c>
      <c r="S691" s="12">
        <f t="shared" si="10"/>
        <v>42712.207638888889</v>
      </c>
      <c r="T691" s="12">
        <f t="shared" si="10"/>
        <v>42675.66778935185</v>
      </c>
      <c r="U691" s="14">
        <f>Starter[[#This Row],[deadline2]]-Starter[[#This Row],[launched_at3]]</f>
        <v>36.539849537039117</v>
      </c>
    </row>
    <row r="692" spans="1:21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>IFERROR(Starter[[#This Row],[pledged]]/Starter[[#This Row],[goal]],0)</f>
        <v>0.1234</v>
      </c>
      <c r="P692" s="8">
        <f>IFERROR(Starter[[#This Row],[pledged]]/Starter[[#This Row],[backers_count]],0)</f>
        <v>72.588235294117652</v>
      </c>
      <c r="Q692" t="str">
        <f>LEFT(Starter[[#This Row],[Category and Sub-Category]],FIND("/",Starter[[#This Row],[Category and Sub-Category]])-1)</f>
        <v>technology</v>
      </c>
      <c r="R692" t="str">
        <f>RIGHT(Starter[[#This Row],[Category and Sub-Category]],FIND("/",Starter[[#This Row],[Category and Sub-Category]])-3)</f>
        <v>earables</v>
      </c>
      <c r="S692" s="12">
        <f t="shared" si="10"/>
        <v>42622.25</v>
      </c>
      <c r="T692" s="12">
        <f t="shared" si="10"/>
        <v>42579.634733796294</v>
      </c>
      <c r="U692" s="14">
        <f>Starter[[#This Row],[deadline2]]-Starter[[#This Row],[launched_at3]]</f>
        <v>42.615266203705687</v>
      </c>
    </row>
    <row r="693" spans="1:21" ht="30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>IFERROR(Starter[[#This Row],[pledged]]/Starter[[#This Row],[goal]],0)</f>
        <v>5.1999999999999998E-3</v>
      </c>
      <c r="P693" s="8">
        <f>IFERROR(Starter[[#This Row],[pledged]]/Starter[[#This Row],[backers_count]],0)</f>
        <v>26</v>
      </c>
      <c r="Q693" t="str">
        <f>LEFT(Starter[[#This Row],[Category and Sub-Category]],FIND("/",Starter[[#This Row],[Category and Sub-Category]])-1)</f>
        <v>technology</v>
      </c>
      <c r="R693" t="str">
        <f>RIGHT(Starter[[#This Row],[Category and Sub-Category]],FIND("/",Starter[[#This Row],[Category and Sub-Category]])-3)</f>
        <v>earables</v>
      </c>
      <c r="S693" s="12">
        <f t="shared" si="10"/>
        <v>42186.028310185182</v>
      </c>
      <c r="T693" s="12">
        <f t="shared" si="10"/>
        <v>42158.028310185182</v>
      </c>
      <c r="U693" s="14">
        <f>Starter[[#This Row],[deadline2]]-Starter[[#This Row],[launched_at3]]</f>
        <v>28</v>
      </c>
    </row>
    <row r="694" spans="1:21" ht="3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>IFERROR(Starter[[#This Row],[pledged]]/Starter[[#This Row],[goal]],0)</f>
        <v>6.5299999999999997E-2</v>
      </c>
      <c r="P694" s="8">
        <f>IFERROR(Starter[[#This Row],[pledged]]/Starter[[#This Row],[backers_count]],0)</f>
        <v>6.4975124378109452</v>
      </c>
      <c r="Q694" t="str">
        <f>LEFT(Starter[[#This Row],[Category and Sub-Category]],FIND("/",Starter[[#This Row],[Category and Sub-Category]])-1)</f>
        <v>technology</v>
      </c>
      <c r="R694" t="str">
        <f>RIGHT(Starter[[#This Row],[Category and Sub-Category]],FIND("/",Starter[[#This Row],[Category and Sub-Category]])-3)</f>
        <v>earables</v>
      </c>
      <c r="S694" s="12">
        <f t="shared" si="10"/>
        <v>42726.37572916667</v>
      </c>
      <c r="T694" s="12">
        <f t="shared" si="10"/>
        <v>42696.37572916667</v>
      </c>
      <c r="U694" s="14">
        <f>Starter[[#This Row],[deadline2]]-Starter[[#This Row],[launched_at3]]</f>
        <v>30</v>
      </c>
    </row>
    <row r="695" spans="1:21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>IFERROR(Starter[[#This Row],[pledged]]/Starter[[#This Row],[goal]],0)</f>
        <v>0.35338000000000003</v>
      </c>
      <c r="P695" s="8">
        <f>IFERROR(Starter[[#This Row],[pledged]]/Starter[[#This Row],[backers_count]],0)</f>
        <v>119.38513513513513</v>
      </c>
      <c r="Q695" t="str">
        <f>LEFT(Starter[[#This Row],[Category and Sub-Category]],FIND("/",Starter[[#This Row],[Category and Sub-Category]])-1)</f>
        <v>technology</v>
      </c>
      <c r="R695" t="str">
        <f>RIGHT(Starter[[#This Row],[Category and Sub-Category]],FIND("/",Starter[[#This Row],[Category and Sub-Category]])-3)</f>
        <v>earables</v>
      </c>
      <c r="S695" s="12">
        <f t="shared" si="10"/>
        <v>42124.808182870373</v>
      </c>
      <c r="T695" s="12">
        <f t="shared" si="10"/>
        <v>42094.808182870373</v>
      </c>
      <c r="U695" s="14">
        <f>Starter[[#This Row],[deadline2]]-Starter[[#This Row],[launched_at3]]</f>
        <v>30</v>
      </c>
    </row>
    <row r="696" spans="1:21" ht="3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>IFERROR(Starter[[#This Row],[pledged]]/Starter[[#This Row],[goal]],0)</f>
        <v>3.933333333333333E-3</v>
      </c>
      <c r="P696" s="8">
        <f>IFERROR(Starter[[#This Row],[pledged]]/Starter[[#This Row],[backers_count]],0)</f>
        <v>84.285714285714292</v>
      </c>
      <c r="Q696" t="str">
        <f>LEFT(Starter[[#This Row],[Category and Sub-Category]],FIND("/",Starter[[#This Row],[Category and Sub-Category]])-1)</f>
        <v>technology</v>
      </c>
      <c r="R696" t="str">
        <f>RIGHT(Starter[[#This Row],[Category and Sub-Category]],FIND("/",Starter[[#This Row],[Category and Sub-Category]])-3)</f>
        <v>earables</v>
      </c>
      <c r="S696" s="12">
        <f t="shared" si="10"/>
        <v>42767.663877314815</v>
      </c>
      <c r="T696" s="12">
        <f t="shared" si="10"/>
        <v>42737.663877314815</v>
      </c>
      <c r="U696" s="14">
        <f>Starter[[#This Row],[deadline2]]-Starter[[#This Row],[launched_at3]]</f>
        <v>30</v>
      </c>
    </row>
    <row r="697" spans="1:21" ht="3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>IFERROR(Starter[[#This Row],[pledged]]/Starter[[#This Row],[goal]],0)</f>
        <v>1.06E-2</v>
      </c>
      <c r="P697" s="8">
        <f>IFERROR(Starter[[#This Row],[pledged]]/Starter[[#This Row],[backers_count]],0)</f>
        <v>90.857142857142861</v>
      </c>
      <c r="Q697" t="str">
        <f>LEFT(Starter[[#This Row],[Category and Sub-Category]],FIND("/",Starter[[#This Row],[Category and Sub-Category]])-1)</f>
        <v>technology</v>
      </c>
      <c r="R697" t="str">
        <f>RIGHT(Starter[[#This Row],[Category and Sub-Category]],FIND("/",Starter[[#This Row],[Category and Sub-Category]])-3)</f>
        <v>earables</v>
      </c>
      <c r="S697" s="12">
        <f t="shared" si="10"/>
        <v>41943.521064814813</v>
      </c>
      <c r="T697" s="12">
        <f t="shared" si="10"/>
        <v>41913.521064814813</v>
      </c>
      <c r="U697" s="14">
        <f>Starter[[#This Row],[deadline2]]-Starter[[#This Row],[launched_at3]]</f>
        <v>30</v>
      </c>
    </row>
    <row r="698" spans="1:21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>IFERROR(Starter[[#This Row],[pledged]]/Starter[[#This Row],[goal]],0)</f>
        <v>5.7142857142857145E-6</v>
      </c>
      <c r="P698" s="8">
        <f>IFERROR(Starter[[#This Row],[pledged]]/Starter[[#This Row],[backers_count]],0)</f>
        <v>1</v>
      </c>
      <c r="Q698" t="str">
        <f>LEFT(Starter[[#This Row],[Category and Sub-Category]],FIND("/",Starter[[#This Row],[Category and Sub-Category]])-1)</f>
        <v>technology</v>
      </c>
      <c r="R698" t="str">
        <f>RIGHT(Starter[[#This Row],[Category and Sub-Category]],FIND("/",Starter[[#This Row],[Category and Sub-Category]])-3)</f>
        <v>earables</v>
      </c>
      <c r="S698" s="12">
        <f t="shared" si="10"/>
        <v>41845.927106481482</v>
      </c>
      <c r="T698" s="12">
        <f t="shared" si="10"/>
        <v>41815.927106481482</v>
      </c>
      <c r="U698" s="14">
        <f>Starter[[#This Row],[deadline2]]-Starter[[#This Row],[launched_at3]]</f>
        <v>30</v>
      </c>
    </row>
    <row r="699" spans="1:21" ht="3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>IFERROR(Starter[[#This Row],[pledged]]/Starter[[#This Row],[goal]],0)</f>
        <v>0.46379999999999999</v>
      </c>
      <c r="P699" s="8">
        <f>IFERROR(Starter[[#This Row],[pledged]]/Starter[[#This Row],[backers_count]],0)</f>
        <v>20.342105263157894</v>
      </c>
      <c r="Q699" t="str">
        <f>LEFT(Starter[[#This Row],[Category and Sub-Category]],FIND("/",Starter[[#This Row],[Category and Sub-Category]])-1)</f>
        <v>technology</v>
      </c>
      <c r="R699" t="str">
        <f>RIGHT(Starter[[#This Row],[Category and Sub-Category]],FIND("/",Starter[[#This Row],[Category and Sub-Category]])-3)</f>
        <v>earables</v>
      </c>
      <c r="S699" s="12">
        <f t="shared" si="10"/>
        <v>42403.523020833338</v>
      </c>
      <c r="T699" s="12">
        <f t="shared" si="10"/>
        <v>42388.523020833338</v>
      </c>
      <c r="U699" s="14">
        <f>Starter[[#This Row],[deadline2]]-Starter[[#This Row],[launched_at3]]</f>
        <v>15</v>
      </c>
    </row>
    <row r="700" spans="1:21" ht="3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>IFERROR(Starter[[#This Row],[pledged]]/Starter[[#This Row],[goal]],0)</f>
        <v>0.15390000000000001</v>
      </c>
      <c r="P700" s="8">
        <f>IFERROR(Starter[[#This Row],[pledged]]/Starter[[#This Row],[backers_count]],0)</f>
        <v>530.68965517241384</v>
      </c>
      <c r="Q700" t="str">
        <f>LEFT(Starter[[#This Row],[Category and Sub-Category]],FIND("/",Starter[[#This Row],[Category and Sub-Category]])-1)</f>
        <v>technology</v>
      </c>
      <c r="R700" t="str">
        <f>RIGHT(Starter[[#This Row],[Category and Sub-Category]],FIND("/",Starter[[#This Row],[Category and Sub-Category]])-3)</f>
        <v>earables</v>
      </c>
      <c r="S700" s="12">
        <f t="shared" si="10"/>
        <v>41900.083333333336</v>
      </c>
      <c r="T700" s="12">
        <f t="shared" si="10"/>
        <v>41866.931076388893</v>
      </c>
      <c r="U700" s="14">
        <f>Starter[[#This Row],[deadline2]]-Starter[[#This Row],[launched_at3]]</f>
        <v>33.152256944442343</v>
      </c>
    </row>
    <row r="701" spans="1:21" ht="3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>IFERROR(Starter[[#This Row],[pledged]]/Starter[[#This Row],[goal]],0)</f>
        <v>0.824221076923077</v>
      </c>
      <c r="P701" s="8">
        <f>IFERROR(Starter[[#This Row],[pledged]]/Starter[[#This Row],[backers_count]],0)</f>
        <v>120.39184269662923</v>
      </c>
      <c r="Q701" t="str">
        <f>LEFT(Starter[[#This Row],[Category and Sub-Category]],FIND("/",Starter[[#This Row],[Category and Sub-Category]])-1)</f>
        <v>technology</v>
      </c>
      <c r="R701" t="str">
        <f>RIGHT(Starter[[#This Row],[Category and Sub-Category]],FIND("/",Starter[[#This Row],[Category and Sub-Category]])-3)</f>
        <v>earables</v>
      </c>
      <c r="S701" s="12">
        <f t="shared" si="10"/>
        <v>41600.666666666664</v>
      </c>
      <c r="T701" s="12">
        <f t="shared" si="10"/>
        <v>41563.485509259262</v>
      </c>
      <c r="U701" s="14">
        <f>Starter[[#This Row],[deadline2]]-Starter[[#This Row],[launched_at3]]</f>
        <v>37.18115740740177</v>
      </c>
    </row>
    <row r="702" spans="1:21" ht="3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>IFERROR(Starter[[#This Row],[pledged]]/Starter[[#This Row],[goal]],0)</f>
        <v>2.6866666666666667E-2</v>
      </c>
      <c r="P702" s="8">
        <f>IFERROR(Starter[[#This Row],[pledged]]/Starter[[#This Row],[backers_count]],0)</f>
        <v>13</v>
      </c>
      <c r="Q702" t="str">
        <f>LEFT(Starter[[#This Row],[Category and Sub-Category]],FIND("/",Starter[[#This Row],[Category and Sub-Category]])-1)</f>
        <v>technology</v>
      </c>
      <c r="R702" t="str">
        <f>RIGHT(Starter[[#This Row],[Category and Sub-Category]],FIND("/",Starter[[#This Row],[Category and Sub-Category]])-3)</f>
        <v>earables</v>
      </c>
      <c r="S702" s="12">
        <f t="shared" si="10"/>
        <v>42745.688437500001</v>
      </c>
      <c r="T702" s="12">
        <f t="shared" si="10"/>
        <v>42715.688437500001</v>
      </c>
      <c r="U702" s="14">
        <f>Starter[[#This Row],[deadline2]]-Starter[[#This Row],[launched_at3]]</f>
        <v>30</v>
      </c>
    </row>
    <row r="703" spans="1:21" ht="3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>IFERROR(Starter[[#This Row],[pledged]]/Starter[[#This Row],[goal]],0)</f>
        <v>0.26600000000000001</v>
      </c>
      <c r="P703" s="8">
        <f>IFERROR(Starter[[#This Row],[pledged]]/Starter[[#This Row],[backers_count]],0)</f>
        <v>291.33333333333331</v>
      </c>
      <c r="Q703" t="str">
        <f>LEFT(Starter[[#This Row],[Category and Sub-Category]],FIND("/",Starter[[#This Row],[Category and Sub-Category]])-1)</f>
        <v>technology</v>
      </c>
      <c r="R703" t="str">
        <f>RIGHT(Starter[[#This Row],[Category and Sub-Category]],FIND("/",Starter[[#This Row],[Category and Sub-Category]])-3)</f>
        <v>earables</v>
      </c>
      <c r="S703" s="12">
        <f t="shared" si="10"/>
        <v>41843.662962962961</v>
      </c>
      <c r="T703" s="12">
        <f t="shared" si="10"/>
        <v>41813.662962962961</v>
      </c>
      <c r="U703" s="14">
        <f>Starter[[#This Row],[deadline2]]-Starter[[#This Row],[launched_at3]]</f>
        <v>30</v>
      </c>
    </row>
    <row r="704" spans="1:21" ht="3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>IFERROR(Starter[[#This Row],[pledged]]/Starter[[#This Row],[goal]],0)</f>
        <v>0.30813400000000002</v>
      </c>
      <c r="P704" s="8">
        <f>IFERROR(Starter[[#This Row],[pledged]]/Starter[[#This Row],[backers_count]],0)</f>
        <v>124.9191891891892</v>
      </c>
      <c r="Q704" t="str">
        <f>LEFT(Starter[[#This Row],[Category and Sub-Category]],FIND("/",Starter[[#This Row],[Category and Sub-Category]])-1)</f>
        <v>technology</v>
      </c>
      <c r="R704" t="str">
        <f>RIGHT(Starter[[#This Row],[Category and Sub-Category]],FIND("/",Starter[[#This Row],[Category and Sub-Category]])-3)</f>
        <v>earables</v>
      </c>
      <c r="S704" s="12">
        <f t="shared" si="10"/>
        <v>42698.768368055556</v>
      </c>
      <c r="T704" s="12">
        <f t="shared" si="10"/>
        <v>42668.726701388892</v>
      </c>
      <c r="U704" s="14">
        <f>Starter[[#This Row],[deadline2]]-Starter[[#This Row],[launched_at3]]</f>
        <v>30.041666666664241</v>
      </c>
    </row>
    <row r="705" spans="1:21" ht="30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>IFERROR(Starter[[#This Row],[pledged]]/Starter[[#This Row],[goal]],0)</f>
        <v>5.5800000000000002E-2</v>
      </c>
      <c r="P705" s="8">
        <f>IFERROR(Starter[[#This Row],[pledged]]/Starter[[#This Row],[backers_count]],0)</f>
        <v>119.57142857142857</v>
      </c>
      <c r="Q705" t="str">
        <f>LEFT(Starter[[#This Row],[Category and Sub-Category]],FIND("/",Starter[[#This Row],[Category and Sub-Category]])-1)</f>
        <v>technology</v>
      </c>
      <c r="R705" t="str">
        <f>RIGHT(Starter[[#This Row],[Category and Sub-Category]],FIND("/",Starter[[#This Row],[Category and Sub-Category]])-3)</f>
        <v>earables</v>
      </c>
      <c r="S705" s="12">
        <f t="shared" si="10"/>
        <v>42766.98055555555</v>
      </c>
      <c r="T705" s="12">
        <f t="shared" si="10"/>
        <v>42711.950798611113</v>
      </c>
      <c r="U705" s="14">
        <f>Starter[[#This Row],[deadline2]]-Starter[[#This Row],[launched_at3]]</f>
        <v>55.029756944437395</v>
      </c>
    </row>
    <row r="706" spans="1:21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>IFERROR(Starter[[#This Row],[pledged]]/Starter[[#This Row],[goal]],0)</f>
        <v>8.7454545454545458E-3</v>
      </c>
      <c r="P706" s="8">
        <f>IFERROR(Starter[[#This Row],[pledged]]/Starter[[#This Row],[backers_count]],0)</f>
        <v>120.25</v>
      </c>
      <c r="Q706" t="str">
        <f>LEFT(Starter[[#This Row],[Category and Sub-Category]],FIND("/",Starter[[#This Row],[Category and Sub-Category]])-1)</f>
        <v>technology</v>
      </c>
      <c r="R706" t="str">
        <f>RIGHT(Starter[[#This Row],[Category and Sub-Category]],FIND("/",Starter[[#This Row],[Category and Sub-Category]])-3)</f>
        <v>earables</v>
      </c>
      <c r="S706" s="12">
        <f t="shared" ref="S706:T769" si="11">(I706/86400)+25569</f>
        <v>42786.192916666667</v>
      </c>
      <c r="T706" s="12">
        <f t="shared" si="11"/>
        <v>42726.192916666667</v>
      </c>
      <c r="U706" s="14">
        <f>Starter[[#This Row],[deadline2]]-Starter[[#This Row],[launched_at3]]</f>
        <v>60</v>
      </c>
    </row>
    <row r="707" spans="1:2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>IFERROR(Starter[[#This Row],[pledged]]/Starter[[#This Row],[goal]],0)</f>
        <v>9.7699999999999992E-3</v>
      </c>
      <c r="P707" s="8">
        <f>IFERROR(Starter[[#This Row],[pledged]]/Starter[[#This Row],[backers_count]],0)</f>
        <v>195.4</v>
      </c>
      <c r="Q707" t="str">
        <f>LEFT(Starter[[#This Row],[Category and Sub-Category]],FIND("/",Starter[[#This Row],[Category and Sub-Category]])-1)</f>
        <v>technology</v>
      </c>
      <c r="R707" t="str">
        <f>RIGHT(Starter[[#This Row],[Category and Sub-Category]],FIND("/",Starter[[#This Row],[Category and Sub-Category]])-3)</f>
        <v>earables</v>
      </c>
      <c r="S707" s="12">
        <f t="shared" si="11"/>
        <v>42756.491643518515</v>
      </c>
      <c r="T707" s="12">
        <f t="shared" si="11"/>
        <v>42726.491643518515</v>
      </c>
      <c r="U707" s="14">
        <f>Starter[[#This Row],[deadline2]]-Starter[[#This Row],[launched_at3]]</f>
        <v>30</v>
      </c>
    </row>
    <row r="708" spans="1:21" ht="3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>IFERROR(Starter[[#This Row],[pledged]]/Starter[[#This Row],[goal]],0)</f>
        <v>0</v>
      </c>
      <c r="P708" s="8">
        <f>IFERROR(Starter[[#This Row],[pledged]]/Starter[[#This Row],[backers_count]],0)</f>
        <v>0</v>
      </c>
      <c r="Q708" t="str">
        <f>LEFT(Starter[[#This Row],[Category and Sub-Category]],FIND("/",Starter[[#This Row],[Category and Sub-Category]])-1)</f>
        <v>technology</v>
      </c>
      <c r="R708" t="str">
        <f>RIGHT(Starter[[#This Row],[Category and Sub-Category]],FIND("/",Starter[[#This Row],[Category and Sub-Category]])-3)</f>
        <v>earables</v>
      </c>
      <c r="S708" s="12">
        <f t="shared" si="11"/>
        <v>42718.777083333334</v>
      </c>
      <c r="T708" s="12">
        <f t="shared" si="11"/>
        <v>42676.995173611111</v>
      </c>
      <c r="U708" s="14">
        <f>Starter[[#This Row],[deadline2]]-Starter[[#This Row],[launched_at3]]</f>
        <v>41.781909722223645</v>
      </c>
    </row>
    <row r="709" spans="1:21" ht="3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>IFERROR(Starter[[#This Row],[pledged]]/Starter[[#This Row],[goal]],0)</f>
        <v>0.78927352941176465</v>
      </c>
      <c r="P709" s="8">
        <f>IFERROR(Starter[[#This Row],[pledged]]/Starter[[#This Row],[backers_count]],0)</f>
        <v>117.69868421052631</v>
      </c>
      <c r="Q709" t="str">
        <f>LEFT(Starter[[#This Row],[Category and Sub-Category]],FIND("/",Starter[[#This Row],[Category and Sub-Category]])-1)</f>
        <v>technology</v>
      </c>
      <c r="R709" t="str">
        <f>RIGHT(Starter[[#This Row],[Category and Sub-Category]],FIND("/",Starter[[#This Row],[Category and Sub-Category]])-3)</f>
        <v>earables</v>
      </c>
      <c r="S709" s="12">
        <f t="shared" si="11"/>
        <v>42736.663506944446</v>
      </c>
      <c r="T709" s="12">
        <f t="shared" si="11"/>
        <v>42696.663506944446</v>
      </c>
      <c r="U709" s="14">
        <f>Starter[[#This Row],[deadline2]]-Starter[[#This Row],[launched_at3]]</f>
        <v>40</v>
      </c>
    </row>
    <row r="710" spans="1:21" ht="3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>IFERROR(Starter[[#This Row],[pledged]]/Starter[[#This Row],[goal]],0)</f>
        <v>0.22092500000000001</v>
      </c>
      <c r="P710" s="8">
        <f>IFERROR(Starter[[#This Row],[pledged]]/Starter[[#This Row],[backers_count]],0)</f>
        <v>23.948509485094849</v>
      </c>
      <c r="Q710" t="str">
        <f>LEFT(Starter[[#This Row],[Category and Sub-Category]],FIND("/",Starter[[#This Row],[Category and Sub-Category]])-1)</f>
        <v>technology</v>
      </c>
      <c r="R710" t="str">
        <f>RIGHT(Starter[[#This Row],[Category and Sub-Category]],FIND("/",Starter[[#This Row],[Category and Sub-Category]])-3)</f>
        <v>earables</v>
      </c>
      <c r="S710" s="12">
        <f t="shared" si="11"/>
        <v>41895.581018518518</v>
      </c>
      <c r="T710" s="12">
        <f t="shared" si="11"/>
        <v>41835.581018518518</v>
      </c>
      <c r="U710" s="14">
        <f>Starter[[#This Row],[deadline2]]-Starter[[#This Row],[launched_at3]]</f>
        <v>60</v>
      </c>
    </row>
    <row r="711" spans="1:21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>IFERROR(Starter[[#This Row],[pledged]]/Starter[[#This Row],[goal]],0)</f>
        <v>4.0666666666666663E-3</v>
      </c>
      <c r="P711" s="8">
        <f>IFERROR(Starter[[#This Row],[pledged]]/Starter[[#This Row],[backers_count]],0)</f>
        <v>30.5</v>
      </c>
      <c r="Q711" t="str">
        <f>LEFT(Starter[[#This Row],[Category and Sub-Category]],FIND("/",Starter[[#This Row],[Category and Sub-Category]])-1)</f>
        <v>technology</v>
      </c>
      <c r="R711" t="str">
        <f>RIGHT(Starter[[#This Row],[Category and Sub-Category]],FIND("/",Starter[[#This Row],[Category and Sub-Category]])-3)</f>
        <v>earables</v>
      </c>
      <c r="S711" s="12">
        <f t="shared" si="11"/>
        <v>41978.041192129633</v>
      </c>
      <c r="T711" s="12">
        <f t="shared" si="11"/>
        <v>41948.041192129633</v>
      </c>
      <c r="U711" s="14">
        <f>Starter[[#This Row],[deadline2]]-Starter[[#This Row],[launched_at3]]</f>
        <v>30</v>
      </c>
    </row>
    <row r="712" spans="1:21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>IFERROR(Starter[[#This Row],[pledged]]/Starter[[#This Row],[goal]],0)</f>
        <v>0</v>
      </c>
      <c r="P712" s="8">
        <f>IFERROR(Starter[[#This Row],[pledged]]/Starter[[#This Row],[backers_count]],0)</f>
        <v>0</v>
      </c>
      <c r="Q712" t="str">
        <f>LEFT(Starter[[#This Row],[Category and Sub-Category]],FIND("/",Starter[[#This Row],[Category and Sub-Category]])-1)</f>
        <v>technology</v>
      </c>
      <c r="R712" t="str">
        <f>RIGHT(Starter[[#This Row],[Category and Sub-Category]],FIND("/",Starter[[#This Row],[Category and Sub-Category]])-3)</f>
        <v>earables</v>
      </c>
      <c r="S712" s="12">
        <f t="shared" si="11"/>
        <v>41871.030555555553</v>
      </c>
      <c r="T712" s="12">
        <f t="shared" si="11"/>
        <v>41837.984976851854</v>
      </c>
      <c r="U712" s="14">
        <f>Starter[[#This Row],[deadline2]]-Starter[[#This Row],[launched_at3]]</f>
        <v>33.045578703698993</v>
      </c>
    </row>
    <row r="713" spans="1:21" ht="3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>IFERROR(Starter[[#This Row],[pledged]]/Starter[[#This Row],[goal]],0)</f>
        <v>0.33790999999999999</v>
      </c>
      <c r="P713" s="8">
        <f>IFERROR(Starter[[#This Row],[pledged]]/Starter[[#This Row],[backers_count]],0)</f>
        <v>99.973372781065095</v>
      </c>
      <c r="Q713" t="str">
        <f>LEFT(Starter[[#This Row],[Category and Sub-Category]],FIND("/",Starter[[#This Row],[Category and Sub-Category]])-1)</f>
        <v>technology</v>
      </c>
      <c r="R713" t="str">
        <f>RIGHT(Starter[[#This Row],[Category and Sub-Category]],FIND("/",Starter[[#This Row],[Category and Sub-Category]])-3)</f>
        <v>earables</v>
      </c>
      <c r="S713" s="12">
        <f t="shared" si="11"/>
        <v>42718.500787037032</v>
      </c>
      <c r="T713" s="12">
        <f t="shared" si="11"/>
        <v>42678.459120370375</v>
      </c>
      <c r="U713" s="14">
        <f>Starter[[#This Row],[deadline2]]-Starter[[#This Row],[launched_at3]]</f>
        <v>40.041666666656965</v>
      </c>
    </row>
    <row r="714" spans="1:21" ht="3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>IFERROR(Starter[[#This Row],[pledged]]/Starter[[#This Row],[goal]],0)</f>
        <v>2.1649484536082476E-3</v>
      </c>
      <c r="P714" s="8">
        <f>IFERROR(Starter[[#This Row],[pledged]]/Starter[[#This Row],[backers_count]],0)</f>
        <v>26.25</v>
      </c>
      <c r="Q714" t="str">
        <f>LEFT(Starter[[#This Row],[Category and Sub-Category]],FIND("/",Starter[[#This Row],[Category and Sub-Category]])-1)</f>
        <v>technology</v>
      </c>
      <c r="R714" t="str">
        <f>RIGHT(Starter[[#This Row],[Category and Sub-Category]],FIND("/",Starter[[#This Row],[Category and Sub-Category]])-3)</f>
        <v>earables</v>
      </c>
      <c r="S714" s="12">
        <f t="shared" si="11"/>
        <v>42414.680925925924</v>
      </c>
      <c r="T714" s="12">
        <f t="shared" si="11"/>
        <v>42384.680925925924</v>
      </c>
      <c r="U714" s="14">
        <f>Starter[[#This Row],[deadline2]]-Starter[[#This Row],[launched_at3]]</f>
        <v>30</v>
      </c>
    </row>
    <row r="715" spans="1:21" ht="3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>IFERROR(Starter[[#This Row],[pledged]]/Starter[[#This Row],[goal]],0)</f>
        <v>7.9600000000000001E-3</v>
      </c>
      <c r="P715" s="8">
        <f>IFERROR(Starter[[#This Row],[pledged]]/Starter[[#This Row],[backers_count]],0)</f>
        <v>199</v>
      </c>
      <c r="Q715" t="str">
        <f>LEFT(Starter[[#This Row],[Category and Sub-Category]],FIND("/",Starter[[#This Row],[Category and Sub-Category]])-1)</f>
        <v>technology</v>
      </c>
      <c r="R715" t="str">
        <f>RIGHT(Starter[[#This Row],[Category and Sub-Category]],FIND("/",Starter[[#This Row],[Category and Sub-Category]])-3)</f>
        <v>earables</v>
      </c>
      <c r="S715" s="12">
        <f t="shared" si="11"/>
        <v>42526.529305555552</v>
      </c>
      <c r="T715" s="12">
        <f t="shared" si="11"/>
        <v>42496.529305555552</v>
      </c>
      <c r="U715" s="14">
        <f>Starter[[#This Row],[deadline2]]-Starter[[#This Row],[launched_at3]]</f>
        <v>30</v>
      </c>
    </row>
    <row r="716" spans="1:21" ht="30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>IFERROR(Starter[[#This Row],[pledged]]/Starter[[#This Row],[goal]],0)</f>
        <v>0.14993333333333334</v>
      </c>
      <c r="P716" s="8">
        <f>IFERROR(Starter[[#This Row],[pledged]]/Starter[[#This Row],[backers_count]],0)</f>
        <v>80.321428571428569</v>
      </c>
      <c r="Q716" t="str">
        <f>LEFT(Starter[[#This Row],[Category and Sub-Category]],FIND("/",Starter[[#This Row],[Category and Sub-Category]])-1)</f>
        <v>technology</v>
      </c>
      <c r="R716" t="str">
        <f>RIGHT(Starter[[#This Row],[Category and Sub-Category]],FIND("/",Starter[[#This Row],[Category and Sub-Category]])-3)</f>
        <v>earables</v>
      </c>
      <c r="S716" s="12">
        <f t="shared" si="11"/>
        <v>42794.787986111114</v>
      </c>
      <c r="T716" s="12">
        <f t="shared" si="11"/>
        <v>42734.787986111114</v>
      </c>
      <c r="U716" s="14">
        <f>Starter[[#This Row],[deadline2]]-Starter[[#This Row],[launched_at3]]</f>
        <v>60</v>
      </c>
    </row>
    <row r="717" spans="1:21" ht="3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>IFERROR(Starter[[#This Row],[pledged]]/Starter[[#This Row],[goal]],0)</f>
        <v>5.0509090909090906E-2</v>
      </c>
      <c r="P717" s="8">
        <f>IFERROR(Starter[[#This Row],[pledged]]/Starter[[#This Row],[backers_count]],0)</f>
        <v>115.75</v>
      </c>
      <c r="Q717" t="str">
        <f>LEFT(Starter[[#This Row],[Category and Sub-Category]],FIND("/",Starter[[#This Row],[Category and Sub-Category]])-1)</f>
        <v>technology</v>
      </c>
      <c r="R717" t="str">
        <f>RIGHT(Starter[[#This Row],[Category and Sub-Category]],FIND("/",Starter[[#This Row],[Category and Sub-Category]])-3)</f>
        <v>earables</v>
      </c>
      <c r="S717" s="12">
        <f t="shared" si="11"/>
        <v>42313.132407407407</v>
      </c>
      <c r="T717" s="12">
        <f t="shared" si="11"/>
        <v>42273.090740740736</v>
      </c>
      <c r="U717" s="14">
        <f>Starter[[#This Row],[deadline2]]-Starter[[#This Row],[launched_at3]]</f>
        <v>40.041666666671517</v>
      </c>
    </row>
    <row r="718" spans="1:21" ht="30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>IFERROR(Starter[[#This Row],[pledged]]/Starter[[#This Row],[goal]],0)</f>
        <v>0.10214285714285715</v>
      </c>
      <c r="P718" s="8">
        <f>IFERROR(Starter[[#This Row],[pledged]]/Starter[[#This Row],[backers_count]],0)</f>
        <v>44.6875</v>
      </c>
      <c r="Q718" t="str">
        <f>LEFT(Starter[[#This Row],[Category and Sub-Category]],FIND("/",Starter[[#This Row],[Category and Sub-Category]])-1)</f>
        <v>technology</v>
      </c>
      <c r="R718" t="str">
        <f>RIGHT(Starter[[#This Row],[Category and Sub-Category]],FIND("/",Starter[[#This Row],[Category and Sub-Category]])-3)</f>
        <v>earables</v>
      </c>
      <c r="S718" s="12">
        <f t="shared" si="11"/>
        <v>41974</v>
      </c>
      <c r="T718" s="12">
        <f t="shared" si="11"/>
        <v>41940.658645833333</v>
      </c>
      <c r="U718" s="14">
        <f>Starter[[#This Row],[deadline2]]-Starter[[#This Row],[launched_at3]]</f>
        <v>33.341354166666861</v>
      </c>
    </row>
    <row r="719" spans="1:21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>IFERROR(Starter[[#This Row],[pledged]]/Starter[[#This Row],[goal]],0)</f>
        <v>3.0500000000000002E-3</v>
      </c>
      <c r="P719" s="8">
        <f>IFERROR(Starter[[#This Row],[pledged]]/Starter[[#This Row],[backers_count]],0)</f>
        <v>76.25</v>
      </c>
      <c r="Q719" t="str">
        <f>LEFT(Starter[[#This Row],[Category and Sub-Category]],FIND("/",Starter[[#This Row],[Category and Sub-Category]])-1)</f>
        <v>technology</v>
      </c>
      <c r="R719" t="str">
        <f>RIGHT(Starter[[#This Row],[Category and Sub-Category]],FIND("/",Starter[[#This Row],[Category and Sub-Category]])-3)</f>
        <v>earables</v>
      </c>
      <c r="S719" s="12">
        <f t="shared" si="11"/>
        <v>41887.854189814811</v>
      </c>
      <c r="T719" s="12">
        <f t="shared" si="11"/>
        <v>41857.854189814811</v>
      </c>
      <c r="U719" s="14">
        <f>Starter[[#This Row],[deadline2]]-Starter[[#This Row],[launched_at3]]</f>
        <v>30</v>
      </c>
    </row>
    <row r="720" spans="1:21" ht="3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>IFERROR(Starter[[#This Row],[pledged]]/Starter[[#This Row],[goal]],0)</f>
        <v>7.4999999999999997E-3</v>
      </c>
      <c r="P720" s="8">
        <f>IFERROR(Starter[[#This Row],[pledged]]/Starter[[#This Row],[backers_count]],0)</f>
        <v>22.5</v>
      </c>
      <c r="Q720" t="str">
        <f>LEFT(Starter[[#This Row],[Category and Sub-Category]],FIND("/",Starter[[#This Row],[Category and Sub-Category]])-1)</f>
        <v>technology</v>
      </c>
      <c r="R720" t="str">
        <f>RIGHT(Starter[[#This Row],[Category and Sub-Category]],FIND("/",Starter[[#This Row],[Category and Sub-Category]])-3)</f>
        <v>earables</v>
      </c>
      <c r="S720" s="12">
        <f t="shared" si="11"/>
        <v>42784.249305555553</v>
      </c>
      <c r="T720" s="12">
        <f t="shared" si="11"/>
        <v>42752.845451388886</v>
      </c>
      <c r="U720" s="14">
        <f>Starter[[#This Row],[deadline2]]-Starter[[#This Row],[launched_at3]]</f>
        <v>31.403854166666861</v>
      </c>
    </row>
    <row r="721" spans="1:21" ht="3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>IFERROR(Starter[[#This Row],[pledged]]/Starter[[#This Row],[goal]],0)</f>
        <v>1.2933333333333333E-2</v>
      </c>
      <c r="P721" s="8">
        <f>IFERROR(Starter[[#This Row],[pledged]]/Starter[[#This Row],[backers_count]],0)</f>
        <v>19.399999999999999</v>
      </c>
      <c r="Q721" t="str">
        <f>LEFT(Starter[[#This Row],[Category and Sub-Category]],FIND("/",Starter[[#This Row],[Category and Sub-Category]])-1)</f>
        <v>technology</v>
      </c>
      <c r="R721" t="str">
        <f>RIGHT(Starter[[#This Row],[Category and Sub-Category]],FIND("/",Starter[[#This Row],[Category and Sub-Category]])-3)</f>
        <v>earables</v>
      </c>
      <c r="S721" s="12">
        <f t="shared" si="11"/>
        <v>42423.040231481486</v>
      </c>
      <c r="T721" s="12">
        <f t="shared" si="11"/>
        <v>42409.040231481486</v>
      </c>
      <c r="U721" s="14">
        <f>Starter[[#This Row],[deadline2]]-Starter[[#This Row],[launched_at3]]</f>
        <v>14</v>
      </c>
    </row>
    <row r="722" spans="1:21" ht="30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>IFERROR(Starter[[#This Row],[pledged]]/Starter[[#This Row],[goal]],0)</f>
        <v>1.4394736842105262</v>
      </c>
      <c r="P722" s="8">
        <f>IFERROR(Starter[[#This Row],[pledged]]/Starter[[#This Row],[backers_count]],0)</f>
        <v>66.707317073170728</v>
      </c>
      <c r="Q722" t="str">
        <f>LEFT(Starter[[#This Row],[Category and Sub-Category]],FIND("/",Starter[[#This Row],[Category and Sub-Category]])-1)</f>
        <v>publishing</v>
      </c>
      <c r="R722" t="str">
        <f>RIGHT(Starter[[#This Row],[Category and Sub-Category]],FIND("/",Starter[[#This Row],[Category and Sub-Category]])-3)</f>
        <v>nfiction</v>
      </c>
      <c r="S722" s="12">
        <f t="shared" si="11"/>
        <v>40937.649201388893</v>
      </c>
      <c r="T722" s="12">
        <f t="shared" si="11"/>
        <v>40909.649201388893</v>
      </c>
      <c r="U722" s="14">
        <f>Starter[[#This Row],[deadline2]]-Starter[[#This Row],[launched_at3]]</f>
        <v>28</v>
      </c>
    </row>
    <row r="723" spans="1:21" ht="3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>IFERROR(Starter[[#This Row],[pledged]]/Starter[[#This Row],[goal]],0)</f>
        <v>1.2210975609756098</v>
      </c>
      <c r="P723" s="8">
        <f>IFERROR(Starter[[#This Row],[pledged]]/Starter[[#This Row],[backers_count]],0)</f>
        <v>84.142857142857139</v>
      </c>
      <c r="Q723" t="str">
        <f>LEFT(Starter[[#This Row],[Category and Sub-Category]],FIND("/",Starter[[#This Row],[Category and Sub-Category]])-1)</f>
        <v>publishing</v>
      </c>
      <c r="R723" t="str">
        <f>RIGHT(Starter[[#This Row],[Category and Sub-Category]],FIND("/",Starter[[#This Row],[Category and Sub-Category]])-3)</f>
        <v>nfiction</v>
      </c>
      <c r="S723" s="12">
        <f t="shared" si="11"/>
        <v>41852.571840277778</v>
      </c>
      <c r="T723" s="12">
        <f t="shared" si="11"/>
        <v>41807.571840277778</v>
      </c>
      <c r="U723" s="14">
        <f>Starter[[#This Row],[deadline2]]-Starter[[#This Row],[launched_at3]]</f>
        <v>45</v>
      </c>
    </row>
    <row r="724" spans="1:21" ht="3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>IFERROR(Starter[[#This Row],[pledged]]/Starter[[#This Row],[goal]],0)</f>
        <v>1.3202400000000001</v>
      </c>
      <c r="P724" s="8">
        <f>IFERROR(Starter[[#This Row],[pledged]]/Starter[[#This Row],[backers_count]],0)</f>
        <v>215.72549019607843</v>
      </c>
      <c r="Q724" t="str">
        <f>LEFT(Starter[[#This Row],[Category and Sub-Category]],FIND("/",Starter[[#This Row],[Category and Sub-Category]])-1)</f>
        <v>publishing</v>
      </c>
      <c r="R724" t="str">
        <f>RIGHT(Starter[[#This Row],[Category and Sub-Category]],FIND("/",Starter[[#This Row],[Category and Sub-Category]])-3)</f>
        <v>nfiction</v>
      </c>
      <c r="S724" s="12">
        <f t="shared" si="11"/>
        <v>41007.76363425926</v>
      </c>
      <c r="T724" s="12">
        <f t="shared" si="11"/>
        <v>40977.805300925924</v>
      </c>
      <c r="U724" s="14">
        <f>Starter[[#This Row],[deadline2]]-Starter[[#This Row],[launched_at3]]</f>
        <v>29.958333333335759</v>
      </c>
    </row>
    <row r="725" spans="1:2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>IFERROR(Starter[[#This Row],[pledged]]/Starter[[#This Row],[goal]],0)</f>
        <v>1.0938000000000001</v>
      </c>
      <c r="P725" s="8">
        <f>IFERROR(Starter[[#This Row],[pledged]]/Starter[[#This Row],[backers_count]],0)</f>
        <v>54.69</v>
      </c>
      <c r="Q725" t="str">
        <f>LEFT(Starter[[#This Row],[Category and Sub-Category]],FIND("/",Starter[[#This Row],[Category and Sub-Category]])-1)</f>
        <v>publishing</v>
      </c>
      <c r="R725" t="str">
        <f>RIGHT(Starter[[#This Row],[Category and Sub-Category]],FIND("/",Starter[[#This Row],[Category and Sub-Category]])-3)</f>
        <v>nfiction</v>
      </c>
      <c r="S725" s="12">
        <f t="shared" si="11"/>
        <v>42215.165972222225</v>
      </c>
      <c r="T725" s="12">
        <f t="shared" si="11"/>
        <v>42184.81653935185</v>
      </c>
      <c r="U725" s="14">
        <f>Starter[[#This Row],[deadline2]]-Starter[[#This Row],[launched_at3]]</f>
        <v>30.349432870374585</v>
      </c>
    </row>
    <row r="726" spans="1:21" ht="3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>IFERROR(Starter[[#This Row],[pledged]]/Starter[[#This Row],[goal]],0)</f>
        <v>1.0547157142857144</v>
      </c>
      <c r="P726" s="8">
        <f>IFERROR(Starter[[#This Row],[pledged]]/Starter[[#This Row],[backers_count]],0)</f>
        <v>51.62944055944056</v>
      </c>
      <c r="Q726" t="str">
        <f>LEFT(Starter[[#This Row],[Category and Sub-Category]],FIND("/",Starter[[#This Row],[Category and Sub-Category]])-1)</f>
        <v>publishing</v>
      </c>
      <c r="R726" t="str">
        <f>RIGHT(Starter[[#This Row],[Category and Sub-Category]],FIND("/",Starter[[#This Row],[Category and Sub-Category]])-3)</f>
        <v>nfiction</v>
      </c>
      <c r="S726" s="12">
        <f t="shared" si="11"/>
        <v>40724.638460648144</v>
      </c>
      <c r="T726" s="12">
        <f t="shared" si="11"/>
        <v>40694.638460648144</v>
      </c>
      <c r="U726" s="14">
        <f>Starter[[#This Row],[deadline2]]-Starter[[#This Row],[launched_at3]]</f>
        <v>30</v>
      </c>
    </row>
    <row r="727" spans="1:21" ht="30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>IFERROR(Starter[[#This Row],[pledged]]/Starter[[#This Row],[goal]],0)</f>
        <v>1.0035000000000001</v>
      </c>
      <c r="P727" s="8">
        <f>IFERROR(Starter[[#This Row],[pledged]]/Starter[[#This Row],[backers_count]],0)</f>
        <v>143.35714285714286</v>
      </c>
      <c r="Q727" t="str">
        <f>LEFT(Starter[[#This Row],[Category and Sub-Category]],FIND("/",Starter[[#This Row],[Category and Sub-Category]])-1)</f>
        <v>publishing</v>
      </c>
      <c r="R727" t="str">
        <f>RIGHT(Starter[[#This Row],[Category and Sub-Category]],FIND("/",Starter[[#This Row],[Category and Sub-Category]])-3)</f>
        <v>nfiction</v>
      </c>
      <c r="S727" s="12">
        <f t="shared" si="11"/>
        <v>42351.626296296294</v>
      </c>
      <c r="T727" s="12">
        <f t="shared" si="11"/>
        <v>42321.626296296294</v>
      </c>
      <c r="U727" s="14">
        <f>Starter[[#This Row],[deadline2]]-Starter[[#This Row],[launched_at3]]</f>
        <v>30</v>
      </c>
    </row>
    <row r="728" spans="1:21" ht="3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>IFERROR(Starter[[#This Row],[pledged]]/Starter[[#This Row],[goal]],0)</f>
        <v>1.014</v>
      </c>
      <c r="P728" s="8">
        <f>IFERROR(Starter[[#This Row],[pledged]]/Starter[[#This Row],[backers_count]],0)</f>
        <v>72.428571428571431</v>
      </c>
      <c r="Q728" t="str">
        <f>LEFT(Starter[[#This Row],[Category and Sub-Category]],FIND("/",Starter[[#This Row],[Category and Sub-Category]])-1)</f>
        <v>publishing</v>
      </c>
      <c r="R728" t="str">
        <f>RIGHT(Starter[[#This Row],[Category and Sub-Category]],FIND("/",Starter[[#This Row],[Category and Sub-Category]])-3)</f>
        <v>nfiction</v>
      </c>
      <c r="S728" s="12">
        <f t="shared" si="11"/>
        <v>41376.042673611111</v>
      </c>
      <c r="T728" s="12">
        <f t="shared" si="11"/>
        <v>41346.042673611111</v>
      </c>
      <c r="U728" s="14">
        <f>Starter[[#This Row],[deadline2]]-Starter[[#This Row],[launched_at3]]</f>
        <v>30</v>
      </c>
    </row>
    <row r="729" spans="1:21" ht="3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>IFERROR(Starter[[#This Row],[pledged]]/Starter[[#This Row],[goal]],0)</f>
        <v>1.5551428571428572</v>
      </c>
      <c r="P729" s="8">
        <f>IFERROR(Starter[[#This Row],[pledged]]/Starter[[#This Row],[backers_count]],0)</f>
        <v>36.530201342281877</v>
      </c>
      <c r="Q729" t="str">
        <f>LEFT(Starter[[#This Row],[Category and Sub-Category]],FIND("/",Starter[[#This Row],[Category and Sub-Category]])-1)</f>
        <v>publishing</v>
      </c>
      <c r="R729" t="str">
        <f>RIGHT(Starter[[#This Row],[Category and Sub-Category]],FIND("/",Starter[[#This Row],[Category and Sub-Category]])-3)</f>
        <v>nfiction</v>
      </c>
      <c r="S729" s="12">
        <f t="shared" si="11"/>
        <v>41288.888888888891</v>
      </c>
      <c r="T729" s="12">
        <f t="shared" si="11"/>
        <v>41247.020243055558</v>
      </c>
      <c r="U729" s="14">
        <f>Starter[[#This Row],[deadline2]]-Starter[[#This Row],[launched_at3]]</f>
        <v>41.868645833332266</v>
      </c>
    </row>
    <row r="730" spans="1:2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>IFERROR(Starter[[#This Row],[pledged]]/Starter[[#This Row],[goal]],0)</f>
        <v>1.05566</v>
      </c>
      <c r="P730" s="8">
        <f>IFERROR(Starter[[#This Row],[pledged]]/Starter[[#This Row],[backers_count]],0)</f>
        <v>60.903461538461535</v>
      </c>
      <c r="Q730" t="str">
        <f>LEFT(Starter[[#This Row],[Category and Sub-Category]],FIND("/",Starter[[#This Row],[Category and Sub-Category]])-1)</f>
        <v>publishing</v>
      </c>
      <c r="R730" t="str">
        <f>RIGHT(Starter[[#This Row],[Category and Sub-Category]],FIND("/",Starter[[#This Row],[Category and Sub-Category]])-3)</f>
        <v>nfiction</v>
      </c>
      <c r="S730" s="12">
        <f t="shared" si="11"/>
        <v>40776.837465277778</v>
      </c>
      <c r="T730" s="12">
        <f t="shared" si="11"/>
        <v>40731.837465277778</v>
      </c>
      <c r="U730" s="14">
        <f>Starter[[#This Row],[deadline2]]-Starter[[#This Row],[launched_at3]]</f>
        <v>45</v>
      </c>
    </row>
    <row r="731" spans="1:21" ht="3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>IFERROR(Starter[[#This Row],[pledged]]/Starter[[#This Row],[goal]],0)</f>
        <v>1.3065</v>
      </c>
      <c r="P731" s="8">
        <f>IFERROR(Starter[[#This Row],[pledged]]/Starter[[#This Row],[backers_count]],0)</f>
        <v>43.55</v>
      </c>
      <c r="Q731" t="str">
        <f>LEFT(Starter[[#This Row],[Category and Sub-Category]],FIND("/",Starter[[#This Row],[Category and Sub-Category]])-1)</f>
        <v>publishing</v>
      </c>
      <c r="R731" t="str">
        <f>RIGHT(Starter[[#This Row],[Category and Sub-Category]],FIND("/",Starter[[#This Row],[Category and Sub-Category]])-3)</f>
        <v>nfiction</v>
      </c>
      <c r="S731" s="12">
        <f t="shared" si="11"/>
        <v>41171.185891203706</v>
      </c>
      <c r="T731" s="12">
        <f t="shared" si="11"/>
        <v>41111.185891203706</v>
      </c>
      <c r="U731" s="14">
        <f>Starter[[#This Row],[deadline2]]-Starter[[#This Row],[launched_at3]]</f>
        <v>60</v>
      </c>
    </row>
    <row r="732" spans="1:2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>IFERROR(Starter[[#This Row],[pledged]]/Starter[[#This Row],[goal]],0)</f>
        <v>1.3219000000000001</v>
      </c>
      <c r="P732" s="8">
        <f>IFERROR(Starter[[#This Row],[pledged]]/Starter[[#This Row],[backers_count]],0)</f>
        <v>99.766037735849054</v>
      </c>
      <c r="Q732" t="str">
        <f>LEFT(Starter[[#This Row],[Category and Sub-Category]],FIND("/",Starter[[#This Row],[Category and Sub-Category]])-1)</f>
        <v>publishing</v>
      </c>
      <c r="R732" t="str">
        <f>RIGHT(Starter[[#This Row],[Category and Sub-Category]],FIND("/",Starter[[#This Row],[Category and Sub-Category]])-3)</f>
        <v>nfiction</v>
      </c>
      <c r="S732" s="12">
        <f t="shared" si="11"/>
        <v>40884.745266203703</v>
      </c>
      <c r="T732" s="12">
        <f t="shared" si="11"/>
        <v>40854.745266203703</v>
      </c>
      <c r="U732" s="14">
        <f>Starter[[#This Row],[deadline2]]-Starter[[#This Row],[launched_at3]]</f>
        <v>30</v>
      </c>
    </row>
    <row r="733" spans="1:21" ht="30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>IFERROR(Starter[[#This Row],[pledged]]/Starter[[#This Row],[goal]],0)</f>
        <v>1.26</v>
      </c>
      <c r="P733" s="8">
        <f>IFERROR(Starter[[#This Row],[pledged]]/Starter[[#This Row],[backers_count]],0)</f>
        <v>88.732394366197184</v>
      </c>
      <c r="Q733" t="str">
        <f>LEFT(Starter[[#This Row],[Category and Sub-Category]],FIND("/",Starter[[#This Row],[Category and Sub-Category]])-1)</f>
        <v>publishing</v>
      </c>
      <c r="R733" t="str">
        <f>RIGHT(Starter[[#This Row],[Category and Sub-Category]],FIND("/",Starter[[#This Row],[Category and Sub-Category]])-3)</f>
        <v>nfiction</v>
      </c>
      <c r="S733" s="12">
        <f t="shared" si="11"/>
        <v>40930.25</v>
      </c>
      <c r="T733" s="12">
        <f t="shared" si="11"/>
        <v>40879.795682870368</v>
      </c>
      <c r="U733" s="14">
        <f>Starter[[#This Row],[deadline2]]-Starter[[#This Row],[launched_at3]]</f>
        <v>50.454317129631818</v>
      </c>
    </row>
    <row r="734" spans="1:21" ht="3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>IFERROR(Starter[[#This Row],[pledged]]/Starter[[#This Row],[goal]],0)</f>
        <v>1.6</v>
      </c>
      <c r="P734" s="8">
        <f>IFERROR(Starter[[#This Row],[pledged]]/Starter[[#This Row],[backers_count]],0)</f>
        <v>4.9230769230769234</v>
      </c>
      <c r="Q734" t="str">
        <f>LEFT(Starter[[#This Row],[Category and Sub-Category]],FIND("/",Starter[[#This Row],[Category and Sub-Category]])-1)</f>
        <v>publishing</v>
      </c>
      <c r="R734" t="str">
        <f>RIGHT(Starter[[#This Row],[Category and Sub-Category]],FIND("/",Starter[[#This Row],[Category and Sub-Category]])-3)</f>
        <v>nfiction</v>
      </c>
      <c r="S734" s="12">
        <f t="shared" si="11"/>
        <v>41546.424317129626</v>
      </c>
      <c r="T734" s="12">
        <f t="shared" si="11"/>
        <v>41486.424317129626</v>
      </c>
      <c r="U734" s="14">
        <f>Starter[[#This Row],[deadline2]]-Starter[[#This Row],[launched_at3]]</f>
        <v>60</v>
      </c>
    </row>
    <row r="735" spans="1:21" ht="3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>IFERROR(Starter[[#This Row],[pledged]]/Starter[[#This Row],[goal]],0)</f>
        <v>1.2048000000000001</v>
      </c>
      <c r="P735" s="8">
        <f>IFERROR(Starter[[#This Row],[pledged]]/Starter[[#This Row],[backers_count]],0)</f>
        <v>17.822485207100591</v>
      </c>
      <c r="Q735" t="str">
        <f>LEFT(Starter[[#This Row],[Category and Sub-Category]],FIND("/",Starter[[#This Row],[Category and Sub-Category]])-1)</f>
        <v>publishing</v>
      </c>
      <c r="R735" t="str">
        <f>RIGHT(Starter[[#This Row],[Category and Sub-Category]],FIND("/",Starter[[#This Row],[Category and Sub-Category]])-3)</f>
        <v>nfiction</v>
      </c>
      <c r="S735" s="12">
        <f t="shared" si="11"/>
        <v>41628.420046296298</v>
      </c>
      <c r="T735" s="12">
        <f t="shared" si="11"/>
        <v>41598.420046296298</v>
      </c>
      <c r="U735" s="14">
        <f>Starter[[#This Row],[deadline2]]-Starter[[#This Row],[launched_at3]]</f>
        <v>30</v>
      </c>
    </row>
    <row r="736" spans="1:2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>IFERROR(Starter[[#This Row],[pledged]]/Starter[[#This Row],[goal]],0)</f>
        <v>1.2552941176470589</v>
      </c>
      <c r="P736" s="8">
        <f>IFERROR(Starter[[#This Row],[pledged]]/Starter[[#This Row],[backers_count]],0)</f>
        <v>187.19298245614036</v>
      </c>
      <c r="Q736" t="str">
        <f>LEFT(Starter[[#This Row],[Category and Sub-Category]],FIND("/",Starter[[#This Row],[Category and Sub-Category]])-1)</f>
        <v>publishing</v>
      </c>
      <c r="R736" t="str">
        <f>RIGHT(Starter[[#This Row],[Category and Sub-Category]],FIND("/",Starter[[#This Row],[Category and Sub-Category]])-3)</f>
        <v>nfiction</v>
      </c>
      <c r="S736" s="12">
        <f t="shared" si="11"/>
        <v>42133.208333333328</v>
      </c>
      <c r="T736" s="12">
        <f t="shared" si="11"/>
        <v>42102.164583333331</v>
      </c>
      <c r="U736" s="14">
        <f>Starter[[#This Row],[deadline2]]-Starter[[#This Row],[launched_at3]]</f>
        <v>31.04374999999709</v>
      </c>
    </row>
    <row r="737" spans="1:21" ht="30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>IFERROR(Starter[[#This Row],[pledged]]/Starter[[#This Row],[goal]],0)</f>
        <v>1.1440638297872341</v>
      </c>
      <c r="P737" s="8">
        <f>IFERROR(Starter[[#This Row],[pledged]]/Starter[[#This Row],[backers_count]],0)</f>
        <v>234.80786026200875</v>
      </c>
      <c r="Q737" t="str">
        <f>LEFT(Starter[[#This Row],[Category and Sub-Category]],FIND("/",Starter[[#This Row],[Category and Sub-Category]])-1)</f>
        <v>publishing</v>
      </c>
      <c r="R737" t="str">
        <f>RIGHT(Starter[[#This Row],[Category and Sub-Category]],FIND("/",Starter[[#This Row],[Category and Sub-Category]])-3)</f>
        <v>nfiction</v>
      </c>
      <c r="S737" s="12">
        <f t="shared" si="11"/>
        <v>41977.027083333334</v>
      </c>
      <c r="T737" s="12">
        <f t="shared" si="11"/>
        <v>41946.029467592591</v>
      </c>
      <c r="U737" s="14">
        <f>Starter[[#This Row],[deadline2]]-Starter[[#This Row],[launched_at3]]</f>
        <v>30.99761574074364</v>
      </c>
    </row>
    <row r="738" spans="1:21" ht="3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>IFERROR(Starter[[#This Row],[pledged]]/Starter[[#This Row],[goal]],0)</f>
        <v>3.151388888888889</v>
      </c>
      <c r="P738" s="8">
        <f>IFERROR(Starter[[#This Row],[pledged]]/Starter[[#This Row],[backers_count]],0)</f>
        <v>105.04629629629629</v>
      </c>
      <c r="Q738" t="str">
        <f>LEFT(Starter[[#This Row],[Category and Sub-Category]],FIND("/",Starter[[#This Row],[Category and Sub-Category]])-1)</f>
        <v>publishing</v>
      </c>
      <c r="R738" t="str">
        <f>RIGHT(Starter[[#This Row],[Category and Sub-Category]],FIND("/",Starter[[#This Row],[Category and Sub-Category]])-3)</f>
        <v>nfiction</v>
      </c>
      <c r="S738" s="12">
        <f t="shared" si="11"/>
        <v>41599.207638888889</v>
      </c>
      <c r="T738" s="12">
        <f t="shared" si="11"/>
        <v>41579.734259259261</v>
      </c>
      <c r="U738" s="14">
        <f>Starter[[#This Row],[deadline2]]-Starter[[#This Row],[launched_at3]]</f>
        <v>19.473379629627743</v>
      </c>
    </row>
    <row r="739" spans="1:21" ht="3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>IFERROR(Starter[[#This Row],[pledged]]/Starter[[#This Row],[goal]],0)</f>
        <v>1.224</v>
      </c>
      <c r="P739" s="8">
        <f>IFERROR(Starter[[#This Row],[pledged]]/Starter[[#This Row],[backers_count]],0)</f>
        <v>56.666666666666664</v>
      </c>
      <c r="Q739" t="str">
        <f>LEFT(Starter[[#This Row],[Category and Sub-Category]],FIND("/",Starter[[#This Row],[Category and Sub-Category]])-1)</f>
        <v>publishing</v>
      </c>
      <c r="R739" t="str">
        <f>RIGHT(Starter[[#This Row],[Category and Sub-Category]],FIND("/",Starter[[#This Row],[Category and Sub-Category]])-3)</f>
        <v>nfiction</v>
      </c>
      <c r="S739" s="12">
        <f t="shared" si="11"/>
        <v>41684.833333333336</v>
      </c>
      <c r="T739" s="12">
        <f t="shared" si="11"/>
        <v>41667.275312500002</v>
      </c>
      <c r="U739" s="14">
        <f>Starter[[#This Row],[deadline2]]-Starter[[#This Row],[launched_at3]]</f>
        <v>17.558020833334012</v>
      </c>
    </row>
    <row r="740" spans="1:2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>IFERROR(Starter[[#This Row],[pledged]]/Starter[[#This Row],[goal]],0)</f>
        <v>1.0673333333333332</v>
      </c>
      <c r="P740" s="8">
        <f>IFERROR(Starter[[#This Row],[pledged]]/Starter[[#This Row],[backers_count]],0)</f>
        <v>39.048780487804876</v>
      </c>
      <c r="Q740" t="str">
        <f>LEFT(Starter[[#This Row],[Category and Sub-Category]],FIND("/",Starter[[#This Row],[Category and Sub-Category]])-1)</f>
        <v>publishing</v>
      </c>
      <c r="R740" t="str">
        <f>RIGHT(Starter[[#This Row],[Category and Sub-Category]],FIND("/",Starter[[#This Row],[Category and Sub-Category]])-3)</f>
        <v>nfiction</v>
      </c>
      <c r="S740" s="12">
        <f t="shared" si="11"/>
        <v>41974.207638888889</v>
      </c>
      <c r="T740" s="12">
        <f t="shared" si="11"/>
        <v>41943.604097222225</v>
      </c>
      <c r="U740" s="14">
        <f>Starter[[#This Row],[deadline2]]-Starter[[#This Row],[launched_at3]]</f>
        <v>30.603541666663659</v>
      </c>
    </row>
    <row r="741" spans="1:21" ht="3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>IFERROR(Starter[[#This Row],[pledged]]/Starter[[#This Row],[goal]],0)</f>
        <v>1.5833333333333333</v>
      </c>
      <c r="P741" s="8">
        <f>IFERROR(Starter[[#This Row],[pledged]]/Starter[[#This Row],[backers_count]],0)</f>
        <v>68.345323741007192</v>
      </c>
      <c r="Q741" t="str">
        <f>LEFT(Starter[[#This Row],[Category and Sub-Category]],FIND("/",Starter[[#This Row],[Category and Sub-Category]])-1)</f>
        <v>publishing</v>
      </c>
      <c r="R741" t="str">
        <f>RIGHT(Starter[[#This Row],[Category and Sub-Category]],FIND("/",Starter[[#This Row],[Category and Sub-Category]])-3)</f>
        <v>nfiction</v>
      </c>
      <c r="S741" s="12">
        <f t="shared" si="11"/>
        <v>41862.502650462964</v>
      </c>
      <c r="T741" s="12">
        <f t="shared" si="11"/>
        <v>41829.502650462964</v>
      </c>
      <c r="U741" s="14">
        <f>Starter[[#This Row],[deadline2]]-Starter[[#This Row],[launched_at3]]</f>
        <v>33</v>
      </c>
    </row>
    <row r="742" spans="1:21" ht="3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>IFERROR(Starter[[#This Row],[pledged]]/Starter[[#This Row],[goal]],0)</f>
        <v>1.0740000000000001</v>
      </c>
      <c r="P742" s="8">
        <f>IFERROR(Starter[[#This Row],[pledged]]/Starter[[#This Row],[backers_count]],0)</f>
        <v>169.57894736842104</v>
      </c>
      <c r="Q742" t="str">
        <f>LEFT(Starter[[#This Row],[Category and Sub-Category]],FIND("/",Starter[[#This Row],[Category and Sub-Category]])-1)</f>
        <v>publishing</v>
      </c>
      <c r="R742" t="str">
        <f>RIGHT(Starter[[#This Row],[Category and Sub-Category]],FIND("/",Starter[[#This Row],[Category and Sub-Category]])-3)</f>
        <v>nfiction</v>
      </c>
      <c r="S742" s="12">
        <f t="shared" si="11"/>
        <v>42176.146782407406</v>
      </c>
      <c r="T742" s="12">
        <f t="shared" si="11"/>
        <v>42162.146782407406</v>
      </c>
      <c r="U742" s="14">
        <f>Starter[[#This Row],[deadline2]]-Starter[[#This Row],[launched_at3]]</f>
        <v>14</v>
      </c>
    </row>
    <row r="743" spans="1:2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>IFERROR(Starter[[#This Row],[pledged]]/Starter[[#This Row],[goal]],0)</f>
        <v>1.0226</v>
      </c>
      <c r="P743" s="8">
        <f>IFERROR(Starter[[#This Row],[pledged]]/Starter[[#This Row],[backers_count]],0)</f>
        <v>141.42340425531913</v>
      </c>
      <c r="Q743" t="str">
        <f>LEFT(Starter[[#This Row],[Category and Sub-Category]],FIND("/",Starter[[#This Row],[Category and Sub-Category]])-1)</f>
        <v>publishing</v>
      </c>
      <c r="R743" t="str">
        <f>RIGHT(Starter[[#This Row],[Category and Sub-Category]],FIND("/",Starter[[#This Row],[Category and Sub-Category]])-3)</f>
        <v>nfiction</v>
      </c>
      <c r="S743" s="12">
        <f t="shared" si="11"/>
        <v>41436.648217592592</v>
      </c>
      <c r="T743" s="12">
        <f t="shared" si="11"/>
        <v>41401.648217592592</v>
      </c>
      <c r="U743" s="14">
        <f>Starter[[#This Row],[deadline2]]-Starter[[#This Row],[launched_at3]]</f>
        <v>35</v>
      </c>
    </row>
    <row r="744" spans="1:21" ht="3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>IFERROR(Starter[[#This Row],[pledged]]/Starter[[#This Row],[goal]],0)</f>
        <v>1.1071428571428572</v>
      </c>
      <c r="P744" s="8">
        <f>IFERROR(Starter[[#This Row],[pledged]]/Starter[[#This Row],[backers_count]],0)</f>
        <v>67.391304347826093</v>
      </c>
      <c r="Q744" t="str">
        <f>LEFT(Starter[[#This Row],[Category and Sub-Category]],FIND("/",Starter[[#This Row],[Category and Sub-Category]])-1)</f>
        <v>publishing</v>
      </c>
      <c r="R744" t="str">
        <f>RIGHT(Starter[[#This Row],[Category and Sub-Category]],FIND("/",Starter[[#This Row],[Category and Sub-Category]])-3)</f>
        <v>nfiction</v>
      </c>
      <c r="S744" s="12">
        <f t="shared" si="11"/>
        <v>41719.876296296294</v>
      </c>
      <c r="T744" s="12">
        <f t="shared" si="11"/>
        <v>41689.917962962965</v>
      </c>
      <c r="U744" s="14">
        <f>Starter[[#This Row],[deadline2]]-Starter[[#This Row],[launched_at3]]</f>
        <v>29.958333333328483</v>
      </c>
    </row>
    <row r="745" spans="1:21" ht="3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>IFERROR(Starter[[#This Row],[pledged]]/Starter[[#This Row],[goal]],0)</f>
        <v>1.48</v>
      </c>
      <c r="P745" s="8">
        <f>IFERROR(Starter[[#This Row],[pledged]]/Starter[[#This Row],[backers_count]],0)</f>
        <v>54.266666666666666</v>
      </c>
      <c r="Q745" t="str">
        <f>LEFT(Starter[[#This Row],[Category and Sub-Category]],FIND("/",Starter[[#This Row],[Category and Sub-Category]])-1)</f>
        <v>publishing</v>
      </c>
      <c r="R745" t="str">
        <f>RIGHT(Starter[[#This Row],[Category and Sub-Category]],FIND("/",Starter[[#This Row],[Category and Sub-Category]])-3)</f>
        <v>nfiction</v>
      </c>
      <c r="S745" s="12">
        <f t="shared" si="11"/>
        <v>41015.875</v>
      </c>
      <c r="T745" s="12">
        <f t="shared" si="11"/>
        <v>40990.709317129629</v>
      </c>
      <c r="U745" s="14">
        <f>Starter[[#This Row],[deadline2]]-Starter[[#This Row],[launched_at3]]</f>
        <v>25.165682870370802</v>
      </c>
    </row>
    <row r="746" spans="1:2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>IFERROR(Starter[[#This Row],[pledged]]/Starter[[#This Row],[goal]],0)</f>
        <v>1.0232000000000001</v>
      </c>
      <c r="P746" s="8">
        <f>IFERROR(Starter[[#This Row],[pledged]]/Starter[[#This Row],[backers_count]],0)</f>
        <v>82.516129032258064</v>
      </c>
      <c r="Q746" t="str">
        <f>LEFT(Starter[[#This Row],[Category and Sub-Category]],FIND("/",Starter[[#This Row],[Category and Sub-Category]])-1)</f>
        <v>publishing</v>
      </c>
      <c r="R746" t="str">
        <f>RIGHT(Starter[[#This Row],[Category and Sub-Category]],FIND("/",Starter[[#This Row],[Category and Sub-Category]])-3)</f>
        <v>nfiction</v>
      </c>
      <c r="S746" s="12">
        <f t="shared" si="11"/>
        <v>41256.95721064815</v>
      </c>
      <c r="T746" s="12">
        <f t="shared" si="11"/>
        <v>41226.95721064815</v>
      </c>
      <c r="U746" s="14">
        <f>Starter[[#This Row],[deadline2]]-Starter[[#This Row],[launched_at3]]</f>
        <v>30</v>
      </c>
    </row>
    <row r="747" spans="1:21" ht="3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>IFERROR(Starter[[#This Row],[pledged]]/Starter[[#This Row],[goal]],0)</f>
        <v>1.7909909909909909</v>
      </c>
      <c r="P747" s="8">
        <f>IFERROR(Starter[[#This Row],[pledged]]/Starter[[#This Row],[backers_count]],0)</f>
        <v>53.729729729729726</v>
      </c>
      <c r="Q747" t="str">
        <f>LEFT(Starter[[#This Row],[Category and Sub-Category]],FIND("/",Starter[[#This Row],[Category and Sub-Category]])-1)</f>
        <v>publishing</v>
      </c>
      <c r="R747" t="str">
        <f>RIGHT(Starter[[#This Row],[Category and Sub-Category]],FIND("/",Starter[[#This Row],[Category and Sub-Category]])-3)</f>
        <v>nfiction</v>
      </c>
      <c r="S747" s="12">
        <f t="shared" si="11"/>
        <v>41397.572280092594</v>
      </c>
      <c r="T747" s="12">
        <f t="shared" si="11"/>
        <v>41367.572280092594</v>
      </c>
      <c r="U747" s="14">
        <f>Starter[[#This Row],[deadline2]]-Starter[[#This Row],[launched_at3]]</f>
        <v>30</v>
      </c>
    </row>
    <row r="748" spans="1:21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>IFERROR(Starter[[#This Row],[pledged]]/Starter[[#This Row],[goal]],0)</f>
        <v>1.1108135252761968</v>
      </c>
      <c r="P748" s="8">
        <f>IFERROR(Starter[[#This Row],[pledged]]/Starter[[#This Row],[backers_count]],0)</f>
        <v>34.206185567010309</v>
      </c>
      <c r="Q748" t="str">
        <f>LEFT(Starter[[#This Row],[Category and Sub-Category]],FIND("/",Starter[[#This Row],[Category and Sub-Category]])-1)</f>
        <v>publishing</v>
      </c>
      <c r="R748" t="str">
        <f>RIGHT(Starter[[#This Row],[Category and Sub-Category]],FIND("/",Starter[[#This Row],[Category and Sub-Category]])-3)</f>
        <v>nfiction</v>
      </c>
      <c r="S748" s="12">
        <f t="shared" si="11"/>
        <v>41175.165972222225</v>
      </c>
      <c r="T748" s="12">
        <f t="shared" si="11"/>
        <v>41157.042928240742</v>
      </c>
      <c r="U748" s="14">
        <f>Starter[[#This Row],[deadline2]]-Starter[[#This Row],[launched_at3]]</f>
        <v>18.123043981482624</v>
      </c>
    </row>
    <row r="749" spans="1:21" ht="3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>IFERROR(Starter[[#This Row],[pledged]]/Starter[[#This Row],[goal]],0)</f>
        <v>1.0004285714285714</v>
      </c>
      <c r="P749" s="8">
        <f>IFERROR(Starter[[#This Row],[pledged]]/Starter[[#This Row],[backers_count]],0)</f>
        <v>127.32727272727273</v>
      </c>
      <c r="Q749" t="str">
        <f>LEFT(Starter[[#This Row],[Category and Sub-Category]],FIND("/",Starter[[#This Row],[Category and Sub-Category]])-1)</f>
        <v>publishing</v>
      </c>
      <c r="R749" t="str">
        <f>RIGHT(Starter[[#This Row],[Category and Sub-Category]],FIND("/",Starter[[#This Row],[Category and Sub-Category]])-3)</f>
        <v>nfiction</v>
      </c>
      <c r="S749" s="12">
        <f t="shared" si="11"/>
        <v>42019.454166666663</v>
      </c>
      <c r="T749" s="12">
        <f t="shared" si="11"/>
        <v>41988.548831018517</v>
      </c>
      <c r="U749" s="14">
        <f>Starter[[#This Row],[deadline2]]-Starter[[#This Row],[launched_at3]]</f>
        <v>30.90533564814541</v>
      </c>
    </row>
    <row r="750" spans="1:21" ht="30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>IFERROR(Starter[[#This Row],[pledged]]/Starter[[#This Row],[goal]],0)</f>
        <v>1.0024999999999999</v>
      </c>
      <c r="P750" s="8">
        <f>IFERROR(Starter[[#This Row],[pledged]]/Starter[[#This Row],[backers_count]],0)</f>
        <v>45.56818181818182</v>
      </c>
      <c r="Q750" t="str">
        <f>LEFT(Starter[[#This Row],[Category and Sub-Category]],FIND("/",Starter[[#This Row],[Category and Sub-Category]])-1)</f>
        <v>publishing</v>
      </c>
      <c r="R750" t="str">
        <f>RIGHT(Starter[[#This Row],[Category and Sub-Category]],FIND("/",Starter[[#This Row],[Category and Sub-Category]])-3)</f>
        <v>nfiction</v>
      </c>
      <c r="S750" s="12">
        <f t="shared" si="11"/>
        <v>41861.846828703703</v>
      </c>
      <c r="T750" s="12">
        <f t="shared" si="11"/>
        <v>41831.846828703703</v>
      </c>
      <c r="U750" s="14">
        <f>Starter[[#This Row],[deadline2]]-Starter[[#This Row],[launched_at3]]</f>
        <v>30</v>
      </c>
    </row>
    <row r="751" spans="1:21" ht="3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>IFERROR(Starter[[#This Row],[pledged]]/Starter[[#This Row],[goal]],0)</f>
        <v>1.0556000000000001</v>
      </c>
      <c r="P751" s="8">
        <f>IFERROR(Starter[[#This Row],[pledged]]/Starter[[#This Row],[backers_count]],0)</f>
        <v>95.963636363636368</v>
      </c>
      <c r="Q751" t="str">
        <f>LEFT(Starter[[#This Row],[Category and Sub-Category]],FIND("/",Starter[[#This Row],[Category and Sub-Category]])-1)</f>
        <v>publishing</v>
      </c>
      <c r="R751" t="str">
        <f>RIGHT(Starter[[#This Row],[Category and Sub-Category]],FIND("/",Starter[[#This Row],[Category and Sub-Category]])-3)</f>
        <v>nfiction</v>
      </c>
      <c r="S751" s="12">
        <f t="shared" si="11"/>
        <v>42763.94131944445</v>
      </c>
      <c r="T751" s="12">
        <f t="shared" si="11"/>
        <v>42733.94131944445</v>
      </c>
      <c r="U751" s="14">
        <f>Starter[[#This Row],[deadline2]]-Starter[[#This Row],[launched_at3]]</f>
        <v>30</v>
      </c>
    </row>
    <row r="752" spans="1:21" ht="3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>IFERROR(Starter[[#This Row],[pledged]]/Starter[[#This Row],[goal]],0)</f>
        <v>1.0258775877587758</v>
      </c>
      <c r="P752" s="8">
        <f>IFERROR(Starter[[#This Row],[pledged]]/Starter[[#This Row],[backers_count]],0)</f>
        <v>77.271186440677965</v>
      </c>
      <c r="Q752" t="str">
        <f>LEFT(Starter[[#This Row],[Category and Sub-Category]],FIND("/",Starter[[#This Row],[Category and Sub-Category]])-1)</f>
        <v>publishing</v>
      </c>
      <c r="R752" t="str">
        <f>RIGHT(Starter[[#This Row],[Category and Sub-Category]],FIND("/",Starter[[#This Row],[Category and Sub-Category]])-3)</f>
        <v>nfiction</v>
      </c>
      <c r="S752" s="12">
        <f t="shared" si="11"/>
        <v>41329.878148148149</v>
      </c>
      <c r="T752" s="12">
        <f t="shared" si="11"/>
        <v>41299.878148148149</v>
      </c>
      <c r="U752" s="14">
        <f>Starter[[#This Row],[deadline2]]-Starter[[#This Row],[launched_at3]]</f>
        <v>30</v>
      </c>
    </row>
    <row r="753" spans="1:21" ht="30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>IFERROR(Starter[[#This Row],[pledged]]/Starter[[#This Row],[goal]],0)</f>
        <v>1.1850000000000001</v>
      </c>
      <c r="P753" s="8">
        <f>IFERROR(Starter[[#This Row],[pledged]]/Starter[[#This Row],[backers_count]],0)</f>
        <v>57.338709677419352</v>
      </c>
      <c r="Q753" t="str">
        <f>LEFT(Starter[[#This Row],[Category and Sub-Category]],FIND("/",Starter[[#This Row],[Category and Sub-Category]])-1)</f>
        <v>publishing</v>
      </c>
      <c r="R753" t="str">
        <f>RIGHT(Starter[[#This Row],[Category and Sub-Category]],FIND("/",Starter[[#This Row],[Category and Sub-Category]])-3)</f>
        <v>nfiction</v>
      </c>
      <c r="S753" s="12">
        <f t="shared" si="11"/>
        <v>40759.630497685182</v>
      </c>
      <c r="T753" s="12">
        <f t="shared" si="11"/>
        <v>40713.630497685182</v>
      </c>
      <c r="U753" s="14">
        <f>Starter[[#This Row],[deadline2]]-Starter[[#This Row],[launched_at3]]</f>
        <v>46</v>
      </c>
    </row>
    <row r="754" spans="1:21" ht="3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>IFERROR(Starter[[#This Row],[pledged]]/Starter[[#This Row],[goal]],0)</f>
        <v>1.117</v>
      </c>
      <c r="P754" s="8">
        <f>IFERROR(Starter[[#This Row],[pledged]]/Starter[[#This Row],[backers_count]],0)</f>
        <v>53.19047619047619</v>
      </c>
      <c r="Q754" t="str">
        <f>LEFT(Starter[[#This Row],[Category and Sub-Category]],FIND("/",Starter[[#This Row],[Category and Sub-Category]])-1)</f>
        <v>publishing</v>
      </c>
      <c r="R754" t="str">
        <f>RIGHT(Starter[[#This Row],[Category and Sub-Category]],FIND("/",Starter[[#This Row],[Category and Sub-Category]])-3)</f>
        <v>nfiction</v>
      </c>
      <c r="S754" s="12">
        <f t="shared" si="11"/>
        <v>42659.458333333328</v>
      </c>
      <c r="T754" s="12">
        <f t="shared" si="11"/>
        <v>42639.421493055561</v>
      </c>
      <c r="U754" s="14">
        <f>Starter[[#This Row],[deadline2]]-Starter[[#This Row],[launched_at3]]</f>
        <v>20.036840277767624</v>
      </c>
    </row>
    <row r="755" spans="1:21" ht="3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>IFERROR(Starter[[#This Row],[pledged]]/Starter[[#This Row],[goal]],0)</f>
        <v>1.28</v>
      </c>
      <c r="P755" s="8">
        <f>IFERROR(Starter[[#This Row],[pledged]]/Starter[[#This Row],[backers_count]],0)</f>
        <v>492.30769230769232</v>
      </c>
      <c r="Q755" t="str">
        <f>LEFT(Starter[[#This Row],[Category and Sub-Category]],FIND("/",Starter[[#This Row],[Category and Sub-Category]])-1)</f>
        <v>publishing</v>
      </c>
      <c r="R755" t="str">
        <f>RIGHT(Starter[[#This Row],[Category and Sub-Category]],FIND("/",Starter[[#This Row],[Category and Sub-Category]])-3)</f>
        <v>nfiction</v>
      </c>
      <c r="S755" s="12">
        <f t="shared" si="11"/>
        <v>42049.590173611112</v>
      </c>
      <c r="T755" s="12">
        <f t="shared" si="11"/>
        <v>42019.590173611112</v>
      </c>
      <c r="U755" s="14">
        <f>Starter[[#This Row],[deadline2]]-Starter[[#This Row],[launched_at3]]</f>
        <v>30</v>
      </c>
    </row>
    <row r="756" spans="1:21" ht="3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>IFERROR(Starter[[#This Row],[pledged]]/Starter[[#This Row],[goal]],0)</f>
        <v>1.0375000000000001</v>
      </c>
      <c r="P756" s="8">
        <f>IFERROR(Starter[[#This Row],[pledged]]/Starter[[#This Row],[backers_count]],0)</f>
        <v>42.346938775510203</v>
      </c>
      <c r="Q756" t="str">
        <f>LEFT(Starter[[#This Row],[Category and Sub-Category]],FIND("/",Starter[[#This Row],[Category and Sub-Category]])-1)</f>
        <v>publishing</v>
      </c>
      <c r="R756" t="str">
        <f>RIGHT(Starter[[#This Row],[Category and Sub-Category]],FIND("/",Starter[[#This Row],[Category and Sub-Category]])-3)</f>
        <v>nfiction</v>
      </c>
      <c r="S756" s="12">
        <f t="shared" si="11"/>
        <v>41279.749085648145</v>
      </c>
      <c r="T756" s="12">
        <f t="shared" si="11"/>
        <v>41249.749085648145</v>
      </c>
      <c r="U756" s="14">
        <f>Starter[[#This Row],[deadline2]]-Starter[[#This Row],[launched_at3]]</f>
        <v>30</v>
      </c>
    </row>
    <row r="757" spans="1:21" ht="30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>IFERROR(Starter[[#This Row],[pledged]]/Starter[[#This Row],[goal]],0)</f>
        <v>1.0190760000000001</v>
      </c>
      <c r="P757" s="8">
        <f>IFERROR(Starter[[#This Row],[pledged]]/Starter[[#This Row],[backers_count]],0)</f>
        <v>37.466029411764708</v>
      </c>
      <c r="Q757" t="str">
        <f>LEFT(Starter[[#This Row],[Category and Sub-Category]],FIND("/",Starter[[#This Row],[Category and Sub-Category]])-1)</f>
        <v>publishing</v>
      </c>
      <c r="R757" t="str">
        <f>RIGHT(Starter[[#This Row],[Category and Sub-Category]],FIND("/",Starter[[#This Row],[Category and Sub-Category]])-3)</f>
        <v>nfiction</v>
      </c>
      <c r="S757" s="12">
        <f t="shared" si="11"/>
        <v>41414.02847222222</v>
      </c>
      <c r="T757" s="12">
        <f t="shared" si="11"/>
        <v>41383.605057870373</v>
      </c>
      <c r="U757" s="14">
        <f>Starter[[#This Row],[deadline2]]-Starter[[#This Row],[launched_at3]]</f>
        <v>30.423414351847896</v>
      </c>
    </row>
    <row r="758" spans="1:21" ht="30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>IFERROR(Starter[[#This Row],[pledged]]/Starter[[#This Row],[goal]],0)</f>
        <v>1.177142857142857</v>
      </c>
      <c r="P758" s="8">
        <f>IFERROR(Starter[[#This Row],[pledged]]/Starter[[#This Row],[backers_count]],0)</f>
        <v>37.454545454545453</v>
      </c>
      <c r="Q758" t="str">
        <f>LEFT(Starter[[#This Row],[Category and Sub-Category]],FIND("/",Starter[[#This Row],[Category and Sub-Category]])-1)</f>
        <v>publishing</v>
      </c>
      <c r="R758" t="str">
        <f>RIGHT(Starter[[#This Row],[Category and Sub-Category]],FIND("/",Starter[[#This Row],[Category and Sub-Category]])-3)</f>
        <v>nfiction</v>
      </c>
      <c r="S758" s="12">
        <f t="shared" si="11"/>
        <v>40651.725219907406</v>
      </c>
      <c r="T758" s="12">
        <f t="shared" si="11"/>
        <v>40590.766886574071</v>
      </c>
      <c r="U758" s="14">
        <f>Starter[[#This Row],[deadline2]]-Starter[[#This Row],[launched_at3]]</f>
        <v>60.958333333335759</v>
      </c>
    </row>
    <row r="759" spans="1:21" ht="3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>IFERROR(Starter[[#This Row],[pledged]]/Starter[[#This Row],[goal]],0)</f>
        <v>2.38</v>
      </c>
      <c r="P759" s="8">
        <f>IFERROR(Starter[[#This Row],[pledged]]/Starter[[#This Row],[backers_count]],0)</f>
        <v>33.055555555555557</v>
      </c>
      <c r="Q759" t="str">
        <f>LEFT(Starter[[#This Row],[Category and Sub-Category]],FIND("/",Starter[[#This Row],[Category and Sub-Category]])-1)</f>
        <v>publishing</v>
      </c>
      <c r="R759" t="str">
        <f>RIGHT(Starter[[#This Row],[Category and Sub-Category]],FIND("/",Starter[[#This Row],[Category and Sub-Category]])-3)</f>
        <v>nfiction</v>
      </c>
      <c r="S759" s="12">
        <f t="shared" si="11"/>
        <v>41249.054560185185</v>
      </c>
      <c r="T759" s="12">
        <f t="shared" si="11"/>
        <v>41235.054560185185</v>
      </c>
      <c r="U759" s="14">
        <f>Starter[[#This Row],[deadline2]]-Starter[[#This Row],[launched_at3]]</f>
        <v>14</v>
      </c>
    </row>
    <row r="760" spans="1:2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>IFERROR(Starter[[#This Row],[pledged]]/Starter[[#This Row],[goal]],0)</f>
        <v>1.02</v>
      </c>
      <c r="P760" s="8">
        <f>IFERROR(Starter[[#This Row],[pledged]]/Starter[[#This Row],[backers_count]],0)</f>
        <v>134.21052631578948</v>
      </c>
      <c r="Q760" t="str">
        <f>LEFT(Starter[[#This Row],[Category and Sub-Category]],FIND("/",Starter[[#This Row],[Category and Sub-Category]])-1)</f>
        <v>publishing</v>
      </c>
      <c r="R760" t="str">
        <f>RIGHT(Starter[[#This Row],[Category and Sub-Category]],FIND("/",Starter[[#This Row],[Category and Sub-Category]])-3)</f>
        <v>nfiction</v>
      </c>
      <c r="S760" s="12">
        <f t="shared" si="11"/>
        <v>40459.836435185185</v>
      </c>
      <c r="T760" s="12">
        <f t="shared" si="11"/>
        <v>40429.836435185185</v>
      </c>
      <c r="U760" s="14">
        <f>Starter[[#This Row],[deadline2]]-Starter[[#This Row],[launched_at3]]</f>
        <v>30</v>
      </c>
    </row>
    <row r="761" spans="1:21" ht="30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>IFERROR(Starter[[#This Row],[pledged]]/Starter[[#This Row],[goal]],0)</f>
        <v>1.0192000000000001</v>
      </c>
      <c r="P761" s="8">
        <f>IFERROR(Starter[[#This Row],[pledged]]/Starter[[#This Row],[backers_count]],0)</f>
        <v>51.474747474747474</v>
      </c>
      <c r="Q761" t="str">
        <f>LEFT(Starter[[#This Row],[Category and Sub-Category]],FIND("/",Starter[[#This Row],[Category and Sub-Category]])-1)</f>
        <v>publishing</v>
      </c>
      <c r="R761" t="str">
        <f>RIGHT(Starter[[#This Row],[Category and Sub-Category]],FIND("/",Starter[[#This Row],[Category and Sub-Category]])-3)</f>
        <v>nfiction</v>
      </c>
      <c r="S761" s="12">
        <f t="shared" si="11"/>
        <v>41829.330312500002</v>
      </c>
      <c r="T761" s="12">
        <f t="shared" si="11"/>
        <v>41789.330312500002</v>
      </c>
      <c r="U761" s="14">
        <f>Starter[[#This Row],[deadline2]]-Starter[[#This Row],[launched_at3]]</f>
        <v>40</v>
      </c>
    </row>
    <row r="762" spans="1:21" ht="3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>IFERROR(Starter[[#This Row],[pledged]]/Starter[[#This Row],[goal]],0)</f>
        <v>0</v>
      </c>
      <c r="P762" s="8">
        <f>IFERROR(Starter[[#This Row],[pledged]]/Starter[[#This Row],[backers_count]],0)</f>
        <v>0</v>
      </c>
      <c r="Q762" t="str">
        <f>LEFT(Starter[[#This Row],[Category and Sub-Category]],FIND("/",Starter[[#This Row],[Category and Sub-Category]])-1)</f>
        <v>publishing</v>
      </c>
      <c r="R762" t="str">
        <f>RIGHT(Starter[[#This Row],[Category and Sub-Category]],FIND("/",Starter[[#This Row],[Category and Sub-Category]])-3)</f>
        <v>/fiction</v>
      </c>
      <c r="S762" s="12">
        <f t="shared" si="11"/>
        <v>42700.805706018524</v>
      </c>
      <c r="T762" s="12">
        <f t="shared" si="11"/>
        <v>42670.764039351852</v>
      </c>
      <c r="U762" s="14">
        <f>Starter[[#This Row],[deadline2]]-Starter[[#This Row],[launched_at3]]</f>
        <v>30.041666666671517</v>
      </c>
    </row>
    <row r="763" spans="1:21" ht="30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>IFERROR(Starter[[#This Row],[pledged]]/Starter[[#This Row],[goal]],0)</f>
        <v>4.7E-2</v>
      </c>
      <c r="P763" s="8">
        <f>IFERROR(Starter[[#This Row],[pledged]]/Starter[[#This Row],[backers_count]],0)</f>
        <v>39.166666666666664</v>
      </c>
      <c r="Q763" t="str">
        <f>LEFT(Starter[[#This Row],[Category and Sub-Category]],FIND("/",Starter[[#This Row],[Category and Sub-Category]])-1)</f>
        <v>publishing</v>
      </c>
      <c r="R763" t="str">
        <f>RIGHT(Starter[[#This Row],[Category and Sub-Category]],FIND("/",Starter[[#This Row],[Category and Sub-Category]])-3)</f>
        <v>/fiction</v>
      </c>
      <c r="S763" s="12">
        <f t="shared" si="11"/>
        <v>41672.751458333332</v>
      </c>
      <c r="T763" s="12">
        <f t="shared" si="11"/>
        <v>41642.751458333332</v>
      </c>
      <c r="U763" s="14">
        <f>Starter[[#This Row],[deadline2]]-Starter[[#This Row],[launched_at3]]</f>
        <v>30</v>
      </c>
    </row>
    <row r="764" spans="1:21" ht="30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>IFERROR(Starter[[#This Row],[pledged]]/Starter[[#This Row],[goal]],0)</f>
        <v>0</v>
      </c>
      <c r="P764" s="8">
        <f>IFERROR(Starter[[#This Row],[pledged]]/Starter[[#This Row],[backers_count]],0)</f>
        <v>0</v>
      </c>
      <c r="Q764" t="str">
        <f>LEFT(Starter[[#This Row],[Category and Sub-Category]],FIND("/",Starter[[#This Row],[Category and Sub-Category]])-1)</f>
        <v>publishing</v>
      </c>
      <c r="R764" t="str">
        <f>RIGHT(Starter[[#This Row],[Category and Sub-Category]],FIND("/",Starter[[#This Row],[Category and Sub-Category]])-3)</f>
        <v>/fiction</v>
      </c>
      <c r="S764" s="12">
        <f t="shared" si="11"/>
        <v>42708.25</v>
      </c>
      <c r="T764" s="12">
        <f t="shared" si="11"/>
        <v>42690.858449074076</v>
      </c>
      <c r="U764" s="14">
        <f>Starter[[#This Row],[deadline2]]-Starter[[#This Row],[launched_at3]]</f>
        <v>17.391550925924093</v>
      </c>
    </row>
    <row r="765" spans="1:21" ht="30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>IFERROR(Starter[[#This Row],[pledged]]/Starter[[#This Row],[goal]],0)</f>
        <v>1.1655011655011655E-3</v>
      </c>
      <c r="P765" s="8">
        <f>IFERROR(Starter[[#This Row],[pledged]]/Starter[[#This Row],[backers_count]],0)</f>
        <v>5</v>
      </c>
      <c r="Q765" t="str">
        <f>LEFT(Starter[[#This Row],[Category and Sub-Category]],FIND("/",Starter[[#This Row],[Category and Sub-Category]])-1)</f>
        <v>publishing</v>
      </c>
      <c r="R765" t="str">
        <f>RIGHT(Starter[[#This Row],[Category and Sub-Category]],FIND("/",Starter[[#This Row],[Category and Sub-Category]])-3)</f>
        <v>/fiction</v>
      </c>
      <c r="S765" s="12">
        <f t="shared" si="11"/>
        <v>41501.446851851855</v>
      </c>
      <c r="T765" s="12">
        <f t="shared" si="11"/>
        <v>41471.446851851855</v>
      </c>
      <c r="U765" s="14">
        <f>Starter[[#This Row],[deadline2]]-Starter[[#This Row],[launched_at3]]</f>
        <v>30</v>
      </c>
    </row>
    <row r="766" spans="1:21" ht="30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>IFERROR(Starter[[#This Row],[pledged]]/Starter[[#This Row],[goal]],0)</f>
        <v>0</v>
      </c>
      <c r="P766" s="8">
        <f>IFERROR(Starter[[#This Row],[pledged]]/Starter[[#This Row],[backers_count]],0)</f>
        <v>0</v>
      </c>
      <c r="Q766" t="str">
        <f>LEFT(Starter[[#This Row],[Category and Sub-Category]],FIND("/",Starter[[#This Row],[Category and Sub-Category]])-1)</f>
        <v>publishing</v>
      </c>
      <c r="R766" t="str">
        <f>RIGHT(Starter[[#This Row],[Category and Sub-Category]],FIND("/",Starter[[#This Row],[Category and Sub-Category]])-3)</f>
        <v>/fiction</v>
      </c>
      <c r="S766" s="12">
        <f t="shared" si="11"/>
        <v>42257.173159722224</v>
      </c>
      <c r="T766" s="12">
        <f t="shared" si="11"/>
        <v>42227.173159722224</v>
      </c>
      <c r="U766" s="14">
        <f>Starter[[#This Row],[deadline2]]-Starter[[#This Row],[launched_at3]]</f>
        <v>30</v>
      </c>
    </row>
    <row r="767" spans="1:21" ht="3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>IFERROR(Starter[[#This Row],[pledged]]/Starter[[#This Row],[goal]],0)</f>
        <v>0.36014285714285715</v>
      </c>
      <c r="P767" s="8">
        <f>IFERROR(Starter[[#This Row],[pledged]]/Starter[[#This Row],[backers_count]],0)</f>
        <v>57.295454545454547</v>
      </c>
      <c r="Q767" t="str">
        <f>LEFT(Starter[[#This Row],[Category and Sub-Category]],FIND("/",Starter[[#This Row],[Category and Sub-Category]])-1)</f>
        <v>publishing</v>
      </c>
      <c r="R767" t="str">
        <f>RIGHT(Starter[[#This Row],[Category and Sub-Category]],FIND("/",Starter[[#This Row],[Category and Sub-Category]])-3)</f>
        <v>/fiction</v>
      </c>
      <c r="S767" s="12">
        <f t="shared" si="11"/>
        <v>41931.542638888888</v>
      </c>
      <c r="T767" s="12">
        <f t="shared" si="11"/>
        <v>41901.542638888888</v>
      </c>
      <c r="U767" s="14">
        <f>Starter[[#This Row],[deadline2]]-Starter[[#This Row],[launched_at3]]</f>
        <v>30</v>
      </c>
    </row>
    <row r="768" spans="1:21" ht="3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>IFERROR(Starter[[#This Row],[pledged]]/Starter[[#This Row],[goal]],0)</f>
        <v>0</v>
      </c>
      <c r="P768" s="8">
        <f>IFERROR(Starter[[#This Row],[pledged]]/Starter[[#This Row],[backers_count]],0)</f>
        <v>0</v>
      </c>
      <c r="Q768" t="str">
        <f>LEFT(Starter[[#This Row],[Category and Sub-Category]],FIND("/",Starter[[#This Row],[Category and Sub-Category]])-1)</f>
        <v>publishing</v>
      </c>
      <c r="R768" t="str">
        <f>RIGHT(Starter[[#This Row],[Category and Sub-Category]],FIND("/",Starter[[#This Row],[Category and Sub-Category]])-3)</f>
        <v>/fiction</v>
      </c>
      <c r="S768" s="12">
        <f t="shared" si="11"/>
        <v>42051.783368055556</v>
      </c>
      <c r="T768" s="12">
        <f t="shared" si="11"/>
        <v>42021.783368055556</v>
      </c>
      <c r="U768" s="14">
        <f>Starter[[#This Row],[deadline2]]-Starter[[#This Row],[launched_at3]]</f>
        <v>30</v>
      </c>
    </row>
    <row r="769" spans="1:21" ht="60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>IFERROR(Starter[[#This Row],[pledged]]/Starter[[#This Row],[goal]],0)</f>
        <v>3.5400000000000001E-2</v>
      </c>
      <c r="P769" s="8">
        <f>IFERROR(Starter[[#This Row],[pledged]]/Starter[[#This Row],[backers_count]],0)</f>
        <v>59</v>
      </c>
      <c r="Q769" t="str">
        <f>LEFT(Starter[[#This Row],[Category and Sub-Category]],FIND("/",Starter[[#This Row],[Category and Sub-Category]])-1)</f>
        <v>publishing</v>
      </c>
      <c r="R769" t="str">
        <f>RIGHT(Starter[[#This Row],[Category and Sub-Category]],FIND("/",Starter[[#This Row],[Category and Sub-Category]])-3)</f>
        <v>/fiction</v>
      </c>
      <c r="S769" s="12">
        <f t="shared" si="11"/>
        <v>42145.143634259264</v>
      </c>
      <c r="T769" s="12">
        <f t="shared" si="11"/>
        <v>42115.143634259264</v>
      </c>
      <c r="U769" s="14">
        <f>Starter[[#This Row],[deadline2]]-Starter[[#This Row],[launched_at3]]</f>
        <v>30</v>
      </c>
    </row>
    <row r="770" spans="1:21" ht="3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>IFERROR(Starter[[#This Row],[pledged]]/Starter[[#This Row],[goal]],0)</f>
        <v>0</v>
      </c>
      <c r="P770" s="8">
        <f>IFERROR(Starter[[#This Row],[pledged]]/Starter[[#This Row],[backers_count]],0)</f>
        <v>0</v>
      </c>
      <c r="Q770" t="str">
        <f>LEFT(Starter[[#This Row],[Category and Sub-Category]],FIND("/",Starter[[#This Row],[Category and Sub-Category]])-1)</f>
        <v>publishing</v>
      </c>
      <c r="R770" t="str">
        <f>RIGHT(Starter[[#This Row],[Category and Sub-Category]],FIND("/",Starter[[#This Row],[Category and Sub-Category]])-3)</f>
        <v>/fiction</v>
      </c>
      <c r="S770" s="12">
        <f t="shared" ref="S770:T833" si="12">(I770/86400)+25569</f>
        <v>41624.207060185188</v>
      </c>
      <c r="T770" s="12">
        <f t="shared" si="12"/>
        <v>41594.207060185188</v>
      </c>
      <c r="U770" s="14">
        <f>Starter[[#This Row],[deadline2]]-Starter[[#This Row],[launched_at3]]</f>
        <v>30</v>
      </c>
    </row>
    <row r="771" spans="1:21" ht="3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>IFERROR(Starter[[#This Row],[pledged]]/Starter[[#This Row],[goal]],0)</f>
        <v>0.41399999999999998</v>
      </c>
      <c r="P771" s="8">
        <f>IFERROR(Starter[[#This Row],[pledged]]/Starter[[#This Row],[backers_count]],0)</f>
        <v>31.846153846153847</v>
      </c>
      <c r="Q771" t="str">
        <f>LEFT(Starter[[#This Row],[Category and Sub-Category]],FIND("/",Starter[[#This Row],[Category and Sub-Category]])-1)</f>
        <v>publishing</v>
      </c>
      <c r="R771" t="str">
        <f>RIGHT(Starter[[#This Row],[Category and Sub-Category]],FIND("/",Starter[[#This Row],[Category and Sub-Category]])-3)</f>
        <v>/fiction</v>
      </c>
      <c r="S771" s="12">
        <f t="shared" si="12"/>
        <v>41634.996458333335</v>
      </c>
      <c r="T771" s="12">
        <f t="shared" si="12"/>
        <v>41604.996458333335</v>
      </c>
      <c r="U771" s="14">
        <f>Starter[[#This Row],[deadline2]]-Starter[[#This Row],[launched_at3]]</f>
        <v>30</v>
      </c>
    </row>
    <row r="772" spans="1:21" ht="3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>IFERROR(Starter[[#This Row],[pledged]]/Starter[[#This Row],[goal]],0)</f>
        <v>0</v>
      </c>
      <c r="P772" s="8">
        <f>IFERROR(Starter[[#This Row],[pledged]]/Starter[[#This Row],[backers_count]],0)</f>
        <v>0</v>
      </c>
      <c r="Q772" t="str">
        <f>LEFT(Starter[[#This Row],[Category and Sub-Category]],FIND("/",Starter[[#This Row],[Category and Sub-Category]])-1)</f>
        <v>publishing</v>
      </c>
      <c r="R772" t="str">
        <f>RIGHT(Starter[[#This Row],[Category and Sub-Category]],FIND("/",Starter[[#This Row],[Category and Sub-Category]])-3)</f>
        <v>/fiction</v>
      </c>
      <c r="S772" s="12">
        <f t="shared" si="12"/>
        <v>41329.9996412037</v>
      </c>
      <c r="T772" s="12">
        <f t="shared" si="12"/>
        <v>41289.9996412037</v>
      </c>
      <c r="U772" s="14">
        <f>Starter[[#This Row],[deadline2]]-Starter[[#This Row],[launched_at3]]</f>
        <v>40</v>
      </c>
    </row>
    <row r="773" spans="1:21" ht="30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>IFERROR(Starter[[#This Row],[pledged]]/Starter[[#This Row],[goal]],0)</f>
        <v>2.631578947368421E-4</v>
      </c>
      <c r="P773" s="8">
        <f>IFERROR(Starter[[#This Row],[pledged]]/Starter[[#This Row],[backers_count]],0)</f>
        <v>10</v>
      </c>
      <c r="Q773" t="str">
        <f>LEFT(Starter[[#This Row],[Category and Sub-Category]],FIND("/",Starter[[#This Row],[Category and Sub-Category]])-1)</f>
        <v>publishing</v>
      </c>
      <c r="R773" t="str">
        <f>RIGHT(Starter[[#This Row],[Category and Sub-Category]],FIND("/",Starter[[#This Row],[Category and Sub-Category]])-3)</f>
        <v>/fiction</v>
      </c>
      <c r="S773" s="12">
        <f t="shared" si="12"/>
        <v>42399.824097222227</v>
      </c>
      <c r="T773" s="12">
        <f t="shared" si="12"/>
        <v>42349.824097222227</v>
      </c>
      <c r="U773" s="14">
        <f>Starter[[#This Row],[deadline2]]-Starter[[#This Row],[launched_at3]]</f>
        <v>50</v>
      </c>
    </row>
    <row r="774" spans="1:21" ht="3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>IFERROR(Starter[[#This Row],[pledged]]/Starter[[#This Row],[goal]],0)</f>
        <v>3.3333333333333333E-2</v>
      </c>
      <c r="P774" s="8">
        <f>IFERROR(Starter[[#This Row],[pledged]]/Starter[[#This Row],[backers_count]],0)</f>
        <v>50</v>
      </c>
      <c r="Q774" t="str">
        <f>LEFT(Starter[[#This Row],[Category and Sub-Category]],FIND("/",Starter[[#This Row],[Category and Sub-Category]])-1)</f>
        <v>publishing</v>
      </c>
      <c r="R774" t="str">
        <f>RIGHT(Starter[[#This Row],[Category and Sub-Category]],FIND("/",Starter[[#This Row],[Category and Sub-Category]])-3)</f>
        <v>/fiction</v>
      </c>
      <c r="S774" s="12">
        <f t="shared" si="12"/>
        <v>40118.165972222225</v>
      </c>
      <c r="T774" s="12">
        <f t="shared" si="12"/>
        <v>40068.056932870371</v>
      </c>
      <c r="U774" s="14">
        <f>Starter[[#This Row],[deadline2]]-Starter[[#This Row],[launched_at3]]</f>
        <v>50.109039351853426</v>
      </c>
    </row>
    <row r="775" spans="1:21" ht="3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>IFERROR(Starter[[#This Row],[pledged]]/Starter[[#This Row],[goal]],0)</f>
        <v>8.5129023676509714E-3</v>
      </c>
      <c r="P775" s="8">
        <f>IFERROR(Starter[[#This Row],[pledged]]/Starter[[#This Row],[backers_count]],0)</f>
        <v>16</v>
      </c>
      <c r="Q775" t="str">
        <f>LEFT(Starter[[#This Row],[Category and Sub-Category]],FIND("/",Starter[[#This Row],[Category and Sub-Category]])-1)</f>
        <v>publishing</v>
      </c>
      <c r="R775" t="str">
        <f>RIGHT(Starter[[#This Row],[Category and Sub-Category]],FIND("/",Starter[[#This Row],[Category and Sub-Category]])-3)</f>
        <v>/fiction</v>
      </c>
      <c r="S775" s="12">
        <f t="shared" si="12"/>
        <v>42134.959027777775</v>
      </c>
      <c r="T775" s="12">
        <f t="shared" si="12"/>
        <v>42100.735937500001</v>
      </c>
      <c r="U775" s="14">
        <f>Starter[[#This Row],[deadline2]]-Starter[[#This Row],[launched_at3]]</f>
        <v>34.223090277773736</v>
      </c>
    </row>
    <row r="776" spans="1:21" ht="3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>IFERROR(Starter[[#This Row],[pledged]]/Starter[[#This Row],[goal]],0)</f>
        <v>0.70199999999999996</v>
      </c>
      <c r="P776" s="8">
        <f>IFERROR(Starter[[#This Row],[pledged]]/Starter[[#This Row],[backers_count]],0)</f>
        <v>39</v>
      </c>
      <c r="Q776" t="str">
        <f>LEFT(Starter[[#This Row],[Category and Sub-Category]],FIND("/",Starter[[#This Row],[Category and Sub-Category]])-1)</f>
        <v>publishing</v>
      </c>
      <c r="R776" t="str">
        <f>RIGHT(Starter[[#This Row],[Category and Sub-Category]],FIND("/",Starter[[#This Row],[Category and Sub-Category]])-3)</f>
        <v>/fiction</v>
      </c>
      <c r="S776" s="12">
        <f t="shared" si="12"/>
        <v>41693.780300925922</v>
      </c>
      <c r="T776" s="12">
        <f t="shared" si="12"/>
        <v>41663.780300925922</v>
      </c>
      <c r="U776" s="14">
        <f>Starter[[#This Row],[deadline2]]-Starter[[#This Row],[launched_at3]]</f>
        <v>30</v>
      </c>
    </row>
    <row r="777" spans="1:21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>IFERROR(Starter[[#This Row],[pledged]]/Starter[[#This Row],[goal]],0)</f>
        <v>1.7000000000000001E-2</v>
      </c>
      <c r="P777" s="8">
        <f>IFERROR(Starter[[#This Row],[pledged]]/Starter[[#This Row],[backers_count]],0)</f>
        <v>34</v>
      </c>
      <c r="Q777" t="str">
        <f>LEFT(Starter[[#This Row],[Category and Sub-Category]],FIND("/",Starter[[#This Row],[Category and Sub-Category]])-1)</f>
        <v>publishing</v>
      </c>
      <c r="R777" t="str">
        <f>RIGHT(Starter[[#This Row],[Category and Sub-Category]],FIND("/",Starter[[#This Row],[Category and Sub-Category]])-3)</f>
        <v>/fiction</v>
      </c>
      <c r="S777" s="12">
        <f t="shared" si="12"/>
        <v>40893.060127314813</v>
      </c>
      <c r="T777" s="12">
        <f t="shared" si="12"/>
        <v>40863.060127314813</v>
      </c>
      <c r="U777" s="14">
        <f>Starter[[#This Row],[deadline2]]-Starter[[#This Row],[launched_at3]]</f>
        <v>30</v>
      </c>
    </row>
    <row r="778" spans="1:21" ht="3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>IFERROR(Starter[[#This Row],[pledged]]/Starter[[#This Row],[goal]],0)</f>
        <v>0.51400000000000001</v>
      </c>
      <c r="P778" s="8">
        <f>IFERROR(Starter[[#This Row],[pledged]]/Starter[[#This Row],[backers_count]],0)</f>
        <v>63.122807017543863</v>
      </c>
      <c r="Q778" t="str">
        <f>LEFT(Starter[[#This Row],[Category and Sub-Category]],FIND("/",Starter[[#This Row],[Category and Sub-Category]])-1)</f>
        <v>publishing</v>
      </c>
      <c r="R778" t="str">
        <f>RIGHT(Starter[[#This Row],[Category and Sub-Category]],FIND("/",Starter[[#This Row],[Category and Sub-Category]])-3)</f>
        <v>/fiction</v>
      </c>
      <c r="S778" s="12">
        <f t="shared" si="12"/>
        <v>42288.208333333328</v>
      </c>
      <c r="T778" s="12">
        <f t="shared" si="12"/>
        <v>42250.685706018514</v>
      </c>
      <c r="U778" s="14">
        <f>Starter[[#This Row],[deadline2]]-Starter[[#This Row],[launched_at3]]</f>
        <v>37.522627314814599</v>
      </c>
    </row>
    <row r="779" spans="1:21" ht="3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>IFERROR(Starter[[#This Row],[pledged]]/Starter[[#This Row],[goal]],0)</f>
        <v>7.0000000000000001E-3</v>
      </c>
      <c r="P779" s="8">
        <f>IFERROR(Starter[[#This Row],[pledged]]/Starter[[#This Row],[backers_count]],0)</f>
        <v>7</v>
      </c>
      <c r="Q779" t="str">
        <f>LEFT(Starter[[#This Row],[Category and Sub-Category]],FIND("/",Starter[[#This Row],[Category and Sub-Category]])-1)</f>
        <v>publishing</v>
      </c>
      <c r="R779" t="str">
        <f>RIGHT(Starter[[#This Row],[Category and Sub-Category]],FIND("/",Starter[[#This Row],[Category and Sub-Category]])-3)</f>
        <v>/fiction</v>
      </c>
      <c r="S779" s="12">
        <f t="shared" si="12"/>
        <v>41486.981215277774</v>
      </c>
      <c r="T779" s="12">
        <f t="shared" si="12"/>
        <v>41456.981215277774</v>
      </c>
      <c r="U779" s="14">
        <f>Starter[[#This Row],[deadline2]]-Starter[[#This Row],[launched_at3]]</f>
        <v>30</v>
      </c>
    </row>
    <row r="780" spans="1:21" ht="30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>IFERROR(Starter[[#This Row],[pledged]]/Starter[[#This Row],[goal]],0)</f>
        <v>4.0000000000000001E-3</v>
      </c>
      <c r="P780" s="8">
        <f>IFERROR(Starter[[#This Row],[pledged]]/Starter[[#This Row],[backers_count]],0)</f>
        <v>2</v>
      </c>
      <c r="Q780" t="str">
        <f>LEFT(Starter[[#This Row],[Category and Sub-Category]],FIND("/",Starter[[#This Row],[Category and Sub-Category]])-1)</f>
        <v>publishing</v>
      </c>
      <c r="R780" t="str">
        <f>RIGHT(Starter[[#This Row],[Category and Sub-Category]],FIND("/",Starter[[#This Row],[Category and Sub-Category]])-3)</f>
        <v>/fiction</v>
      </c>
      <c r="S780" s="12">
        <f t="shared" si="12"/>
        <v>41759.702314814815</v>
      </c>
      <c r="T780" s="12">
        <f t="shared" si="12"/>
        <v>41729.702314814815</v>
      </c>
      <c r="U780" s="14">
        <f>Starter[[#This Row],[deadline2]]-Starter[[#This Row],[launched_at3]]</f>
        <v>30</v>
      </c>
    </row>
    <row r="781" spans="1:21" ht="3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>IFERROR(Starter[[#This Row],[pledged]]/Starter[[#This Row],[goal]],0)</f>
        <v>2.6666666666666668E-2</v>
      </c>
      <c r="P781" s="8">
        <f>IFERROR(Starter[[#This Row],[pledged]]/Starter[[#This Row],[backers_count]],0)</f>
        <v>66.666666666666671</v>
      </c>
      <c r="Q781" t="str">
        <f>LEFT(Starter[[#This Row],[Category and Sub-Category]],FIND("/",Starter[[#This Row],[Category and Sub-Category]])-1)</f>
        <v>publishing</v>
      </c>
      <c r="R781" t="str">
        <f>RIGHT(Starter[[#This Row],[Category and Sub-Category]],FIND("/",Starter[[#This Row],[Category and Sub-Category]])-3)</f>
        <v>/fiction</v>
      </c>
      <c r="S781" s="12">
        <f t="shared" si="12"/>
        <v>40466.166666666664</v>
      </c>
      <c r="T781" s="12">
        <f t="shared" si="12"/>
        <v>40436.68408564815</v>
      </c>
      <c r="U781" s="14">
        <f>Starter[[#This Row],[deadline2]]-Starter[[#This Row],[launched_at3]]</f>
        <v>29.482581018513883</v>
      </c>
    </row>
    <row r="782" spans="1:2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>IFERROR(Starter[[#This Row],[pledged]]/Starter[[#This Row],[goal]],0)</f>
        <v>1.04</v>
      </c>
      <c r="P782" s="8">
        <f>IFERROR(Starter[[#This Row],[pledged]]/Starter[[#This Row],[backers_count]],0)</f>
        <v>38.518518518518519</v>
      </c>
      <c r="Q782" t="str">
        <f>LEFT(Starter[[#This Row],[Category and Sub-Category]],FIND("/",Starter[[#This Row],[Category and Sub-Category]])-1)</f>
        <v>music</v>
      </c>
      <c r="R782" t="str">
        <f>RIGHT(Starter[[#This Row],[Category and Sub-Category]],FIND("/",Starter[[#This Row],[Category and Sub-Category]])-3)</f>
        <v>ock</v>
      </c>
      <c r="S782" s="12">
        <f t="shared" si="12"/>
        <v>40666.673900462964</v>
      </c>
      <c r="T782" s="12">
        <f t="shared" si="12"/>
        <v>40636.673900462964</v>
      </c>
      <c r="U782" s="14">
        <f>Starter[[#This Row],[deadline2]]-Starter[[#This Row],[launched_at3]]</f>
        <v>30</v>
      </c>
    </row>
    <row r="783" spans="1:21" ht="30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>IFERROR(Starter[[#This Row],[pledged]]/Starter[[#This Row],[goal]],0)</f>
        <v>1.3315375</v>
      </c>
      <c r="P783" s="8">
        <f>IFERROR(Starter[[#This Row],[pledged]]/Starter[[#This Row],[backers_count]],0)</f>
        <v>42.609200000000001</v>
      </c>
      <c r="Q783" t="str">
        <f>LEFT(Starter[[#This Row],[Category and Sub-Category]],FIND("/",Starter[[#This Row],[Category and Sub-Category]])-1)</f>
        <v>music</v>
      </c>
      <c r="R783" t="str">
        <f>RIGHT(Starter[[#This Row],[Category and Sub-Category]],FIND("/",Starter[[#This Row],[Category and Sub-Category]])-3)</f>
        <v>ock</v>
      </c>
      <c r="S783" s="12">
        <f t="shared" si="12"/>
        <v>41433.000856481478</v>
      </c>
      <c r="T783" s="12">
        <f t="shared" si="12"/>
        <v>41403.000856481478</v>
      </c>
      <c r="U783" s="14">
        <f>Starter[[#This Row],[deadline2]]-Starter[[#This Row],[launched_at3]]</f>
        <v>30</v>
      </c>
    </row>
    <row r="784" spans="1:21" ht="30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>IFERROR(Starter[[#This Row],[pledged]]/Starter[[#This Row],[goal]],0)</f>
        <v>1</v>
      </c>
      <c r="P784" s="8">
        <f>IFERROR(Starter[[#This Row],[pledged]]/Starter[[#This Row],[backers_count]],0)</f>
        <v>50</v>
      </c>
      <c r="Q784" t="str">
        <f>LEFT(Starter[[#This Row],[Category and Sub-Category]],FIND("/",Starter[[#This Row],[Category and Sub-Category]])-1)</f>
        <v>music</v>
      </c>
      <c r="R784" t="str">
        <f>RIGHT(Starter[[#This Row],[Category and Sub-Category]],FIND("/",Starter[[#This Row],[Category and Sub-Category]])-3)</f>
        <v>ock</v>
      </c>
      <c r="S784" s="12">
        <f t="shared" si="12"/>
        <v>41146.758125</v>
      </c>
      <c r="T784" s="12">
        <f t="shared" si="12"/>
        <v>41116.758125</v>
      </c>
      <c r="U784" s="14">
        <f>Starter[[#This Row],[deadline2]]-Starter[[#This Row],[launched_at3]]</f>
        <v>30</v>
      </c>
    </row>
    <row r="785" spans="1:21" ht="3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>IFERROR(Starter[[#This Row],[pledged]]/Starter[[#This Row],[goal]],0)</f>
        <v>1.4813333333333334</v>
      </c>
      <c r="P785" s="8">
        <f>IFERROR(Starter[[#This Row],[pledged]]/Starter[[#This Row],[backers_count]],0)</f>
        <v>63.485714285714288</v>
      </c>
      <c r="Q785" t="str">
        <f>LEFT(Starter[[#This Row],[Category and Sub-Category]],FIND("/",Starter[[#This Row],[Category and Sub-Category]])-1)</f>
        <v>music</v>
      </c>
      <c r="R785" t="str">
        <f>RIGHT(Starter[[#This Row],[Category and Sub-Category]],FIND("/",Starter[[#This Row],[Category and Sub-Category]])-3)</f>
        <v>ock</v>
      </c>
      <c r="S785" s="12">
        <f t="shared" si="12"/>
        <v>41026.916666666664</v>
      </c>
      <c r="T785" s="12">
        <f t="shared" si="12"/>
        <v>40987.773715277777</v>
      </c>
      <c r="U785" s="14">
        <f>Starter[[#This Row],[deadline2]]-Starter[[#This Row],[launched_at3]]</f>
        <v>39.142951388887013</v>
      </c>
    </row>
    <row r="786" spans="1:21" ht="3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>IFERROR(Starter[[#This Row],[pledged]]/Starter[[#This Row],[goal]],0)</f>
        <v>1.0249999999999999</v>
      </c>
      <c r="P786" s="8">
        <f>IFERROR(Starter[[#This Row],[pledged]]/Starter[[#This Row],[backers_count]],0)</f>
        <v>102.5</v>
      </c>
      <c r="Q786" t="str">
        <f>LEFT(Starter[[#This Row],[Category and Sub-Category]],FIND("/",Starter[[#This Row],[Category and Sub-Category]])-1)</f>
        <v>music</v>
      </c>
      <c r="R786" t="str">
        <f>RIGHT(Starter[[#This Row],[Category and Sub-Category]],FIND("/",Starter[[#This Row],[Category and Sub-Category]])-3)</f>
        <v>ock</v>
      </c>
      <c r="S786" s="12">
        <f t="shared" si="12"/>
        <v>41715.107858796298</v>
      </c>
      <c r="T786" s="12">
        <f t="shared" si="12"/>
        <v>41675.149525462963</v>
      </c>
      <c r="U786" s="14">
        <f>Starter[[#This Row],[deadline2]]-Starter[[#This Row],[launched_at3]]</f>
        <v>39.958333333335759</v>
      </c>
    </row>
    <row r="787" spans="1:21" ht="3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>IFERROR(Starter[[#This Row],[pledged]]/Starter[[#This Row],[goal]],0)</f>
        <v>1.8062799999999999</v>
      </c>
      <c r="P787" s="8">
        <f>IFERROR(Starter[[#This Row],[pledged]]/Starter[[#This Row],[backers_count]],0)</f>
        <v>31.142758620689655</v>
      </c>
      <c r="Q787" t="str">
        <f>LEFT(Starter[[#This Row],[Category and Sub-Category]],FIND("/",Starter[[#This Row],[Category and Sub-Category]])-1)</f>
        <v>music</v>
      </c>
      <c r="R787" t="str">
        <f>RIGHT(Starter[[#This Row],[Category and Sub-Category]],FIND("/",Starter[[#This Row],[Category and Sub-Category]])-3)</f>
        <v>ock</v>
      </c>
      <c r="S787" s="12">
        <f t="shared" si="12"/>
        <v>41333.593923611115</v>
      </c>
      <c r="T787" s="12">
        <f t="shared" si="12"/>
        <v>41303.593923611115</v>
      </c>
      <c r="U787" s="14">
        <f>Starter[[#This Row],[deadline2]]-Starter[[#This Row],[launched_at3]]</f>
        <v>30</v>
      </c>
    </row>
    <row r="788" spans="1:21" ht="30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>IFERROR(Starter[[#This Row],[pledged]]/Starter[[#This Row],[goal]],0)</f>
        <v>1.4279999999999999</v>
      </c>
      <c r="P788" s="8">
        <f>IFERROR(Starter[[#This Row],[pledged]]/Starter[[#This Row],[backers_count]],0)</f>
        <v>162.27272727272728</v>
      </c>
      <c r="Q788" t="str">
        <f>LEFT(Starter[[#This Row],[Category and Sub-Category]],FIND("/",Starter[[#This Row],[Category and Sub-Category]])-1)</f>
        <v>music</v>
      </c>
      <c r="R788" t="str">
        <f>RIGHT(Starter[[#This Row],[Category and Sub-Category]],FIND("/",Starter[[#This Row],[Category and Sub-Category]])-3)</f>
        <v>ock</v>
      </c>
      <c r="S788" s="12">
        <f t="shared" si="12"/>
        <v>41040.657638888893</v>
      </c>
      <c r="T788" s="12">
        <f t="shared" si="12"/>
        <v>40983.055949074071</v>
      </c>
      <c r="U788" s="14">
        <f>Starter[[#This Row],[deadline2]]-Starter[[#This Row],[launched_at3]]</f>
        <v>57.601689814822748</v>
      </c>
    </row>
    <row r="789" spans="1:21" ht="3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>IFERROR(Starter[[#This Row],[pledged]]/Starter[[#This Row],[goal]],0)</f>
        <v>1.1416666666666666</v>
      </c>
      <c r="P789" s="8">
        <f>IFERROR(Starter[[#This Row],[pledged]]/Starter[[#This Row],[backers_count]],0)</f>
        <v>80.588235294117652</v>
      </c>
      <c r="Q789" t="str">
        <f>LEFT(Starter[[#This Row],[Category and Sub-Category]],FIND("/",Starter[[#This Row],[Category and Sub-Category]])-1)</f>
        <v>music</v>
      </c>
      <c r="R789" t="str">
        <f>RIGHT(Starter[[#This Row],[Category and Sub-Category]],FIND("/",Starter[[#This Row],[Category and Sub-Category]])-3)</f>
        <v>ock</v>
      </c>
      <c r="S789" s="12">
        <f t="shared" si="12"/>
        <v>41579.627615740741</v>
      </c>
      <c r="T789" s="12">
        <f t="shared" si="12"/>
        <v>41549.627615740741</v>
      </c>
      <c r="U789" s="14">
        <f>Starter[[#This Row],[deadline2]]-Starter[[#This Row],[launched_at3]]</f>
        <v>30</v>
      </c>
    </row>
    <row r="790" spans="1:21" ht="3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>IFERROR(Starter[[#This Row],[pledged]]/Starter[[#This Row],[goal]],0)</f>
        <v>2.03505</v>
      </c>
      <c r="P790" s="8">
        <f>IFERROR(Starter[[#This Row],[pledged]]/Starter[[#This Row],[backers_count]],0)</f>
        <v>59.85441176470588</v>
      </c>
      <c r="Q790" t="str">
        <f>LEFT(Starter[[#This Row],[Category and Sub-Category]],FIND("/",Starter[[#This Row],[Category and Sub-Category]])-1)</f>
        <v>music</v>
      </c>
      <c r="R790" t="str">
        <f>RIGHT(Starter[[#This Row],[Category and Sub-Category]],FIND("/",Starter[[#This Row],[Category and Sub-Category]])-3)</f>
        <v>ock</v>
      </c>
      <c r="S790" s="12">
        <f t="shared" si="12"/>
        <v>41097.165972222225</v>
      </c>
      <c r="T790" s="12">
        <f t="shared" si="12"/>
        <v>41059.006805555553</v>
      </c>
      <c r="U790" s="14">
        <f>Starter[[#This Row],[deadline2]]-Starter[[#This Row],[launched_at3]]</f>
        <v>38.159166666671808</v>
      </c>
    </row>
    <row r="791" spans="1:21" ht="30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>IFERROR(Starter[[#This Row],[pledged]]/Starter[[#This Row],[goal]],0)</f>
        <v>1.0941176470588236</v>
      </c>
      <c r="P791" s="8">
        <f>IFERROR(Starter[[#This Row],[pledged]]/Starter[[#This Row],[backers_count]],0)</f>
        <v>132.85714285714286</v>
      </c>
      <c r="Q791" t="str">
        <f>LEFT(Starter[[#This Row],[Category and Sub-Category]],FIND("/",Starter[[#This Row],[Category and Sub-Category]])-1)</f>
        <v>music</v>
      </c>
      <c r="R791" t="str">
        <f>RIGHT(Starter[[#This Row],[Category and Sub-Category]],FIND("/",Starter[[#This Row],[Category and Sub-Category]])-3)</f>
        <v>ock</v>
      </c>
      <c r="S791" s="12">
        <f t="shared" si="12"/>
        <v>41295.332638888889</v>
      </c>
      <c r="T791" s="12">
        <f t="shared" si="12"/>
        <v>41277.186111111107</v>
      </c>
      <c r="U791" s="14">
        <f>Starter[[#This Row],[deadline2]]-Starter[[#This Row],[launched_at3]]</f>
        <v>18.146527777782467</v>
      </c>
    </row>
    <row r="792" spans="1:21" ht="3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>IFERROR(Starter[[#This Row],[pledged]]/Starter[[#This Row],[goal]],0)</f>
        <v>1.443746</v>
      </c>
      <c r="P792" s="8">
        <f>IFERROR(Starter[[#This Row],[pledged]]/Starter[[#This Row],[backers_count]],0)</f>
        <v>92.547820512820508</v>
      </c>
      <c r="Q792" t="str">
        <f>LEFT(Starter[[#This Row],[Category and Sub-Category]],FIND("/",Starter[[#This Row],[Category and Sub-Category]])-1)</f>
        <v>music</v>
      </c>
      <c r="R792" t="str">
        <f>RIGHT(Starter[[#This Row],[Category and Sub-Category]],FIND("/",Starter[[#This Row],[Category and Sub-Category]])-3)</f>
        <v>ock</v>
      </c>
      <c r="S792" s="12">
        <f t="shared" si="12"/>
        <v>41306.047905092593</v>
      </c>
      <c r="T792" s="12">
        <f t="shared" si="12"/>
        <v>41276.047905092593</v>
      </c>
      <c r="U792" s="14">
        <f>Starter[[#This Row],[deadline2]]-Starter[[#This Row],[launched_at3]]</f>
        <v>30</v>
      </c>
    </row>
    <row r="793" spans="1:21" ht="3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>IFERROR(Starter[[#This Row],[pledged]]/Starter[[#This Row],[goal]],0)</f>
        <v>1.0386666666666666</v>
      </c>
      <c r="P793" s="8">
        <f>IFERROR(Starter[[#This Row],[pledged]]/Starter[[#This Row],[backers_count]],0)</f>
        <v>60.859375</v>
      </c>
      <c r="Q793" t="str">
        <f>LEFT(Starter[[#This Row],[Category and Sub-Category]],FIND("/",Starter[[#This Row],[Category and Sub-Category]])-1)</f>
        <v>music</v>
      </c>
      <c r="R793" t="str">
        <f>RIGHT(Starter[[#This Row],[Category and Sub-Category]],FIND("/",Starter[[#This Row],[Category and Sub-Category]])-3)</f>
        <v>ock</v>
      </c>
      <c r="S793" s="12">
        <f t="shared" si="12"/>
        <v>41591.249305555553</v>
      </c>
      <c r="T793" s="12">
        <f t="shared" si="12"/>
        <v>41557.780624999999</v>
      </c>
      <c r="U793" s="14">
        <f>Starter[[#This Row],[deadline2]]-Starter[[#This Row],[launched_at3]]</f>
        <v>33.468680555553874</v>
      </c>
    </row>
    <row r="794" spans="1:2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>IFERROR(Starter[[#This Row],[pledged]]/Starter[[#This Row],[goal]],0)</f>
        <v>1.0044440000000001</v>
      </c>
      <c r="P794" s="8">
        <f>IFERROR(Starter[[#This Row],[pledged]]/Starter[[#This Row],[backers_count]],0)</f>
        <v>41.851833333333339</v>
      </c>
      <c r="Q794" t="str">
        <f>LEFT(Starter[[#This Row],[Category and Sub-Category]],FIND("/",Starter[[#This Row],[Category and Sub-Category]])-1)</f>
        <v>music</v>
      </c>
      <c r="R794" t="str">
        <f>RIGHT(Starter[[#This Row],[Category and Sub-Category]],FIND("/",Starter[[#This Row],[Category and Sub-Category]])-3)</f>
        <v>ock</v>
      </c>
      <c r="S794" s="12">
        <f t="shared" si="12"/>
        <v>41585.915312500001</v>
      </c>
      <c r="T794" s="12">
        <f t="shared" si="12"/>
        <v>41555.87364583333</v>
      </c>
      <c r="U794" s="14">
        <f>Starter[[#This Row],[deadline2]]-Starter[[#This Row],[launched_at3]]</f>
        <v>30.041666666671517</v>
      </c>
    </row>
    <row r="795" spans="1:21" ht="3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>IFERROR(Starter[[#This Row],[pledged]]/Starter[[#This Row],[goal]],0)</f>
        <v>1.0277927272727272</v>
      </c>
      <c r="P795" s="8">
        <f>IFERROR(Starter[[#This Row],[pledged]]/Starter[[#This Row],[backers_count]],0)</f>
        <v>88.325937499999995</v>
      </c>
      <c r="Q795" t="str">
        <f>LEFT(Starter[[#This Row],[Category and Sub-Category]],FIND("/",Starter[[#This Row],[Category and Sub-Category]])-1)</f>
        <v>music</v>
      </c>
      <c r="R795" t="str">
        <f>RIGHT(Starter[[#This Row],[Category and Sub-Category]],FIND("/",Starter[[#This Row],[Category and Sub-Category]])-3)</f>
        <v>ock</v>
      </c>
      <c r="S795" s="12">
        <f t="shared" si="12"/>
        <v>41458.207638888889</v>
      </c>
      <c r="T795" s="12">
        <f t="shared" si="12"/>
        <v>41442.741249999999</v>
      </c>
      <c r="U795" s="14">
        <f>Starter[[#This Row],[deadline2]]-Starter[[#This Row],[launched_at3]]</f>
        <v>15.466388888889924</v>
      </c>
    </row>
    <row r="796" spans="1:21" ht="3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>IFERROR(Starter[[#This Row],[pledged]]/Starter[[#This Row],[goal]],0)</f>
        <v>1.0531250000000001</v>
      </c>
      <c r="P796" s="8">
        <f>IFERROR(Starter[[#This Row],[pledged]]/Starter[[#This Row],[backers_count]],0)</f>
        <v>158.96226415094338</v>
      </c>
      <c r="Q796" t="str">
        <f>LEFT(Starter[[#This Row],[Category and Sub-Category]],FIND("/",Starter[[#This Row],[Category and Sub-Category]])-1)</f>
        <v>music</v>
      </c>
      <c r="R796" t="str">
        <f>RIGHT(Starter[[#This Row],[Category and Sub-Category]],FIND("/",Starter[[#This Row],[Category and Sub-Category]])-3)</f>
        <v>ock</v>
      </c>
      <c r="S796" s="12">
        <f t="shared" si="12"/>
        <v>40791.712500000001</v>
      </c>
      <c r="T796" s="12">
        <f t="shared" si="12"/>
        <v>40736.115011574075</v>
      </c>
      <c r="U796" s="14">
        <f>Starter[[#This Row],[deadline2]]-Starter[[#This Row],[launched_at3]]</f>
        <v>55.597488425926713</v>
      </c>
    </row>
    <row r="797" spans="1:21" ht="3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>IFERROR(Starter[[#This Row],[pledged]]/Starter[[#This Row],[goal]],0)</f>
        <v>1.1178571428571429</v>
      </c>
      <c r="P797" s="8">
        <f>IFERROR(Starter[[#This Row],[pledged]]/Starter[[#This Row],[backers_count]],0)</f>
        <v>85.054347826086953</v>
      </c>
      <c r="Q797" t="str">
        <f>LEFT(Starter[[#This Row],[Category and Sub-Category]],FIND("/",Starter[[#This Row],[Category and Sub-Category]])-1)</f>
        <v>music</v>
      </c>
      <c r="R797" t="str">
        <f>RIGHT(Starter[[#This Row],[Category and Sub-Category]],FIND("/",Starter[[#This Row],[Category and Sub-Category]])-3)</f>
        <v>ock</v>
      </c>
      <c r="S797" s="12">
        <f t="shared" si="12"/>
        <v>41006.207638888889</v>
      </c>
      <c r="T797" s="12">
        <f t="shared" si="12"/>
        <v>40963.613032407404</v>
      </c>
      <c r="U797" s="14">
        <f>Starter[[#This Row],[deadline2]]-Starter[[#This Row],[launched_at3]]</f>
        <v>42.594606481485243</v>
      </c>
    </row>
    <row r="798" spans="1:21" ht="3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>IFERROR(Starter[[#This Row],[pledged]]/Starter[[#This Row],[goal]],0)</f>
        <v>1.0135000000000001</v>
      </c>
      <c r="P798" s="8">
        <f>IFERROR(Starter[[#This Row],[pledged]]/Starter[[#This Row],[backers_count]],0)</f>
        <v>112.61111111111111</v>
      </c>
      <c r="Q798" t="str">
        <f>LEFT(Starter[[#This Row],[Category and Sub-Category]],FIND("/",Starter[[#This Row],[Category and Sub-Category]])-1)</f>
        <v>music</v>
      </c>
      <c r="R798" t="str">
        <f>RIGHT(Starter[[#This Row],[Category and Sub-Category]],FIND("/",Starter[[#This Row],[Category and Sub-Category]])-3)</f>
        <v>ock</v>
      </c>
      <c r="S798" s="12">
        <f t="shared" si="12"/>
        <v>41532.881944444445</v>
      </c>
      <c r="T798" s="12">
        <f t="shared" si="12"/>
        <v>41502.882928240739</v>
      </c>
      <c r="U798" s="14">
        <f>Starter[[#This Row],[deadline2]]-Starter[[#This Row],[launched_at3]]</f>
        <v>29.99901620370656</v>
      </c>
    </row>
    <row r="799" spans="1:21" ht="3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>IFERROR(Starter[[#This Row],[pledged]]/Starter[[#This Row],[goal]],0)</f>
        <v>1.0753333333333333</v>
      </c>
      <c r="P799" s="8">
        <f>IFERROR(Starter[[#This Row],[pledged]]/Starter[[#This Row],[backers_count]],0)</f>
        <v>45.436619718309856</v>
      </c>
      <c r="Q799" t="str">
        <f>LEFT(Starter[[#This Row],[Category and Sub-Category]],FIND("/",Starter[[#This Row],[Category and Sub-Category]])-1)</f>
        <v>music</v>
      </c>
      <c r="R799" t="str">
        <f>RIGHT(Starter[[#This Row],[Category and Sub-Category]],FIND("/",Starter[[#This Row],[Category and Sub-Category]])-3)</f>
        <v>ock</v>
      </c>
      <c r="S799" s="12">
        <f t="shared" si="12"/>
        <v>41028.166666666664</v>
      </c>
      <c r="T799" s="12">
        <f t="shared" si="12"/>
        <v>40996.994074074071</v>
      </c>
      <c r="U799" s="14">
        <f>Starter[[#This Row],[deadline2]]-Starter[[#This Row],[launched_at3]]</f>
        <v>31.172592592592991</v>
      </c>
    </row>
    <row r="800" spans="1:21" ht="30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>IFERROR(Starter[[#This Row],[pledged]]/Starter[[#This Row],[goal]],0)</f>
        <v>1.1488571428571428</v>
      </c>
      <c r="P800" s="8">
        <f>IFERROR(Starter[[#This Row],[pledged]]/Starter[[#This Row],[backers_count]],0)</f>
        <v>46.218390804597703</v>
      </c>
      <c r="Q800" t="str">
        <f>LEFT(Starter[[#This Row],[Category and Sub-Category]],FIND("/",Starter[[#This Row],[Category and Sub-Category]])-1)</f>
        <v>music</v>
      </c>
      <c r="R800" t="str">
        <f>RIGHT(Starter[[#This Row],[Category and Sub-Category]],FIND("/",Starter[[#This Row],[Category and Sub-Category]])-3)</f>
        <v>ock</v>
      </c>
      <c r="S800" s="12">
        <f t="shared" si="12"/>
        <v>41912.590127314819</v>
      </c>
      <c r="T800" s="12">
        <f t="shared" si="12"/>
        <v>41882.590127314819</v>
      </c>
      <c r="U800" s="14">
        <f>Starter[[#This Row],[deadline2]]-Starter[[#This Row],[launched_at3]]</f>
        <v>30</v>
      </c>
    </row>
    <row r="801" spans="1:21" ht="3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>IFERROR(Starter[[#This Row],[pledged]]/Starter[[#This Row],[goal]],0)</f>
        <v>1.0002</v>
      </c>
      <c r="P801" s="8">
        <f>IFERROR(Starter[[#This Row],[pledged]]/Starter[[#This Row],[backers_count]],0)</f>
        <v>178.60714285714286</v>
      </c>
      <c r="Q801" t="str">
        <f>LEFT(Starter[[#This Row],[Category and Sub-Category]],FIND("/",Starter[[#This Row],[Category and Sub-Category]])-1)</f>
        <v>music</v>
      </c>
      <c r="R801" t="str">
        <f>RIGHT(Starter[[#This Row],[Category and Sub-Category]],FIND("/",Starter[[#This Row],[Category and Sub-Category]])-3)</f>
        <v>ock</v>
      </c>
      <c r="S801" s="12">
        <f t="shared" si="12"/>
        <v>41026.667199074072</v>
      </c>
      <c r="T801" s="12">
        <f t="shared" si="12"/>
        <v>40996.667199074072</v>
      </c>
      <c r="U801" s="14">
        <f>Starter[[#This Row],[deadline2]]-Starter[[#This Row],[launched_at3]]</f>
        <v>30</v>
      </c>
    </row>
    <row r="802" spans="1:21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>IFERROR(Starter[[#This Row],[pledged]]/Starter[[#This Row],[goal]],0)</f>
        <v>1.5213333333333334</v>
      </c>
      <c r="P802" s="8">
        <f>IFERROR(Starter[[#This Row],[pledged]]/Starter[[#This Row],[backers_count]],0)</f>
        <v>40.75</v>
      </c>
      <c r="Q802" t="str">
        <f>LEFT(Starter[[#This Row],[Category and Sub-Category]],FIND("/",Starter[[#This Row],[Category and Sub-Category]])-1)</f>
        <v>music</v>
      </c>
      <c r="R802" t="str">
        <f>RIGHT(Starter[[#This Row],[Category and Sub-Category]],FIND("/",Starter[[#This Row],[Category and Sub-Category]])-3)</f>
        <v>ock</v>
      </c>
      <c r="S802" s="12">
        <f t="shared" si="12"/>
        <v>41893.433495370373</v>
      </c>
      <c r="T802" s="12">
        <f t="shared" si="12"/>
        <v>41863.433495370373</v>
      </c>
      <c r="U802" s="14">
        <f>Starter[[#This Row],[deadline2]]-Starter[[#This Row],[launched_at3]]</f>
        <v>30</v>
      </c>
    </row>
    <row r="803" spans="1:21" ht="30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>IFERROR(Starter[[#This Row],[pledged]]/Starter[[#This Row],[goal]],0)</f>
        <v>1.1152149999999998</v>
      </c>
      <c r="P803" s="8">
        <f>IFERROR(Starter[[#This Row],[pledged]]/Starter[[#This Row],[backers_count]],0)</f>
        <v>43.733921568627444</v>
      </c>
      <c r="Q803" t="str">
        <f>LEFT(Starter[[#This Row],[Category and Sub-Category]],FIND("/",Starter[[#This Row],[Category and Sub-Category]])-1)</f>
        <v>music</v>
      </c>
      <c r="R803" t="str">
        <f>RIGHT(Starter[[#This Row],[Category and Sub-Category]],FIND("/",Starter[[#This Row],[Category and Sub-Category]])-3)</f>
        <v>ock</v>
      </c>
      <c r="S803" s="12">
        <f t="shared" si="12"/>
        <v>40725.795370370368</v>
      </c>
      <c r="T803" s="12">
        <f t="shared" si="12"/>
        <v>40695.795370370368</v>
      </c>
      <c r="U803" s="14">
        <f>Starter[[#This Row],[deadline2]]-Starter[[#This Row],[launched_at3]]</f>
        <v>30</v>
      </c>
    </row>
    <row r="804" spans="1:21" ht="3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>IFERROR(Starter[[#This Row],[pledged]]/Starter[[#This Row],[goal]],0)</f>
        <v>1.0133333333333334</v>
      </c>
      <c r="P804" s="8">
        <f>IFERROR(Starter[[#This Row],[pledged]]/Starter[[#This Row],[backers_count]],0)</f>
        <v>81.066666666666663</v>
      </c>
      <c r="Q804" t="str">
        <f>LEFT(Starter[[#This Row],[Category and Sub-Category]],FIND("/",Starter[[#This Row],[Category and Sub-Category]])-1)</f>
        <v>music</v>
      </c>
      <c r="R804" t="str">
        <f>RIGHT(Starter[[#This Row],[Category and Sub-Category]],FIND("/",Starter[[#This Row],[Category and Sub-Category]])-3)</f>
        <v>ock</v>
      </c>
      <c r="S804" s="12">
        <f t="shared" si="12"/>
        <v>41169.170138888891</v>
      </c>
      <c r="T804" s="12">
        <f t="shared" si="12"/>
        <v>41123.022268518514</v>
      </c>
      <c r="U804" s="14">
        <f>Starter[[#This Row],[deadline2]]-Starter[[#This Row],[launched_at3]]</f>
        <v>46.14787037037604</v>
      </c>
    </row>
    <row r="805" spans="1:21" ht="3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>IFERROR(Starter[[#This Row],[pledged]]/Starter[[#This Row],[goal]],0)</f>
        <v>1.232608695652174</v>
      </c>
      <c r="P805" s="8">
        <f>IFERROR(Starter[[#This Row],[pledged]]/Starter[[#This Row],[backers_count]],0)</f>
        <v>74.60526315789474</v>
      </c>
      <c r="Q805" t="str">
        <f>LEFT(Starter[[#This Row],[Category and Sub-Category]],FIND("/",Starter[[#This Row],[Category and Sub-Category]])-1)</f>
        <v>music</v>
      </c>
      <c r="R805" t="str">
        <f>RIGHT(Starter[[#This Row],[Category and Sub-Category]],FIND("/",Starter[[#This Row],[Category and Sub-Category]])-3)</f>
        <v>ock</v>
      </c>
      <c r="S805" s="12">
        <f t="shared" si="12"/>
        <v>40692.041666666664</v>
      </c>
      <c r="T805" s="12">
        <f t="shared" si="12"/>
        <v>40665.949976851851</v>
      </c>
      <c r="U805" s="14">
        <f>Starter[[#This Row],[deadline2]]-Starter[[#This Row],[launched_at3]]</f>
        <v>26.091689814813435</v>
      </c>
    </row>
    <row r="806" spans="1:21" ht="3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>IFERROR(Starter[[#This Row],[pledged]]/Starter[[#This Row],[goal]],0)</f>
        <v>1</v>
      </c>
      <c r="P806" s="8">
        <f>IFERROR(Starter[[#This Row],[pledged]]/Starter[[#This Row],[backers_count]],0)</f>
        <v>305.55555555555554</v>
      </c>
      <c r="Q806" t="str">
        <f>LEFT(Starter[[#This Row],[Category and Sub-Category]],FIND("/",Starter[[#This Row],[Category and Sub-Category]])-1)</f>
        <v>music</v>
      </c>
      <c r="R806" t="str">
        <f>RIGHT(Starter[[#This Row],[Category and Sub-Category]],FIND("/",Starter[[#This Row],[Category and Sub-Category]])-3)</f>
        <v>ock</v>
      </c>
      <c r="S806" s="12">
        <f t="shared" si="12"/>
        <v>40747.165972222225</v>
      </c>
      <c r="T806" s="12">
        <f t="shared" si="12"/>
        <v>40730.105624999997</v>
      </c>
      <c r="U806" s="14">
        <f>Starter[[#This Row],[deadline2]]-Starter[[#This Row],[launched_at3]]</f>
        <v>17.060347222228302</v>
      </c>
    </row>
    <row r="807" spans="1:21" ht="30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>IFERROR(Starter[[#This Row],[pledged]]/Starter[[#This Row],[goal]],0)</f>
        <v>1.05</v>
      </c>
      <c r="P807" s="8">
        <f>IFERROR(Starter[[#This Row],[pledged]]/Starter[[#This Row],[backers_count]],0)</f>
        <v>58.333333333333336</v>
      </c>
      <c r="Q807" t="str">
        <f>LEFT(Starter[[#This Row],[Category and Sub-Category]],FIND("/",Starter[[#This Row],[Category and Sub-Category]])-1)</f>
        <v>music</v>
      </c>
      <c r="R807" t="str">
        <f>RIGHT(Starter[[#This Row],[Category and Sub-Category]],FIND("/",Starter[[#This Row],[Category and Sub-Category]])-3)</f>
        <v>ock</v>
      </c>
      <c r="S807" s="12">
        <f t="shared" si="12"/>
        <v>40740.958333333336</v>
      </c>
      <c r="T807" s="12">
        <f t="shared" si="12"/>
        <v>40690.823055555556</v>
      </c>
      <c r="U807" s="14">
        <f>Starter[[#This Row],[deadline2]]-Starter[[#This Row],[launched_at3]]</f>
        <v>50.135277777779265</v>
      </c>
    </row>
    <row r="808" spans="1:21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>IFERROR(Starter[[#This Row],[pledged]]/Starter[[#This Row],[goal]],0)</f>
        <v>1.0443750000000001</v>
      </c>
      <c r="P808" s="8">
        <f>IFERROR(Starter[[#This Row],[pledged]]/Starter[[#This Row],[backers_count]],0)</f>
        <v>117.67605633802818</v>
      </c>
      <c r="Q808" t="str">
        <f>LEFT(Starter[[#This Row],[Category and Sub-Category]],FIND("/",Starter[[#This Row],[Category and Sub-Category]])-1)</f>
        <v>music</v>
      </c>
      <c r="R808" t="str">
        <f>RIGHT(Starter[[#This Row],[Category and Sub-Category]],FIND("/",Starter[[#This Row],[Category and Sub-Category]])-3)</f>
        <v>ock</v>
      </c>
      <c r="S808" s="12">
        <f t="shared" si="12"/>
        <v>40793.691423611112</v>
      </c>
      <c r="T808" s="12">
        <f t="shared" si="12"/>
        <v>40763.691423611112</v>
      </c>
      <c r="U808" s="14">
        <f>Starter[[#This Row],[deadline2]]-Starter[[#This Row],[launched_at3]]</f>
        <v>30</v>
      </c>
    </row>
    <row r="809" spans="1:2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>IFERROR(Starter[[#This Row],[pledged]]/Starter[[#This Row],[goal]],0)</f>
        <v>1.05125</v>
      </c>
      <c r="P809" s="8">
        <f>IFERROR(Starter[[#This Row],[pledged]]/Starter[[#This Row],[backers_count]],0)</f>
        <v>73.771929824561397</v>
      </c>
      <c r="Q809" t="str">
        <f>LEFT(Starter[[#This Row],[Category and Sub-Category]],FIND("/",Starter[[#This Row],[Category and Sub-Category]])-1)</f>
        <v>music</v>
      </c>
      <c r="R809" t="str">
        <f>RIGHT(Starter[[#This Row],[Category and Sub-Category]],FIND("/",Starter[[#This Row],[Category and Sub-Category]])-3)</f>
        <v>ock</v>
      </c>
      <c r="S809" s="12">
        <f t="shared" si="12"/>
        <v>42795.083333333328</v>
      </c>
      <c r="T809" s="12">
        <f t="shared" si="12"/>
        <v>42759.628599537042</v>
      </c>
      <c r="U809" s="14">
        <f>Starter[[#This Row],[deadline2]]-Starter[[#This Row],[launched_at3]]</f>
        <v>35.454733796286746</v>
      </c>
    </row>
    <row r="810" spans="1:21" ht="3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>IFERROR(Starter[[#This Row],[pledged]]/Starter[[#This Row],[goal]],0)</f>
        <v>1</v>
      </c>
      <c r="P810" s="8">
        <f>IFERROR(Starter[[#This Row],[pledged]]/Starter[[#This Row],[backers_count]],0)</f>
        <v>104.65116279069767</v>
      </c>
      <c r="Q810" t="str">
        <f>LEFT(Starter[[#This Row],[Category and Sub-Category]],FIND("/",Starter[[#This Row],[Category and Sub-Category]])-1)</f>
        <v>music</v>
      </c>
      <c r="R810" t="str">
        <f>RIGHT(Starter[[#This Row],[Category and Sub-Category]],FIND("/",Starter[[#This Row],[Category and Sub-Category]])-3)</f>
        <v>ock</v>
      </c>
      <c r="S810" s="12">
        <f t="shared" si="12"/>
        <v>41995.207638888889</v>
      </c>
      <c r="T810" s="12">
        <f t="shared" si="12"/>
        <v>41962.100532407407</v>
      </c>
      <c r="U810" s="14">
        <f>Starter[[#This Row],[deadline2]]-Starter[[#This Row],[launched_at3]]</f>
        <v>33.107106481482333</v>
      </c>
    </row>
    <row r="811" spans="1:2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>IFERROR(Starter[[#This Row],[pledged]]/Starter[[#This Row],[goal]],0)</f>
        <v>1.03775</v>
      </c>
      <c r="P811" s="8">
        <f>IFERROR(Starter[[#This Row],[pledged]]/Starter[[#This Row],[backers_count]],0)</f>
        <v>79.82692307692308</v>
      </c>
      <c r="Q811" t="str">
        <f>LEFT(Starter[[#This Row],[Category and Sub-Category]],FIND("/",Starter[[#This Row],[Category and Sub-Category]])-1)</f>
        <v>music</v>
      </c>
      <c r="R811" t="str">
        <f>RIGHT(Starter[[#This Row],[Category and Sub-Category]],FIND("/",Starter[[#This Row],[Category and Sub-Category]])-3)</f>
        <v>ock</v>
      </c>
      <c r="S811" s="12">
        <f t="shared" si="12"/>
        <v>41658.833680555559</v>
      </c>
      <c r="T811" s="12">
        <f t="shared" si="12"/>
        <v>41628.833680555559</v>
      </c>
      <c r="U811" s="14">
        <f>Starter[[#This Row],[deadline2]]-Starter[[#This Row],[launched_at3]]</f>
        <v>30</v>
      </c>
    </row>
    <row r="812" spans="1:21" ht="3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>IFERROR(Starter[[#This Row],[pledged]]/Starter[[#This Row],[goal]],0)</f>
        <v>1.05</v>
      </c>
      <c r="P812" s="8">
        <f>IFERROR(Starter[[#This Row],[pledged]]/Starter[[#This Row],[backers_count]],0)</f>
        <v>58.333333333333336</v>
      </c>
      <c r="Q812" t="str">
        <f>LEFT(Starter[[#This Row],[Category and Sub-Category]],FIND("/",Starter[[#This Row],[Category and Sub-Category]])-1)</f>
        <v>music</v>
      </c>
      <c r="R812" t="str">
        <f>RIGHT(Starter[[#This Row],[Category and Sub-Category]],FIND("/",Starter[[#This Row],[Category and Sub-Category]])-3)</f>
        <v>ock</v>
      </c>
      <c r="S812" s="12">
        <f t="shared" si="12"/>
        <v>41153.056273148148</v>
      </c>
      <c r="T812" s="12">
        <f t="shared" si="12"/>
        <v>41123.056273148148</v>
      </c>
      <c r="U812" s="14">
        <f>Starter[[#This Row],[deadline2]]-Starter[[#This Row],[launched_at3]]</f>
        <v>30</v>
      </c>
    </row>
    <row r="813" spans="1:2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>IFERROR(Starter[[#This Row],[pledged]]/Starter[[#This Row],[goal]],0)</f>
        <v>1.04</v>
      </c>
      <c r="P813" s="8">
        <f>IFERROR(Starter[[#This Row],[pledged]]/Starter[[#This Row],[backers_count]],0)</f>
        <v>86.666666666666671</v>
      </c>
      <c r="Q813" t="str">
        <f>LEFT(Starter[[#This Row],[Category and Sub-Category]],FIND("/",Starter[[#This Row],[Category and Sub-Category]])-1)</f>
        <v>music</v>
      </c>
      <c r="R813" t="str">
        <f>RIGHT(Starter[[#This Row],[Category and Sub-Category]],FIND("/",Starter[[#This Row],[Category and Sub-Category]])-3)</f>
        <v>ock</v>
      </c>
      <c r="S813" s="12">
        <f t="shared" si="12"/>
        <v>41465.702777777777</v>
      </c>
      <c r="T813" s="12">
        <f t="shared" si="12"/>
        <v>41443.643541666665</v>
      </c>
      <c r="U813" s="14">
        <f>Starter[[#This Row],[deadline2]]-Starter[[#This Row],[launched_at3]]</f>
        <v>22.059236111112114</v>
      </c>
    </row>
    <row r="814" spans="1:21" ht="3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>IFERROR(Starter[[#This Row],[pledged]]/Starter[[#This Row],[goal]],0)</f>
        <v>1.5183333333333333</v>
      </c>
      <c r="P814" s="8">
        <f>IFERROR(Starter[[#This Row],[pledged]]/Starter[[#This Row],[backers_count]],0)</f>
        <v>27.606060606060606</v>
      </c>
      <c r="Q814" t="str">
        <f>LEFT(Starter[[#This Row],[Category and Sub-Category]],FIND("/",Starter[[#This Row],[Category and Sub-Category]])-1)</f>
        <v>music</v>
      </c>
      <c r="R814" t="str">
        <f>RIGHT(Starter[[#This Row],[Category and Sub-Category]],FIND("/",Starter[[#This Row],[Category and Sub-Category]])-3)</f>
        <v>ock</v>
      </c>
      <c r="S814" s="12">
        <f t="shared" si="12"/>
        <v>41334.581944444442</v>
      </c>
      <c r="T814" s="12">
        <f t="shared" si="12"/>
        <v>41282.017962962964</v>
      </c>
      <c r="U814" s="14">
        <f>Starter[[#This Row],[deadline2]]-Starter[[#This Row],[launched_at3]]</f>
        <v>52.56398148147855</v>
      </c>
    </row>
    <row r="815" spans="1:2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>IFERROR(Starter[[#This Row],[pledged]]/Starter[[#This Row],[goal]],0)</f>
        <v>1.59996</v>
      </c>
      <c r="P815" s="8">
        <f>IFERROR(Starter[[#This Row],[pledged]]/Starter[[#This Row],[backers_count]],0)</f>
        <v>24.999375000000001</v>
      </c>
      <c r="Q815" t="str">
        <f>LEFT(Starter[[#This Row],[Category and Sub-Category]],FIND("/",Starter[[#This Row],[Category and Sub-Category]])-1)</f>
        <v>music</v>
      </c>
      <c r="R815" t="str">
        <f>RIGHT(Starter[[#This Row],[Category and Sub-Category]],FIND("/",Starter[[#This Row],[Category and Sub-Category]])-3)</f>
        <v>ock</v>
      </c>
      <c r="S815" s="12">
        <f t="shared" si="12"/>
        <v>41110.960243055553</v>
      </c>
      <c r="T815" s="12">
        <f t="shared" si="12"/>
        <v>41080.960243055553</v>
      </c>
      <c r="U815" s="14">
        <f>Starter[[#This Row],[deadline2]]-Starter[[#This Row],[launched_at3]]</f>
        <v>30</v>
      </c>
    </row>
    <row r="816" spans="1:21" ht="3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>IFERROR(Starter[[#This Row],[pledged]]/Starter[[#This Row],[goal]],0)</f>
        <v>1.2729999999999999</v>
      </c>
      <c r="P816" s="8">
        <f>IFERROR(Starter[[#This Row],[pledged]]/Starter[[#This Row],[backers_count]],0)</f>
        <v>45.464285714285715</v>
      </c>
      <c r="Q816" t="str">
        <f>LEFT(Starter[[#This Row],[Category and Sub-Category]],FIND("/",Starter[[#This Row],[Category and Sub-Category]])-1)</f>
        <v>music</v>
      </c>
      <c r="R816" t="str">
        <f>RIGHT(Starter[[#This Row],[Category and Sub-Category]],FIND("/",Starter[[#This Row],[Category and Sub-Category]])-3)</f>
        <v>ock</v>
      </c>
      <c r="S816" s="12">
        <f t="shared" si="12"/>
        <v>40694.75277777778</v>
      </c>
      <c r="T816" s="12">
        <f t="shared" si="12"/>
        <v>40679.743067129632</v>
      </c>
      <c r="U816" s="14">
        <f>Starter[[#This Row],[deadline2]]-Starter[[#This Row],[launched_at3]]</f>
        <v>15.00971064814803</v>
      </c>
    </row>
    <row r="817" spans="1:2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>IFERROR(Starter[[#This Row],[pledged]]/Starter[[#This Row],[goal]],0)</f>
        <v>1.07</v>
      </c>
      <c r="P817" s="8">
        <f>IFERROR(Starter[[#This Row],[pledged]]/Starter[[#This Row],[backers_count]],0)</f>
        <v>99.534883720930239</v>
      </c>
      <c r="Q817" t="str">
        <f>LEFT(Starter[[#This Row],[Category and Sub-Category]],FIND("/",Starter[[#This Row],[Category and Sub-Category]])-1)</f>
        <v>music</v>
      </c>
      <c r="R817" t="str">
        <f>RIGHT(Starter[[#This Row],[Category and Sub-Category]],FIND("/",Starter[[#This Row],[Category and Sub-Category]])-3)</f>
        <v>ock</v>
      </c>
      <c r="S817" s="12">
        <f t="shared" si="12"/>
        <v>41944.917858796296</v>
      </c>
      <c r="T817" s="12">
        <f t="shared" si="12"/>
        <v>41914.917858796296</v>
      </c>
      <c r="U817" s="14">
        <f>Starter[[#This Row],[deadline2]]-Starter[[#This Row],[launched_at3]]</f>
        <v>30</v>
      </c>
    </row>
    <row r="818" spans="1:2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>IFERROR(Starter[[#This Row],[pledged]]/Starter[[#This Row],[goal]],0)</f>
        <v>1.1512214285714286</v>
      </c>
      <c r="P818" s="8">
        <f>IFERROR(Starter[[#This Row],[pledged]]/Starter[[#This Row],[backers_count]],0)</f>
        <v>39.31</v>
      </c>
      <c r="Q818" t="str">
        <f>LEFT(Starter[[#This Row],[Category and Sub-Category]],FIND("/",Starter[[#This Row],[Category and Sub-Category]])-1)</f>
        <v>music</v>
      </c>
      <c r="R818" t="str">
        <f>RIGHT(Starter[[#This Row],[Category and Sub-Category]],FIND("/",Starter[[#This Row],[Category and Sub-Category]])-3)</f>
        <v>ock</v>
      </c>
      <c r="S818" s="12">
        <f t="shared" si="12"/>
        <v>41373.270833333336</v>
      </c>
      <c r="T818" s="12">
        <f t="shared" si="12"/>
        <v>41341.870868055557</v>
      </c>
      <c r="U818" s="14">
        <f>Starter[[#This Row],[deadline2]]-Starter[[#This Row],[launched_at3]]</f>
        <v>31.399965277778392</v>
      </c>
    </row>
    <row r="819" spans="1:21" ht="30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>IFERROR(Starter[[#This Row],[pledged]]/Starter[[#This Row],[goal]],0)</f>
        <v>1.3711066666666665</v>
      </c>
      <c r="P819" s="8">
        <f>IFERROR(Starter[[#This Row],[pledged]]/Starter[[#This Row],[backers_count]],0)</f>
        <v>89.419999999999987</v>
      </c>
      <c r="Q819" t="str">
        <f>LEFT(Starter[[#This Row],[Category and Sub-Category]],FIND("/",Starter[[#This Row],[Category and Sub-Category]])-1)</f>
        <v>music</v>
      </c>
      <c r="R819" t="str">
        <f>RIGHT(Starter[[#This Row],[Category and Sub-Category]],FIND("/",Starter[[#This Row],[Category and Sub-Category]])-3)</f>
        <v>ock</v>
      </c>
      <c r="S819" s="12">
        <f t="shared" si="12"/>
        <v>40979.207638888889</v>
      </c>
      <c r="T819" s="12">
        <f t="shared" si="12"/>
        <v>40925.599664351852</v>
      </c>
      <c r="U819" s="14">
        <f>Starter[[#This Row],[deadline2]]-Starter[[#This Row],[launched_at3]]</f>
        <v>53.60797453703708</v>
      </c>
    </row>
    <row r="820" spans="1:21" ht="3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>IFERROR(Starter[[#This Row],[pledged]]/Starter[[#This Row],[goal]],0)</f>
        <v>1.5571428571428572</v>
      </c>
      <c r="P820" s="8">
        <f>IFERROR(Starter[[#This Row],[pledged]]/Starter[[#This Row],[backers_count]],0)</f>
        <v>28.684210526315791</v>
      </c>
      <c r="Q820" t="str">
        <f>LEFT(Starter[[#This Row],[Category and Sub-Category]],FIND("/",Starter[[#This Row],[Category and Sub-Category]])-1)</f>
        <v>music</v>
      </c>
      <c r="R820" t="str">
        <f>RIGHT(Starter[[#This Row],[Category and Sub-Category]],FIND("/",Starter[[#This Row],[Category and Sub-Category]])-3)</f>
        <v>ock</v>
      </c>
      <c r="S820" s="12">
        <f t="shared" si="12"/>
        <v>41128.709027777775</v>
      </c>
      <c r="T820" s="12">
        <f t="shared" si="12"/>
        <v>41120.882881944446</v>
      </c>
      <c r="U820" s="14">
        <f>Starter[[#This Row],[deadline2]]-Starter[[#This Row],[launched_at3]]</f>
        <v>7.8261458333290648</v>
      </c>
    </row>
    <row r="821" spans="1:2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>IFERROR(Starter[[#This Row],[pledged]]/Starter[[#This Row],[goal]],0)</f>
        <v>1.0874999999999999</v>
      </c>
      <c r="P821" s="8">
        <f>IFERROR(Starter[[#This Row],[pledged]]/Starter[[#This Row],[backers_count]],0)</f>
        <v>31.071428571428573</v>
      </c>
      <c r="Q821" t="str">
        <f>LEFT(Starter[[#This Row],[Category and Sub-Category]],FIND("/",Starter[[#This Row],[Category and Sub-Category]])-1)</f>
        <v>music</v>
      </c>
      <c r="R821" t="str">
        <f>RIGHT(Starter[[#This Row],[Category and Sub-Category]],FIND("/",Starter[[#This Row],[Category and Sub-Category]])-3)</f>
        <v>ock</v>
      </c>
      <c r="S821" s="12">
        <f t="shared" si="12"/>
        <v>41629.197222222225</v>
      </c>
      <c r="T821" s="12">
        <f t="shared" si="12"/>
        <v>41619.998310185183</v>
      </c>
      <c r="U821" s="14">
        <f>Starter[[#This Row],[deadline2]]-Starter[[#This Row],[launched_at3]]</f>
        <v>9.1989120370417368</v>
      </c>
    </row>
    <row r="822" spans="1:21" ht="30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>IFERROR(Starter[[#This Row],[pledged]]/Starter[[#This Row],[goal]],0)</f>
        <v>1.3405</v>
      </c>
      <c r="P822" s="8">
        <f>IFERROR(Starter[[#This Row],[pledged]]/Starter[[#This Row],[backers_count]],0)</f>
        <v>70.55263157894737</v>
      </c>
      <c r="Q822" t="str">
        <f>LEFT(Starter[[#This Row],[Category and Sub-Category]],FIND("/",Starter[[#This Row],[Category and Sub-Category]])-1)</f>
        <v>music</v>
      </c>
      <c r="R822" t="str">
        <f>RIGHT(Starter[[#This Row],[Category and Sub-Category]],FIND("/",Starter[[#This Row],[Category and Sub-Category]])-3)</f>
        <v>ock</v>
      </c>
      <c r="S822" s="12">
        <f t="shared" si="12"/>
        <v>41799.208333333336</v>
      </c>
      <c r="T822" s="12">
        <f t="shared" si="12"/>
        <v>41768.841921296298</v>
      </c>
      <c r="U822" s="14">
        <f>Starter[[#This Row],[deadline2]]-Starter[[#This Row],[launched_at3]]</f>
        <v>30.366412037037662</v>
      </c>
    </row>
    <row r="823" spans="1:21" ht="30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>IFERROR(Starter[[#This Row],[pledged]]/Starter[[#This Row],[goal]],0)</f>
        <v>1</v>
      </c>
      <c r="P823" s="8">
        <f>IFERROR(Starter[[#This Row],[pledged]]/Starter[[#This Row],[backers_count]],0)</f>
        <v>224.12820512820514</v>
      </c>
      <c r="Q823" t="str">
        <f>LEFT(Starter[[#This Row],[Category and Sub-Category]],FIND("/",Starter[[#This Row],[Category and Sub-Category]])-1)</f>
        <v>music</v>
      </c>
      <c r="R823" t="str">
        <f>RIGHT(Starter[[#This Row],[Category and Sub-Category]],FIND("/",Starter[[#This Row],[Category and Sub-Category]])-3)</f>
        <v>ock</v>
      </c>
      <c r="S823" s="12">
        <f t="shared" si="12"/>
        <v>42128.167361111111</v>
      </c>
      <c r="T823" s="12">
        <f t="shared" si="12"/>
        <v>42093.922048611115</v>
      </c>
      <c r="U823" s="14">
        <f>Starter[[#This Row],[deadline2]]-Starter[[#This Row],[launched_at3]]</f>
        <v>34.245312499995634</v>
      </c>
    </row>
    <row r="824" spans="1:2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>IFERROR(Starter[[#This Row],[pledged]]/Starter[[#This Row],[goal]],0)</f>
        <v>1.1916666666666667</v>
      </c>
      <c r="P824" s="8">
        <f>IFERROR(Starter[[#This Row],[pledged]]/Starter[[#This Row],[backers_count]],0)</f>
        <v>51.811594202898547</v>
      </c>
      <c r="Q824" t="str">
        <f>LEFT(Starter[[#This Row],[Category and Sub-Category]],FIND("/",Starter[[#This Row],[Category and Sub-Category]])-1)</f>
        <v>music</v>
      </c>
      <c r="R824" t="str">
        <f>RIGHT(Starter[[#This Row],[Category and Sub-Category]],FIND("/",Starter[[#This Row],[Category and Sub-Category]])-3)</f>
        <v>ock</v>
      </c>
      <c r="S824" s="12">
        <f t="shared" si="12"/>
        <v>41187.947337962964</v>
      </c>
      <c r="T824" s="12">
        <f t="shared" si="12"/>
        <v>41157.947337962964</v>
      </c>
      <c r="U824" s="14">
        <f>Starter[[#This Row],[deadline2]]-Starter[[#This Row],[launched_at3]]</f>
        <v>30</v>
      </c>
    </row>
    <row r="825" spans="1:21" ht="30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>IFERROR(Starter[[#This Row],[pledged]]/Starter[[#This Row],[goal]],0)</f>
        <v>1.7949999999999999</v>
      </c>
      <c r="P825" s="8">
        <f>IFERROR(Starter[[#This Row],[pledged]]/Starter[[#This Row],[backers_count]],0)</f>
        <v>43.515151515151516</v>
      </c>
      <c r="Q825" t="str">
        <f>LEFT(Starter[[#This Row],[Category and Sub-Category]],FIND("/",Starter[[#This Row],[Category and Sub-Category]])-1)</f>
        <v>music</v>
      </c>
      <c r="R825" t="str">
        <f>RIGHT(Starter[[#This Row],[Category and Sub-Category]],FIND("/",Starter[[#This Row],[Category and Sub-Category]])-3)</f>
        <v>ock</v>
      </c>
      <c r="S825" s="12">
        <f t="shared" si="12"/>
        <v>42085.931157407409</v>
      </c>
      <c r="T825" s="12">
        <f t="shared" si="12"/>
        <v>42055.972824074073</v>
      </c>
      <c r="U825" s="14">
        <f>Starter[[#This Row],[deadline2]]-Starter[[#This Row],[launched_at3]]</f>
        <v>29.958333333335759</v>
      </c>
    </row>
    <row r="826" spans="1:21" ht="3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>IFERROR(Starter[[#This Row],[pledged]]/Starter[[#This Row],[goal]],0)</f>
        <v>1.3438124999999999</v>
      </c>
      <c r="P826" s="8">
        <f>IFERROR(Starter[[#This Row],[pledged]]/Starter[[#This Row],[backers_count]],0)</f>
        <v>39.816666666666663</v>
      </c>
      <c r="Q826" t="str">
        <f>LEFT(Starter[[#This Row],[Category and Sub-Category]],FIND("/",Starter[[#This Row],[Category and Sub-Category]])-1)</f>
        <v>music</v>
      </c>
      <c r="R826" t="str">
        <f>RIGHT(Starter[[#This Row],[Category and Sub-Category]],FIND("/",Starter[[#This Row],[Category and Sub-Category]])-3)</f>
        <v>ock</v>
      </c>
      <c r="S826" s="12">
        <f t="shared" si="12"/>
        <v>40286.290972222225</v>
      </c>
      <c r="T826" s="12">
        <f t="shared" si="12"/>
        <v>40250.242106481484</v>
      </c>
      <c r="U826" s="14">
        <f>Starter[[#This Row],[deadline2]]-Starter[[#This Row],[launched_at3]]</f>
        <v>36.048865740740439</v>
      </c>
    </row>
    <row r="827" spans="1:2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>IFERROR(Starter[[#This Row],[pledged]]/Starter[[#This Row],[goal]],0)</f>
        <v>1.0043200000000001</v>
      </c>
      <c r="P827" s="8">
        <f>IFERROR(Starter[[#This Row],[pledged]]/Starter[[#This Row],[backers_count]],0)</f>
        <v>126.8080808080808</v>
      </c>
      <c r="Q827" t="str">
        <f>LEFT(Starter[[#This Row],[Category and Sub-Category]],FIND("/",Starter[[#This Row],[Category and Sub-Category]])-1)</f>
        <v>music</v>
      </c>
      <c r="R827" t="str">
        <f>RIGHT(Starter[[#This Row],[Category and Sub-Category]],FIND("/",Starter[[#This Row],[Category and Sub-Category]])-3)</f>
        <v>ock</v>
      </c>
      <c r="S827" s="12">
        <f t="shared" si="12"/>
        <v>41211.306527777779</v>
      </c>
      <c r="T827" s="12">
        <f t="shared" si="12"/>
        <v>41186.306527777779</v>
      </c>
      <c r="U827" s="14">
        <f>Starter[[#This Row],[deadline2]]-Starter[[#This Row],[launched_at3]]</f>
        <v>25</v>
      </c>
    </row>
    <row r="828" spans="1:21" ht="30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>IFERROR(Starter[[#This Row],[pledged]]/Starter[[#This Row],[goal]],0)</f>
        <v>1.0145454545454546</v>
      </c>
      <c r="P828" s="8">
        <f>IFERROR(Starter[[#This Row],[pledged]]/Starter[[#This Row],[backers_count]],0)</f>
        <v>113.87755102040816</v>
      </c>
      <c r="Q828" t="str">
        <f>LEFT(Starter[[#This Row],[Category and Sub-Category]],FIND("/",Starter[[#This Row],[Category and Sub-Category]])-1)</f>
        <v>music</v>
      </c>
      <c r="R828" t="str">
        <f>RIGHT(Starter[[#This Row],[Category and Sub-Category]],FIND("/",Starter[[#This Row],[Category and Sub-Category]])-3)</f>
        <v>ock</v>
      </c>
      <c r="S828" s="12">
        <f t="shared" si="12"/>
        <v>40993.996874999997</v>
      </c>
      <c r="T828" s="12">
        <f t="shared" si="12"/>
        <v>40973.038541666669</v>
      </c>
      <c r="U828" s="14">
        <f>Starter[[#This Row],[deadline2]]-Starter[[#This Row],[launched_at3]]</f>
        <v>20.958333333328483</v>
      </c>
    </row>
    <row r="829" spans="1:21" ht="3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>IFERROR(Starter[[#This Row],[pledged]]/Starter[[#This Row],[goal]],0)</f>
        <v>1.0333333333333334</v>
      </c>
      <c r="P829" s="8">
        <f>IFERROR(Starter[[#This Row],[pledged]]/Starter[[#This Row],[backers_count]],0)</f>
        <v>28.181818181818183</v>
      </c>
      <c r="Q829" t="str">
        <f>LEFT(Starter[[#This Row],[Category and Sub-Category]],FIND("/",Starter[[#This Row],[Category and Sub-Category]])-1)</f>
        <v>music</v>
      </c>
      <c r="R829" t="str">
        <f>RIGHT(Starter[[#This Row],[Category and Sub-Category]],FIND("/",Starter[[#This Row],[Category and Sub-Category]])-3)</f>
        <v>ock</v>
      </c>
      <c r="S829" s="12">
        <f t="shared" si="12"/>
        <v>40953.825694444444</v>
      </c>
      <c r="T829" s="12">
        <f t="shared" si="12"/>
        <v>40927.473460648151</v>
      </c>
      <c r="U829" s="14">
        <f>Starter[[#This Row],[deadline2]]-Starter[[#This Row],[launched_at3]]</f>
        <v>26.352233796293149</v>
      </c>
    </row>
    <row r="830" spans="1:21" ht="3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>IFERROR(Starter[[#This Row],[pledged]]/Starter[[#This Row],[goal]],0)</f>
        <v>1.07</v>
      </c>
      <c r="P830" s="8">
        <f>IFERROR(Starter[[#This Row],[pledged]]/Starter[[#This Row],[backers_count]],0)</f>
        <v>36.60526315789474</v>
      </c>
      <c r="Q830" t="str">
        <f>LEFT(Starter[[#This Row],[Category and Sub-Category]],FIND("/",Starter[[#This Row],[Category and Sub-Category]])-1)</f>
        <v>music</v>
      </c>
      <c r="R830" t="str">
        <f>RIGHT(Starter[[#This Row],[Category and Sub-Category]],FIND("/",Starter[[#This Row],[Category and Sub-Category]])-3)</f>
        <v>ock</v>
      </c>
      <c r="S830" s="12">
        <f t="shared" si="12"/>
        <v>41085.683333333334</v>
      </c>
      <c r="T830" s="12">
        <f t="shared" si="12"/>
        <v>41073.050717592589</v>
      </c>
      <c r="U830" s="14">
        <f>Starter[[#This Row],[deadline2]]-Starter[[#This Row],[launched_at3]]</f>
        <v>12.632615740745678</v>
      </c>
    </row>
    <row r="831" spans="1:21" ht="3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>IFERROR(Starter[[#This Row],[pledged]]/Starter[[#This Row],[goal]],0)</f>
        <v>1.04</v>
      </c>
      <c r="P831" s="8">
        <f>IFERROR(Starter[[#This Row],[pledged]]/Starter[[#This Row],[backers_count]],0)</f>
        <v>32.5</v>
      </c>
      <c r="Q831" t="str">
        <f>LEFT(Starter[[#This Row],[Category and Sub-Category]],FIND("/",Starter[[#This Row],[Category and Sub-Category]])-1)</f>
        <v>music</v>
      </c>
      <c r="R831" t="str">
        <f>RIGHT(Starter[[#This Row],[Category and Sub-Category]],FIND("/",Starter[[#This Row],[Category and Sub-Category]])-3)</f>
        <v>ock</v>
      </c>
      <c r="S831" s="12">
        <f t="shared" si="12"/>
        <v>42564.801388888889</v>
      </c>
      <c r="T831" s="12">
        <f t="shared" si="12"/>
        <v>42504.801388888889</v>
      </c>
      <c r="U831" s="14">
        <f>Starter[[#This Row],[deadline2]]-Starter[[#This Row],[launched_at3]]</f>
        <v>60</v>
      </c>
    </row>
    <row r="832" spans="1:21" ht="30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>IFERROR(Starter[[#This Row],[pledged]]/Starter[[#This Row],[goal]],0)</f>
        <v>1.0783333333333334</v>
      </c>
      <c r="P832" s="8">
        <f>IFERROR(Starter[[#This Row],[pledged]]/Starter[[#This Row],[backers_count]],0)</f>
        <v>60.65625</v>
      </c>
      <c r="Q832" t="str">
        <f>LEFT(Starter[[#This Row],[Category and Sub-Category]],FIND("/",Starter[[#This Row],[Category and Sub-Category]])-1)</f>
        <v>music</v>
      </c>
      <c r="R832" t="str">
        <f>RIGHT(Starter[[#This Row],[Category and Sub-Category]],FIND("/",Starter[[#This Row],[Category and Sub-Category]])-3)</f>
        <v>ock</v>
      </c>
      <c r="S832" s="12">
        <f t="shared" si="12"/>
        <v>41355.484085648146</v>
      </c>
      <c r="T832" s="12">
        <f t="shared" si="12"/>
        <v>41325.525752314818</v>
      </c>
      <c r="U832" s="14">
        <f>Starter[[#This Row],[deadline2]]-Starter[[#This Row],[launched_at3]]</f>
        <v>29.958333333328483</v>
      </c>
    </row>
    <row r="833" spans="1:2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>IFERROR(Starter[[#This Row],[pledged]]/Starter[[#This Row],[goal]],0)</f>
        <v>2.3333333333333335</v>
      </c>
      <c r="P833" s="8">
        <f>IFERROR(Starter[[#This Row],[pledged]]/Starter[[#This Row],[backers_count]],0)</f>
        <v>175</v>
      </c>
      <c r="Q833" t="str">
        <f>LEFT(Starter[[#This Row],[Category and Sub-Category]],FIND("/",Starter[[#This Row],[Category and Sub-Category]])-1)</f>
        <v>music</v>
      </c>
      <c r="R833" t="str">
        <f>RIGHT(Starter[[#This Row],[Category and Sub-Category]],FIND("/",Starter[[#This Row],[Category and Sub-Category]])-3)</f>
        <v>ock</v>
      </c>
      <c r="S833" s="12">
        <f t="shared" si="12"/>
        <v>41026.646921296298</v>
      </c>
      <c r="T833" s="12">
        <f t="shared" si="12"/>
        <v>40996.646921296298</v>
      </c>
      <c r="U833" s="14">
        <f>Starter[[#This Row],[deadline2]]-Starter[[#This Row],[launched_at3]]</f>
        <v>30</v>
      </c>
    </row>
    <row r="834" spans="1:21" ht="3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>IFERROR(Starter[[#This Row],[pledged]]/Starter[[#This Row],[goal]],0)</f>
        <v>1.0060706666666666</v>
      </c>
      <c r="P834" s="8">
        <f>IFERROR(Starter[[#This Row],[pledged]]/Starter[[#This Row],[backers_count]],0)</f>
        <v>97.993896103896105</v>
      </c>
      <c r="Q834" t="str">
        <f>LEFT(Starter[[#This Row],[Category and Sub-Category]],FIND("/",Starter[[#This Row],[Category and Sub-Category]])-1)</f>
        <v>music</v>
      </c>
      <c r="R834" t="str">
        <f>RIGHT(Starter[[#This Row],[Category and Sub-Category]],FIND("/",Starter[[#This Row],[Category and Sub-Category]])-3)</f>
        <v>ock</v>
      </c>
      <c r="S834" s="12">
        <f t="shared" ref="S834:T897" si="13">(I834/86400)+25569</f>
        <v>40929.342361111107</v>
      </c>
      <c r="T834" s="12">
        <f t="shared" si="13"/>
        <v>40869.675173611111</v>
      </c>
      <c r="U834" s="14">
        <f>Starter[[#This Row],[deadline2]]-Starter[[#This Row],[launched_at3]]</f>
        <v>59.667187499995634</v>
      </c>
    </row>
    <row r="835" spans="1:2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>IFERROR(Starter[[#This Row],[pledged]]/Starter[[#This Row],[goal]],0)</f>
        <v>1.0166666666666666</v>
      </c>
      <c r="P835" s="8">
        <f>IFERROR(Starter[[#This Row],[pledged]]/Starter[[#This Row],[backers_count]],0)</f>
        <v>148.78048780487805</v>
      </c>
      <c r="Q835" t="str">
        <f>LEFT(Starter[[#This Row],[Category and Sub-Category]],FIND("/",Starter[[#This Row],[Category and Sub-Category]])-1)</f>
        <v>music</v>
      </c>
      <c r="R835" t="str">
        <f>RIGHT(Starter[[#This Row],[Category and Sub-Category]],FIND("/",Starter[[#This Row],[Category and Sub-Category]])-3)</f>
        <v>ock</v>
      </c>
      <c r="S835" s="12">
        <f t="shared" si="13"/>
        <v>41748.878182870372</v>
      </c>
      <c r="T835" s="12">
        <f t="shared" si="13"/>
        <v>41718.878182870372</v>
      </c>
      <c r="U835" s="14">
        <f>Starter[[#This Row],[deadline2]]-Starter[[#This Row],[launched_at3]]</f>
        <v>30</v>
      </c>
    </row>
    <row r="836" spans="1:21" ht="3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>IFERROR(Starter[[#This Row],[pledged]]/Starter[[#This Row],[goal]],0)</f>
        <v>1.3101818181818181</v>
      </c>
      <c r="P836" s="8">
        <f>IFERROR(Starter[[#This Row],[pledged]]/Starter[[#This Row],[backers_count]],0)</f>
        <v>96.08</v>
      </c>
      <c r="Q836" t="str">
        <f>LEFT(Starter[[#This Row],[Category and Sub-Category]],FIND("/",Starter[[#This Row],[Category and Sub-Category]])-1)</f>
        <v>music</v>
      </c>
      <c r="R836" t="str">
        <f>RIGHT(Starter[[#This Row],[Category and Sub-Category]],FIND("/",Starter[[#This Row],[Category and Sub-Category]])-3)</f>
        <v>ock</v>
      </c>
      <c r="S836" s="12">
        <f t="shared" si="13"/>
        <v>41456.165972222225</v>
      </c>
      <c r="T836" s="12">
        <f t="shared" si="13"/>
        <v>41422.822824074072</v>
      </c>
      <c r="U836" s="14">
        <f>Starter[[#This Row],[deadline2]]-Starter[[#This Row],[launched_at3]]</f>
        <v>33.343148148152977</v>
      </c>
    </row>
    <row r="837" spans="1:21" ht="3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>IFERROR(Starter[[#This Row],[pledged]]/Starter[[#This Row],[goal]],0)</f>
        <v>1.1725000000000001</v>
      </c>
      <c r="P837" s="8">
        <f>IFERROR(Starter[[#This Row],[pledged]]/Starter[[#This Row],[backers_count]],0)</f>
        <v>58.625</v>
      </c>
      <c r="Q837" t="str">
        <f>LEFT(Starter[[#This Row],[Category and Sub-Category]],FIND("/",Starter[[#This Row],[Category and Sub-Category]])-1)</f>
        <v>music</v>
      </c>
      <c r="R837" t="str">
        <f>RIGHT(Starter[[#This Row],[Category and Sub-Category]],FIND("/",Starter[[#This Row],[Category and Sub-Category]])-3)</f>
        <v>ock</v>
      </c>
      <c r="S837" s="12">
        <f t="shared" si="13"/>
        <v>41048.125</v>
      </c>
      <c r="T837" s="12">
        <f t="shared" si="13"/>
        <v>41005.45784722222</v>
      </c>
      <c r="U837" s="14">
        <f>Starter[[#This Row],[deadline2]]-Starter[[#This Row],[launched_at3]]</f>
        <v>42.667152777779847</v>
      </c>
    </row>
    <row r="838" spans="1:2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>IFERROR(Starter[[#This Row],[pledged]]/Starter[[#This Row],[goal]],0)</f>
        <v>1.009304</v>
      </c>
      <c r="P838" s="8">
        <f>IFERROR(Starter[[#This Row],[pledged]]/Starter[[#This Row],[backers_count]],0)</f>
        <v>109.70695652173914</v>
      </c>
      <c r="Q838" t="str">
        <f>LEFT(Starter[[#This Row],[Category and Sub-Category]],FIND("/",Starter[[#This Row],[Category and Sub-Category]])-1)</f>
        <v>music</v>
      </c>
      <c r="R838" t="str">
        <f>RIGHT(Starter[[#This Row],[Category and Sub-Category]],FIND("/",Starter[[#This Row],[Category and Sub-Category]])-3)</f>
        <v>ock</v>
      </c>
      <c r="S838" s="12">
        <f t="shared" si="13"/>
        <v>41554.056921296295</v>
      </c>
      <c r="T838" s="12">
        <f t="shared" si="13"/>
        <v>41524.056921296295</v>
      </c>
      <c r="U838" s="14">
        <f>Starter[[#This Row],[deadline2]]-Starter[[#This Row],[launched_at3]]</f>
        <v>30</v>
      </c>
    </row>
    <row r="839" spans="1:2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>IFERROR(Starter[[#This Row],[pledged]]/Starter[[#This Row],[goal]],0)</f>
        <v>1.218</v>
      </c>
      <c r="P839" s="8">
        <f>IFERROR(Starter[[#This Row],[pledged]]/Starter[[#This Row],[backers_count]],0)</f>
        <v>49.112903225806448</v>
      </c>
      <c r="Q839" t="str">
        <f>LEFT(Starter[[#This Row],[Category and Sub-Category]],FIND("/",Starter[[#This Row],[Category and Sub-Category]])-1)</f>
        <v>music</v>
      </c>
      <c r="R839" t="str">
        <f>RIGHT(Starter[[#This Row],[Category and Sub-Category]],FIND("/",Starter[[#This Row],[Category and Sub-Category]])-3)</f>
        <v>ock</v>
      </c>
      <c r="S839" s="12">
        <f t="shared" si="13"/>
        <v>41760.998402777775</v>
      </c>
      <c r="T839" s="12">
        <f t="shared" si="13"/>
        <v>41730.998402777775</v>
      </c>
      <c r="U839" s="14">
        <f>Starter[[#This Row],[deadline2]]-Starter[[#This Row],[launched_at3]]</f>
        <v>30</v>
      </c>
    </row>
    <row r="840" spans="1:21" ht="3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>IFERROR(Starter[[#This Row],[pledged]]/Starter[[#This Row],[goal]],0)</f>
        <v>1.454</v>
      </c>
      <c r="P840" s="8">
        <f>IFERROR(Starter[[#This Row],[pledged]]/Starter[[#This Row],[backers_count]],0)</f>
        <v>47.672131147540981</v>
      </c>
      <c r="Q840" t="str">
        <f>LEFT(Starter[[#This Row],[Category and Sub-Category]],FIND("/",Starter[[#This Row],[Category and Sub-Category]])-1)</f>
        <v>music</v>
      </c>
      <c r="R840" t="str">
        <f>RIGHT(Starter[[#This Row],[Category and Sub-Category]],FIND("/",Starter[[#This Row],[Category and Sub-Category]])-3)</f>
        <v>ock</v>
      </c>
      <c r="S840" s="12">
        <f t="shared" si="13"/>
        <v>40925.897974537038</v>
      </c>
      <c r="T840" s="12">
        <f t="shared" si="13"/>
        <v>40895.897974537038</v>
      </c>
      <c r="U840" s="14">
        <f>Starter[[#This Row],[deadline2]]-Starter[[#This Row],[launched_at3]]</f>
        <v>30</v>
      </c>
    </row>
    <row r="841" spans="1:21" ht="30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>IFERROR(Starter[[#This Row],[pledged]]/Starter[[#This Row],[goal]],0)</f>
        <v>1.166166</v>
      </c>
      <c r="P841" s="8">
        <f>IFERROR(Starter[[#This Row],[pledged]]/Starter[[#This Row],[backers_count]],0)</f>
        <v>60.737812499999997</v>
      </c>
      <c r="Q841" t="str">
        <f>LEFT(Starter[[#This Row],[Category and Sub-Category]],FIND("/",Starter[[#This Row],[Category and Sub-Category]])-1)</f>
        <v>music</v>
      </c>
      <c r="R841" t="str">
        <f>RIGHT(Starter[[#This Row],[Category and Sub-Category]],FIND("/",Starter[[#This Row],[Category and Sub-Category]])-3)</f>
        <v>ock</v>
      </c>
      <c r="S841" s="12">
        <f t="shared" si="13"/>
        <v>41174.763379629629</v>
      </c>
      <c r="T841" s="12">
        <f t="shared" si="13"/>
        <v>41144.763379629629</v>
      </c>
      <c r="U841" s="14">
        <f>Starter[[#This Row],[deadline2]]-Starter[[#This Row],[launched_at3]]</f>
        <v>30</v>
      </c>
    </row>
    <row r="842" spans="1:2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>IFERROR(Starter[[#This Row],[pledged]]/Starter[[#This Row],[goal]],0)</f>
        <v>1.2041660000000001</v>
      </c>
      <c r="P842" s="8">
        <f>IFERROR(Starter[[#This Row],[pledged]]/Starter[[#This Row],[backers_count]],0)</f>
        <v>63.37715789473684</v>
      </c>
      <c r="Q842" t="str">
        <f>LEFT(Starter[[#This Row],[Category and Sub-Category]],FIND("/",Starter[[#This Row],[Category and Sub-Category]])-1)</f>
        <v>music</v>
      </c>
      <c r="R842" t="str">
        <f>RIGHT(Starter[[#This Row],[Category and Sub-Category]],FIND("/",Starter[[#This Row],[Category and Sub-Category]])-3)</f>
        <v>tal</v>
      </c>
      <c r="S842" s="12">
        <f t="shared" si="13"/>
        <v>42637.226701388892</v>
      </c>
      <c r="T842" s="12">
        <f t="shared" si="13"/>
        <v>42607.226701388892</v>
      </c>
      <c r="U842" s="14">
        <f>Starter[[#This Row],[deadline2]]-Starter[[#This Row],[launched_at3]]</f>
        <v>30</v>
      </c>
    </row>
    <row r="843" spans="1:21" ht="3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>IFERROR(Starter[[#This Row],[pledged]]/Starter[[#This Row],[goal]],0)</f>
        <v>1.0132000000000001</v>
      </c>
      <c r="P843" s="8">
        <f>IFERROR(Starter[[#This Row],[pledged]]/Starter[[#This Row],[backers_count]],0)</f>
        <v>53.893617021276597</v>
      </c>
      <c r="Q843" t="str">
        <f>LEFT(Starter[[#This Row],[Category and Sub-Category]],FIND("/",Starter[[#This Row],[Category and Sub-Category]])-1)</f>
        <v>music</v>
      </c>
      <c r="R843" t="str">
        <f>RIGHT(Starter[[#This Row],[Category and Sub-Category]],FIND("/",Starter[[#This Row],[Category and Sub-Category]])-3)</f>
        <v>tal</v>
      </c>
      <c r="S843" s="12">
        <f t="shared" si="13"/>
        <v>41953.880358796298</v>
      </c>
      <c r="T843" s="12">
        <f t="shared" si="13"/>
        <v>41923.838692129633</v>
      </c>
      <c r="U843" s="14">
        <f>Starter[[#This Row],[deadline2]]-Starter[[#This Row],[launched_at3]]</f>
        <v>30.041666666664241</v>
      </c>
    </row>
    <row r="844" spans="1:21" ht="30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>IFERROR(Starter[[#This Row],[pledged]]/Starter[[#This Row],[goal]],0)</f>
        <v>1.0431999999999999</v>
      </c>
      <c r="P844" s="8">
        <f>IFERROR(Starter[[#This Row],[pledged]]/Starter[[#This Row],[backers_count]],0)</f>
        <v>66.871794871794876</v>
      </c>
      <c r="Q844" t="str">
        <f>LEFT(Starter[[#This Row],[Category and Sub-Category]],FIND("/",Starter[[#This Row],[Category and Sub-Category]])-1)</f>
        <v>music</v>
      </c>
      <c r="R844" t="str">
        <f>RIGHT(Starter[[#This Row],[Category and Sub-Category]],FIND("/",Starter[[#This Row],[Category and Sub-Category]])-3)</f>
        <v>tal</v>
      </c>
      <c r="S844" s="12">
        <f t="shared" si="13"/>
        <v>41561.165972222225</v>
      </c>
      <c r="T844" s="12">
        <f t="shared" si="13"/>
        <v>41526.59239583333</v>
      </c>
      <c r="U844" s="14">
        <f>Starter[[#This Row],[deadline2]]-Starter[[#This Row],[launched_at3]]</f>
        <v>34.573576388895162</v>
      </c>
    </row>
    <row r="845" spans="1:21" ht="3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>IFERROR(Starter[[#This Row],[pledged]]/Starter[[#This Row],[goal]],0)</f>
        <v>2.6713333333333331</v>
      </c>
      <c r="P845" s="8">
        <f>IFERROR(Starter[[#This Row],[pledged]]/Starter[[#This Row],[backers_count]],0)</f>
        <v>63.102362204724407</v>
      </c>
      <c r="Q845" t="str">
        <f>LEFT(Starter[[#This Row],[Category and Sub-Category]],FIND("/",Starter[[#This Row],[Category and Sub-Category]])-1)</f>
        <v>music</v>
      </c>
      <c r="R845" t="str">
        <f>RIGHT(Starter[[#This Row],[Category and Sub-Category]],FIND("/",Starter[[#This Row],[Category and Sub-Category]])-3)</f>
        <v>tal</v>
      </c>
      <c r="S845" s="12">
        <f t="shared" si="13"/>
        <v>42712.333333333328</v>
      </c>
      <c r="T845" s="12">
        <f t="shared" si="13"/>
        <v>42695.257870370369</v>
      </c>
      <c r="U845" s="14">
        <f>Starter[[#This Row],[deadline2]]-Starter[[#This Row],[launched_at3]]</f>
        <v>17.075462962959136</v>
      </c>
    </row>
    <row r="846" spans="1:21" ht="3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>IFERROR(Starter[[#This Row],[pledged]]/Starter[[#This Row],[goal]],0)</f>
        <v>1.9413333333333334</v>
      </c>
      <c r="P846" s="8">
        <f>IFERROR(Starter[[#This Row],[pledged]]/Starter[[#This Row],[backers_count]],0)</f>
        <v>36.628930817610062</v>
      </c>
      <c r="Q846" t="str">
        <f>LEFT(Starter[[#This Row],[Category and Sub-Category]],FIND("/",Starter[[#This Row],[Category and Sub-Category]])-1)</f>
        <v>music</v>
      </c>
      <c r="R846" t="str">
        <f>RIGHT(Starter[[#This Row],[Category and Sub-Category]],FIND("/",Starter[[#This Row],[Category and Sub-Category]])-3)</f>
        <v>tal</v>
      </c>
      <c r="S846" s="12">
        <f t="shared" si="13"/>
        <v>41944.207638888889</v>
      </c>
      <c r="T846" s="12">
        <f t="shared" si="13"/>
        <v>41905.684629629628</v>
      </c>
      <c r="U846" s="14">
        <f>Starter[[#This Row],[deadline2]]-Starter[[#This Row],[launched_at3]]</f>
        <v>38.523009259261016</v>
      </c>
    </row>
    <row r="847" spans="1:21" ht="30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>IFERROR(Starter[[#This Row],[pledged]]/Starter[[#This Row],[goal]],0)</f>
        <v>1.203802</v>
      </c>
      <c r="P847" s="8">
        <f>IFERROR(Starter[[#This Row],[pledged]]/Starter[[#This Row],[backers_count]],0)</f>
        <v>34.005706214689269</v>
      </c>
      <c r="Q847" t="str">
        <f>LEFT(Starter[[#This Row],[Category and Sub-Category]],FIND("/",Starter[[#This Row],[Category and Sub-Category]])-1)</f>
        <v>music</v>
      </c>
      <c r="R847" t="str">
        <f>RIGHT(Starter[[#This Row],[Category and Sub-Category]],FIND("/",Starter[[#This Row],[Category and Sub-Category]])-3)</f>
        <v>tal</v>
      </c>
      <c r="S847" s="12">
        <f t="shared" si="13"/>
        <v>42618.165972222225</v>
      </c>
      <c r="T847" s="12">
        <f t="shared" si="13"/>
        <v>42578.205972222218</v>
      </c>
      <c r="U847" s="14">
        <f>Starter[[#This Row],[deadline2]]-Starter[[#This Row],[launched_at3]]</f>
        <v>39.960000000006403</v>
      </c>
    </row>
    <row r="848" spans="1:2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>IFERROR(Starter[[#This Row],[pledged]]/Starter[[#This Row],[goal]],0)</f>
        <v>1.2200090909090908</v>
      </c>
      <c r="P848" s="8">
        <f>IFERROR(Starter[[#This Row],[pledged]]/Starter[[#This Row],[backers_count]],0)</f>
        <v>28.553404255319148</v>
      </c>
      <c r="Q848" t="str">
        <f>LEFT(Starter[[#This Row],[Category and Sub-Category]],FIND("/",Starter[[#This Row],[Category and Sub-Category]])-1)</f>
        <v>music</v>
      </c>
      <c r="R848" t="str">
        <f>RIGHT(Starter[[#This Row],[Category and Sub-Category]],FIND("/",Starter[[#This Row],[Category and Sub-Category]])-3)</f>
        <v>tal</v>
      </c>
      <c r="S848" s="12">
        <f t="shared" si="13"/>
        <v>41708.583333333336</v>
      </c>
      <c r="T848" s="12">
        <f t="shared" si="13"/>
        <v>41694.391840277778</v>
      </c>
      <c r="U848" s="14">
        <f>Starter[[#This Row],[deadline2]]-Starter[[#This Row],[launched_at3]]</f>
        <v>14.191493055557657</v>
      </c>
    </row>
    <row r="849" spans="1:21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>IFERROR(Starter[[#This Row],[pledged]]/Starter[[#This Row],[goal]],0)</f>
        <v>1</v>
      </c>
      <c r="P849" s="8">
        <f>IFERROR(Starter[[#This Row],[pledged]]/Starter[[#This Row],[backers_count]],0)</f>
        <v>10</v>
      </c>
      <c r="Q849" t="str">
        <f>LEFT(Starter[[#This Row],[Category and Sub-Category]],FIND("/",Starter[[#This Row],[Category and Sub-Category]])-1)</f>
        <v>music</v>
      </c>
      <c r="R849" t="str">
        <f>RIGHT(Starter[[#This Row],[Category and Sub-Category]],FIND("/",Starter[[#This Row],[Category and Sub-Category]])-3)</f>
        <v>tal</v>
      </c>
      <c r="S849" s="12">
        <f t="shared" si="13"/>
        <v>42195.798333333332</v>
      </c>
      <c r="T849" s="12">
        <f t="shared" si="13"/>
        <v>42165.798333333332</v>
      </c>
      <c r="U849" s="14">
        <f>Starter[[#This Row],[deadline2]]-Starter[[#This Row],[launched_at3]]</f>
        <v>30</v>
      </c>
    </row>
    <row r="850" spans="1:21" ht="30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>IFERROR(Starter[[#This Row],[pledged]]/Starter[[#This Row],[goal]],0)</f>
        <v>1</v>
      </c>
      <c r="P850" s="8">
        <f>IFERROR(Starter[[#This Row],[pledged]]/Starter[[#This Row],[backers_count]],0)</f>
        <v>18.75</v>
      </c>
      <c r="Q850" t="str">
        <f>LEFT(Starter[[#This Row],[Category and Sub-Category]],FIND("/",Starter[[#This Row],[Category and Sub-Category]])-1)</f>
        <v>music</v>
      </c>
      <c r="R850" t="str">
        <f>RIGHT(Starter[[#This Row],[Category and Sub-Category]],FIND("/",Starter[[#This Row],[Category and Sub-Category]])-3)</f>
        <v>tal</v>
      </c>
      <c r="S850" s="12">
        <f t="shared" si="13"/>
        <v>42108.792048611111</v>
      </c>
      <c r="T850" s="12">
        <f t="shared" si="13"/>
        <v>42078.792048611111</v>
      </c>
      <c r="U850" s="14">
        <f>Starter[[#This Row],[deadline2]]-Starter[[#This Row],[launched_at3]]</f>
        <v>30</v>
      </c>
    </row>
    <row r="851" spans="1:21" ht="3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>IFERROR(Starter[[#This Row],[pledged]]/Starter[[#This Row],[goal]],0)</f>
        <v>1.1990000000000001</v>
      </c>
      <c r="P851" s="8">
        <f>IFERROR(Starter[[#This Row],[pledged]]/Starter[[#This Row],[backers_count]],0)</f>
        <v>41.704347826086959</v>
      </c>
      <c r="Q851" t="str">
        <f>LEFT(Starter[[#This Row],[Category and Sub-Category]],FIND("/",Starter[[#This Row],[Category and Sub-Category]])-1)</f>
        <v>music</v>
      </c>
      <c r="R851" t="str">
        <f>RIGHT(Starter[[#This Row],[Category and Sub-Category]],FIND("/",Starter[[#This Row],[Category and Sub-Category]])-3)</f>
        <v>tal</v>
      </c>
      <c r="S851" s="12">
        <f t="shared" si="13"/>
        <v>42079.107222222221</v>
      </c>
      <c r="T851" s="12">
        <f t="shared" si="13"/>
        <v>42051.148888888885</v>
      </c>
      <c r="U851" s="14">
        <f>Starter[[#This Row],[deadline2]]-Starter[[#This Row],[launched_at3]]</f>
        <v>27.958333333335759</v>
      </c>
    </row>
    <row r="852" spans="1:21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>IFERROR(Starter[[#This Row],[pledged]]/Starter[[#This Row],[goal]],0)</f>
        <v>1.55175</v>
      </c>
      <c r="P852" s="8">
        <f>IFERROR(Starter[[#This Row],[pledged]]/Starter[[#This Row],[backers_count]],0)</f>
        <v>46.669172932330824</v>
      </c>
      <c r="Q852" t="str">
        <f>LEFT(Starter[[#This Row],[Category and Sub-Category]],FIND("/",Starter[[#This Row],[Category and Sub-Category]])-1)</f>
        <v>music</v>
      </c>
      <c r="R852" t="str">
        <f>RIGHT(Starter[[#This Row],[Category and Sub-Category]],FIND("/",Starter[[#This Row],[Category and Sub-Category]])-3)</f>
        <v>tal</v>
      </c>
      <c r="S852" s="12">
        <f t="shared" si="13"/>
        <v>42485.207638888889</v>
      </c>
      <c r="T852" s="12">
        <f t="shared" si="13"/>
        <v>42452.827743055561</v>
      </c>
      <c r="U852" s="14">
        <f>Starter[[#This Row],[deadline2]]-Starter[[#This Row],[launched_at3]]</f>
        <v>32.379895833328192</v>
      </c>
    </row>
    <row r="853" spans="1:2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>IFERROR(Starter[[#This Row],[pledged]]/Starter[[#This Row],[goal]],0)</f>
        <v>1.3045</v>
      </c>
      <c r="P853" s="8">
        <f>IFERROR(Starter[[#This Row],[pledged]]/Starter[[#This Row],[backers_count]],0)</f>
        <v>37.271428571428572</v>
      </c>
      <c r="Q853" t="str">
        <f>LEFT(Starter[[#This Row],[Category and Sub-Category]],FIND("/",Starter[[#This Row],[Category and Sub-Category]])-1)</f>
        <v>music</v>
      </c>
      <c r="R853" t="str">
        <f>RIGHT(Starter[[#This Row],[Category and Sub-Category]],FIND("/",Starter[[#This Row],[Category and Sub-Category]])-3)</f>
        <v>tal</v>
      </c>
      <c r="S853" s="12">
        <f t="shared" si="13"/>
        <v>42582.822916666672</v>
      </c>
      <c r="T853" s="12">
        <f t="shared" si="13"/>
        <v>42522.880243055552</v>
      </c>
      <c r="U853" s="14">
        <f>Starter[[#This Row],[deadline2]]-Starter[[#This Row],[launched_at3]]</f>
        <v>59.942673611119972</v>
      </c>
    </row>
    <row r="854" spans="1:2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>IFERROR(Starter[[#This Row],[pledged]]/Starter[[#This Row],[goal]],0)</f>
        <v>1.0497142857142858</v>
      </c>
      <c r="P854" s="8">
        <f>IFERROR(Starter[[#This Row],[pledged]]/Starter[[#This Row],[backers_count]],0)</f>
        <v>59.258064516129032</v>
      </c>
      <c r="Q854" t="str">
        <f>LEFT(Starter[[#This Row],[Category and Sub-Category]],FIND("/",Starter[[#This Row],[Category and Sub-Category]])-1)</f>
        <v>music</v>
      </c>
      <c r="R854" t="str">
        <f>RIGHT(Starter[[#This Row],[Category and Sub-Category]],FIND("/",Starter[[#This Row],[Category and Sub-Category]])-3)</f>
        <v>tal</v>
      </c>
      <c r="S854" s="12">
        <f t="shared" si="13"/>
        <v>42667.875</v>
      </c>
      <c r="T854" s="12">
        <f t="shared" si="13"/>
        <v>42656.805497685185</v>
      </c>
      <c r="U854" s="14">
        <f>Starter[[#This Row],[deadline2]]-Starter[[#This Row],[launched_at3]]</f>
        <v>11.069502314814599</v>
      </c>
    </row>
    <row r="855" spans="1:21" ht="30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>IFERROR(Starter[[#This Row],[pledged]]/Starter[[#This Row],[goal]],0)</f>
        <v>1</v>
      </c>
      <c r="P855" s="8">
        <f>IFERROR(Starter[[#This Row],[pledged]]/Starter[[#This Row],[backers_count]],0)</f>
        <v>30</v>
      </c>
      <c r="Q855" t="str">
        <f>LEFT(Starter[[#This Row],[Category and Sub-Category]],FIND("/",Starter[[#This Row],[Category and Sub-Category]])-1)</f>
        <v>music</v>
      </c>
      <c r="R855" t="str">
        <f>RIGHT(Starter[[#This Row],[Category and Sub-Category]],FIND("/",Starter[[#This Row],[Category and Sub-Category]])-3)</f>
        <v>tal</v>
      </c>
      <c r="S855" s="12">
        <f t="shared" si="13"/>
        <v>42051.832280092596</v>
      </c>
      <c r="T855" s="12">
        <f t="shared" si="13"/>
        <v>42021.832280092596</v>
      </c>
      <c r="U855" s="14">
        <f>Starter[[#This Row],[deadline2]]-Starter[[#This Row],[launched_at3]]</f>
        <v>30</v>
      </c>
    </row>
    <row r="856" spans="1:2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>IFERROR(Starter[[#This Row],[pledged]]/Starter[[#This Row],[goal]],0)</f>
        <v>1.1822050359712231</v>
      </c>
      <c r="P856" s="8">
        <f>IFERROR(Starter[[#This Row],[pledged]]/Starter[[#This Row],[backers_count]],0)</f>
        <v>65.8623246492986</v>
      </c>
      <c r="Q856" t="str">
        <f>LEFT(Starter[[#This Row],[Category and Sub-Category]],FIND("/",Starter[[#This Row],[Category and Sub-Category]])-1)</f>
        <v>music</v>
      </c>
      <c r="R856" t="str">
        <f>RIGHT(Starter[[#This Row],[Category and Sub-Category]],FIND("/",Starter[[#This Row],[Category and Sub-Category]])-3)</f>
        <v>tal</v>
      </c>
      <c r="S856" s="12">
        <f t="shared" si="13"/>
        <v>42732.212337962963</v>
      </c>
      <c r="T856" s="12">
        <f t="shared" si="13"/>
        <v>42702.212337962963</v>
      </c>
      <c r="U856" s="14">
        <f>Starter[[#This Row],[deadline2]]-Starter[[#This Row],[launched_at3]]</f>
        <v>30</v>
      </c>
    </row>
    <row r="857" spans="1:2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>IFERROR(Starter[[#This Row],[pledged]]/Starter[[#This Row],[goal]],0)</f>
        <v>1.0344827586206897</v>
      </c>
      <c r="P857" s="8">
        <f>IFERROR(Starter[[#This Row],[pledged]]/Starter[[#This Row],[backers_count]],0)</f>
        <v>31.914893617021278</v>
      </c>
      <c r="Q857" t="str">
        <f>LEFT(Starter[[#This Row],[Category and Sub-Category]],FIND("/",Starter[[#This Row],[Category and Sub-Category]])-1)</f>
        <v>music</v>
      </c>
      <c r="R857" t="str">
        <f>RIGHT(Starter[[#This Row],[Category and Sub-Category]],FIND("/",Starter[[#This Row],[Category and Sub-Category]])-3)</f>
        <v>tal</v>
      </c>
      <c r="S857" s="12">
        <f t="shared" si="13"/>
        <v>42575.125196759254</v>
      </c>
      <c r="T857" s="12">
        <f t="shared" si="13"/>
        <v>42545.125196759254</v>
      </c>
      <c r="U857" s="14">
        <f>Starter[[#This Row],[deadline2]]-Starter[[#This Row],[launched_at3]]</f>
        <v>30</v>
      </c>
    </row>
    <row r="858" spans="1:21" ht="3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>IFERROR(Starter[[#This Row],[pledged]]/Starter[[#This Row],[goal]],0)</f>
        <v>2.1800000000000002</v>
      </c>
      <c r="P858" s="8">
        <f>IFERROR(Starter[[#This Row],[pledged]]/Starter[[#This Row],[backers_count]],0)</f>
        <v>19.464285714285715</v>
      </c>
      <c r="Q858" t="str">
        <f>LEFT(Starter[[#This Row],[Category and Sub-Category]],FIND("/",Starter[[#This Row],[Category and Sub-Category]])-1)</f>
        <v>music</v>
      </c>
      <c r="R858" t="str">
        <f>RIGHT(Starter[[#This Row],[Category and Sub-Category]],FIND("/",Starter[[#This Row],[Category and Sub-Category]])-3)</f>
        <v>tal</v>
      </c>
      <c r="S858" s="12">
        <f t="shared" si="13"/>
        <v>42668.791666666672</v>
      </c>
      <c r="T858" s="12">
        <f t="shared" si="13"/>
        <v>42609.311990740738</v>
      </c>
      <c r="U858" s="14">
        <f>Starter[[#This Row],[deadline2]]-Starter[[#This Row],[launched_at3]]</f>
        <v>59.479675925933407</v>
      </c>
    </row>
    <row r="859" spans="1:2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>IFERROR(Starter[[#This Row],[pledged]]/Starter[[#This Row],[goal]],0)</f>
        <v>1</v>
      </c>
      <c r="P859" s="8">
        <f>IFERROR(Starter[[#This Row],[pledged]]/Starter[[#This Row],[backers_count]],0)</f>
        <v>50</v>
      </c>
      <c r="Q859" t="str">
        <f>LEFT(Starter[[#This Row],[Category and Sub-Category]],FIND("/",Starter[[#This Row],[Category and Sub-Category]])-1)</f>
        <v>music</v>
      </c>
      <c r="R859" t="str">
        <f>RIGHT(Starter[[#This Row],[Category and Sub-Category]],FIND("/",Starter[[#This Row],[Category and Sub-Category]])-3)</f>
        <v>tal</v>
      </c>
      <c r="S859" s="12">
        <f t="shared" si="13"/>
        <v>42333.623043981483</v>
      </c>
      <c r="T859" s="12">
        <f t="shared" si="13"/>
        <v>42291.581377314811</v>
      </c>
      <c r="U859" s="14">
        <f>Starter[[#This Row],[deadline2]]-Starter[[#This Row],[launched_at3]]</f>
        <v>42.041666666671517</v>
      </c>
    </row>
    <row r="860" spans="1:21" ht="3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>IFERROR(Starter[[#This Row],[pledged]]/Starter[[#This Row],[goal]],0)</f>
        <v>1.4400583333333332</v>
      </c>
      <c r="P860" s="8">
        <f>IFERROR(Starter[[#This Row],[pledged]]/Starter[[#This Row],[backers_count]],0)</f>
        <v>22.737763157894737</v>
      </c>
      <c r="Q860" t="str">
        <f>LEFT(Starter[[#This Row],[Category and Sub-Category]],FIND("/",Starter[[#This Row],[Category and Sub-Category]])-1)</f>
        <v>music</v>
      </c>
      <c r="R860" t="str">
        <f>RIGHT(Starter[[#This Row],[Category and Sub-Category]],FIND("/",Starter[[#This Row],[Category and Sub-Category]])-3)</f>
        <v>tal</v>
      </c>
      <c r="S860" s="12">
        <f t="shared" si="13"/>
        <v>42109.957638888889</v>
      </c>
      <c r="T860" s="12">
        <f t="shared" si="13"/>
        <v>42079.745578703703</v>
      </c>
      <c r="U860" s="14">
        <f>Starter[[#This Row],[deadline2]]-Starter[[#This Row],[launched_at3]]</f>
        <v>30.212060185185692</v>
      </c>
    </row>
    <row r="861" spans="1:2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>IFERROR(Starter[[#This Row],[pledged]]/Starter[[#This Row],[goal]],0)</f>
        <v>1.0467500000000001</v>
      </c>
      <c r="P861" s="8">
        <f>IFERROR(Starter[[#This Row],[pledged]]/Starter[[#This Row],[backers_count]],0)</f>
        <v>42.724489795918366</v>
      </c>
      <c r="Q861" t="str">
        <f>LEFT(Starter[[#This Row],[Category and Sub-Category]],FIND("/",Starter[[#This Row],[Category and Sub-Category]])-1)</f>
        <v>music</v>
      </c>
      <c r="R861" t="str">
        <f>RIGHT(Starter[[#This Row],[Category and Sub-Category]],FIND("/",Starter[[#This Row],[Category and Sub-Category]])-3)</f>
        <v>tal</v>
      </c>
      <c r="S861" s="12">
        <f t="shared" si="13"/>
        <v>42159</v>
      </c>
      <c r="T861" s="12">
        <f t="shared" si="13"/>
        <v>42128.820231481484</v>
      </c>
      <c r="U861" s="14">
        <f>Starter[[#This Row],[deadline2]]-Starter[[#This Row],[launched_at3]]</f>
        <v>30.17976851851563</v>
      </c>
    </row>
    <row r="862" spans="1:21" ht="3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>IFERROR(Starter[[#This Row],[pledged]]/Starter[[#This Row],[goal]],0)</f>
        <v>0.18142857142857144</v>
      </c>
      <c r="P862" s="8">
        <f>IFERROR(Starter[[#This Row],[pledged]]/Starter[[#This Row],[backers_count]],0)</f>
        <v>52.916666666666664</v>
      </c>
      <c r="Q862" t="str">
        <f>LEFT(Starter[[#This Row],[Category and Sub-Category]],FIND("/",Starter[[#This Row],[Category and Sub-Category]])-1)</f>
        <v>music</v>
      </c>
      <c r="R862" t="str">
        <f>RIGHT(Starter[[#This Row],[Category and Sub-Category]],FIND("/",Starter[[#This Row],[Category and Sub-Category]])-3)</f>
        <v>azz</v>
      </c>
      <c r="S862" s="12">
        <f t="shared" si="13"/>
        <v>41600.524456018517</v>
      </c>
      <c r="T862" s="12">
        <f t="shared" si="13"/>
        <v>41570.482789351852</v>
      </c>
      <c r="U862" s="14">
        <f>Starter[[#This Row],[deadline2]]-Starter[[#This Row],[launched_at3]]</f>
        <v>30.041666666664241</v>
      </c>
    </row>
    <row r="863" spans="1:21" ht="30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>IFERROR(Starter[[#This Row],[pledged]]/Starter[[#This Row],[goal]],0)</f>
        <v>2.2444444444444444E-2</v>
      </c>
      <c r="P863" s="8">
        <f>IFERROR(Starter[[#This Row],[pledged]]/Starter[[#This Row],[backers_count]],0)</f>
        <v>50.5</v>
      </c>
      <c r="Q863" t="str">
        <f>LEFT(Starter[[#This Row],[Category and Sub-Category]],FIND("/",Starter[[#This Row],[Category and Sub-Category]])-1)</f>
        <v>music</v>
      </c>
      <c r="R863" t="str">
        <f>RIGHT(Starter[[#This Row],[Category and Sub-Category]],FIND("/",Starter[[#This Row],[Category and Sub-Category]])-3)</f>
        <v>azz</v>
      </c>
      <c r="S863" s="12">
        <f t="shared" si="13"/>
        <v>42629.965324074074</v>
      </c>
      <c r="T863" s="12">
        <f t="shared" si="13"/>
        <v>42599.965324074074</v>
      </c>
      <c r="U863" s="14">
        <f>Starter[[#This Row],[deadline2]]-Starter[[#This Row],[launched_at3]]</f>
        <v>30</v>
      </c>
    </row>
    <row r="864" spans="1:21" ht="30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>IFERROR(Starter[[#This Row],[pledged]]/Starter[[#This Row],[goal]],0)</f>
        <v>3.3999999999999998E-3</v>
      </c>
      <c r="P864" s="8">
        <f>IFERROR(Starter[[#This Row],[pledged]]/Starter[[#This Row],[backers_count]],0)</f>
        <v>42.5</v>
      </c>
      <c r="Q864" t="str">
        <f>LEFT(Starter[[#This Row],[Category and Sub-Category]],FIND("/",Starter[[#This Row],[Category and Sub-Category]])-1)</f>
        <v>music</v>
      </c>
      <c r="R864" t="str">
        <f>RIGHT(Starter[[#This Row],[Category and Sub-Category]],FIND("/",Starter[[#This Row],[Category and Sub-Category]])-3)</f>
        <v>azz</v>
      </c>
      <c r="S864" s="12">
        <f t="shared" si="13"/>
        <v>41589.596620370372</v>
      </c>
      <c r="T864" s="12">
        <f t="shared" si="13"/>
        <v>41559.5549537037</v>
      </c>
      <c r="U864" s="14">
        <f>Starter[[#This Row],[deadline2]]-Starter[[#This Row],[launched_at3]]</f>
        <v>30.041666666671517</v>
      </c>
    </row>
    <row r="865" spans="1:21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>IFERROR(Starter[[#This Row],[pledged]]/Starter[[#This Row],[goal]],0)</f>
        <v>4.4999999999999998E-2</v>
      </c>
      <c r="P865" s="8">
        <f>IFERROR(Starter[[#This Row],[pledged]]/Starter[[#This Row],[backers_count]],0)</f>
        <v>18</v>
      </c>
      <c r="Q865" t="str">
        <f>LEFT(Starter[[#This Row],[Category and Sub-Category]],FIND("/",Starter[[#This Row],[Category and Sub-Category]])-1)</f>
        <v>music</v>
      </c>
      <c r="R865" t="str">
        <f>RIGHT(Starter[[#This Row],[Category and Sub-Category]],FIND("/",Starter[[#This Row],[Category and Sub-Category]])-3)</f>
        <v>azz</v>
      </c>
      <c r="S865" s="12">
        <f t="shared" si="13"/>
        <v>40951.117662037039</v>
      </c>
      <c r="T865" s="12">
        <f t="shared" si="13"/>
        <v>40921.117662037039</v>
      </c>
      <c r="U865" s="14">
        <f>Starter[[#This Row],[deadline2]]-Starter[[#This Row],[launched_at3]]</f>
        <v>30</v>
      </c>
    </row>
    <row r="866" spans="1:21" ht="30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>IFERROR(Starter[[#This Row],[pledged]]/Starter[[#This Row],[goal]],0)</f>
        <v>0.41538461538461541</v>
      </c>
      <c r="P866" s="8">
        <f>IFERROR(Starter[[#This Row],[pledged]]/Starter[[#This Row],[backers_count]],0)</f>
        <v>34.177215189873415</v>
      </c>
      <c r="Q866" t="str">
        <f>LEFT(Starter[[#This Row],[Category and Sub-Category]],FIND("/",Starter[[#This Row],[Category and Sub-Category]])-1)</f>
        <v>music</v>
      </c>
      <c r="R866" t="str">
        <f>RIGHT(Starter[[#This Row],[Category and Sub-Category]],FIND("/",Starter[[#This Row],[Category and Sub-Category]])-3)</f>
        <v>azz</v>
      </c>
      <c r="S866" s="12">
        <f t="shared" si="13"/>
        <v>41563.415972222225</v>
      </c>
      <c r="T866" s="12">
        <f t="shared" si="13"/>
        <v>41541.106921296298</v>
      </c>
      <c r="U866" s="14">
        <f>Starter[[#This Row],[deadline2]]-Starter[[#This Row],[launched_at3]]</f>
        <v>22.309050925927295</v>
      </c>
    </row>
    <row r="867" spans="1:21" ht="3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>IFERROR(Starter[[#This Row],[pledged]]/Starter[[#This Row],[goal]],0)</f>
        <v>2.0454545454545454E-2</v>
      </c>
      <c r="P867" s="8">
        <f>IFERROR(Starter[[#This Row],[pledged]]/Starter[[#This Row],[backers_count]],0)</f>
        <v>22.5</v>
      </c>
      <c r="Q867" t="str">
        <f>LEFT(Starter[[#This Row],[Category and Sub-Category]],FIND("/",Starter[[#This Row],[Category and Sub-Category]])-1)</f>
        <v>music</v>
      </c>
      <c r="R867" t="str">
        <f>RIGHT(Starter[[#This Row],[Category and Sub-Category]],FIND("/",Starter[[#This Row],[Category and Sub-Category]])-3)</f>
        <v>azz</v>
      </c>
      <c r="S867" s="12">
        <f t="shared" si="13"/>
        <v>41290.773113425923</v>
      </c>
      <c r="T867" s="12">
        <f t="shared" si="13"/>
        <v>41230.773113425923</v>
      </c>
      <c r="U867" s="14">
        <f>Starter[[#This Row],[deadline2]]-Starter[[#This Row],[launched_at3]]</f>
        <v>60</v>
      </c>
    </row>
    <row r="868" spans="1:21" ht="30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>IFERROR(Starter[[#This Row],[pledged]]/Starter[[#This Row],[goal]],0)</f>
        <v>0.18285714285714286</v>
      </c>
      <c r="P868" s="8">
        <f>IFERROR(Starter[[#This Row],[pledged]]/Starter[[#This Row],[backers_count]],0)</f>
        <v>58.18181818181818</v>
      </c>
      <c r="Q868" t="str">
        <f>LEFT(Starter[[#This Row],[Category and Sub-Category]],FIND("/",Starter[[#This Row],[Category and Sub-Category]])-1)</f>
        <v>music</v>
      </c>
      <c r="R868" t="str">
        <f>RIGHT(Starter[[#This Row],[Category and Sub-Category]],FIND("/",Starter[[#This Row],[Category and Sub-Category]])-3)</f>
        <v>azz</v>
      </c>
      <c r="S868" s="12">
        <f t="shared" si="13"/>
        <v>42063.631944444445</v>
      </c>
      <c r="T868" s="12">
        <f t="shared" si="13"/>
        <v>42025.637939814813</v>
      </c>
      <c r="U868" s="14">
        <f>Starter[[#This Row],[deadline2]]-Starter[[#This Row],[launched_at3]]</f>
        <v>37.9940046296324</v>
      </c>
    </row>
    <row r="869" spans="1:21" ht="3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>IFERROR(Starter[[#This Row],[pledged]]/Starter[[#This Row],[goal]],0)</f>
        <v>0.2402</v>
      </c>
      <c r="P869" s="8">
        <f>IFERROR(Starter[[#This Row],[pledged]]/Starter[[#This Row],[backers_count]],0)</f>
        <v>109.18181818181819</v>
      </c>
      <c r="Q869" t="str">
        <f>LEFT(Starter[[#This Row],[Category and Sub-Category]],FIND("/",Starter[[#This Row],[Category and Sub-Category]])-1)</f>
        <v>music</v>
      </c>
      <c r="R869" t="str">
        <f>RIGHT(Starter[[#This Row],[Category and Sub-Category]],FIND("/",Starter[[#This Row],[Category and Sub-Category]])-3)</f>
        <v>azz</v>
      </c>
      <c r="S869" s="12">
        <f t="shared" si="13"/>
        <v>40148.207638888889</v>
      </c>
      <c r="T869" s="12">
        <f t="shared" si="13"/>
        <v>40088.105393518519</v>
      </c>
      <c r="U869" s="14">
        <f>Starter[[#This Row],[deadline2]]-Starter[[#This Row],[launched_at3]]</f>
        <v>60.102245370369928</v>
      </c>
    </row>
    <row r="870" spans="1:21" ht="3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>IFERROR(Starter[[#This Row],[pledged]]/Starter[[#This Row],[goal]],0)</f>
        <v>1.1111111111111111E-3</v>
      </c>
      <c r="P870" s="8">
        <f>IFERROR(Starter[[#This Row],[pledged]]/Starter[[#This Row],[backers_count]],0)</f>
        <v>50</v>
      </c>
      <c r="Q870" t="str">
        <f>LEFT(Starter[[#This Row],[Category and Sub-Category]],FIND("/",Starter[[#This Row],[Category and Sub-Category]])-1)</f>
        <v>music</v>
      </c>
      <c r="R870" t="str">
        <f>RIGHT(Starter[[#This Row],[Category and Sub-Category]],FIND("/",Starter[[#This Row],[Category and Sub-Category]])-3)</f>
        <v>azz</v>
      </c>
      <c r="S870" s="12">
        <f t="shared" si="13"/>
        <v>41646.027754629627</v>
      </c>
      <c r="T870" s="12">
        <f t="shared" si="13"/>
        <v>41616.027754629627</v>
      </c>
      <c r="U870" s="14">
        <f>Starter[[#This Row],[deadline2]]-Starter[[#This Row],[launched_at3]]</f>
        <v>30</v>
      </c>
    </row>
    <row r="871" spans="1:21" ht="3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>IFERROR(Starter[[#This Row],[pledged]]/Starter[[#This Row],[goal]],0)</f>
        <v>0.11818181818181818</v>
      </c>
      <c r="P871" s="8">
        <f>IFERROR(Starter[[#This Row],[pledged]]/Starter[[#This Row],[backers_count]],0)</f>
        <v>346.66666666666669</v>
      </c>
      <c r="Q871" t="str">
        <f>LEFT(Starter[[#This Row],[Category and Sub-Category]],FIND("/",Starter[[#This Row],[Category and Sub-Category]])-1)</f>
        <v>music</v>
      </c>
      <c r="R871" t="str">
        <f>RIGHT(Starter[[#This Row],[Category and Sub-Category]],FIND("/",Starter[[#This Row],[Category and Sub-Category]])-3)</f>
        <v>azz</v>
      </c>
      <c r="S871" s="12">
        <f t="shared" si="13"/>
        <v>41372.803900462961</v>
      </c>
      <c r="T871" s="12">
        <f t="shared" si="13"/>
        <v>41342.845567129625</v>
      </c>
      <c r="U871" s="14">
        <f>Starter[[#This Row],[deadline2]]-Starter[[#This Row],[launched_at3]]</f>
        <v>29.958333333335759</v>
      </c>
    </row>
    <row r="872" spans="1:21" ht="3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>IFERROR(Starter[[#This Row],[pledged]]/Starter[[#This Row],[goal]],0)</f>
        <v>3.0999999999999999E-3</v>
      </c>
      <c r="P872" s="8">
        <f>IFERROR(Starter[[#This Row],[pledged]]/Starter[[#This Row],[backers_count]],0)</f>
        <v>12.4</v>
      </c>
      <c r="Q872" t="str">
        <f>LEFT(Starter[[#This Row],[Category and Sub-Category]],FIND("/",Starter[[#This Row],[Category and Sub-Category]])-1)</f>
        <v>music</v>
      </c>
      <c r="R872" t="str">
        <f>RIGHT(Starter[[#This Row],[Category and Sub-Category]],FIND("/",Starter[[#This Row],[Category and Sub-Category]])-3)</f>
        <v>azz</v>
      </c>
      <c r="S872" s="12">
        <f t="shared" si="13"/>
        <v>41518.022256944445</v>
      </c>
      <c r="T872" s="12">
        <f t="shared" si="13"/>
        <v>41488.022256944445</v>
      </c>
      <c r="U872" s="14">
        <f>Starter[[#This Row],[deadline2]]-Starter[[#This Row],[launched_at3]]</f>
        <v>30</v>
      </c>
    </row>
    <row r="873" spans="1:21" ht="3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>IFERROR(Starter[[#This Row],[pledged]]/Starter[[#This Row],[goal]],0)</f>
        <v>5.4166666666666669E-2</v>
      </c>
      <c r="P873" s="8">
        <f>IFERROR(Starter[[#This Row],[pledged]]/Starter[[#This Row],[backers_count]],0)</f>
        <v>27.083333333333332</v>
      </c>
      <c r="Q873" t="str">
        <f>LEFT(Starter[[#This Row],[Category and Sub-Category]],FIND("/",Starter[[#This Row],[Category and Sub-Category]])-1)</f>
        <v>music</v>
      </c>
      <c r="R873" t="str">
        <f>RIGHT(Starter[[#This Row],[Category and Sub-Category]],FIND("/",Starter[[#This Row],[Category and Sub-Category]])-3)</f>
        <v>azz</v>
      </c>
      <c r="S873" s="12">
        <f t="shared" si="13"/>
        <v>41607.602951388893</v>
      </c>
      <c r="T873" s="12">
        <f t="shared" si="13"/>
        <v>41577.561284722222</v>
      </c>
      <c r="U873" s="14">
        <f>Starter[[#This Row],[deadline2]]-Starter[[#This Row],[launched_at3]]</f>
        <v>30.041666666671517</v>
      </c>
    </row>
    <row r="874" spans="1:21" ht="30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>IFERROR(Starter[[#This Row],[pledged]]/Starter[[#This Row],[goal]],0)</f>
        <v>8.1250000000000003E-3</v>
      </c>
      <c r="P874" s="8">
        <f>IFERROR(Starter[[#This Row],[pledged]]/Starter[[#This Row],[backers_count]],0)</f>
        <v>32.5</v>
      </c>
      <c r="Q874" t="str">
        <f>LEFT(Starter[[#This Row],[Category and Sub-Category]],FIND("/",Starter[[#This Row],[Category and Sub-Category]])-1)</f>
        <v>music</v>
      </c>
      <c r="R874" t="str">
        <f>RIGHT(Starter[[#This Row],[Category and Sub-Category]],FIND("/",Starter[[#This Row],[Category and Sub-Category]])-3)</f>
        <v>azz</v>
      </c>
      <c r="S874" s="12">
        <f t="shared" si="13"/>
        <v>40612.825543981482</v>
      </c>
      <c r="T874" s="12">
        <f t="shared" si="13"/>
        <v>40567.825543981482</v>
      </c>
      <c r="U874" s="14">
        <f>Starter[[#This Row],[deadline2]]-Starter[[#This Row],[launched_at3]]</f>
        <v>45</v>
      </c>
    </row>
    <row r="875" spans="1:21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>IFERROR(Starter[[#This Row],[pledged]]/Starter[[#This Row],[goal]],0)</f>
        <v>1.2857142857142857E-2</v>
      </c>
      <c r="P875" s="8">
        <f>IFERROR(Starter[[#This Row],[pledged]]/Starter[[#This Row],[backers_count]],0)</f>
        <v>9</v>
      </c>
      <c r="Q875" t="str">
        <f>LEFT(Starter[[#This Row],[Category and Sub-Category]],FIND("/",Starter[[#This Row],[Category and Sub-Category]])-1)</f>
        <v>music</v>
      </c>
      <c r="R875" t="str">
        <f>RIGHT(Starter[[#This Row],[Category and Sub-Category]],FIND("/",Starter[[#This Row],[Category and Sub-Category]])-3)</f>
        <v>azz</v>
      </c>
      <c r="S875" s="12">
        <f t="shared" si="13"/>
        <v>41224.208796296298</v>
      </c>
      <c r="T875" s="12">
        <f t="shared" si="13"/>
        <v>41184.167129629626</v>
      </c>
      <c r="U875" s="14">
        <f>Starter[[#This Row],[deadline2]]-Starter[[#This Row],[launched_at3]]</f>
        <v>40.041666666671517</v>
      </c>
    </row>
    <row r="876" spans="1:21" ht="3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>IFERROR(Starter[[#This Row],[pledged]]/Starter[[#This Row],[goal]],0)</f>
        <v>0.24333333333333335</v>
      </c>
      <c r="P876" s="8">
        <f>IFERROR(Starter[[#This Row],[pledged]]/Starter[[#This Row],[backers_count]],0)</f>
        <v>34.761904761904759</v>
      </c>
      <c r="Q876" t="str">
        <f>LEFT(Starter[[#This Row],[Category and Sub-Category]],FIND("/",Starter[[#This Row],[Category and Sub-Category]])-1)</f>
        <v>music</v>
      </c>
      <c r="R876" t="str">
        <f>RIGHT(Starter[[#This Row],[Category and Sub-Category]],FIND("/",Starter[[#This Row],[Category and Sub-Category]])-3)</f>
        <v>azz</v>
      </c>
      <c r="S876" s="12">
        <f t="shared" si="13"/>
        <v>41398.583726851852</v>
      </c>
      <c r="T876" s="12">
        <f t="shared" si="13"/>
        <v>41368.583726851852</v>
      </c>
      <c r="U876" s="14">
        <f>Starter[[#This Row],[deadline2]]-Starter[[#This Row],[launched_at3]]</f>
        <v>30</v>
      </c>
    </row>
    <row r="877" spans="1:21" ht="3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>IFERROR(Starter[[#This Row],[pledged]]/Starter[[#This Row],[goal]],0)</f>
        <v>0</v>
      </c>
      <c r="P877" s="8">
        <f>IFERROR(Starter[[#This Row],[pledged]]/Starter[[#This Row],[backers_count]],0)</f>
        <v>0</v>
      </c>
      <c r="Q877" t="str">
        <f>LEFT(Starter[[#This Row],[Category and Sub-Category]],FIND("/",Starter[[#This Row],[Category and Sub-Category]])-1)</f>
        <v>music</v>
      </c>
      <c r="R877" t="str">
        <f>RIGHT(Starter[[#This Row],[Category and Sub-Category]],FIND("/",Starter[[#This Row],[Category and Sub-Category]])-3)</f>
        <v>azz</v>
      </c>
      <c r="S877" s="12">
        <f t="shared" si="13"/>
        <v>42268.723738425921</v>
      </c>
      <c r="T877" s="12">
        <f t="shared" si="13"/>
        <v>42248.723738425921</v>
      </c>
      <c r="U877" s="14">
        <f>Starter[[#This Row],[deadline2]]-Starter[[#This Row],[launched_at3]]</f>
        <v>20</v>
      </c>
    </row>
    <row r="878" spans="1:21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>IFERROR(Starter[[#This Row],[pledged]]/Starter[[#This Row],[goal]],0)</f>
        <v>0.40799492385786801</v>
      </c>
      <c r="P878" s="8">
        <f>IFERROR(Starter[[#This Row],[pledged]]/Starter[[#This Row],[backers_count]],0)</f>
        <v>28.577777777777779</v>
      </c>
      <c r="Q878" t="str">
        <f>LEFT(Starter[[#This Row],[Category and Sub-Category]],FIND("/",Starter[[#This Row],[Category and Sub-Category]])-1)</f>
        <v>music</v>
      </c>
      <c r="R878" t="str">
        <f>RIGHT(Starter[[#This Row],[Category and Sub-Category]],FIND("/",Starter[[#This Row],[Category and Sub-Category]])-3)</f>
        <v>azz</v>
      </c>
      <c r="S878" s="12">
        <f t="shared" si="13"/>
        <v>41309.496840277774</v>
      </c>
      <c r="T878" s="12">
        <f t="shared" si="13"/>
        <v>41276.496840277774</v>
      </c>
      <c r="U878" s="14">
        <f>Starter[[#This Row],[deadline2]]-Starter[[#This Row],[launched_at3]]</f>
        <v>33</v>
      </c>
    </row>
    <row r="879" spans="1:21" ht="3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>IFERROR(Starter[[#This Row],[pledged]]/Starter[[#This Row],[goal]],0)</f>
        <v>0.67549999999999999</v>
      </c>
      <c r="P879" s="8">
        <f>IFERROR(Starter[[#This Row],[pledged]]/Starter[[#This Row],[backers_count]],0)</f>
        <v>46.586206896551722</v>
      </c>
      <c r="Q879" t="str">
        <f>LEFT(Starter[[#This Row],[Category and Sub-Category]],FIND("/",Starter[[#This Row],[Category and Sub-Category]])-1)</f>
        <v>music</v>
      </c>
      <c r="R879" t="str">
        <f>RIGHT(Starter[[#This Row],[Category and Sub-Category]],FIND("/",Starter[[#This Row],[Category and Sub-Category]])-3)</f>
        <v>azz</v>
      </c>
      <c r="S879" s="12">
        <f t="shared" si="13"/>
        <v>41627.788888888885</v>
      </c>
      <c r="T879" s="12">
        <f t="shared" si="13"/>
        <v>41597.788888888885</v>
      </c>
      <c r="U879" s="14">
        <f>Starter[[#This Row],[deadline2]]-Starter[[#This Row],[launched_at3]]</f>
        <v>30</v>
      </c>
    </row>
    <row r="880" spans="1:21" ht="3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>IFERROR(Starter[[#This Row],[pledged]]/Starter[[#This Row],[goal]],0)</f>
        <v>1.2999999999999999E-2</v>
      </c>
      <c r="P880" s="8">
        <f>IFERROR(Starter[[#This Row],[pledged]]/Starter[[#This Row],[backers_count]],0)</f>
        <v>32.5</v>
      </c>
      <c r="Q880" t="str">
        <f>LEFT(Starter[[#This Row],[Category and Sub-Category]],FIND("/",Starter[[#This Row],[Category and Sub-Category]])-1)</f>
        <v>music</v>
      </c>
      <c r="R880" t="str">
        <f>RIGHT(Starter[[#This Row],[Category and Sub-Category]],FIND("/",Starter[[#This Row],[Category and Sub-Category]])-3)</f>
        <v>azz</v>
      </c>
      <c r="S880" s="12">
        <f t="shared" si="13"/>
        <v>40535.232916666668</v>
      </c>
      <c r="T880" s="12">
        <f t="shared" si="13"/>
        <v>40505.232916666668</v>
      </c>
      <c r="U880" s="14">
        <f>Starter[[#This Row],[deadline2]]-Starter[[#This Row],[launched_at3]]</f>
        <v>30</v>
      </c>
    </row>
    <row r="881" spans="1:21" ht="3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>IFERROR(Starter[[#This Row],[pledged]]/Starter[[#This Row],[goal]],0)</f>
        <v>0.30666666666666664</v>
      </c>
      <c r="P881" s="8">
        <f>IFERROR(Starter[[#This Row],[pledged]]/Starter[[#This Row],[backers_count]],0)</f>
        <v>21.466666666666665</v>
      </c>
      <c r="Q881" t="str">
        <f>LEFT(Starter[[#This Row],[Category and Sub-Category]],FIND("/",Starter[[#This Row],[Category and Sub-Category]])-1)</f>
        <v>music</v>
      </c>
      <c r="R881" t="str">
        <f>RIGHT(Starter[[#This Row],[Category and Sub-Category]],FIND("/",Starter[[#This Row],[Category and Sub-Category]])-3)</f>
        <v>azz</v>
      </c>
      <c r="S881" s="12">
        <f t="shared" si="13"/>
        <v>41058.829918981479</v>
      </c>
      <c r="T881" s="12">
        <f t="shared" si="13"/>
        <v>41037.829918981479</v>
      </c>
      <c r="U881" s="14">
        <f>Starter[[#This Row],[deadline2]]-Starter[[#This Row],[launched_at3]]</f>
        <v>21</v>
      </c>
    </row>
    <row r="882" spans="1:21" ht="3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>IFERROR(Starter[[#This Row],[pledged]]/Starter[[#This Row],[goal]],0)</f>
        <v>2.9894179894179893E-2</v>
      </c>
      <c r="P882" s="8">
        <f>IFERROR(Starter[[#This Row],[pledged]]/Starter[[#This Row],[backers_count]],0)</f>
        <v>14.125</v>
      </c>
      <c r="Q882" t="str">
        <f>LEFT(Starter[[#This Row],[Category and Sub-Category]],FIND("/",Starter[[#This Row],[Category and Sub-Category]])-1)</f>
        <v>music</v>
      </c>
      <c r="R882" t="str">
        <f>RIGHT(Starter[[#This Row],[Category and Sub-Category]],FIND("/",Starter[[#This Row],[Category and Sub-Category]])-3)</f>
        <v>ock</v>
      </c>
      <c r="S882" s="12">
        <f t="shared" si="13"/>
        <v>41212.32104166667</v>
      </c>
      <c r="T882" s="12">
        <f t="shared" si="13"/>
        <v>41179.32104166667</v>
      </c>
      <c r="U882" s="14">
        <f>Starter[[#This Row],[deadline2]]-Starter[[#This Row],[launched_at3]]</f>
        <v>33</v>
      </c>
    </row>
    <row r="883" spans="1:21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>IFERROR(Starter[[#This Row],[pledged]]/Starter[[#This Row],[goal]],0)</f>
        <v>8.0000000000000002E-3</v>
      </c>
      <c r="P883" s="8">
        <f>IFERROR(Starter[[#This Row],[pledged]]/Starter[[#This Row],[backers_count]],0)</f>
        <v>30</v>
      </c>
      <c r="Q883" t="str">
        <f>LEFT(Starter[[#This Row],[Category and Sub-Category]],FIND("/",Starter[[#This Row],[Category and Sub-Category]])-1)</f>
        <v>music</v>
      </c>
      <c r="R883" t="str">
        <f>RIGHT(Starter[[#This Row],[Category and Sub-Category]],FIND("/",Starter[[#This Row],[Category and Sub-Category]])-3)</f>
        <v>ock</v>
      </c>
      <c r="S883" s="12">
        <f t="shared" si="13"/>
        <v>40922.25099537037</v>
      </c>
      <c r="T883" s="12">
        <f t="shared" si="13"/>
        <v>40877.25099537037</v>
      </c>
      <c r="U883" s="14">
        <f>Starter[[#This Row],[deadline2]]-Starter[[#This Row],[launched_at3]]</f>
        <v>45</v>
      </c>
    </row>
    <row r="884" spans="1:21" ht="3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>IFERROR(Starter[[#This Row],[pledged]]/Starter[[#This Row],[goal]],0)</f>
        <v>0.20133333333333334</v>
      </c>
      <c r="P884" s="8">
        <f>IFERROR(Starter[[#This Row],[pledged]]/Starter[[#This Row],[backers_count]],0)</f>
        <v>21.571428571428573</v>
      </c>
      <c r="Q884" t="str">
        <f>LEFT(Starter[[#This Row],[Category and Sub-Category]],FIND("/",Starter[[#This Row],[Category and Sub-Category]])-1)</f>
        <v>music</v>
      </c>
      <c r="R884" t="str">
        <f>RIGHT(Starter[[#This Row],[Category and Sub-Category]],FIND("/",Starter[[#This Row],[Category and Sub-Category]])-3)</f>
        <v>ock</v>
      </c>
      <c r="S884" s="12">
        <f t="shared" si="13"/>
        <v>40792.860532407409</v>
      </c>
      <c r="T884" s="12">
        <f t="shared" si="13"/>
        <v>40759.860532407409</v>
      </c>
      <c r="U884" s="14">
        <f>Starter[[#This Row],[deadline2]]-Starter[[#This Row],[launched_at3]]</f>
        <v>33</v>
      </c>
    </row>
    <row r="885" spans="1:21" ht="3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>IFERROR(Starter[[#This Row],[pledged]]/Starter[[#This Row],[goal]],0)</f>
        <v>0.4002</v>
      </c>
      <c r="P885" s="8">
        <f>IFERROR(Starter[[#This Row],[pledged]]/Starter[[#This Row],[backers_count]],0)</f>
        <v>83.375</v>
      </c>
      <c r="Q885" t="str">
        <f>LEFT(Starter[[#This Row],[Category and Sub-Category]],FIND("/",Starter[[#This Row],[Category and Sub-Category]])-1)</f>
        <v>music</v>
      </c>
      <c r="R885" t="str">
        <f>RIGHT(Starter[[#This Row],[Category and Sub-Category]],FIND("/",Starter[[#This Row],[Category and Sub-Category]])-3)</f>
        <v>ock</v>
      </c>
      <c r="S885" s="12">
        <f t="shared" si="13"/>
        <v>42431.935590277775</v>
      </c>
      <c r="T885" s="12">
        <f t="shared" si="13"/>
        <v>42371.935590277775</v>
      </c>
      <c r="U885" s="14">
        <f>Starter[[#This Row],[deadline2]]-Starter[[#This Row],[launched_at3]]</f>
        <v>60</v>
      </c>
    </row>
    <row r="886" spans="1:21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>IFERROR(Starter[[#This Row],[pledged]]/Starter[[#This Row],[goal]],0)</f>
        <v>0.01</v>
      </c>
      <c r="P886" s="8">
        <f>IFERROR(Starter[[#This Row],[pledged]]/Starter[[#This Row],[backers_count]],0)</f>
        <v>10</v>
      </c>
      <c r="Q886" t="str">
        <f>LEFT(Starter[[#This Row],[Category and Sub-Category]],FIND("/",Starter[[#This Row],[Category and Sub-Category]])-1)</f>
        <v>music</v>
      </c>
      <c r="R886" t="str">
        <f>RIGHT(Starter[[#This Row],[Category and Sub-Category]],FIND("/",Starter[[#This Row],[Category and Sub-Category]])-3)</f>
        <v>ock</v>
      </c>
      <c r="S886" s="12">
        <f t="shared" si="13"/>
        <v>41041.104861111111</v>
      </c>
      <c r="T886" s="12">
        <f t="shared" si="13"/>
        <v>40981.802615740744</v>
      </c>
      <c r="U886" s="14">
        <f>Starter[[#This Row],[deadline2]]-Starter[[#This Row],[launched_at3]]</f>
        <v>59.302245370367018</v>
      </c>
    </row>
    <row r="887" spans="1:21" ht="30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>IFERROR(Starter[[#This Row],[pledged]]/Starter[[#This Row],[goal]],0)</f>
        <v>0.75</v>
      </c>
      <c r="P887" s="8">
        <f>IFERROR(Starter[[#This Row],[pledged]]/Starter[[#This Row],[backers_count]],0)</f>
        <v>35.714285714285715</v>
      </c>
      <c r="Q887" t="str">
        <f>LEFT(Starter[[#This Row],[Category and Sub-Category]],FIND("/",Starter[[#This Row],[Category and Sub-Category]])-1)</f>
        <v>music</v>
      </c>
      <c r="R887" t="str">
        <f>RIGHT(Starter[[#This Row],[Category and Sub-Category]],FIND("/",Starter[[#This Row],[Category and Sub-Category]])-3)</f>
        <v>ock</v>
      </c>
      <c r="S887" s="12">
        <f t="shared" si="13"/>
        <v>42734.941099537042</v>
      </c>
      <c r="T887" s="12">
        <f t="shared" si="13"/>
        <v>42713.941099537042</v>
      </c>
      <c r="U887" s="14">
        <f>Starter[[#This Row],[deadline2]]-Starter[[#This Row],[launched_at3]]</f>
        <v>21</v>
      </c>
    </row>
    <row r="888" spans="1:21" ht="3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>IFERROR(Starter[[#This Row],[pledged]]/Starter[[#This Row],[goal]],0)</f>
        <v>0.41</v>
      </c>
      <c r="P888" s="8">
        <f>IFERROR(Starter[[#This Row],[pledged]]/Starter[[#This Row],[backers_count]],0)</f>
        <v>29.285714285714285</v>
      </c>
      <c r="Q888" t="str">
        <f>LEFT(Starter[[#This Row],[Category and Sub-Category]],FIND("/",Starter[[#This Row],[Category and Sub-Category]])-1)</f>
        <v>music</v>
      </c>
      <c r="R888" t="str">
        <f>RIGHT(Starter[[#This Row],[Category and Sub-Category]],FIND("/",Starter[[#This Row],[Category and Sub-Category]])-3)</f>
        <v>ock</v>
      </c>
      <c r="S888" s="12">
        <f t="shared" si="13"/>
        <v>42628.870520833334</v>
      </c>
      <c r="T888" s="12">
        <f t="shared" si="13"/>
        <v>42603.870520833334</v>
      </c>
      <c r="U888" s="14">
        <f>Starter[[#This Row],[deadline2]]-Starter[[#This Row],[launched_at3]]</f>
        <v>25</v>
      </c>
    </row>
    <row r="889" spans="1:21" ht="3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>IFERROR(Starter[[#This Row],[pledged]]/Starter[[#This Row],[goal]],0)</f>
        <v>0</v>
      </c>
      <c r="P889" s="8">
        <f>IFERROR(Starter[[#This Row],[pledged]]/Starter[[#This Row],[backers_count]],0)</f>
        <v>0</v>
      </c>
      <c r="Q889" t="str">
        <f>LEFT(Starter[[#This Row],[Category and Sub-Category]],FIND("/",Starter[[#This Row],[Category and Sub-Category]])-1)</f>
        <v>music</v>
      </c>
      <c r="R889" t="str">
        <f>RIGHT(Starter[[#This Row],[Category and Sub-Category]],FIND("/",Starter[[#This Row],[Category and Sub-Category]])-3)</f>
        <v>ock</v>
      </c>
      <c r="S889" s="12">
        <f t="shared" si="13"/>
        <v>41056.958969907406</v>
      </c>
      <c r="T889" s="12">
        <f t="shared" si="13"/>
        <v>41026.958969907406</v>
      </c>
      <c r="U889" s="14">
        <f>Starter[[#This Row],[deadline2]]-Starter[[#This Row],[launched_at3]]</f>
        <v>30</v>
      </c>
    </row>
    <row r="890" spans="1:21" ht="3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>IFERROR(Starter[[#This Row],[pledged]]/Starter[[#This Row],[goal]],0)</f>
        <v>7.1999999999999995E-2</v>
      </c>
      <c r="P890" s="8">
        <f>IFERROR(Starter[[#This Row],[pledged]]/Starter[[#This Row],[backers_count]],0)</f>
        <v>18</v>
      </c>
      <c r="Q890" t="str">
        <f>LEFT(Starter[[#This Row],[Category and Sub-Category]],FIND("/",Starter[[#This Row],[Category and Sub-Category]])-1)</f>
        <v>music</v>
      </c>
      <c r="R890" t="str">
        <f>RIGHT(Starter[[#This Row],[Category and Sub-Category]],FIND("/",Starter[[#This Row],[Category and Sub-Category]])-3)</f>
        <v>ock</v>
      </c>
      <c r="S890" s="12">
        <f t="shared" si="13"/>
        <v>40787.25</v>
      </c>
      <c r="T890" s="12">
        <f t="shared" si="13"/>
        <v>40751.753298611111</v>
      </c>
      <c r="U890" s="14">
        <f>Starter[[#This Row],[deadline2]]-Starter[[#This Row],[launched_at3]]</f>
        <v>35.496701388889051</v>
      </c>
    </row>
    <row r="891" spans="1:21" ht="30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>IFERROR(Starter[[#This Row],[pledged]]/Starter[[#This Row],[goal]],0)</f>
        <v>9.4412800000000005E-2</v>
      </c>
      <c r="P891" s="8">
        <f>IFERROR(Starter[[#This Row],[pledged]]/Starter[[#This Row],[backers_count]],0)</f>
        <v>73.760000000000005</v>
      </c>
      <c r="Q891" t="str">
        <f>LEFT(Starter[[#This Row],[Category and Sub-Category]],FIND("/",Starter[[#This Row],[Category and Sub-Category]])-1)</f>
        <v>music</v>
      </c>
      <c r="R891" t="str">
        <f>RIGHT(Starter[[#This Row],[Category and Sub-Category]],FIND("/",Starter[[#This Row],[Category and Sub-Category]])-3)</f>
        <v>ock</v>
      </c>
      <c r="S891" s="12">
        <f t="shared" si="13"/>
        <v>41917.784062500003</v>
      </c>
      <c r="T891" s="12">
        <f t="shared" si="13"/>
        <v>41887.784062500003</v>
      </c>
      <c r="U891" s="14">
        <f>Starter[[#This Row],[deadline2]]-Starter[[#This Row],[launched_at3]]</f>
        <v>30</v>
      </c>
    </row>
    <row r="892" spans="1:21" ht="3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>IFERROR(Starter[[#This Row],[pledged]]/Starter[[#This Row],[goal]],0)</f>
        <v>4.1666666666666664E-2</v>
      </c>
      <c r="P892" s="8">
        <f>IFERROR(Starter[[#This Row],[pledged]]/Starter[[#This Row],[backers_count]],0)</f>
        <v>31.25</v>
      </c>
      <c r="Q892" t="str">
        <f>LEFT(Starter[[#This Row],[Category and Sub-Category]],FIND("/",Starter[[#This Row],[Category and Sub-Category]])-1)</f>
        <v>music</v>
      </c>
      <c r="R892" t="str">
        <f>RIGHT(Starter[[#This Row],[Category and Sub-Category]],FIND("/",Starter[[#This Row],[Category and Sub-Category]])-3)</f>
        <v>ock</v>
      </c>
      <c r="S892" s="12">
        <f t="shared" si="13"/>
        <v>41599.740497685183</v>
      </c>
      <c r="T892" s="12">
        <f t="shared" si="13"/>
        <v>41569.698831018519</v>
      </c>
      <c r="U892" s="14">
        <f>Starter[[#This Row],[deadline2]]-Starter[[#This Row],[launched_at3]]</f>
        <v>30.041666666664241</v>
      </c>
    </row>
    <row r="893" spans="1:21" ht="3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>IFERROR(Starter[[#This Row],[pledged]]/Starter[[#This Row],[goal]],0)</f>
        <v>3.2500000000000001E-2</v>
      </c>
      <c r="P893" s="8">
        <f>IFERROR(Starter[[#This Row],[pledged]]/Starter[[#This Row],[backers_count]],0)</f>
        <v>28.888888888888889</v>
      </c>
      <c r="Q893" t="str">
        <f>LEFT(Starter[[#This Row],[Category and Sub-Category]],FIND("/",Starter[[#This Row],[Category and Sub-Category]])-1)</f>
        <v>music</v>
      </c>
      <c r="R893" t="str">
        <f>RIGHT(Starter[[#This Row],[Category and Sub-Category]],FIND("/",Starter[[#This Row],[Category and Sub-Category]])-3)</f>
        <v>ock</v>
      </c>
      <c r="S893" s="12">
        <f t="shared" si="13"/>
        <v>41872.031597222223</v>
      </c>
      <c r="T893" s="12">
        <f t="shared" si="13"/>
        <v>41842.031597222223</v>
      </c>
      <c r="U893" s="14">
        <f>Starter[[#This Row],[deadline2]]-Starter[[#This Row],[launched_at3]]</f>
        <v>30</v>
      </c>
    </row>
    <row r="894" spans="1:21" ht="3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>IFERROR(Starter[[#This Row],[pledged]]/Starter[[#This Row],[goal]],0)</f>
        <v>0.40749999999999997</v>
      </c>
      <c r="P894" s="8">
        <f>IFERROR(Starter[[#This Row],[pledged]]/Starter[[#This Row],[backers_count]],0)</f>
        <v>143.8235294117647</v>
      </c>
      <c r="Q894" t="str">
        <f>LEFT(Starter[[#This Row],[Category and Sub-Category]],FIND("/",Starter[[#This Row],[Category and Sub-Category]])-1)</f>
        <v>music</v>
      </c>
      <c r="R894" t="str">
        <f>RIGHT(Starter[[#This Row],[Category and Sub-Category]],FIND("/",Starter[[#This Row],[Category and Sub-Category]])-3)</f>
        <v>ock</v>
      </c>
      <c r="S894" s="12">
        <f t="shared" si="13"/>
        <v>40391.166666666664</v>
      </c>
      <c r="T894" s="12">
        <f t="shared" si="13"/>
        <v>40304.20003472222</v>
      </c>
      <c r="U894" s="14">
        <f>Starter[[#This Row],[deadline2]]-Starter[[#This Row],[launched_at3]]</f>
        <v>86.966631944444089</v>
      </c>
    </row>
    <row r="895" spans="1:21" ht="30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>IFERROR(Starter[[#This Row],[pledged]]/Starter[[#This Row],[goal]],0)</f>
        <v>0.1</v>
      </c>
      <c r="P895" s="8">
        <f>IFERROR(Starter[[#This Row],[pledged]]/Starter[[#This Row],[backers_count]],0)</f>
        <v>40</v>
      </c>
      <c r="Q895" t="str">
        <f>LEFT(Starter[[#This Row],[Category and Sub-Category]],FIND("/",Starter[[#This Row],[Category and Sub-Category]])-1)</f>
        <v>music</v>
      </c>
      <c r="R895" t="str">
        <f>RIGHT(Starter[[#This Row],[Category and Sub-Category]],FIND("/",Starter[[#This Row],[Category and Sub-Category]])-3)</f>
        <v>ock</v>
      </c>
      <c r="S895" s="12">
        <f t="shared" si="13"/>
        <v>42095.856053240743</v>
      </c>
      <c r="T895" s="12">
        <f t="shared" si="13"/>
        <v>42065.897719907407</v>
      </c>
      <c r="U895" s="14">
        <f>Starter[[#This Row],[deadline2]]-Starter[[#This Row],[launched_at3]]</f>
        <v>29.958333333335759</v>
      </c>
    </row>
    <row r="896" spans="1:21" ht="3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>IFERROR(Starter[[#This Row],[pledged]]/Starter[[#This Row],[goal]],0)</f>
        <v>0.39169999999999999</v>
      </c>
      <c r="P896" s="8">
        <f>IFERROR(Starter[[#This Row],[pledged]]/Starter[[#This Row],[backers_count]],0)</f>
        <v>147.81132075471697</v>
      </c>
      <c r="Q896" t="str">
        <f>LEFT(Starter[[#This Row],[Category and Sub-Category]],FIND("/",Starter[[#This Row],[Category and Sub-Category]])-1)</f>
        <v>music</v>
      </c>
      <c r="R896" t="str">
        <f>RIGHT(Starter[[#This Row],[Category and Sub-Category]],FIND("/",Starter[[#This Row],[Category and Sub-Category]])-3)</f>
        <v>ock</v>
      </c>
      <c r="S896" s="12">
        <f t="shared" si="13"/>
        <v>42526.98159722222</v>
      </c>
      <c r="T896" s="12">
        <f t="shared" si="13"/>
        <v>42496.98159722222</v>
      </c>
      <c r="U896" s="14">
        <f>Starter[[#This Row],[deadline2]]-Starter[[#This Row],[launched_at3]]</f>
        <v>30</v>
      </c>
    </row>
    <row r="897" spans="1:21" ht="3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>IFERROR(Starter[[#This Row],[pledged]]/Starter[[#This Row],[goal]],0)</f>
        <v>2.4375000000000001E-2</v>
      </c>
      <c r="P897" s="8">
        <f>IFERROR(Starter[[#This Row],[pledged]]/Starter[[#This Row],[backers_count]],0)</f>
        <v>27.857142857142858</v>
      </c>
      <c r="Q897" t="str">
        <f>LEFT(Starter[[#This Row],[Category and Sub-Category]],FIND("/",Starter[[#This Row],[Category and Sub-Category]])-1)</f>
        <v>music</v>
      </c>
      <c r="R897" t="str">
        <f>RIGHT(Starter[[#This Row],[Category and Sub-Category]],FIND("/",Starter[[#This Row],[Category and Sub-Category]])-3)</f>
        <v>ock</v>
      </c>
      <c r="S897" s="12">
        <f t="shared" si="13"/>
        <v>40476.127650462964</v>
      </c>
      <c r="T897" s="12">
        <f t="shared" si="13"/>
        <v>40431.127650462964</v>
      </c>
      <c r="U897" s="14">
        <f>Starter[[#This Row],[deadline2]]-Starter[[#This Row],[launched_at3]]</f>
        <v>45</v>
      </c>
    </row>
    <row r="898" spans="1:21" ht="3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>IFERROR(Starter[[#This Row],[pledged]]/Starter[[#This Row],[goal]],0)</f>
        <v>0.4</v>
      </c>
      <c r="P898" s="8">
        <f>IFERROR(Starter[[#This Row],[pledged]]/Starter[[#This Row],[backers_count]],0)</f>
        <v>44.444444444444443</v>
      </c>
      <c r="Q898" t="str">
        <f>LEFT(Starter[[#This Row],[Category and Sub-Category]],FIND("/",Starter[[#This Row],[Category and Sub-Category]])-1)</f>
        <v>music</v>
      </c>
      <c r="R898" t="str">
        <f>RIGHT(Starter[[#This Row],[Category and Sub-Category]],FIND("/",Starter[[#This Row],[Category and Sub-Category]])-3)</f>
        <v>ock</v>
      </c>
      <c r="S898" s="12">
        <f t="shared" ref="S898:T961" si="14">(I898/86400)+25569</f>
        <v>42244.166666666672</v>
      </c>
      <c r="T898" s="12">
        <f t="shared" si="14"/>
        <v>42218.872986111106</v>
      </c>
      <c r="U898" s="14">
        <f>Starter[[#This Row],[deadline2]]-Starter[[#This Row],[launched_at3]]</f>
        <v>25.293680555565516</v>
      </c>
    </row>
    <row r="899" spans="1:21" ht="3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>IFERROR(Starter[[#This Row],[pledged]]/Starter[[#This Row],[goal]],0)</f>
        <v>0</v>
      </c>
      <c r="P899" s="8">
        <f>IFERROR(Starter[[#This Row],[pledged]]/Starter[[#This Row],[backers_count]],0)</f>
        <v>0</v>
      </c>
      <c r="Q899" t="str">
        <f>LEFT(Starter[[#This Row],[Category and Sub-Category]],FIND("/",Starter[[#This Row],[Category and Sub-Category]])-1)</f>
        <v>music</v>
      </c>
      <c r="R899" t="str">
        <f>RIGHT(Starter[[#This Row],[Category and Sub-Category]],FIND("/",Starter[[#This Row],[Category and Sub-Category]])-3)</f>
        <v>ock</v>
      </c>
      <c r="S899" s="12">
        <f t="shared" si="14"/>
        <v>41241.730416666665</v>
      </c>
      <c r="T899" s="12">
        <f t="shared" si="14"/>
        <v>41211.688750000001</v>
      </c>
      <c r="U899" s="14">
        <f>Starter[[#This Row],[deadline2]]-Starter[[#This Row],[launched_at3]]</f>
        <v>30.041666666664241</v>
      </c>
    </row>
    <row r="900" spans="1:21" ht="3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>IFERROR(Starter[[#This Row],[pledged]]/Starter[[#This Row],[goal]],0)</f>
        <v>2.8000000000000001E-2</v>
      </c>
      <c r="P900" s="8">
        <f>IFERROR(Starter[[#This Row],[pledged]]/Starter[[#This Row],[backers_count]],0)</f>
        <v>35</v>
      </c>
      <c r="Q900" t="str">
        <f>LEFT(Starter[[#This Row],[Category and Sub-Category]],FIND("/",Starter[[#This Row],[Category and Sub-Category]])-1)</f>
        <v>music</v>
      </c>
      <c r="R900" t="str">
        <f>RIGHT(Starter[[#This Row],[Category and Sub-Category]],FIND("/",Starter[[#This Row],[Category and Sub-Category]])-3)</f>
        <v>ock</v>
      </c>
      <c r="S900" s="12">
        <f t="shared" si="14"/>
        <v>40923.758217592593</v>
      </c>
      <c r="T900" s="12">
        <f t="shared" si="14"/>
        <v>40878.758217592593</v>
      </c>
      <c r="U900" s="14">
        <f>Starter[[#This Row],[deadline2]]-Starter[[#This Row],[launched_at3]]</f>
        <v>45</v>
      </c>
    </row>
    <row r="901" spans="1:21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>IFERROR(Starter[[#This Row],[pledged]]/Starter[[#This Row],[goal]],0)</f>
        <v>0.37333333333333335</v>
      </c>
      <c r="P901" s="8">
        <f>IFERROR(Starter[[#This Row],[pledged]]/Starter[[#This Row],[backers_count]],0)</f>
        <v>35</v>
      </c>
      <c r="Q901" t="str">
        <f>LEFT(Starter[[#This Row],[Category and Sub-Category]],FIND("/",Starter[[#This Row],[Category and Sub-Category]])-1)</f>
        <v>music</v>
      </c>
      <c r="R901" t="str">
        <f>RIGHT(Starter[[#This Row],[Category and Sub-Category]],FIND("/",Starter[[#This Row],[Category and Sub-Category]])-3)</f>
        <v>ock</v>
      </c>
      <c r="S901" s="12">
        <f t="shared" si="14"/>
        <v>40691.099097222221</v>
      </c>
      <c r="T901" s="12">
        <f t="shared" si="14"/>
        <v>40646.099097222221</v>
      </c>
      <c r="U901" s="14">
        <f>Starter[[#This Row],[deadline2]]-Starter[[#This Row],[launched_at3]]</f>
        <v>45</v>
      </c>
    </row>
    <row r="902" spans="1:21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>IFERROR(Starter[[#This Row],[pledged]]/Starter[[#This Row],[goal]],0)</f>
        <v>4.1999999999999997E-3</v>
      </c>
      <c r="P902" s="8">
        <f>IFERROR(Starter[[#This Row],[pledged]]/Starter[[#This Row],[backers_count]],0)</f>
        <v>10.5</v>
      </c>
      <c r="Q902" t="str">
        <f>LEFT(Starter[[#This Row],[Category and Sub-Category]],FIND("/",Starter[[#This Row],[Category and Sub-Category]])-1)</f>
        <v>music</v>
      </c>
      <c r="R902" t="str">
        <f>RIGHT(Starter[[#This Row],[Category and Sub-Category]],FIND("/",Starter[[#This Row],[Category and Sub-Category]])-3)</f>
        <v>azz</v>
      </c>
      <c r="S902" s="12">
        <f t="shared" si="14"/>
        <v>42459.807893518519</v>
      </c>
      <c r="T902" s="12">
        <f t="shared" si="14"/>
        <v>42429.84956018519</v>
      </c>
      <c r="U902" s="14">
        <f>Starter[[#This Row],[deadline2]]-Starter[[#This Row],[launched_at3]]</f>
        <v>29.958333333328483</v>
      </c>
    </row>
    <row r="903" spans="1:21" ht="3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>IFERROR(Starter[[#This Row],[pledged]]/Starter[[#This Row],[goal]],0)</f>
        <v>0</v>
      </c>
      <c r="P903" s="8">
        <f>IFERROR(Starter[[#This Row],[pledged]]/Starter[[#This Row],[backers_count]],0)</f>
        <v>0</v>
      </c>
      <c r="Q903" t="str">
        <f>LEFT(Starter[[#This Row],[Category and Sub-Category]],FIND("/",Starter[[#This Row],[Category and Sub-Category]])-1)</f>
        <v>music</v>
      </c>
      <c r="R903" t="str">
        <f>RIGHT(Starter[[#This Row],[Category and Sub-Category]],FIND("/",Starter[[#This Row],[Category and Sub-Category]])-3)</f>
        <v>azz</v>
      </c>
      <c r="S903" s="12">
        <f t="shared" si="14"/>
        <v>40337.799305555556</v>
      </c>
      <c r="T903" s="12">
        <f t="shared" si="14"/>
        <v>40291.81150462963</v>
      </c>
      <c r="U903" s="14">
        <f>Starter[[#This Row],[deadline2]]-Starter[[#This Row],[launched_at3]]</f>
        <v>45.987800925926422</v>
      </c>
    </row>
    <row r="904" spans="1:21" ht="3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>IFERROR(Starter[[#This Row],[pledged]]/Starter[[#This Row],[goal]],0)</f>
        <v>3.0000000000000001E-3</v>
      </c>
      <c r="P904" s="8">
        <f>IFERROR(Starter[[#This Row],[pledged]]/Starter[[#This Row],[backers_count]],0)</f>
        <v>30</v>
      </c>
      <c r="Q904" t="str">
        <f>LEFT(Starter[[#This Row],[Category and Sub-Category]],FIND("/",Starter[[#This Row],[Category and Sub-Category]])-1)</f>
        <v>music</v>
      </c>
      <c r="R904" t="str">
        <f>RIGHT(Starter[[#This Row],[Category and Sub-Category]],FIND("/",Starter[[#This Row],[Category and Sub-Category]])-3)</f>
        <v>azz</v>
      </c>
      <c r="S904" s="12">
        <f t="shared" si="14"/>
        <v>41881.645833333336</v>
      </c>
      <c r="T904" s="12">
        <f t="shared" si="14"/>
        <v>41829.965532407405</v>
      </c>
      <c r="U904" s="14">
        <f>Starter[[#This Row],[deadline2]]-Starter[[#This Row],[launched_at3]]</f>
        <v>51.680300925931078</v>
      </c>
    </row>
    <row r="905" spans="1:21" ht="30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>IFERROR(Starter[[#This Row],[pledged]]/Starter[[#This Row],[goal]],0)</f>
        <v>3.2000000000000001E-2</v>
      </c>
      <c r="P905" s="8">
        <f>IFERROR(Starter[[#This Row],[pledged]]/Starter[[#This Row],[backers_count]],0)</f>
        <v>40</v>
      </c>
      <c r="Q905" t="str">
        <f>LEFT(Starter[[#This Row],[Category and Sub-Category]],FIND("/",Starter[[#This Row],[Category and Sub-Category]])-1)</f>
        <v>music</v>
      </c>
      <c r="R905" t="str">
        <f>RIGHT(Starter[[#This Row],[Category and Sub-Category]],FIND("/",Starter[[#This Row],[Category and Sub-Category]])-3)</f>
        <v>azz</v>
      </c>
      <c r="S905" s="12">
        <f t="shared" si="14"/>
        <v>41175.100694444445</v>
      </c>
      <c r="T905" s="12">
        <f t="shared" si="14"/>
        <v>41149.796064814815</v>
      </c>
      <c r="U905" s="14">
        <f>Starter[[#This Row],[deadline2]]-Starter[[#This Row],[launched_at3]]</f>
        <v>25.304629629630654</v>
      </c>
    </row>
    <row r="906" spans="1:21" ht="30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>IFERROR(Starter[[#This Row],[pledged]]/Starter[[#This Row],[goal]],0)</f>
        <v>3.0200000000000001E-3</v>
      </c>
      <c r="P906" s="8">
        <f>IFERROR(Starter[[#This Row],[pledged]]/Starter[[#This Row],[backers_count]],0)</f>
        <v>50.333333333333336</v>
      </c>
      <c r="Q906" t="str">
        <f>LEFT(Starter[[#This Row],[Category and Sub-Category]],FIND("/",Starter[[#This Row],[Category and Sub-Category]])-1)</f>
        <v>music</v>
      </c>
      <c r="R906" t="str">
        <f>RIGHT(Starter[[#This Row],[Category and Sub-Category]],FIND("/",Starter[[#This Row],[Category and Sub-Category]])-3)</f>
        <v>azz</v>
      </c>
      <c r="S906" s="12">
        <f t="shared" si="14"/>
        <v>42372.080289351856</v>
      </c>
      <c r="T906" s="12">
        <f t="shared" si="14"/>
        <v>42342.080289351856</v>
      </c>
      <c r="U906" s="14">
        <f>Starter[[#This Row],[deadline2]]-Starter[[#This Row],[launched_at3]]</f>
        <v>30</v>
      </c>
    </row>
    <row r="907" spans="1:21" ht="30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>IFERROR(Starter[[#This Row],[pledged]]/Starter[[#This Row],[goal]],0)</f>
        <v>3.0153846153846153E-2</v>
      </c>
      <c r="P907" s="8">
        <f>IFERROR(Starter[[#This Row],[pledged]]/Starter[[#This Row],[backers_count]],0)</f>
        <v>32.666666666666664</v>
      </c>
      <c r="Q907" t="str">
        <f>LEFT(Starter[[#This Row],[Category and Sub-Category]],FIND("/",Starter[[#This Row],[Category and Sub-Category]])-1)</f>
        <v>music</v>
      </c>
      <c r="R907" t="str">
        <f>RIGHT(Starter[[#This Row],[Category and Sub-Category]],FIND("/",Starter[[#This Row],[Category and Sub-Category]])-3)</f>
        <v>azz</v>
      </c>
      <c r="S907" s="12">
        <f t="shared" si="14"/>
        <v>40567.239884259259</v>
      </c>
      <c r="T907" s="12">
        <f t="shared" si="14"/>
        <v>40507.239884259259</v>
      </c>
      <c r="U907" s="14">
        <f>Starter[[#This Row],[deadline2]]-Starter[[#This Row],[launched_at3]]</f>
        <v>60</v>
      </c>
    </row>
    <row r="908" spans="1:2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>IFERROR(Starter[[#This Row],[pledged]]/Starter[[#This Row],[goal]],0)</f>
        <v>0</v>
      </c>
      <c r="P908" s="8">
        <f>IFERROR(Starter[[#This Row],[pledged]]/Starter[[#This Row],[backers_count]],0)</f>
        <v>0</v>
      </c>
      <c r="Q908" t="str">
        <f>LEFT(Starter[[#This Row],[Category and Sub-Category]],FIND("/",Starter[[#This Row],[Category and Sub-Category]])-1)</f>
        <v>music</v>
      </c>
      <c r="R908" t="str">
        <f>RIGHT(Starter[[#This Row],[Category and Sub-Category]],FIND("/",Starter[[#This Row],[Category and Sub-Category]])-3)</f>
        <v>azz</v>
      </c>
      <c r="S908" s="12">
        <f t="shared" si="14"/>
        <v>41711.148032407407</v>
      </c>
      <c r="T908" s="12">
        <f t="shared" si="14"/>
        <v>41681.189699074072</v>
      </c>
      <c r="U908" s="14">
        <f>Starter[[#This Row],[deadline2]]-Starter[[#This Row],[launched_at3]]</f>
        <v>29.958333333335759</v>
      </c>
    </row>
    <row r="909" spans="1:21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>IFERROR(Starter[[#This Row],[pledged]]/Starter[[#This Row],[goal]],0)</f>
        <v>0</v>
      </c>
      <c r="P909" s="8">
        <f>IFERROR(Starter[[#This Row],[pledged]]/Starter[[#This Row],[backers_count]],0)</f>
        <v>0</v>
      </c>
      <c r="Q909" t="str">
        <f>LEFT(Starter[[#This Row],[Category and Sub-Category]],FIND("/",Starter[[#This Row],[Category and Sub-Category]])-1)</f>
        <v>music</v>
      </c>
      <c r="R909" t="str">
        <f>RIGHT(Starter[[#This Row],[Category and Sub-Category]],FIND("/",Starter[[#This Row],[Category and Sub-Category]])-3)</f>
        <v>azz</v>
      </c>
      <c r="S909" s="12">
        <f t="shared" si="14"/>
        <v>40797.192395833335</v>
      </c>
      <c r="T909" s="12">
        <f t="shared" si="14"/>
        <v>40767.192395833335</v>
      </c>
      <c r="U909" s="14">
        <f>Starter[[#This Row],[deadline2]]-Starter[[#This Row],[launched_at3]]</f>
        <v>30</v>
      </c>
    </row>
    <row r="910" spans="1:21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>IFERROR(Starter[[#This Row],[pledged]]/Starter[[#This Row],[goal]],0)</f>
        <v>0</v>
      </c>
      <c r="P910" s="8">
        <f>IFERROR(Starter[[#This Row],[pledged]]/Starter[[#This Row],[backers_count]],0)</f>
        <v>0</v>
      </c>
      <c r="Q910" t="str">
        <f>LEFT(Starter[[#This Row],[Category and Sub-Category]],FIND("/",Starter[[#This Row],[Category and Sub-Category]])-1)</f>
        <v>music</v>
      </c>
      <c r="R910" t="str">
        <f>RIGHT(Starter[[#This Row],[Category and Sub-Category]],FIND("/",Starter[[#This Row],[Category and Sub-Category]])-3)</f>
        <v>azz</v>
      </c>
      <c r="S910" s="12">
        <f t="shared" si="14"/>
        <v>40386.207638888889</v>
      </c>
      <c r="T910" s="12">
        <f t="shared" si="14"/>
        <v>40340.801562499997</v>
      </c>
      <c r="U910" s="14">
        <f>Starter[[#This Row],[deadline2]]-Starter[[#This Row],[launched_at3]]</f>
        <v>45.406076388891961</v>
      </c>
    </row>
    <row r="911" spans="1:21" ht="3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>IFERROR(Starter[[#This Row],[pledged]]/Starter[[#This Row],[goal]],0)</f>
        <v>3.2500000000000001E-2</v>
      </c>
      <c r="P911" s="8">
        <f>IFERROR(Starter[[#This Row],[pledged]]/Starter[[#This Row],[backers_count]],0)</f>
        <v>65</v>
      </c>
      <c r="Q911" t="str">
        <f>LEFT(Starter[[#This Row],[Category and Sub-Category]],FIND("/",Starter[[#This Row],[Category and Sub-Category]])-1)</f>
        <v>music</v>
      </c>
      <c r="R911" t="str">
        <f>RIGHT(Starter[[#This Row],[Category and Sub-Category]],FIND("/",Starter[[#This Row],[Category and Sub-Category]])-3)</f>
        <v>azz</v>
      </c>
      <c r="S911" s="12">
        <f t="shared" si="14"/>
        <v>41113.166666666664</v>
      </c>
      <c r="T911" s="12">
        <f t="shared" si="14"/>
        <v>41081.69027777778</v>
      </c>
      <c r="U911" s="14">
        <f>Starter[[#This Row],[deadline2]]-Starter[[#This Row],[launched_at3]]</f>
        <v>31.476388888884685</v>
      </c>
    </row>
    <row r="912" spans="1:21" ht="30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>IFERROR(Starter[[#This Row],[pledged]]/Starter[[#This Row],[goal]],0)</f>
        <v>0.22363636363636363</v>
      </c>
      <c r="P912" s="8">
        <f>IFERROR(Starter[[#This Row],[pledged]]/Starter[[#This Row],[backers_count]],0)</f>
        <v>24.6</v>
      </c>
      <c r="Q912" t="str">
        <f>LEFT(Starter[[#This Row],[Category and Sub-Category]],FIND("/",Starter[[#This Row],[Category and Sub-Category]])-1)</f>
        <v>music</v>
      </c>
      <c r="R912" t="str">
        <f>RIGHT(Starter[[#This Row],[Category and Sub-Category]],FIND("/",Starter[[#This Row],[Category and Sub-Category]])-3)</f>
        <v>azz</v>
      </c>
      <c r="S912" s="12">
        <f t="shared" si="14"/>
        <v>42797.545358796298</v>
      </c>
      <c r="T912" s="12">
        <f t="shared" si="14"/>
        <v>42737.545358796298</v>
      </c>
      <c r="U912" s="14">
        <f>Starter[[#This Row],[deadline2]]-Starter[[#This Row],[launched_at3]]</f>
        <v>60</v>
      </c>
    </row>
    <row r="913" spans="1:21" ht="3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>IFERROR(Starter[[#This Row],[pledged]]/Starter[[#This Row],[goal]],0)</f>
        <v>0</v>
      </c>
      <c r="P913" s="8">
        <f>IFERROR(Starter[[#This Row],[pledged]]/Starter[[#This Row],[backers_count]],0)</f>
        <v>0</v>
      </c>
      <c r="Q913" t="str">
        <f>LEFT(Starter[[#This Row],[Category and Sub-Category]],FIND("/",Starter[[#This Row],[Category and Sub-Category]])-1)</f>
        <v>music</v>
      </c>
      <c r="R913" t="str">
        <f>RIGHT(Starter[[#This Row],[Category and Sub-Category]],FIND("/",Starter[[#This Row],[Category and Sub-Category]])-3)</f>
        <v>azz</v>
      </c>
      <c r="S913" s="12">
        <f t="shared" si="14"/>
        <v>41663.005150462966</v>
      </c>
      <c r="T913" s="12">
        <f t="shared" si="14"/>
        <v>41642.005150462966</v>
      </c>
      <c r="U913" s="14">
        <f>Starter[[#This Row],[deadline2]]-Starter[[#This Row],[launched_at3]]</f>
        <v>21</v>
      </c>
    </row>
    <row r="914" spans="1:21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>IFERROR(Starter[[#This Row],[pledged]]/Starter[[#This Row],[goal]],0)</f>
        <v>8.5714285714285719E-3</v>
      </c>
      <c r="P914" s="8">
        <f>IFERROR(Starter[[#This Row],[pledged]]/Starter[[#This Row],[backers_count]],0)</f>
        <v>15</v>
      </c>
      <c r="Q914" t="str">
        <f>LEFT(Starter[[#This Row],[Category and Sub-Category]],FIND("/",Starter[[#This Row],[Category and Sub-Category]])-1)</f>
        <v>music</v>
      </c>
      <c r="R914" t="str">
        <f>RIGHT(Starter[[#This Row],[Category and Sub-Category]],FIND("/",Starter[[#This Row],[Category and Sub-Category]])-3)</f>
        <v>azz</v>
      </c>
      <c r="S914" s="12">
        <f t="shared" si="14"/>
        <v>41254.151006944448</v>
      </c>
      <c r="T914" s="12">
        <f t="shared" si="14"/>
        <v>41194.109340277777</v>
      </c>
      <c r="U914" s="14">
        <f>Starter[[#This Row],[deadline2]]-Starter[[#This Row],[launched_at3]]</f>
        <v>60.041666666671517</v>
      </c>
    </row>
    <row r="915" spans="1:21" ht="3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>IFERROR(Starter[[#This Row],[pledged]]/Starter[[#This Row],[goal]],0)</f>
        <v>6.6066666666666662E-2</v>
      </c>
      <c r="P915" s="8">
        <f>IFERROR(Starter[[#This Row],[pledged]]/Starter[[#This Row],[backers_count]],0)</f>
        <v>82.583333333333329</v>
      </c>
      <c r="Q915" t="str">
        <f>LEFT(Starter[[#This Row],[Category and Sub-Category]],FIND("/",Starter[[#This Row],[Category and Sub-Category]])-1)</f>
        <v>music</v>
      </c>
      <c r="R915" t="str">
        <f>RIGHT(Starter[[#This Row],[Category and Sub-Category]],FIND("/",Starter[[#This Row],[Category and Sub-Category]])-3)</f>
        <v>azz</v>
      </c>
      <c r="S915" s="12">
        <f t="shared" si="14"/>
        <v>41034.139108796298</v>
      </c>
      <c r="T915" s="12">
        <f t="shared" si="14"/>
        <v>41004.139108796298</v>
      </c>
      <c r="U915" s="14">
        <f>Starter[[#This Row],[deadline2]]-Starter[[#This Row],[launched_at3]]</f>
        <v>30</v>
      </c>
    </row>
    <row r="916" spans="1:21" ht="30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>IFERROR(Starter[[#This Row],[pledged]]/Starter[[#This Row],[goal]],0)</f>
        <v>0</v>
      </c>
      <c r="P916" s="8">
        <f>IFERROR(Starter[[#This Row],[pledged]]/Starter[[#This Row],[backers_count]],0)</f>
        <v>0</v>
      </c>
      <c r="Q916" t="str">
        <f>LEFT(Starter[[#This Row],[Category and Sub-Category]],FIND("/",Starter[[#This Row],[Category and Sub-Category]])-1)</f>
        <v>music</v>
      </c>
      <c r="R916" t="str">
        <f>RIGHT(Starter[[#This Row],[Category and Sub-Category]],FIND("/",Starter[[#This Row],[Category and Sub-Category]])-3)</f>
        <v>azz</v>
      </c>
      <c r="S916" s="12">
        <f t="shared" si="14"/>
        <v>41146.763275462959</v>
      </c>
      <c r="T916" s="12">
        <f t="shared" si="14"/>
        <v>41116.763275462959</v>
      </c>
      <c r="U916" s="14">
        <f>Starter[[#This Row],[deadline2]]-Starter[[#This Row],[launched_at3]]</f>
        <v>30</v>
      </c>
    </row>
    <row r="917" spans="1:21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>IFERROR(Starter[[#This Row],[pledged]]/Starter[[#This Row],[goal]],0)</f>
        <v>5.7692307692307696E-2</v>
      </c>
      <c r="P917" s="8">
        <f>IFERROR(Starter[[#This Row],[pledged]]/Starter[[#This Row],[backers_count]],0)</f>
        <v>41.666666666666664</v>
      </c>
      <c r="Q917" t="str">
        <f>LEFT(Starter[[#This Row],[Category and Sub-Category]],FIND("/",Starter[[#This Row],[Category and Sub-Category]])-1)</f>
        <v>music</v>
      </c>
      <c r="R917" t="str">
        <f>RIGHT(Starter[[#This Row],[Category and Sub-Category]],FIND("/",Starter[[#This Row],[Category and Sub-Category]])-3)</f>
        <v>azz</v>
      </c>
      <c r="S917" s="12">
        <f t="shared" si="14"/>
        <v>40969.207638888889</v>
      </c>
      <c r="T917" s="12">
        <f t="shared" si="14"/>
        <v>40937.679560185185</v>
      </c>
      <c r="U917" s="14">
        <f>Starter[[#This Row],[deadline2]]-Starter[[#This Row],[launched_at3]]</f>
        <v>31.528078703704523</v>
      </c>
    </row>
    <row r="918" spans="1:21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>IFERROR(Starter[[#This Row],[pledged]]/Starter[[#This Row],[goal]],0)</f>
        <v>0</v>
      </c>
      <c r="P918" s="8">
        <f>IFERROR(Starter[[#This Row],[pledged]]/Starter[[#This Row],[backers_count]],0)</f>
        <v>0</v>
      </c>
      <c r="Q918" t="str">
        <f>LEFT(Starter[[#This Row],[Category and Sub-Category]],FIND("/",Starter[[#This Row],[Category and Sub-Category]])-1)</f>
        <v>music</v>
      </c>
      <c r="R918" t="str">
        <f>RIGHT(Starter[[#This Row],[Category and Sub-Category]],FIND("/",Starter[[#This Row],[Category and Sub-Category]])-3)</f>
        <v>azz</v>
      </c>
      <c r="S918" s="12">
        <f t="shared" si="14"/>
        <v>40473.208333333336</v>
      </c>
      <c r="T918" s="12">
        <f t="shared" si="14"/>
        <v>40434.853402777779</v>
      </c>
      <c r="U918" s="14">
        <f>Starter[[#This Row],[deadline2]]-Starter[[#This Row],[launched_at3]]</f>
        <v>38.354930555557075</v>
      </c>
    </row>
    <row r="919" spans="1:21" ht="3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>IFERROR(Starter[[#This Row],[pledged]]/Starter[[#This Row],[goal]],0)</f>
        <v>6.0000000000000001E-3</v>
      </c>
      <c r="P919" s="8">
        <f>IFERROR(Starter[[#This Row],[pledged]]/Starter[[#This Row],[backers_count]],0)</f>
        <v>30</v>
      </c>
      <c r="Q919" t="str">
        <f>LEFT(Starter[[#This Row],[Category and Sub-Category]],FIND("/",Starter[[#This Row],[Category and Sub-Category]])-1)</f>
        <v>music</v>
      </c>
      <c r="R919" t="str">
        <f>RIGHT(Starter[[#This Row],[Category and Sub-Category]],FIND("/",Starter[[#This Row],[Category and Sub-Category]])-3)</f>
        <v>azz</v>
      </c>
      <c r="S919" s="12">
        <f t="shared" si="14"/>
        <v>41834.104166666664</v>
      </c>
      <c r="T919" s="12">
        <f t="shared" si="14"/>
        <v>41802.94363425926</v>
      </c>
      <c r="U919" s="14">
        <f>Starter[[#This Row],[deadline2]]-Starter[[#This Row],[launched_at3]]</f>
        <v>31.160532407404389</v>
      </c>
    </row>
    <row r="920" spans="1:21" ht="3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>IFERROR(Starter[[#This Row],[pledged]]/Starter[[#This Row],[goal]],0)</f>
        <v>5.0256410256410255E-2</v>
      </c>
      <c r="P920" s="8">
        <f>IFERROR(Starter[[#This Row],[pledged]]/Starter[[#This Row],[backers_count]],0)</f>
        <v>19.600000000000001</v>
      </c>
      <c r="Q920" t="str">
        <f>LEFT(Starter[[#This Row],[Category and Sub-Category]],FIND("/",Starter[[#This Row],[Category and Sub-Category]])-1)</f>
        <v>music</v>
      </c>
      <c r="R920" t="str">
        <f>RIGHT(Starter[[#This Row],[Category and Sub-Category]],FIND("/",Starter[[#This Row],[Category and Sub-Category]])-3)</f>
        <v>azz</v>
      </c>
      <c r="S920" s="12">
        <f t="shared" si="14"/>
        <v>41974.957881944443</v>
      </c>
      <c r="T920" s="12">
        <f t="shared" si="14"/>
        <v>41944.916215277779</v>
      </c>
      <c r="U920" s="14">
        <f>Starter[[#This Row],[deadline2]]-Starter[[#This Row],[launched_at3]]</f>
        <v>30.041666666664241</v>
      </c>
    </row>
    <row r="921" spans="1:2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>IFERROR(Starter[[#This Row],[pledged]]/Starter[[#This Row],[goal]],0)</f>
        <v>5.0000000000000001E-3</v>
      </c>
      <c r="P921" s="8">
        <f>IFERROR(Starter[[#This Row],[pledged]]/Starter[[#This Row],[backers_count]],0)</f>
        <v>100</v>
      </c>
      <c r="Q921" t="str">
        <f>LEFT(Starter[[#This Row],[Category and Sub-Category]],FIND("/",Starter[[#This Row],[Category and Sub-Category]])-1)</f>
        <v>music</v>
      </c>
      <c r="R921" t="str">
        <f>RIGHT(Starter[[#This Row],[Category and Sub-Category]],FIND("/",Starter[[#This Row],[Category and Sub-Category]])-3)</f>
        <v>azz</v>
      </c>
      <c r="S921" s="12">
        <f t="shared" si="14"/>
        <v>41262.641724537039</v>
      </c>
      <c r="T921" s="12">
        <f t="shared" si="14"/>
        <v>41227.641724537039</v>
      </c>
      <c r="U921" s="14">
        <f>Starter[[#This Row],[deadline2]]-Starter[[#This Row],[launched_at3]]</f>
        <v>35</v>
      </c>
    </row>
    <row r="922" spans="1:21" ht="30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>IFERROR(Starter[[#This Row],[pledged]]/Starter[[#This Row],[goal]],0)</f>
        <v>0</v>
      </c>
      <c r="P922" s="8">
        <f>IFERROR(Starter[[#This Row],[pledged]]/Starter[[#This Row],[backers_count]],0)</f>
        <v>0</v>
      </c>
      <c r="Q922" t="str">
        <f>LEFT(Starter[[#This Row],[Category and Sub-Category]],FIND("/",Starter[[#This Row],[Category and Sub-Category]])-1)</f>
        <v>music</v>
      </c>
      <c r="R922" t="str">
        <f>RIGHT(Starter[[#This Row],[Category and Sub-Category]],FIND("/",Starter[[#This Row],[Category and Sub-Category]])-3)</f>
        <v>azz</v>
      </c>
      <c r="S922" s="12">
        <f t="shared" si="14"/>
        <v>41592.713217592594</v>
      </c>
      <c r="T922" s="12">
        <f t="shared" si="14"/>
        <v>41562.671550925923</v>
      </c>
      <c r="U922" s="14">
        <f>Starter[[#This Row],[deadline2]]-Starter[[#This Row],[launched_at3]]</f>
        <v>30.041666666671517</v>
      </c>
    </row>
    <row r="923" spans="1:21" ht="3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>IFERROR(Starter[[#This Row],[pledged]]/Starter[[#This Row],[goal]],0)</f>
        <v>0.309</v>
      </c>
      <c r="P923" s="8">
        <f>IFERROR(Starter[[#This Row],[pledged]]/Starter[[#This Row],[backers_count]],0)</f>
        <v>231.75</v>
      </c>
      <c r="Q923" t="str">
        <f>LEFT(Starter[[#This Row],[Category and Sub-Category]],FIND("/",Starter[[#This Row],[Category and Sub-Category]])-1)</f>
        <v>music</v>
      </c>
      <c r="R923" t="str">
        <f>RIGHT(Starter[[#This Row],[Category and Sub-Category]],FIND("/",Starter[[#This Row],[Category and Sub-Category]])-3)</f>
        <v>azz</v>
      </c>
      <c r="S923" s="12">
        <f t="shared" si="14"/>
        <v>40889.212685185186</v>
      </c>
      <c r="T923" s="12">
        <f t="shared" si="14"/>
        <v>40847.171018518522</v>
      </c>
      <c r="U923" s="14">
        <f>Starter[[#This Row],[deadline2]]-Starter[[#This Row],[launched_at3]]</f>
        <v>42.041666666664241</v>
      </c>
    </row>
    <row r="924" spans="1:21" ht="30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>IFERROR(Starter[[#This Row],[pledged]]/Starter[[#This Row],[goal]],0)</f>
        <v>0.21037037037037037</v>
      </c>
      <c r="P924" s="8">
        <f>IFERROR(Starter[[#This Row],[pledged]]/Starter[[#This Row],[backers_count]],0)</f>
        <v>189.33333333333334</v>
      </c>
      <c r="Q924" t="str">
        <f>LEFT(Starter[[#This Row],[Category and Sub-Category]],FIND("/",Starter[[#This Row],[Category and Sub-Category]])-1)</f>
        <v>music</v>
      </c>
      <c r="R924" t="str">
        <f>RIGHT(Starter[[#This Row],[Category and Sub-Category]],FIND("/",Starter[[#This Row],[Category and Sub-Category]])-3)</f>
        <v>azz</v>
      </c>
      <c r="S924" s="12">
        <f t="shared" si="14"/>
        <v>41913.530011574076</v>
      </c>
      <c r="T924" s="12">
        <f t="shared" si="14"/>
        <v>41878.530011574076</v>
      </c>
      <c r="U924" s="14">
        <f>Starter[[#This Row],[deadline2]]-Starter[[#This Row],[launched_at3]]</f>
        <v>35</v>
      </c>
    </row>
    <row r="925" spans="1:21" ht="3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>IFERROR(Starter[[#This Row],[pledged]]/Starter[[#This Row],[goal]],0)</f>
        <v>2.1999999999999999E-2</v>
      </c>
      <c r="P925" s="8">
        <f>IFERROR(Starter[[#This Row],[pledged]]/Starter[[#This Row],[backers_count]],0)</f>
        <v>55</v>
      </c>
      <c r="Q925" t="str">
        <f>LEFT(Starter[[#This Row],[Category and Sub-Category]],FIND("/",Starter[[#This Row],[Category and Sub-Category]])-1)</f>
        <v>music</v>
      </c>
      <c r="R925" t="str">
        <f>RIGHT(Starter[[#This Row],[Category and Sub-Category]],FIND("/",Starter[[#This Row],[Category and Sub-Category]])-3)</f>
        <v>azz</v>
      </c>
      <c r="S925" s="12">
        <f t="shared" si="14"/>
        <v>41965.001423611116</v>
      </c>
      <c r="T925" s="12">
        <f t="shared" si="14"/>
        <v>41934.959756944445</v>
      </c>
      <c r="U925" s="14">
        <f>Starter[[#This Row],[deadline2]]-Starter[[#This Row],[launched_at3]]</f>
        <v>30.041666666671517</v>
      </c>
    </row>
    <row r="926" spans="1:21" ht="3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>IFERROR(Starter[[#This Row],[pledged]]/Starter[[#This Row],[goal]],0)</f>
        <v>0.109</v>
      </c>
      <c r="P926" s="8">
        <f>IFERROR(Starter[[#This Row],[pledged]]/Starter[[#This Row],[backers_count]],0)</f>
        <v>21.8</v>
      </c>
      <c r="Q926" t="str">
        <f>LEFT(Starter[[#This Row],[Category and Sub-Category]],FIND("/",Starter[[#This Row],[Category and Sub-Category]])-1)</f>
        <v>music</v>
      </c>
      <c r="R926" t="str">
        <f>RIGHT(Starter[[#This Row],[Category and Sub-Category]],FIND("/",Starter[[#This Row],[Category and Sub-Category]])-3)</f>
        <v>azz</v>
      </c>
      <c r="S926" s="12">
        <f t="shared" si="14"/>
        <v>41318.942928240736</v>
      </c>
      <c r="T926" s="12">
        <f t="shared" si="14"/>
        <v>41288.942928240736</v>
      </c>
      <c r="U926" s="14">
        <f>Starter[[#This Row],[deadline2]]-Starter[[#This Row],[launched_at3]]</f>
        <v>30</v>
      </c>
    </row>
    <row r="927" spans="1:21" ht="30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>IFERROR(Starter[[#This Row],[pledged]]/Starter[[#This Row],[goal]],0)</f>
        <v>2.6666666666666668E-2</v>
      </c>
      <c r="P927" s="8">
        <f>IFERROR(Starter[[#This Row],[pledged]]/Starter[[#This Row],[backers_count]],0)</f>
        <v>32</v>
      </c>
      <c r="Q927" t="str">
        <f>LEFT(Starter[[#This Row],[Category and Sub-Category]],FIND("/",Starter[[#This Row],[Category and Sub-Category]])-1)</f>
        <v>music</v>
      </c>
      <c r="R927" t="str">
        <f>RIGHT(Starter[[#This Row],[Category and Sub-Category]],FIND("/",Starter[[#This Row],[Category and Sub-Category]])-3)</f>
        <v>azz</v>
      </c>
      <c r="S927" s="12">
        <f t="shared" si="14"/>
        <v>41605.922581018516</v>
      </c>
      <c r="T927" s="12">
        <f t="shared" si="14"/>
        <v>41575.880914351852</v>
      </c>
      <c r="U927" s="14">
        <f>Starter[[#This Row],[deadline2]]-Starter[[#This Row],[launched_at3]]</f>
        <v>30.041666666664241</v>
      </c>
    </row>
    <row r="928" spans="1:21" ht="3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>IFERROR(Starter[[#This Row],[pledged]]/Starter[[#This Row],[goal]],0)</f>
        <v>0</v>
      </c>
      <c r="P928" s="8">
        <f>IFERROR(Starter[[#This Row],[pledged]]/Starter[[#This Row],[backers_count]],0)</f>
        <v>0</v>
      </c>
      <c r="Q928" t="str">
        <f>LEFT(Starter[[#This Row],[Category and Sub-Category]],FIND("/",Starter[[#This Row],[Category and Sub-Category]])-1)</f>
        <v>music</v>
      </c>
      <c r="R928" t="str">
        <f>RIGHT(Starter[[#This Row],[Category and Sub-Category]],FIND("/",Starter[[#This Row],[Category and Sub-Category]])-3)</f>
        <v>azz</v>
      </c>
      <c r="S928" s="12">
        <f t="shared" si="14"/>
        <v>40367.944444444445</v>
      </c>
      <c r="T928" s="12">
        <f t="shared" si="14"/>
        <v>40338.02002314815</v>
      </c>
      <c r="U928" s="14">
        <f>Starter[[#This Row],[deadline2]]-Starter[[#This Row],[launched_at3]]</f>
        <v>29.924421296294895</v>
      </c>
    </row>
    <row r="929" spans="1:2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>IFERROR(Starter[[#This Row],[pledged]]/Starter[[#This Row],[goal]],0)</f>
        <v>0</v>
      </c>
      <c r="P929" s="8">
        <f>IFERROR(Starter[[#This Row],[pledged]]/Starter[[#This Row],[backers_count]],0)</f>
        <v>0</v>
      </c>
      <c r="Q929" t="str">
        <f>LEFT(Starter[[#This Row],[Category and Sub-Category]],FIND("/",Starter[[#This Row],[Category and Sub-Category]])-1)</f>
        <v>music</v>
      </c>
      <c r="R929" t="str">
        <f>RIGHT(Starter[[#This Row],[Category and Sub-Category]],FIND("/",Starter[[#This Row],[Category and Sub-Category]])-3)</f>
        <v>azz</v>
      </c>
      <c r="S929" s="12">
        <f t="shared" si="14"/>
        <v>41043.822858796295</v>
      </c>
      <c r="T929" s="12">
        <f t="shared" si="14"/>
        <v>41013.822858796295</v>
      </c>
      <c r="U929" s="14">
        <f>Starter[[#This Row],[deadline2]]-Starter[[#This Row],[launched_at3]]</f>
        <v>30</v>
      </c>
    </row>
    <row r="930" spans="1:21" ht="30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>IFERROR(Starter[[#This Row],[pledged]]/Starter[[#This Row],[goal]],0)</f>
        <v>0.10862068965517241</v>
      </c>
      <c r="P930" s="8">
        <f>IFERROR(Starter[[#This Row],[pledged]]/Starter[[#This Row],[backers_count]],0)</f>
        <v>56.25</v>
      </c>
      <c r="Q930" t="str">
        <f>LEFT(Starter[[#This Row],[Category and Sub-Category]],FIND("/",Starter[[#This Row],[Category and Sub-Category]])-1)</f>
        <v>music</v>
      </c>
      <c r="R930" t="str">
        <f>RIGHT(Starter[[#This Row],[Category and Sub-Category]],FIND("/",Starter[[#This Row],[Category and Sub-Category]])-3)</f>
        <v>azz</v>
      </c>
      <c r="S930" s="12">
        <f t="shared" si="14"/>
        <v>41231</v>
      </c>
      <c r="T930" s="12">
        <f t="shared" si="14"/>
        <v>41180.86241898148</v>
      </c>
      <c r="U930" s="14">
        <f>Starter[[#This Row],[deadline2]]-Starter[[#This Row],[launched_at3]]</f>
        <v>50.137581018519995</v>
      </c>
    </row>
    <row r="931" spans="1:21" ht="30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>IFERROR(Starter[[#This Row],[pledged]]/Starter[[#This Row],[goal]],0)</f>
        <v>0</v>
      </c>
      <c r="P931" s="8">
        <f>IFERROR(Starter[[#This Row],[pledged]]/Starter[[#This Row],[backers_count]],0)</f>
        <v>0</v>
      </c>
      <c r="Q931" t="str">
        <f>LEFT(Starter[[#This Row],[Category and Sub-Category]],FIND("/",Starter[[#This Row],[Category and Sub-Category]])-1)</f>
        <v>music</v>
      </c>
      <c r="R931" t="str">
        <f>RIGHT(Starter[[#This Row],[Category and Sub-Category]],FIND("/",Starter[[#This Row],[Category and Sub-Category]])-3)</f>
        <v>azz</v>
      </c>
      <c r="S931" s="12">
        <f t="shared" si="14"/>
        <v>41008.196400462963</v>
      </c>
      <c r="T931" s="12">
        <f t="shared" si="14"/>
        <v>40978.238067129627</v>
      </c>
      <c r="U931" s="14">
        <f>Starter[[#This Row],[deadline2]]-Starter[[#This Row],[launched_at3]]</f>
        <v>29.958333333335759</v>
      </c>
    </row>
    <row r="932" spans="1:21" ht="3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>IFERROR(Starter[[#This Row],[pledged]]/Starter[[#This Row],[goal]],0)</f>
        <v>0.38333333333333336</v>
      </c>
      <c r="P932" s="8">
        <f>IFERROR(Starter[[#This Row],[pledged]]/Starter[[#This Row],[backers_count]],0)</f>
        <v>69</v>
      </c>
      <c r="Q932" t="str">
        <f>LEFT(Starter[[#This Row],[Category and Sub-Category]],FIND("/",Starter[[#This Row],[Category and Sub-Category]])-1)</f>
        <v>music</v>
      </c>
      <c r="R932" t="str">
        <f>RIGHT(Starter[[#This Row],[Category and Sub-Category]],FIND("/",Starter[[#This Row],[Category and Sub-Category]])-3)</f>
        <v>azz</v>
      </c>
      <c r="S932" s="12">
        <f t="shared" si="14"/>
        <v>40354.897222222222</v>
      </c>
      <c r="T932" s="12">
        <f t="shared" si="14"/>
        <v>40312.915578703702</v>
      </c>
      <c r="U932" s="14">
        <f>Starter[[#This Row],[deadline2]]-Starter[[#This Row],[launched_at3]]</f>
        <v>41.981643518520286</v>
      </c>
    </row>
    <row r="933" spans="1:21" ht="30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>IFERROR(Starter[[#This Row],[pledged]]/Starter[[#This Row],[goal]],0)</f>
        <v>6.5500000000000003E-2</v>
      </c>
      <c r="P933" s="8">
        <f>IFERROR(Starter[[#This Row],[pledged]]/Starter[[#This Row],[backers_count]],0)</f>
        <v>18.714285714285715</v>
      </c>
      <c r="Q933" t="str">
        <f>LEFT(Starter[[#This Row],[Category and Sub-Category]],FIND("/",Starter[[#This Row],[Category and Sub-Category]])-1)</f>
        <v>music</v>
      </c>
      <c r="R933" t="str">
        <f>RIGHT(Starter[[#This Row],[Category and Sub-Category]],FIND("/",Starter[[#This Row],[Category and Sub-Category]])-3)</f>
        <v>azz</v>
      </c>
      <c r="S933" s="12">
        <f t="shared" si="14"/>
        <v>41714.916666666664</v>
      </c>
      <c r="T933" s="12">
        <f t="shared" si="14"/>
        <v>41680.359976851854</v>
      </c>
      <c r="U933" s="14">
        <f>Starter[[#This Row],[deadline2]]-Starter[[#This Row],[launched_at3]]</f>
        <v>34.556689814809943</v>
      </c>
    </row>
    <row r="934" spans="1:21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>IFERROR(Starter[[#This Row],[pledged]]/Starter[[#This Row],[goal]],0)</f>
        <v>0.14536842105263159</v>
      </c>
      <c r="P934" s="8">
        <f>IFERROR(Starter[[#This Row],[pledged]]/Starter[[#This Row],[backers_count]],0)</f>
        <v>46.033333333333331</v>
      </c>
      <c r="Q934" t="str">
        <f>LEFT(Starter[[#This Row],[Category and Sub-Category]],FIND("/",Starter[[#This Row],[Category and Sub-Category]])-1)</f>
        <v>music</v>
      </c>
      <c r="R934" t="str">
        <f>RIGHT(Starter[[#This Row],[Category and Sub-Category]],FIND("/",Starter[[#This Row],[Category and Sub-Category]])-3)</f>
        <v>azz</v>
      </c>
      <c r="S934" s="12">
        <f t="shared" si="14"/>
        <v>41355.927604166667</v>
      </c>
      <c r="T934" s="12">
        <f t="shared" si="14"/>
        <v>41310.969270833331</v>
      </c>
      <c r="U934" s="14">
        <f>Starter[[#This Row],[deadline2]]-Starter[[#This Row],[launched_at3]]</f>
        <v>44.958333333335759</v>
      </c>
    </row>
    <row r="935" spans="1:21" ht="3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>IFERROR(Starter[[#This Row],[pledged]]/Starter[[#This Row],[goal]],0)</f>
        <v>0.06</v>
      </c>
      <c r="P935" s="8">
        <f>IFERROR(Starter[[#This Row],[pledged]]/Starter[[#This Row],[backers_count]],0)</f>
        <v>60</v>
      </c>
      <c r="Q935" t="str">
        <f>LEFT(Starter[[#This Row],[Category and Sub-Category]],FIND("/",Starter[[#This Row],[Category and Sub-Category]])-1)</f>
        <v>music</v>
      </c>
      <c r="R935" t="str">
        <f>RIGHT(Starter[[#This Row],[Category and Sub-Category]],FIND("/",Starter[[#This Row],[Category and Sub-Category]])-3)</f>
        <v>azz</v>
      </c>
      <c r="S935" s="12">
        <f t="shared" si="14"/>
        <v>41771.169085648144</v>
      </c>
      <c r="T935" s="12">
        <f t="shared" si="14"/>
        <v>41711.169085648144</v>
      </c>
      <c r="U935" s="14">
        <f>Starter[[#This Row],[deadline2]]-Starter[[#This Row],[launched_at3]]</f>
        <v>60</v>
      </c>
    </row>
    <row r="936" spans="1:21" ht="3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>IFERROR(Starter[[#This Row],[pledged]]/Starter[[#This Row],[goal]],0)</f>
        <v>0.30399999999999999</v>
      </c>
      <c r="P936" s="8">
        <f>IFERROR(Starter[[#This Row],[pledged]]/Starter[[#This Row],[backers_count]],0)</f>
        <v>50.666666666666664</v>
      </c>
      <c r="Q936" t="str">
        <f>LEFT(Starter[[#This Row],[Category and Sub-Category]],FIND("/",Starter[[#This Row],[Category and Sub-Category]])-1)</f>
        <v>music</v>
      </c>
      <c r="R936" t="str">
        <f>RIGHT(Starter[[#This Row],[Category and Sub-Category]],FIND("/",Starter[[#This Row],[Category and Sub-Category]])-3)</f>
        <v>azz</v>
      </c>
      <c r="S936" s="12">
        <f t="shared" si="14"/>
        <v>41763.25</v>
      </c>
      <c r="T936" s="12">
        <f t="shared" si="14"/>
        <v>41733.737083333333</v>
      </c>
      <c r="U936" s="14">
        <f>Starter[[#This Row],[deadline2]]-Starter[[#This Row],[launched_at3]]</f>
        <v>29.51291666666657</v>
      </c>
    </row>
    <row r="937" spans="1:21" ht="3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>IFERROR(Starter[[#This Row],[pledged]]/Starter[[#This Row],[goal]],0)</f>
        <v>1.4285714285714285E-2</v>
      </c>
      <c r="P937" s="8">
        <f>IFERROR(Starter[[#This Row],[pledged]]/Starter[[#This Row],[backers_count]],0)</f>
        <v>25</v>
      </c>
      <c r="Q937" t="str">
        <f>LEFT(Starter[[#This Row],[Category and Sub-Category]],FIND("/",Starter[[#This Row],[Category and Sub-Category]])-1)</f>
        <v>music</v>
      </c>
      <c r="R937" t="str">
        <f>RIGHT(Starter[[#This Row],[Category and Sub-Category]],FIND("/",Starter[[#This Row],[Category and Sub-Category]])-3)</f>
        <v>azz</v>
      </c>
      <c r="S937" s="12">
        <f t="shared" si="14"/>
        <v>42398.333668981482</v>
      </c>
      <c r="T937" s="12">
        <f t="shared" si="14"/>
        <v>42368.333668981482</v>
      </c>
      <c r="U937" s="14">
        <f>Starter[[#This Row],[deadline2]]-Starter[[#This Row],[launched_at3]]</f>
        <v>30</v>
      </c>
    </row>
    <row r="938" spans="1:21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>IFERROR(Starter[[#This Row],[pledged]]/Starter[[#This Row],[goal]],0)</f>
        <v>0</v>
      </c>
      <c r="P938" s="8">
        <f>IFERROR(Starter[[#This Row],[pledged]]/Starter[[#This Row],[backers_count]],0)</f>
        <v>0</v>
      </c>
      <c r="Q938" t="str">
        <f>LEFT(Starter[[#This Row],[Category and Sub-Category]],FIND("/",Starter[[#This Row],[Category and Sub-Category]])-1)</f>
        <v>music</v>
      </c>
      <c r="R938" t="str">
        <f>RIGHT(Starter[[#This Row],[Category and Sub-Category]],FIND("/",Starter[[#This Row],[Category and Sub-Category]])-3)</f>
        <v>azz</v>
      </c>
      <c r="S938" s="12">
        <f t="shared" si="14"/>
        <v>40926.833333333336</v>
      </c>
      <c r="T938" s="12">
        <f t="shared" si="14"/>
        <v>40883.024178240739</v>
      </c>
      <c r="U938" s="14">
        <f>Starter[[#This Row],[deadline2]]-Starter[[#This Row],[launched_at3]]</f>
        <v>43.809155092596484</v>
      </c>
    </row>
    <row r="939" spans="1:21" ht="30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>IFERROR(Starter[[#This Row],[pledged]]/Starter[[#This Row],[goal]],0)</f>
        <v>1.1428571428571429E-2</v>
      </c>
      <c r="P939" s="8">
        <f>IFERROR(Starter[[#This Row],[pledged]]/Starter[[#This Row],[backers_count]],0)</f>
        <v>20</v>
      </c>
      <c r="Q939" t="str">
        <f>LEFT(Starter[[#This Row],[Category and Sub-Category]],FIND("/",Starter[[#This Row],[Category and Sub-Category]])-1)</f>
        <v>music</v>
      </c>
      <c r="R939" t="str">
        <f>RIGHT(Starter[[#This Row],[Category and Sub-Category]],FIND("/",Starter[[#This Row],[Category and Sub-Category]])-3)</f>
        <v>azz</v>
      </c>
      <c r="S939" s="12">
        <f t="shared" si="14"/>
        <v>41581.839780092589</v>
      </c>
      <c r="T939" s="12">
        <f t="shared" si="14"/>
        <v>41551.798113425924</v>
      </c>
      <c r="U939" s="14">
        <f>Starter[[#This Row],[deadline2]]-Starter[[#This Row],[launched_at3]]</f>
        <v>30.041666666664241</v>
      </c>
    </row>
    <row r="940" spans="1:21" ht="30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>IFERROR(Starter[[#This Row],[pledged]]/Starter[[#This Row],[goal]],0)</f>
        <v>3.5714285714285713E-3</v>
      </c>
      <c r="P940" s="8">
        <f>IFERROR(Starter[[#This Row],[pledged]]/Starter[[#This Row],[backers_count]],0)</f>
        <v>25</v>
      </c>
      <c r="Q940" t="str">
        <f>LEFT(Starter[[#This Row],[Category and Sub-Category]],FIND("/",Starter[[#This Row],[Category and Sub-Category]])-1)</f>
        <v>music</v>
      </c>
      <c r="R940" t="str">
        <f>RIGHT(Starter[[#This Row],[Category and Sub-Category]],FIND("/",Starter[[#This Row],[Category and Sub-Category]])-3)</f>
        <v>azz</v>
      </c>
      <c r="S940" s="12">
        <f t="shared" si="14"/>
        <v>41154.479722222226</v>
      </c>
      <c r="T940" s="12">
        <f t="shared" si="14"/>
        <v>41124.479722222226</v>
      </c>
      <c r="U940" s="14">
        <f>Starter[[#This Row],[deadline2]]-Starter[[#This Row],[launched_at3]]</f>
        <v>30</v>
      </c>
    </row>
    <row r="941" spans="1:21" ht="3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>IFERROR(Starter[[#This Row],[pledged]]/Starter[[#This Row],[goal]],0)</f>
        <v>1.4545454545454545E-2</v>
      </c>
      <c r="P941" s="8">
        <f>IFERROR(Starter[[#This Row],[pledged]]/Starter[[#This Row],[backers_count]],0)</f>
        <v>20</v>
      </c>
      <c r="Q941" t="str">
        <f>LEFT(Starter[[#This Row],[Category and Sub-Category]],FIND("/",Starter[[#This Row],[Category and Sub-Category]])-1)</f>
        <v>music</v>
      </c>
      <c r="R941" t="str">
        <f>RIGHT(Starter[[#This Row],[Category and Sub-Category]],FIND("/",Starter[[#This Row],[Category and Sub-Category]])-3)</f>
        <v>azz</v>
      </c>
      <c r="S941" s="12">
        <f t="shared" si="14"/>
        <v>41455.831944444442</v>
      </c>
      <c r="T941" s="12">
        <f t="shared" si="14"/>
        <v>41416.763171296298</v>
      </c>
      <c r="U941" s="14">
        <f>Starter[[#This Row],[deadline2]]-Starter[[#This Row],[launched_at3]]</f>
        <v>39.068773148144828</v>
      </c>
    </row>
    <row r="942" spans="1:21" ht="30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>IFERROR(Starter[[#This Row],[pledged]]/Starter[[#This Row],[goal]],0)</f>
        <v>0.17155555555555554</v>
      </c>
      <c r="P942" s="8">
        <f>IFERROR(Starter[[#This Row],[pledged]]/Starter[[#This Row],[backers_count]],0)</f>
        <v>110.28571428571429</v>
      </c>
      <c r="Q942" t="str">
        <f>LEFT(Starter[[#This Row],[Category and Sub-Category]],FIND("/",Starter[[#This Row],[Category and Sub-Category]])-1)</f>
        <v>technology</v>
      </c>
      <c r="R942" t="str">
        <f>RIGHT(Starter[[#This Row],[Category and Sub-Category]],FIND("/",Starter[[#This Row],[Category and Sub-Category]])-3)</f>
        <v>earables</v>
      </c>
      <c r="S942" s="12">
        <f t="shared" si="14"/>
        <v>42227.008402777778</v>
      </c>
      <c r="T942" s="12">
        <f t="shared" si="14"/>
        <v>42182.008402777778</v>
      </c>
      <c r="U942" s="14">
        <f>Starter[[#This Row],[deadline2]]-Starter[[#This Row],[launched_at3]]</f>
        <v>45</v>
      </c>
    </row>
    <row r="943" spans="1:21" ht="3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>IFERROR(Starter[[#This Row],[pledged]]/Starter[[#This Row],[goal]],0)</f>
        <v>2.3220000000000001E-2</v>
      </c>
      <c r="P943" s="8">
        <f>IFERROR(Starter[[#This Row],[pledged]]/Starter[[#This Row],[backers_count]],0)</f>
        <v>37.451612903225808</v>
      </c>
      <c r="Q943" t="str">
        <f>LEFT(Starter[[#This Row],[Category and Sub-Category]],FIND("/",Starter[[#This Row],[Category and Sub-Category]])-1)</f>
        <v>technology</v>
      </c>
      <c r="R943" t="str">
        <f>RIGHT(Starter[[#This Row],[Category and Sub-Category]],FIND("/",Starter[[#This Row],[Category and Sub-Category]])-3)</f>
        <v>earables</v>
      </c>
      <c r="S943" s="12">
        <f t="shared" si="14"/>
        <v>42776.096585648149</v>
      </c>
      <c r="T943" s="12">
        <f t="shared" si="14"/>
        <v>42746.096585648149</v>
      </c>
      <c r="U943" s="14">
        <f>Starter[[#This Row],[deadline2]]-Starter[[#This Row],[launched_at3]]</f>
        <v>30</v>
      </c>
    </row>
    <row r="944" spans="1:21" ht="3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>IFERROR(Starter[[#This Row],[pledged]]/Starter[[#This Row],[goal]],0)</f>
        <v>8.9066666666666669E-2</v>
      </c>
      <c r="P944" s="8">
        <f>IFERROR(Starter[[#This Row],[pledged]]/Starter[[#This Row],[backers_count]],0)</f>
        <v>41.75</v>
      </c>
      <c r="Q944" t="str">
        <f>LEFT(Starter[[#This Row],[Category and Sub-Category]],FIND("/",Starter[[#This Row],[Category and Sub-Category]])-1)</f>
        <v>technology</v>
      </c>
      <c r="R944" t="str">
        <f>RIGHT(Starter[[#This Row],[Category and Sub-Category]],FIND("/",Starter[[#This Row],[Category and Sub-Category]])-3)</f>
        <v>earables</v>
      </c>
      <c r="S944" s="12">
        <f t="shared" si="14"/>
        <v>42418.843287037038</v>
      </c>
      <c r="T944" s="12">
        <f t="shared" si="14"/>
        <v>42382.843287037038</v>
      </c>
      <c r="U944" s="14">
        <f>Starter[[#This Row],[deadline2]]-Starter[[#This Row],[launched_at3]]</f>
        <v>36</v>
      </c>
    </row>
    <row r="945" spans="1:21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>IFERROR(Starter[[#This Row],[pledged]]/Starter[[#This Row],[goal]],0)</f>
        <v>9.633333333333334E-2</v>
      </c>
      <c r="P945" s="8">
        <f>IFERROR(Starter[[#This Row],[pledged]]/Starter[[#This Row],[backers_count]],0)</f>
        <v>24.083333333333332</v>
      </c>
      <c r="Q945" t="str">
        <f>LEFT(Starter[[#This Row],[Category and Sub-Category]],FIND("/",Starter[[#This Row],[Category and Sub-Category]])-1)</f>
        <v>technology</v>
      </c>
      <c r="R945" t="str">
        <f>RIGHT(Starter[[#This Row],[Category and Sub-Category]],FIND("/",Starter[[#This Row],[Category and Sub-Category]])-3)</f>
        <v>earables</v>
      </c>
      <c r="S945" s="12">
        <f t="shared" si="14"/>
        <v>42703.709548611107</v>
      </c>
      <c r="T945" s="12">
        <f t="shared" si="14"/>
        <v>42673.66788194445</v>
      </c>
      <c r="U945" s="14">
        <f>Starter[[#This Row],[deadline2]]-Starter[[#This Row],[launched_at3]]</f>
        <v>30.041666666656965</v>
      </c>
    </row>
    <row r="946" spans="1:21" ht="30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>IFERROR(Starter[[#This Row],[pledged]]/Starter[[#This Row],[goal]],0)</f>
        <v>0.13325999999999999</v>
      </c>
      <c r="P946" s="8">
        <f>IFERROR(Starter[[#This Row],[pledged]]/Starter[[#This Row],[backers_count]],0)</f>
        <v>69.40625</v>
      </c>
      <c r="Q946" t="str">
        <f>LEFT(Starter[[#This Row],[Category and Sub-Category]],FIND("/",Starter[[#This Row],[Category and Sub-Category]])-1)</f>
        <v>technology</v>
      </c>
      <c r="R946" t="str">
        <f>RIGHT(Starter[[#This Row],[Category and Sub-Category]],FIND("/",Starter[[#This Row],[Category and Sub-Category]])-3)</f>
        <v>earables</v>
      </c>
      <c r="S946" s="12">
        <f t="shared" si="14"/>
        <v>42478.583333333328</v>
      </c>
      <c r="T946" s="12">
        <f t="shared" si="14"/>
        <v>42444.583912037036</v>
      </c>
      <c r="U946" s="14">
        <f>Starter[[#This Row],[deadline2]]-Starter[[#This Row],[launched_at3]]</f>
        <v>33.999421296291985</v>
      </c>
    </row>
    <row r="947" spans="1:21" ht="30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>IFERROR(Starter[[#This Row],[pledged]]/Starter[[#This Row],[goal]],0)</f>
        <v>2.4840000000000001E-2</v>
      </c>
      <c r="P947" s="8">
        <f>IFERROR(Starter[[#This Row],[pledged]]/Starter[[#This Row],[backers_count]],0)</f>
        <v>155.25</v>
      </c>
      <c r="Q947" t="str">
        <f>LEFT(Starter[[#This Row],[Category and Sub-Category]],FIND("/",Starter[[#This Row],[Category and Sub-Category]])-1)</f>
        <v>technology</v>
      </c>
      <c r="R947" t="str">
        <f>RIGHT(Starter[[#This Row],[Category and Sub-Category]],FIND("/",Starter[[#This Row],[Category and Sub-Category]])-3)</f>
        <v>earables</v>
      </c>
      <c r="S947" s="12">
        <f t="shared" si="14"/>
        <v>42784.999305555553</v>
      </c>
      <c r="T947" s="12">
        <f t="shared" si="14"/>
        <v>42732.872986111106</v>
      </c>
      <c r="U947" s="14">
        <f>Starter[[#This Row],[deadline2]]-Starter[[#This Row],[launched_at3]]</f>
        <v>52.12631944444729</v>
      </c>
    </row>
    <row r="948" spans="1:21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>IFERROR(Starter[[#This Row],[pledged]]/Starter[[#This Row],[goal]],0)</f>
        <v>1.9066666666666666E-2</v>
      </c>
      <c r="P948" s="8">
        <f>IFERROR(Starter[[#This Row],[pledged]]/Starter[[#This Row],[backers_count]],0)</f>
        <v>57.2</v>
      </c>
      <c r="Q948" t="str">
        <f>LEFT(Starter[[#This Row],[Category and Sub-Category]],FIND("/",Starter[[#This Row],[Category and Sub-Category]])-1)</f>
        <v>technology</v>
      </c>
      <c r="R948" t="str">
        <f>RIGHT(Starter[[#This Row],[Category and Sub-Category]],FIND("/",Starter[[#This Row],[Category and Sub-Category]])-3)</f>
        <v>earables</v>
      </c>
      <c r="S948" s="12">
        <f t="shared" si="14"/>
        <v>42622.750555555554</v>
      </c>
      <c r="T948" s="12">
        <f t="shared" si="14"/>
        <v>42592.750555555554</v>
      </c>
      <c r="U948" s="14">
        <f>Starter[[#This Row],[deadline2]]-Starter[[#This Row],[launched_at3]]</f>
        <v>30</v>
      </c>
    </row>
    <row r="949" spans="1:21" ht="3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>IFERROR(Starter[[#This Row],[pledged]]/Starter[[#This Row],[goal]],0)</f>
        <v>0</v>
      </c>
      <c r="P949" s="8">
        <f>IFERROR(Starter[[#This Row],[pledged]]/Starter[[#This Row],[backers_count]],0)</f>
        <v>0</v>
      </c>
      <c r="Q949" t="str">
        <f>LEFT(Starter[[#This Row],[Category and Sub-Category]],FIND("/",Starter[[#This Row],[Category and Sub-Category]])-1)</f>
        <v>technology</v>
      </c>
      <c r="R949" t="str">
        <f>RIGHT(Starter[[#This Row],[Category and Sub-Category]],FIND("/",Starter[[#This Row],[Category and Sub-Category]])-3)</f>
        <v>earables</v>
      </c>
      <c r="S949" s="12">
        <f t="shared" si="14"/>
        <v>42551.781319444446</v>
      </c>
      <c r="T949" s="12">
        <f t="shared" si="14"/>
        <v>42491.781319444446</v>
      </c>
      <c r="U949" s="14">
        <f>Starter[[#This Row],[deadline2]]-Starter[[#This Row],[launched_at3]]</f>
        <v>60</v>
      </c>
    </row>
    <row r="950" spans="1:21" ht="3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>IFERROR(Starter[[#This Row],[pledged]]/Starter[[#This Row],[goal]],0)</f>
        <v>0.12</v>
      </c>
      <c r="P950" s="8">
        <f>IFERROR(Starter[[#This Row],[pledged]]/Starter[[#This Row],[backers_count]],0)</f>
        <v>60</v>
      </c>
      <c r="Q950" t="str">
        <f>LEFT(Starter[[#This Row],[Category and Sub-Category]],FIND("/",Starter[[#This Row],[Category and Sub-Category]])-1)</f>
        <v>technology</v>
      </c>
      <c r="R950" t="str">
        <f>RIGHT(Starter[[#This Row],[Category and Sub-Category]],FIND("/",Starter[[#This Row],[Category and Sub-Category]])-3)</f>
        <v>earables</v>
      </c>
      <c r="S950" s="12">
        <f t="shared" si="14"/>
        <v>42441.828287037039</v>
      </c>
      <c r="T950" s="12">
        <f t="shared" si="14"/>
        <v>42411.828287037039</v>
      </c>
      <c r="U950" s="14">
        <f>Starter[[#This Row],[deadline2]]-Starter[[#This Row],[launched_at3]]</f>
        <v>30</v>
      </c>
    </row>
    <row r="951" spans="1:21" ht="30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>IFERROR(Starter[[#This Row],[pledged]]/Starter[[#This Row],[goal]],0)</f>
        <v>1.3650000000000001E-2</v>
      </c>
      <c r="P951" s="8">
        <f>IFERROR(Starter[[#This Row],[pledged]]/Starter[[#This Row],[backers_count]],0)</f>
        <v>39</v>
      </c>
      <c r="Q951" t="str">
        <f>LEFT(Starter[[#This Row],[Category and Sub-Category]],FIND("/",Starter[[#This Row],[Category and Sub-Category]])-1)</f>
        <v>technology</v>
      </c>
      <c r="R951" t="str">
        <f>RIGHT(Starter[[#This Row],[Category and Sub-Category]],FIND("/",Starter[[#This Row],[Category and Sub-Category]])-3)</f>
        <v>earables</v>
      </c>
      <c r="S951" s="12">
        <f t="shared" si="14"/>
        <v>42421.043703703705</v>
      </c>
      <c r="T951" s="12">
        <f t="shared" si="14"/>
        <v>42361.043703703705</v>
      </c>
      <c r="U951" s="14">
        <f>Starter[[#This Row],[deadline2]]-Starter[[#This Row],[launched_at3]]</f>
        <v>60</v>
      </c>
    </row>
    <row r="952" spans="1:21" ht="30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>IFERROR(Starter[[#This Row],[pledged]]/Starter[[#This Row],[goal]],0)</f>
        <v>0.28039999999999998</v>
      </c>
      <c r="P952" s="8">
        <f>IFERROR(Starter[[#This Row],[pledged]]/Starter[[#This Row],[backers_count]],0)</f>
        <v>58.416666666666664</v>
      </c>
      <c r="Q952" t="str">
        <f>LEFT(Starter[[#This Row],[Category and Sub-Category]],FIND("/",Starter[[#This Row],[Category and Sub-Category]])-1)</f>
        <v>technology</v>
      </c>
      <c r="R952" t="str">
        <f>RIGHT(Starter[[#This Row],[Category and Sub-Category]],FIND("/",Starter[[#This Row],[Category and Sub-Category]])-3)</f>
        <v>earables</v>
      </c>
      <c r="S952" s="12">
        <f t="shared" si="14"/>
        <v>42386.750706018516</v>
      </c>
      <c r="T952" s="12">
        <f t="shared" si="14"/>
        <v>42356.750706018516</v>
      </c>
      <c r="U952" s="14">
        <f>Starter[[#This Row],[deadline2]]-Starter[[#This Row],[launched_at3]]</f>
        <v>30</v>
      </c>
    </row>
    <row r="953" spans="1:2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>IFERROR(Starter[[#This Row],[pledged]]/Starter[[#This Row],[goal]],0)</f>
        <v>0.38390000000000002</v>
      </c>
      <c r="P953" s="8">
        <f>IFERROR(Starter[[#This Row],[pledged]]/Starter[[#This Row],[backers_count]],0)</f>
        <v>158.63636363636363</v>
      </c>
      <c r="Q953" t="str">
        <f>LEFT(Starter[[#This Row],[Category and Sub-Category]],FIND("/",Starter[[#This Row],[Category and Sub-Category]])-1)</f>
        <v>technology</v>
      </c>
      <c r="R953" t="str">
        <f>RIGHT(Starter[[#This Row],[Category and Sub-Category]],FIND("/",Starter[[#This Row],[Category and Sub-Category]])-3)</f>
        <v>earables</v>
      </c>
      <c r="S953" s="12">
        <f t="shared" si="14"/>
        <v>42525.653611111113</v>
      </c>
      <c r="T953" s="12">
        <f t="shared" si="14"/>
        <v>42480.653611111113</v>
      </c>
      <c r="U953" s="14">
        <f>Starter[[#This Row],[deadline2]]-Starter[[#This Row],[launched_at3]]</f>
        <v>45</v>
      </c>
    </row>
    <row r="954" spans="1:21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>IFERROR(Starter[[#This Row],[pledged]]/Starter[[#This Row],[goal]],0)</f>
        <v>0.39942857142857141</v>
      </c>
      <c r="P954" s="8">
        <f>IFERROR(Starter[[#This Row],[pledged]]/Starter[[#This Row],[backers_count]],0)</f>
        <v>99.857142857142861</v>
      </c>
      <c r="Q954" t="str">
        <f>LEFT(Starter[[#This Row],[Category and Sub-Category]],FIND("/",Starter[[#This Row],[Category and Sub-Category]])-1)</f>
        <v>technology</v>
      </c>
      <c r="R954" t="str">
        <f>RIGHT(Starter[[#This Row],[Category and Sub-Category]],FIND("/",Starter[[#This Row],[Category and Sub-Category]])-3)</f>
        <v>earables</v>
      </c>
      <c r="S954" s="12">
        <f t="shared" si="14"/>
        <v>42692.655231481476</v>
      </c>
      <c r="T954" s="12">
        <f t="shared" si="14"/>
        <v>42662.613564814819</v>
      </c>
      <c r="U954" s="14">
        <f>Starter[[#This Row],[deadline2]]-Starter[[#This Row],[launched_at3]]</f>
        <v>30.041666666656965</v>
      </c>
    </row>
    <row r="955" spans="1:21" ht="30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>IFERROR(Starter[[#This Row],[pledged]]/Starter[[#This Row],[goal]],0)</f>
        <v>8.3999999999999995E-3</v>
      </c>
      <c r="P955" s="8">
        <f>IFERROR(Starter[[#This Row],[pledged]]/Starter[[#This Row],[backers_count]],0)</f>
        <v>25.2</v>
      </c>
      <c r="Q955" t="str">
        <f>LEFT(Starter[[#This Row],[Category and Sub-Category]],FIND("/",Starter[[#This Row],[Category and Sub-Category]])-1)</f>
        <v>technology</v>
      </c>
      <c r="R955" t="str">
        <f>RIGHT(Starter[[#This Row],[Category and Sub-Category]],FIND("/",Starter[[#This Row],[Category and Sub-Category]])-3)</f>
        <v>earables</v>
      </c>
      <c r="S955" s="12">
        <f t="shared" si="14"/>
        <v>42029.164340277777</v>
      </c>
      <c r="T955" s="12">
        <f t="shared" si="14"/>
        <v>41999.164340277777</v>
      </c>
      <c r="U955" s="14">
        <f>Starter[[#This Row],[deadline2]]-Starter[[#This Row],[launched_at3]]</f>
        <v>30</v>
      </c>
    </row>
    <row r="956" spans="1:21" ht="30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>IFERROR(Starter[[#This Row],[pledged]]/Starter[[#This Row],[goal]],0)</f>
        <v>0.43406666666666666</v>
      </c>
      <c r="P956" s="8">
        <f>IFERROR(Starter[[#This Row],[pledged]]/Starter[[#This Row],[backers_count]],0)</f>
        <v>89.191780821917803</v>
      </c>
      <c r="Q956" t="str">
        <f>LEFT(Starter[[#This Row],[Category and Sub-Category]],FIND("/",Starter[[#This Row],[Category and Sub-Category]])-1)</f>
        <v>technology</v>
      </c>
      <c r="R956" t="str">
        <f>RIGHT(Starter[[#This Row],[Category and Sub-Category]],FIND("/",Starter[[#This Row],[Category and Sub-Category]])-3)</f>
        <v>earables</v>
      </c>
      <c r="S956" s="12">
        <f t="shared" si="14"/>
        <v>42236.833784722221</v>
      </c>
      <c r="T956" s="12">
        <f t="shared" si="14"/>
        <v>42194.833784722221</v>
      </c>
      <c r="U956" s="14">
        <f>Starter[[#This Row],[deadline2]]-Starter[[#This Row],[launched_at3]]</f>
        <v>42</v>
      </c>
    </row>
    <row r="957" spans="1:21" ht="30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>IFERROR(Starter[[#This Row],[pledged]]/Starter[[#This Row],[goal]],0)</f>
        <v>5.6613333333333335E-2</v>
      </c>
      <c r="P957" s="8">
        <f>IFERROR(Starter[[#This Row],[pledged]]/Starter[[#This Row],[backers_count]],0)</f>
        <v>182.6236559139785</v>
      </c>
      <c r="Q957" t="str">
        <f>LEFT(Starter[[#This Row],[Category and Sub-Category]],FIND("/",Starter[[#This Row],[Category and Sub-Category]])-1)</f>
        <v>technology</v>
      </c>
      <c r="R957" t="str">
        <f>RIGHT(Starter[[#This Row],[Category and Sub-Category]],FIND("/",Starter[[#This Row],[Category and Sub-Category]])-3)</f>
        <v>earables</v>
      </c>
      <c r="S957" s="12">
        <f t="shared" si="14"/>
        <v>42626.295138888891</v>
      </c>
      <c r="T957" s="12">
        <f t="shared" si="14"/>
        <v>42586.295138888891</v>
      </c>
      <c r="U957" s="14">
        <f>Starter[[#This Row],[deadline2]]-Starter[[#This Row],[launched_at3]]</f>
        <v>40</v>
      </c>
    </row>
    <row r="958" spans="1:21" ht="45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>IFERROR(Starter[[#This Row],[pledged]]/Starter[[#This Row],[goal]],0)</f>
        <v>1.7219999999999999E-2</v>
      </c>
      <c r="P958" s="8">
        <f>IFERROR(Starter[[#This Row],[pledged]]/Starter[[#This Row],[backers_count]],0)</f>
        <v>50.647058823529413</v>
      </c>
      <c r="Q958" t="str">
        <f>LEFT(Starter[[#This Row],[Category and Sub-Category]],FIND("/",Starter[[#This Row],[Category and Sub-Category]])-1)</f>
        <v>technology</v>
      </c>
      <c r="R958" t="str">
        <f>RIGHT(Starter[[#This Row],[Category and Sub-Category]],FIND("/",Starter[[#This Row],[Category and Sub-Category]])-3)</f>
        <v>earables</v>
      </c>
      <c r="S958" s="12">
        <f t="shared" si="14"/>
        <v>42120.872210648144</v>
      </c>
      <c r="T958" s="12">
        <f t="shared" si="14"/>
        <v>42060.913877314815</v>
      </c>
      <c r="U958" s="14">
        <f>Starter[[#This Row],[deadline2]]-Starter[[#This Row],[launched_at3]]</f>
        <v>59.958333333328483</v>
      </c>
    </row>
    <row r="959" spans="1:21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>IFERROR(Starter[[#This Row],[pledged]]/Starter[[#This Row],[goal]],0)</f>
        <v>1.9416666666666665E-2</v>
      </c>
      <c r="P959" s="8">
        <f>IFERROR(Starter[[#This Row],[pledged]]/Starter[[#This Row],[backers_count]],0)</f>
        <v>33.285714285714285</v>
      </c>
      <c r="Q959" t="str">
        <f>LEFT(Starter[[#This Row],[Category and Sub-Category]],FIND("/",Starter[[#This Row],[Category and Sub-Category]])-1)</f>
        <v>technology</v>
      </c>
      <c r="R959" t="str">
        <f>RIGHT(Starter[[#This Row],[Category and Sub-Category]],FIND("/",Starter[[#This Row],[Category and Sub-Category]])-3)</f>
        <v>earables</v>
      </c>
      <c r="S959" s="12">
        <f t="shared" si="14"/>
        <v>42691.594131944439</v>
      </c>
      <c r="T959" s="12">
        <f t="shared" si="14"/>
        <v>42660.552465277782</v>
      </c>
      <c r="U959" s="14">
        <f>Starter[[#This Row],[deadline2]]-Starter[[#This Row],[launched_at3]]</f>
        <v>31.041666666656965</v>
      </c>
    </row>
    <row r="960" spans="1:21" ht="3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>IFERROR(Starter[[#This Row],[pledged]]/Starter[[#This Row],[goal]],0)</f>
        <v>0.11328275684711328</v>
      </c>
      <c r="P960" s="8">
        <f>IFERROR(Starter[[#This Row],[pledged]]/Starter[[#This Row],[backers_count]],0)</f>
        <v>51.823529411764703</v>
      </c>
      <c r="Q960" t="str">
        <f>LEFT(Starter[[#This Row],[Category and Sub-Category]],FIND("/",Starter[[#This Row],[Category and Sub-Category]])-1)</f>
        <v>technology</v>
      </c>
      <c r="R960" t="str">
        <f>RIGHT(Starter[[#This Row],[Category and Sub-Category]],FIND("/",Starter[[#This Row],[Category and Sub-Category]])-3)</f>
        <v>earables</v>
      </c>
      <c r="S960" s="12">
        <f t="shared" si="14"/>
        <v>42104.207638888889</v>
      </c>
      <c r="T960" s="12">
        <f t="shared" si="14"/>
        <v>42082.802812499998</v>
      </c>
      <c r="U960" s="14">
        <f>Starter[[#This Row],[deadline2]]-Starter[[#This Row],[launched_at3]]</f>
        <v>21.404826388890797</v>
      </c>
    </row>
    <row r="961" spans="1:21" ht="3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>IFERROR(Starter[[#This Row],[pledged]]/Starter[[#This Row],[goal]],0)</f>
        <v>0.3886</v>
      </c>
      <c r="P961" s="8">
        <f>IFERROR(Starter[[#This Row],[pledged]]/Starter[[#This Row],[backers_count]],0)</f>
        <v>113.62573099415205</v>
      </c>
      <c r="Q961" t="str">
        <f>LEFT(Starter[[#This Row],[Category and Sub-Category]],FIND("/",Starter[[#This Row],[Category and Sub-Category]])-1)</f>
        <v>technology</v>
      </c>
      <c r="R961" t="str">
        <f>RIGHT(Starter[[#This Row],[Category and Sub-Category]],FIND("/",Starter[[#This Row],[Category and Sub-Category]])-3)</f>
        <v>earables</v>
      </c>
      <c r="S961" s="12">
        <f t="shared" si="14"/>
        <v>42023.174363425926</v>
      </c>
      <c r="T961" s="12">
        <f t="shared" si="14"/>
        <v>41993.174363425926</v>
      </c>
      <c r="U961" s="14">
        <f>Starter[[#This Row],[deadline2]]-Starter[[#This Row],[launched_at3]]</f>
        <v>30</v>
      </c>
    </row>
    <row r="962" spans="1:21" ht="30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>IFERROR(Starter[[#This Row],[pledged]]/Starter[[#This Row],[goal]],0)</f>
        <v>0.46100628930817611</v>
      </c>
      <c r="P962" s="8">
        <f>IFERROR(Starter[[#This Row],[pledged]]/Starter[[#This Row],[backers_count]],0)</f>
        <v>136.46276595744681</v>
      </c>
      <c r="Q962" t="str">
        <f>LEFT(Starter[[#This Row],[Category and Sub-Category]],FIND("/",Starter[[#This Row],[Category and Sub-Category]])-1)</f>
        <v>technology</v>
      </c>
      <c r="R962" t="str">
        <f>RIGHT(Starter[[#This Row],[Category and Sub-Category]],FIND("/",Starter[[#This Row],[Category and Sub-Category]])-3)</f>
        <v>earables</v>
      </c>
      <c r="S962" s="12">
        <f t="shared" ref="S962:T1025" si="15">(I962/86400)+25569</f>
        <v>42808.585127314815</v>
      </c>
      <c r="T962" s="12">
        <f t="shared" si="15"/>
        <v>42766.626793981486</v>
      </c>
      <c r="U962" s="14">
        <f>Starter[[#This Row],[deadline2]]-Starter[[#This Row],[launched_at3]]</f>
        <v>41.958333333328483</v>
      </c>
    </row>
    <row r="963" spans="1:21" ht="30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>IFERROR(Starter[[#This Row],[pledged]]/Starter[[#This Row],[goal]],0)</f>
        <v>0.42188421052631581</v>
      </c>
      <c r="P963" s="8">
        <f>IFERROR(Starter[[#This Row],[pledged]]/Starter[[#This Row],[backers_count]],0)</f>
        <v>364.35454545454547</v>
      </c>
      <c r="Q963" t="str">
        <f>LEFT(Starter[[#This Row],[Category and Sub-Category]],FIND("/",Starter[[#This Row],[Category and Sub-Category]])-1)</f>
        <v>technology</v>
      </c>
      <c r="R963" t="str">
        <f>RIGHT(Starter[[#This Row],[Category and Sub-Category]],FIND("/",Starter[[#This Row],[Category and Sub-Category]])-3)</f>
        <v>earables</v>
      </c>
      <c r="S963" s="12">
        <f t="shared" si="15"/>
        <v>42786.791666666672</v>
      </c>
      <c r="T963" s="12">
        <f t="shared" si="15"/>
        <v>42740.693692129629</v>
      </c>
      <c r="U963" s="14">
        <f>Starter[[#This Row],[deadline2]]-Starter[[#This Row],[launched_at3]]</f>
        <v>46.097974537042319</v>
      </c>
    </row>
    <row r="964" spans="1:21" ht="3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>IFERROR(Starter[[#This Row],[pledged]]/Starter[[#This Row],[goal]],0)</f>
        <v>0.2848</v>
      </c>
      <c r="P964" s="8">
        <f>IFERROR(Starter[[#This Row],[pledged]]/Starter[[#This Row],[backers_count]],0)</f>
        <v>19.243243243243242</v>
      </c>
      <c r="Q964" t="str">
        <f>LEFT(Starter[[#This Row],[Category and Sub-Category]],FIND("/",Starter[[#This Row],[Category and Sub-Category]])-1)</f>
        <v>technology</v>
      </c>
      <c r="R964" t="str">
        <f>RIGHT(Starter[[#This Row],[Category and Sub-Category]],FIND("/",Starter[[#This Row],[Category and Sub-Category]])-3)</f>
        <v>earables</v>
      </c>
      <c r="S964" s="12">
        <f t="shared" si="15"/>
        <v>42411.712418981479</v>
      </c>
      <c r="T964" s="12">
        <f t="shared" si="15"/>
        <v>42373.712418981479</v>
      </c>
      <c r="U964" s="14">
        <f>Starter[[#This Row],[deadline2]]-Starter[[#This Row],[launched_at3]]</f>
        <v>38</v>
      </c>
    </row>
    <row r="965" spans="1:2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>IFERROR(Starter[[#This Row],[pledged]]/Starter[[#This Row],[goal]],0)</f>
        <v>1.0771428571428571E-2</v>
      </c>
      <c r="P965" s="8">
        <f>IFERROR(Starter[[#This Row],[pledged]]/Starter[[#This Row],[backers_count]],0)</f>
        <v>41.888888888888886</v>
      </c>
      <c r="Q965" t="str">
        <f>LEFT(Starter[[#This Row],[Category and Sub-Category]],FIND("/",Starter[[#This Row],[Category and Sub-Category]])-1)</f>
        <v>technology</v>
      </c>
      <c r="R965" t="str">
        <f>RIGHT(Starter[[#This Row],[Category and Sub-Category]],FIND("/",Starter[[#This Row],[Category and Sub-Category]])-3)</f>
        <v>earables</v>
      </c>
      <c r="S965" s="12">
        <f t="shared" si="15"/>
        <v>42660.635636574079</v>
      </c>
      <c r="T965" s="12">
        <f t="shared" si="15"/>
        <v>42625.635636574079</v>
      </c>
      <c r="U965" s="14">
        <f>Starter[[#This Row],[deadline2]]-Starter[[#This Row],[launched_at3]]</f>
        <v>35</v>
      </c>
    </row>
    <row r="966" spans="1:21" ht="3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>IFERROR(Starter[[#This Row],[pledged]]/Starter[[#This Row],[goal]],0)</f>
        <v>7.9909090909090902E-3</v>
      </c>
      <c r="P966" s="8">
        <f>IFERROR(Starter[[#This Row],[pledged]]/Starter[[#This Row],[backers_count]],0)</f>
        <v>30.310344827586206</v>
      </c>
      <c r="Q966" t="str">
        <f>LEFT(Starter[[#This Row],[Category and Sub-Category]],FIND("/",Starter[[#This Row],[Category and Sub-Category]])-1)</f>
        <v>technology</v>
      </c>
      <c r="R966" t="str">
        <f>RIGHT(Starter[[#This Row],[Category and Sub-Category]],FIND("/",Starter[[#This Row],[Category and Sub-Category]])-3)</f>
        <v>earables</v>
      </c>
      <c r="S966" s="12">
        <f t="shared" si="15"/>
        <v>42248.628692129627</v>
      </c>
      <c r="T966" s="12">
        <f t="shared" si="15"/>
        <v>42208.628692129627</v>
      </c>
      <c r="U966" s="14">
        <f>Starter[[#This Row],[deadline2]]-Starter[[#This Row],[launched_at3]]</f>
        <v>40</v>
      </c>
    </row>
    <row r="967" spans="1:21" ht="3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>IFERROR(Starter[[#This Row],[pledged]]/Starter[[#This Row],[goal]],0)</f>
        <v>1.192E-2</v>
      </c>
      <c r="P967" s="8">
        <f>IFERROR(Starter[[#This Row],[pledged]]/Starter[[#This Row],[backers_count]],0)</f>
        <v>49.666666666666664</v>
      </c>
      <c r="Q967" t="str">
        <f>LEFT(Starter[[#This Row],[Category and Sub-Category]],FIND("/",Starter[[#This Row],[Category and Sub-Category]])-1)</f>
        <v>technology</v>
      </c>
      <c r="R967" t="str">
        <f>RIGHT(Starter[[#This Row],[Category and Sub-Category]],FIND("/",Starter[[#This Row],[Category and Sub-Category]])-3)</f>
        <v>earables</v>
      </c>
      <c r="S967" s="12">
        <f t="shared" si="15"/>
        <v>42669.165972222225</v>
      </c>
      <c r="T967" s="12">
        <f t="shared" si="15"/>
        <v>42637.016736111109</v>
      </c>
      <c r="U967" s="14">
        <f>Starter[[#This Row],[deadline2]]-Starter[[#This Row],[launched_at3]]</f>
        <v>32.149236111115897</v>
      </c>
    </row>
    <row r="968" spans="1:21" ht="30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>IFERROR(Starter[[#This Row],[pledged]]/Starter[[#This Row],[goal]],0)</f>
        <v>0.14799999999999999</v>
      </c>
      <c r="P968" s="8">
        <f>IFERROR(Starter[[#This Row],[pledged]]/Starter[[#This Row],[backers_count]],0)</f>
        <v>59.2</v>
      </c>
      <c r="Q968" t="str">
        <f>LEFT(Starter[[#This Row],[Category and Sub-Category]],FIND("/",Starter[[#This Row],[Category and Sub-Category]])-1)</f>
        <v>technology</v>
      </c>
      <c r="R968" t="str">
        <f>RIGHT(Starter[[#This Row],[Category and Sub-Category]],FIND("/",Starter[[#This Row],[Category and Sub-Category]])-3)</f>
        <v>earables</v>
      </c>
      <c r="S968" s="12">
        <f t="shared" si="15"/>
        <v>42649.635787037041</v>
      </c>
      <c r="T968" s="12">
        <f t="shared" si="15"/>
        <v>42619.635787037041</v>
      </c>
      <c r="U968" s="14">
        <f>Starter[[#This Row],[deadline2]]-Starter[[#This Row],[launched_at3]]</f>
        <v>30</v>
      </c>
    </row>
    <row r="969" spans="1:21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>IFERROR(Starter[[#This Row],[pledged]]/Starter[[#This Row],[goal]],0)</f>
        <v>0.17810000000000001</v>
      </c>
      <c r="P969" s="8">
        <f>IFERROR(Starter[[#This Row],[pledged]]/Starter[[#This Row],[backers_count]],0)</f>
        <v>43.97530864197531</v>
      </c>
      <c r="Q969" t="str">
        <f>LEFT(Starter[[#This Row],[Category and Sub-Category]],FIND("/",Starter[[#This Row],[Category and Sub-Category]])-1)</f>
        <v>technology</v>
      </c>
      <c r="R969" t="str">
        <f>RIGHT(Starter[[#This Row],[Category and Sub-Category]],FIND("/",Starter[[#This Row],[Category and Sub-Category]])-3)</f>
        <v>earables</v>
      </c>
      <c r="S969" s="12">
        <f t="shared" si="15"/>
        <v>42482.21266203704</v>
      </c>
      <c r="T969" s="12">
        <f t="shared" si="15"/>
        <v>42422.254328703704</v>
      </c>
      <c r="U969" s="14">
        <f>Starter[[#This Row],[deadline2]]-Starter[[#This Row],[launched_at3]]</f>
        <v>59.958333333335759</v>
      </c>
    </row>
    <row r="970" spans="1:21" ht="3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>IFERROR(Starter[[#This Row],[pledged]]/Starter[[#This Row],[goal]],0)</f>
        <v>1.325E-2</v>
      </c>
      <c r="P970" s="8">
        <f>IFERROR(Starter[[#This Row],[pledged]]/Starter[[#This Row],[backers_count]],0)</f>
        <v>26.5</v>
      </c>
      <c r="Q970" t="str">
        <f>LEFT(Starter[[#This Row],[Category and Sub-Category]],FIND("/",Starter[[#This Row],[Category and Sub-Category]])-1)</f>
        <v>technology</v>
      </c>
      <c r="R970" t="str">
        <f>RIGHT(Starter[[#This Row],[Category and Sub-Category]],FIND("/",Starter[[#This Row],[Category and Sub-Category]])-3)</f>
        <v>earables</v>
      </c>
      <c r="S970" s="12">
        <f t="shared" si="15"/>
        <v>41866.847615740742</v>
      </c>
      <c r="T970" s="12">
        <f t="shared" si="15"/>
        <v>41836.847615740742</v>
      </c>
      <c r="U970" s="14">
        <f>Starter[[#This Row],[deadline2]]-Starter[[#This Row],[launched_at3]]</f>
        <v>30</v>
      </c>
    </row>
    <row r="971" spans="1:2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>IFERROR(Starter[[#This Row],[pledged]]/Starter[[#This Row],[goal]],0)</f>
        <v>0.46666666666666667</v>
      </c>
      <c r="P971" s="8">
        <f>IFERROR(Starter[[#This Row],[pledged]]/Starter[[#This Row],[backers_count]],0)</f>
        <v>1272.7272727272727</v>
      </c>
      <c r="Q971" t="str">
        <f>LEFT(Starter[[#This Row],[Category and Sub-Category]],FIND("/",Starter[[#This Row],[Category and Sub-Category]])-1)</f>
        <v>technology</v>
      </c>
      <c r="R971" t="str">
        <f>RIGHT(Starter[[#This Row],[Category and Sub-Category]],FIND("/",Starter[[#This Row],[Category and Sub-Category]])-3)</f>
        <v>earables</v>
      </c>
      <c r="S971" s="12">
        <f t="shared" si="15"/>
        <v>42775.30332175926</v>
      </c>
      <c r="T971" s="12">
        <f t="shared" si="15"/>
        <v>42742.30332175926</v>
      </c>
      <c r="U971" s="14">
        <f>Starter[[#This Row],[deadline2]]-Starter[[#This Row],[launched_at3]]</f>
        <v>33</v>
      </c>
    </row>
    <row r="972" spans="1:21" ht="3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>IFERROR(Starter[[#This Row],[pledged]]/Starter[[#This Row],[goal]],0)</f>
        <v>0.4592</v>
      </c>
      <c r="P972" s="8">
        <f>IFERROR(Starter[[#This Row],[pledged]]/Starter[[#This Row],[backers_count]],0)</f>
        <v>164</v>
      </c>
      <c r="Q972" t="str">
        <f>LEFT(Starter[[#This Row],[Category and Sub-Category]],FIND("/",Starter[[#This Row],[Category and Sub-Category]])-1)</f>
        <v>technology</v>
      </c>
      <c r="R972" t="str">
        <f>RIGHT(Starter[[#This Row],[Category and Sub-Category]],FIND("/",Starter[[#This Row],[Category and Sub-Category]])-3)</f>
        <v>earables</v>
      </c>
      <c r="S972" s="12">
        <f t="shared" si="15"/>
        <v>42758.207638888889</v>
      </c>
      <c r="T972" s="12">
        <f t="shared" si="15"/>
        <v>42721.220520833333</v>
      </c>
      <c r="U972" s="14">
        <f>Starter[[#This Row],[deadline2]]-Starter[[#This Row],[launched_at3]]</f>
        <v>36.987118055556493</v>
      </c>
    </row>
    <row r="973" spans="1:21" ht="3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>IFERROR(Starter[[#This Row],[pledged]]/Starter[[#This Row],[goal]],0)</f>
        <v>2.2599999999999999E-3</v>
      </c>
      <c r="P973" s="8">
        <f>IFERROR(Starter[[#This Row],[pledged]]/Starter[[#This Row],[backers_count]],0)</f>
        <v>45.2</v>
      </c>
      <c r="Q973" t="str">
        <f>LEFT(Starter[[#This Row],[Category and Sub-Category]],FIND("/",Starter[[#This Row],[Category and Sub-Category]])-1)</f>
        <v>technology</v>
      </c>
      <c r="R973" t="str">
        <f>RIGHT(Starter[[#This Row],[Category and Sub-Category]],FIND("/",Starter[[#This Row],[Category and Sub-Category]])-3)</f>
        <v>earables</v>
      </c>
      <c r="S973" s="12">
        <f t="shared" si="15"/>
        <v>42156.709027777775</v>
      </c>
      <c r="T973" s="12">
        <f t="shared" si="15"/>
        <v>42111.709027777775</v>
      </c>
      <c r="U973" s="14">
        <f>Starter[[#This Row],[deadline2]]-Starter[[#This Row],[launched_at3]]</f>
        <v>45</v>
      </c>
    </row>
    <row r="974" spans="1:21" ht="30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>IFERROR(Starter[[#This Row],[pledged]]/Starter[[#This Row],[goal]],0)</f>
        <v>0.34625</v>
      </c>
      <c r="P974" s="8">
        <f>IFERROR(Starter[[#This Row],[pledged]]/Starter[[#This Row],[backers_count]],0)</f>
        <v>153.88888888888889</v>
      </c>
      <c r="Q974" t="str">
        <f>LEFT(Starter[[#This Row],[Category and Sub-Category]],FIND("/",Starter[[#This Row],[Category and Sub-Category]])-1)</f>
        <v>technology</v>
      </c>
      <c r="R974" t="str">
        <f>RIGHT(Starter[[#This Row],[Category and Sub-Category]],FIND("/",Starter[[#This Row],[Category and Sub-Category]])-3)</f>
        <v>earables</v>
      </c>
      <c r="S974" s="12">
        <f t="shared" si="15"/>
        <v>41886.290972222225</v>
      </c>
      <c r="T974" s="12">
        <f t="shared" si="15"/>
        <v>41856.865717592591</v>
      </c>
      <c r="U974" s="14">
        <f>Starter[[#This Row],[deadline2]]-Starter[[#This Row],[launched_at3]]</f>
        <v>29.425254629633855</v>
      </c>
    </row>
    <row r="975" spans="1:21" ht="3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>IFERROR(Starter[[#This Row],[pledged]]/Starter[[#This Row],[goal]],0)</f>
        <v>2.0549999999999999E-2</v>
      </c>
      <c r="P975" s="8">
        <f>IFERROR(Starter[[#This Row],[pledged]]/Starter[[#This Row],[backers_count]],0)</f>
        <v>51.375</v>
      </c>
      <c r="Q975" t="str">
        <f>LEFT(Starter[[#This Row],[Category and Sub-Category]],FIND("/",Starter[[#This Row],[Category and Sub-Category]])-1)</f>
        <v>technology</v>
      </c>
      <c r="R975" t="str">
        <f>RIGHT(Starter[[#This Row],[Category and Sub-Category]],FIND("/",Starter[[#This Row],[Category and Sub-Category]])-3)</f>
        <v>earables</v>
      </c>
      <c r="S975" s="12">
        <f t="shared" si="15"/>
        <v>42317.056631944448</v>
      </c>
      <c r="T975" s="12">
        <f t="shared" si="15"/>
        <v>42257.014965277776</v>
      </c>
      <c r="U975" s="14">
        <f>Starter[[#This Row],[deadline2]]-Starter[[#This Row],[launched_at3]]</f>
        <v>60.041666666671517</v>
      </c>
    </row>
    <row r="976" spans="1:21" ht="30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>IFERROR(Starter[[#This Row],[pledged]]/Starter[[#This Row],[goal]],0)</f>
        <v>5.5999999999999999E-3</v>
      </c>
      <c r="P976" s="8">
        <f>IFERROR(Starter[[#This Row],[pledged]]/Starter[[#This Row],[backers_count]],0)</f>
        <v>93.333333333333329</v>
      </c>
      <c r="Q976" t="str">
        <f>LEFT(Starter[[#This Row],[Category and Sub-Category]],FIND("/",Starter[[#This Row],[Category and Sub-Category]])-1)</f>
        <v>technology</v>
      </c>
      <c r="R976" t="str">
        <f>RIGHT(Starter[[#This Row],[Category and Sub-Category]],FIND("/",Starter[[#This Row],[Category and Sub-Category]])-3)</f>
        <v>earables</v>
      </c>
      <c r="S976" s="12">
        <f t="shared" si="15"/>
        <v>42454.707824074074</v>
      </c>
      <c r="T976" s="12">
        <f t="shared" si="15"/>
        <v>42424.749490740738</v>
      </c>
      <c r="U976" s="14">
        <f>Starter[[#This Row],[deadline2]]-Starter[[#This Row],[launched_at3]]</f>
        <v>29.958333333335759</v>
      </c>
    </row>
    <row r="977" spans="1:21" ht="3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>IFERROR(Starter[[#This Row],[pledged]]/Starter[[#This Row],[goal]],0)</f>
        <v>2.6069999999999999E-2</v>
      </c>
      <c r="P977" s="8">
        <f>IFERROR(Starter[[#This Row],[pledged]]/Starter[[#This Row],[backers_count]],0)</f>
        <v>108.625</v>
      </c>
      <c r="Q977" t="str">
        <f>LEFT(Starter[[#This Row],[Category and Sub-Category]],FIND("/",Starter[[#This Row],[Category and Sub-Category]])-1)</f>
        <v>technology</v>
      </c>
      <c r="R977" t="str">
        <f>RIGHT(Starter[[#This Row],[Category and Sub-Category]],FIND("/",Starter[[#This Row],[Category and Sub-Category]])-3)</f>
        <v>earables</v>
      </c>
      <c r="S977" s="12">
        <f t="shared" si="15"/>
        <v>42549.696585648147</v>
      </c>
      <c r="T977" s="12">
        <f t="shared" si="15"/>
        <v>42489.696585648147</v>
      </c>
      <c r="U977" s="14">
        <f>Starter[[#This Row],[deadline2]]-Starter[[#This Row],[launched_at3]]</f>
        <v>60</v>
      </c>
    </row>
    <row r="978" spans="1:21" ht="3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>IFERROR(Starter[[#This Row],[pledged]]/Starter[[#This Row],[goal]],0)</f>
        <v>1.9259999999999999E-2</v>
      </c>
      <c r="P978" s="8">
        <f>IFERROR(Starter[[#This Row],[pledged]]/Starter[[#This Row],[backers_count]],0)</f>
        <v>160.5</v>
      </c>
      <c r="Q978" t="str">
        <f>LEFT(Starter[[#This Row],[Category and Sub-Category]],FIND("/",Starter[[#This Row],[Category and Sub-Category]])-1)</f>
        <v>technology</v>
      </c>
      <c r="R978" t="str">
        <f>RIGHT(Starter[[#This Row],[Category and Sub-Category]],FIND("/",Starter[[#This Row],[Category and Sub-Category]])-3)</f>
        <v>earables</v>
      </c>
      <c r="S978" s="12">
        <f t="shared" si="15"/>
        <v>42230.058993055558</v>
      </c>
      <c r="T978" s="12">
        <f t="shared" si="15"/>
        <v>42185.058993055558</v>
      </c>
      <c r="U978" s="14">
        <f>Starter[[#This Row],[deadline2]]-Starter[[#This Row],[launched_at3]]</f>
        <v>45</v>
      </c>
    </row>
    <row r="979" spans="1:21" ht="3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>IFERROR(Starter[[#This Row],[pledged]]/Starter[[#This Row],[goal]],0)</f>
        <v>0.33666666666666667</v>
      </c>
      <c r="P979" s="8">
        <f>IFERROR(Starter[[#This Row],[pledged]]/Starter[[#This Row],[backers_count]],0)</f>
        <v>75.75</v>
      </c>
      <c r="Q979" t="str">
        <f>LEFT(Starter[[#This Row],[Category and Sub-Category]],FIND("/",Starter[[#This Row],[Category and Sub-Category]])-1)</f>
        <v>technology</v>
      </c>
      <c r="R979" t="str">
        <f>RIGHT(Starter[[#This Row],[Category and Sub-Category]],FIND("/",Starter[[#This Row],[Category and Sub-Category]])-3)</f>
        <v>earables</v>
      </c>
      <c r="S979" s="12">
        <f t="shared" si="15"/>
        <v>42421.942094907412</v>
      </c>
      <c r="T979" s="12">
        <f t="shared" si="15"/>
        <v>42391.942094907412</v>
      </c>
      <c r="U979" s="14">
        <f>Starter[[#This Row],[deadline2]]-Starter[[#This Row],[launched_at3]]</f>
        <v>30</v>
      </c>
    </row>
    <row r="980" spans="1:21" ht="30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>IFERROR(Starter[[#This Row],[pledged]]/Starter[[#This Row],[goal]],0)</f>
        <v>0.5626326718299024</v>
      </c>
      <c r="P980" s="8">
        <f>IFERROR(Starter[[#This Row],[pledged]]/Starter[[#This Row],[backers_count]],0)</f>
        <v>790.83739837398377</v>
      </c>
      <c r="Q980" t="str">
        <f>LEFT(Starter[[#This Row],[Category and Sub-Category]],FIND("/",Starter[[#This Row],[Category and Sub-Category]])-1)</f>
        <v>technology</v>
      </c>
      <c r="R980" t="str">
        <f>RIGHT(Starter[[#This Row],[Category and Sub-Category]],FIND("/",Starter[[#This Row],[Category and Sub-Category]])-3)</f>
        <v>earables</v>
      </c>
      <c r="S980" s="12">
        <f t="shared" si="15"/>
        <v>42425.309039351851</v>
      </c>
      <c r="T980" s="12">
        <f t="shared" si="15"/>
        <v>42395.309039351851</v>
      </c>
      <c r="U980" s="14">
        <f>Starter[[#This Row],[deadline2]]-Starter[[#This Row],[launched_at3]]</f>
        <v>30</v>
      </c>
    </row>
    <row r="981" spans="1:21" ht="3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>IFERROR(Starter[[#This Row],[pledged]]/Starter[[#This Row],[goal]],0)</f>
        <v>0.82817600000000002</v>
      </c>
      <c r="P981" s="8">
        <f>IFERROR(Starter[[#This Row],[pledged]]/Starter[[#This Row],[backers_count]],0)</f>
        <v>301.93916666666667</v>
      </c>
      <c r="Q981" t="str">
        <f>LEFT(Starter[[#This Row],[Category and Sub-Category]],FIND("/",Starter[[#This Row],[Category and Sub-Category]])-1)</f>
        <v>technology</v>
      </c>
      <c r="R981" t="str">
        <f>RIGHT(Starter[[#This Row],[Category and Sub-Category]],FIND("/",Starter[[#This Row],[Category and Sub-Category]])-3)</f>
        <v>earables</v>
      </c>
      <c r="S981" s="12">
        <f t="shared" si="15"/>
        <v>42541.790972222225</v>
      </c>
      <c r="T981" s="12">
        <f t="shared" si="15"/>
        <v>42506.416990740741</v>
      </c>
      <c r="U981" s="14">
        <f>Starter[[#This Row],[deadline2]]-Starter[[#This Row],[launched_at3]]</f>
        <v>35.373981481483497</v>
      </c>
    </row>
    <row r="982" spans="1:21" ht="3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>IFERROR(Starter[[#This Row],[pledged]]/Starter[[#This Row],[goal]],0)</f>
        <v>0.14860000000000001</v>
      </c>
      <c r="P982" s="8">
        <f>IFERROR(Starter[[#This Row],[pledged]]/Starter[[#This Row],[backers_count]],0)</f>
        <v>47.935483870967744</v>
      </c>
      <c r="Q982" t="str">
        <f>LEFT(Starter[[#This Row],[Category and Sub-Category]],FIND("/",Starter[[#This Row],[Category and Sub-Category]])-1)</f>
        <v>technology</v>
      </c>
      <c r="R982" t="str">
        <f>RIGHT(Starter[[#This Row],[Category and Sub-Category]],FIND("/",Starter[[#This Row],[Category and Sub-Category]])-3)</f>
        <v>earables</v>
      </c>
      <c r="S982" s="12">
        <f t="shared" si="15"/>
        <v>41973.945856481485</v>
      </c>
      <c r="T982" s="12">
        <f t="shared" si="15"/>
        <v>41928.904189814813</v>
      </c>
      <c r="U982" s="14">
        <f>Starter[[#This Row],[deadline2]]-Starter[[#This Row],[launched_at3]]</f>
        <v>45.041666666671517</v>
      </c>
    </row>
    <row r="983" spans="1:21" ht="3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>IFERROR(Starter[[#This Row],[pledged]]/Starter[[#This Row],[goal]],0)</f>
        <v>1.2375123751237513E-4</v>
      </c>
      <c r="P983" s="8">
        <f>IFERROR(Starter[[#This Row],[pledged]]/Starter[[#This Row],[backers_count]],0)</f>
        <v>2.75</v>
      </c>
      <c r="Q983" t="str">
        <f>LEFT(Starter[[#This Row],[Category and Sub-Category]],FIND("/",Starter[[#This Row],[Category and Sub-Category]])-1)</f>
        <v>technology</v>
      </c>
      <c r="R983" t="str">
        <f>RIGHT(Starter[[#This Row],[Category and Sub-Category]],FIND("/",Starter[[#This Row],[Category and Sub-Category]])-3)</f>
        <v>earables</v>
      </c>
      <c r="S983" s="12">
        <f t="shared" si="15"/>
        <v>41860.947013888886</v>
      </c>
      <c r="T983" s="12">
        <f t="shared" si="15"/>
        <v>41830.947013888886</v>
      </c>
      <c r="U983" s="14">
        <f>Starter[[#This Row],[deadline2]]-Starter[[#This Row],[launched_at3]]</f>
        <v>30</v>
      </c>
    </row>
    <row r="984" spans="1:21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>IFERROR(Starter[[#This Row],[pledged]]/Starter[[#This Row],[goal]],0)</f>
        <v>1.7142857142857143E-4</v>
      </c>
      <c r="P984" s="8">
        <f>IFERROR(Starter[[#This Row],[pledged]]/Starter[[#This Row],[backers_count]],0)</f>
        <v>1</v>
      </c>
      <c r="Q984" t="str">
        <f>LEFT(Starter[[#This Row],[Category and Sub-Category]],FIND("/",Starter[[#This Row],[Category and Sub-Category]])-1)</f>
        <v>technology</v>
      </c>
      <c r="R984" t="str">
        <f>RIGHT(Starter[[#This Row],[Category and Sub-Category]],FIND("/",Starter[[#This Row],[Category and Sub-Category]])-3)</f>
        <v>earables</v>
      </c>
      <c r="S984" s="12">
        <f t="shared" si="15"/>
        <v>42645.753310185188</v>
      </c>
      <c r="T984" s="12">
        <f t="shared" si="15"/>
        <v>42615.753310185188</v>
      </c>
      <c r="U984" s="14">
        <f>Starter[[#This Row],[deadline2]]-Starter[[#This Row],[launched_at3]]</f>
        <v>30</v>
      </c>
    </row>
    <row r="985" spans="1:21" ht="3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>IFERROR(Starter[[#This Row],[pledged]]/Starter[[#This Row],[goal]],0)</f>
        <v>0.2950613611721471</v>
      </c>
      <c r="P985" s="8">
        <f>IFERROR(Starter[[#This Row],[pledged]]/Starter[[#This Row],[backers_count]],0)</f>
        <v>171.79329608938548</v>
      </c>
      <c r="Q985" t="str">
        <f>LEFT(Starter[[#This Row],[Category and Sub-Category]],FIND("/",Starter[[#This Row],[Category and Sub-Category]])-1)</f>
        <v>technology</v>
      </c>
      <c r="R985" t="str">
        <f>RIGHT(Starter[[#This Row],[Category and Sub-Category]],FIND("/",Starter[[#This Row],[Category and Sub-Category]])-3)</f>
        <v>earables</v>
      </c>
      <c r="S985" s="12">
        <f t="shared" si="15"/>
        <v>42605.870833333334</v>
      </c>
      <c r="T985" s="12">
        <f t="shared" si="15"/>
        <v>42574.667650462958</v>
      </c>
      <c r="U985" s="14">
        <f>Starter[[#This Row],[deadline2]]-Starter[[#This Row],[launched_at3]]</f>
        <v>31.203182870376622</v>
      </c>
    </row>
    <row r="986" spans="1:21" ht="6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>IFERROR(Starter[[#This Row],[pledged]]/Starter[[#This Row],[goal]],0)</f>
        <v>1.06E-2</v>
      </c>
      <c r="P986" s="8">
        <f>IFERROR(Starter[[#This Row],[pledged]]/Starter[[#This Row],[backers_count]],0)</f>
        <v>35.333333333333336</v>
      </c>
      <c r="Q986" t="str">
        <f>LEFT(Starter[[#This Row],[Category and Sub-Category]],FIND("/",Starter[[#This Row],[Category and Sub-Category]])-1)</f>
        <v>technology</v>
      </c>
      <c r="R986" t="str">
        <f>RIGHT(Starter[[#This Row],[Category and Sub-Category]],FIND("/",Starter[[#This Row],[Category and Sub-Category]])-3)</f>
        <v>earables</v>
      </c>
      <c r="S986" s="12">
        <f t="shared" si="15"/>
        <v>42091.074166666665</v>
      </c>
      <c r="T986" s="12">
        <f t="shared" si="15"/>
        <v>42061.11583333333</v>
      </c>
      <c r="U986" s="14">
        <f>Starter[[#This Row],[deadline2]]-Starter[[#This Row],[launched_at3]]</f>
        <v>29.958333333335759</v>
      </c>
    </row>
    <row r="987" spans="1:21" ht="3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>IFERROR(Starter[[#This Row],[pledged]]/Starter[[#This Row],[goal]],0)</f>
        <v>6.2933333333333327E-2</v>
      </c>
      <c r="P987" s="8">
        <f>IFERROR(Starter[[#This Row],[pledged]]/Starter[[#This Row],[backers_count]],0)</f>
        <v>82.086956521739125</v>
      </c>
      <c r="Q987" t="str">
        <f>LEFT(Starter[[#This Row],[Category and Sub-Category]],FIND("/",Starter[[#This Row],[Category and Sub-Category]])-1)</f>
        <v>technology</v>
      </c>
      <c r="R987" t="str">
        <f>RIGHT(Starter[[#This Row],[Category and Sub-Category]],FIND("/",Starter[[#This Row],[Category and Sub-Category]])-3)</f>
        <v>earables</v>
      </c>
      <c r="S987" s="12">
        <f t="shared" si="15"/>
        <v>42369.958333333328</v>
      </c>
      <c r="T987" s="12">
        <f t="shared" si="15"/>
        <v>42339.967708333337</v>
      </c>
      <c r="U987" s="14">
        <f>Starter[[#This Row],[deadline2]]-Starter[[#This Row],[launched_at3]]</f>
        <v>29.990624999991269</v>
      </c>
    </row>
    <row r="988" spans="1:21" ht="3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>IFERROR(Starter[[#This Row],[pledged]]/Starter[[#This Row],[goal]],0)</f>
        <v>0.1275</v>
      </c>
      <c r="P988" s="8">
        <f>IFERROR(Starter[[#This Row],[pledged]]/Starter[[#This Row],[backers_count]],0)</f>
        <v>110.8695652173913</v>
      </c>
      <c r="Q988" t="str">
        <f>LEFT(Starter[[#This Row],[Category and Sub-Category]],FIND("/",Starter[[#This Row],[Category and Sub-Category]])-1)</f>
        <v>technology</v>
      </c>
      <c r="R988" t="str">
        <f>RIGHT(Starter[[#This Row],[Category and Sub-Category]],FIND("/",Starter[[#This Row],[Category and Sub-Category]])-3)</f>
        <v>earables</v>
      </c>
      <c r="S988" s="12">
        <f t="shared" si="15"/>
        <v>42379</v>
      </c>
      <c r="T988" s="12">
        <f t="shared" si="15"/>
        <v>42324.767361111109</v>
      </c>
      <c r="U988" s="14">
        <f>Starter[[#This Row],[deadline2]]-Starter[[#This Row],[launched_at3]]</f>
        <v>54.232638888890506</v>
      </c>
    </row>
    <row r="989" spans="1:21" ht="30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>IFERROR(Starter[[#This Row],[pledged]]/Starter[[#This Row],[goal]],0)</f>
        <v>0.13220000000000001</v>
      </c>
      <c r="P989" s="8">
        <f>IFERROR(Starter[[#This Row],[pledged]]/Starter[[#This Row],[backers_count]],0)</f>
        <v>161.21951219512195</v>
      </c>
      <c r="Q989" t="str">
        <f>LEFT(Starter[[#This Row],[Category and Sub-Category]],FIND("/",Starter[[#This Row],[Category and Sub-Category]])-1)</f>
        <v>technology</v>
      </c>
      <c r="R989" t="str">
        <f>RIGHT(Starter[[#This Row],[Category and Sub-Category]],FIND("/",Starter[[#This Row],[Category and Sub-Category]])-3)</f>
        <v>earables</v>
      </c>
      <c r="S989" s="12">
        <f t="shared" si="15"/>
        <v>41813.294560185182</v>
      </c>
      <c r="T989" s="12">
        <f t="shared" si="15"/>
        <v>41773.294560185182</v>
      </c>
      <c r="U989" s="14">
        <f>Starter[[#This Row],[deadline2]]-Starter[[#This Row],[launched_at3]]</f>
        <v>40</v>
      </c>
    </row>
    <row r="990" spans="1:21" ht="3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>IFERROR(Starter[[#This Row],[pledged]]/Starter[[#This Row],[goal]],0)</f>
        <v>0</v>
      </c>
      <c r="P990" s="8">
        <f>IFERROR(Starter[[#This Row],[pledged]]/Starter[[#This Row],[backers_count]],0)</f>
        <v>0</v>
      </c>
      <c r="Q990" t="str">
        <f>LEFT(Starter[[#This Row],[Category and Sub-Category]],FIND("/",Starter[[#This Row],[Category and Sub-Category]])-1)</f>
        <v>technology</v>
      </c>
      <c r="R990" t="str">
        <f>RIGHT(Starter[[#This Row],[Category and Sub-Category]],FIND("/",Starter[[#This Row],[Category and Sub-Category]])-3)</f>
        <v>earables</v>
      </c>
      <c r="S990" s="12">
        <f t="shared" si="15"/>
        <v>42644.356770833328</v>
      </c>
      <c r="T990" s="12">
        <f t="shared" si="15"/>
        <v>42614.356770833328</v>
      </c>
      <c r="U990" s="14">
        <f>Starter[[#This Row],[deadline2]]-Starter[[#This Row],[launched_at3]]</f>
        <v>30</v>
      </c>
    </row>
    <row r="991" spans="1:21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>IFERROR(Starter[[#This Row],[pledged]]/Starter[[#This Row],[goal]],0)</f>
        <v>0.16769999999999999</v>
      </c>
      <c r="P991" s="8">
        <f>IFERROR(Starter[[#This Row],[pledged]]/Starter[[#This Row],[backers_count]],0)</f>
        <v>52.40625</v>
      </c>
      <c r="Q991" t="str">
        <f>LEFT(Starter[[#This Row],[Category and Sub-Category]],FIND("/",Starter[[#This Row],[Category and Sub-Category]])-1)</f>
        <v>technology</v>
      </c>
      <c r="R991" t="str">
        <f>RIGHT(Starter[[#This Row],[Category and Sub-Category]],FIND("/",Starter[[#This Row],[Category and Sub-Category]])-3)</f>
        <v>earables</v>
      </c>
      <c r="S991" s="12">
        <f t="shared" si="15"/>
        <v>42641.933969907404</v>
      </c>
      <c r="T991" s="12">
        <f t="shared" si="15"/>
        <v>42611.933969907404</v>
      </c>
      <c r="U991" s="14">
        <f>Starter[[#This Row],[deadline2]]-Starter[[#This Row],[launched_at3]]</f>
        <v>30</v>
      </c>
    </row>
    <row r="992" spans="1:21" ht="3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>IFERROR(Starter[[#This Row],[pledged]]/Starter[[#This Row],[goal]],0)</f>
        <v>1.0399999999999999E-3</v>
      </c>
      <c r="P992" s="8">
        <f>IFERROR(Starter[[#This Row],[pledged]]/Starter[[#This Row],[backers_count]],0)</f>
        <v>13</v>
      </c>
      <c r="Q992" t="str">
        <f>LEFT(Starter[[#This Row],[Category and Sub-Category]],FIND("/",Starter[[#This Row],[Category and Sub-Category]])-1)</f>
        <v>technology</v>
      </c>
      <c r="R992" t="str">
        <f>RIGHT(Starter[[#This Row],[Category and Sub-Category]],FIND("/",Starter[[#This Row],[Category and Sub-Category]])-3)</f>
        <v>earables</v>
      </c>
      <c r="S992" s="12">
        <f t="shared" si="15"/>
        <v>41885.784305555557</v>
      </c>
      <c r="T992" s="12">
        <f t="shared" si="15"/>
        <v>41855.784305555557</v>
      </c>
      <c r="U992" s="14">
        <f>Starter[[#This Row],[deadline2]]-Starter[[#This Row],[launched_at3]]</f>
        <v>30</v>
      </c>
    </row>
    <row r="993" spans="1:21" ht="60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>IFERROR(Starter[[#This Row],[pledged]]/Starter[[#This Row],[goal]],0)</f>
        <v>4.24E-2</v>
      </c>
      <c r="P993" s="8">
        <f>IFERROR(Starter[[#This Row],[pledged]]/Starter[[#This Row],[backers_count]],0)</f>
        <v>30.285714285714285</v>
      </c>
      <c r="Q993" t="str">
        <f>LEFT(Starter[[#This Row],[Category and Sub-Category]],FIND("/",Starter[[#This Row],[Category and Sub-Category]])-1)</f>
        <v>technology</v>
      </c>
      <c r="R993" t="str">
        <f>RIGHT(Starter[[#This Row],[Category and Sub-Category]],FIND("/",Starter[[#This Row],[Category and Sub-Category]])-3)</f>
        <v>earables</v>
      </c>
      <c r="S993" s="12">
        <f t="shared" si="15"/>
        <v>42563.785416666666</v>
      </c>
      <c r="T993" s="12">
        <f t="shared" si="15"/>
        <v>42538.75680555556</v>
      </c>
      <c r="U993" s="14">
        <f>Starter[[#This Row],[deadline2]]-Starter[[#This Row],[launched_at3]]</f>
        <v>25.02861111110542</v>
      </c>
    </row>
    <row r="994" spans="1:21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>IFERROR(Starter[[#This Row],[pledged]]/Starter[[#This Row],[goal]],0)</f>
        <v>4.6699999999999997E-3</v>
      </c>
      <c r="P994" s="8">
        <f>IFERROR(Starter[[#This Row],[pledged]]/Starter[[#This Row],[backers_count]],0)</f>
        <v>116.75</v>
      </c>
      <c r="Q994" t="str">
        <f>LEFT(Starter[[#This Row],[Category and Sub-Category]],FIND("/",Starter[[#This Row],[Category and Sub-Category]])-1)</f>
        <v>technology</v>
      </c>
      <c r="R994" t="str">
        <f>RIGHT(Starter[[#This Row],[Category and Sub-Category]],FIND("/",Starter[[#This Row],[Category and Sub-Category]])-3)</f>
        <v>earables</v>
      </c>
      <c r="S994" s="12">
        <f t="shared" si="15"/>
        <v>42497.883321759262</v>
      </c>
      <c r="T994" s="12">
        <f t="shared" si="15"/>
        <v>42437.924988425926</v>
      </c>
      <c r="U994" s="14">
        <f>Starter[[#This Row],[deadline2]]-Starter[[#This Row],[launched_at3]]</f>
        <v>59.958333333335759</v>
      </c>
    </row>
    <row r="995" spans="1:21" ht="30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>IFERROR(Starter[[#This Row],[pledged]]/Starter[[#This Row],[goal]],0)</f>
        <v>0.25087142857142858</v>
      </c>
      <c r="P995" s="8">
        <f>IFERROR(Starter[[#This Row],[pledged]]/Starter[[#This Row],[backers_count]],0)</f>
        <v>89.59693877551021</v>
      </c>
      <c r="Q995" t="str">
        <f>LEFT(Starter[[#This Row],[Category and Sub-Category]],FIND("/",Starter[[#This Row],[Category and Sub-Category]])-1)</f>
        <v>technology</v>
      </c>
      <c r="R995" t="str">
        <f>RIGHT(Starter[[#This Row],[Category and Sub-Category]],FIND("/",Starter[[#This Row],[Category and Sub-Category]])-3)</f>
        <v>earables</v>
      </c>
      <c r="S995" s="12">
        <f t="shared" si="15"/>
        <v>42686.208333333328</v>
      </c>
      <c r="T995" s="12">
        <f t="shared" si="15"/>
        <v>42652.964907407411</v>
      </c>
      <c r="U995" s="14">
        <f>Starter[[#This Row],[deadline2]]-Starter[[#This Row],[launched_at3]]</f>
        <v>33.243425925917109</v>
      </c>
    </row>
    <row r="996" spans="1:21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>IFERROR(Starter[[#This Row],[pledged]]/Starter[[#This Row],[goal]],0)</f>
        <v>2.3345000000000001E-2</v>
      </c>
      <c r="P996" s="8">
        <f>IFERROR(Starter[[#This Row],[pledged]]/Starter[[#This Row],[backers_count]],0)</f>
        <v>424.45454545454544</v>
      </c>
      <c r="Q996" t="str">
        <f>LEFT(Starter[[#This Row],[Category and Sub-Category]],FIND("/",Starter[[#This Row],[Category and Sub-Category]])-1)</f>
        <v>technology</v>
      </c>
      <c r="R996" t="str">
        <f>RIGHT(Starter[[#This Row],[Category and Sub-Category]],FIND("/",Starter[[#This Row],[Category and Sub-Category]])-3)</f>
        <v>earables</v>
      </c>
      <c r="S996" s="12">
        <f t="shared" si="15"/>
        <v>41973.957638888889</v>
      </c>
      <c r="T996" s="12">
        <f t="shared" si="15"/>
        <v>41921.263078703705</v>
      </c>
      <c r="U996" s="14">
        <f>Starter[[#This Row],[deadline2]]-Starter[[#This Row],[launched_at3]]</f>
        <v>52.694560185183946</v>
      </c>
    </row>
    <row r="997" spans="1:21" ht="3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>IFERROR(Starter[[#This Row],[pledged]]/Starter[[#This Row],[goal]],0)</f>
        <v>7.2599999999999998E-2</v>
      </c>
      <c r="P997" s="8">
        <f>IFERROR(Starter[[#This Row],[pledged]]/Starter[[#This Row],[backers_count]],0)</f>
        <v>80.666666666666671</v>
      </c>
      <c r="Q997" t="str">
        <f>LEFT(Starter[[#This Row],[Category and Sub-Category]],FIND("/",Starter[[#This Row],[Category and Sub-Category]])-1)</f>
        <v>technology</v>
      </c>
      <c r="R997" t="str">
        <f>RIGHT(Starter[[#This Row],[Category and Sub-Category]],FIND("/",Starter[[#This Row],[Category and Sub-Category]])-3)</f>
        <v>earables</v>
      </c>
      <c r="S997" s="12">
        <f t="shared" si="15"/>
        <v>41972.666666666672</v>
      </c>
      <c r="T997" s="12">
        <f t="shared" si="15"/>
        <v>41947.940740740742</v>
      </c>
      <c r="U997" s="14">
        <f>Starter[[#This Row],[deadline2]]-Starter[[#This Row],[launched_at3]]</f>
        <v>24.725925925929914</v>
      </c>
    </row>
    <row r="998" spans="1:21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>IFERROR(Starter[[#This Row],[pledged]]/Starter[[#This Row],[goal]],0)</f>
        <v>1.6250000000000001E-2</v>
      </c>
      <c r="P998" s="8">
        <f>IFERROR(Starter[[#This Row],[pledged]]/Starter[[#This Row],[backers_count]],0)</f>
        <v>13</v>
      </c>
      <c r="Q998" t="str">
        <f>LEFT(Starter[[#This Row],[Category and Sub-Category]],FIND("/",Starter[[#This Row],[Category and Sub-Category]])-1)</f>
        <v>technology</v>
      </c>
      <c r="R998" t="str">
        <f>RIGHT(Starter[[#This Row],[Category and Sub-Category]],FIND("/",Starter[[#This Row],[Category and Sub-Category]])-3)</f>
        <v>earables</v>
      </c>
      <c r="S998" s="12">
        <f t="shared" si="15"/>
        <v>41847.643750000003</v>
      </c>
      <c r="T998" s="12">
        <f t="shared" si="15"/>
        <v>41817.866435185184</v>
      </c>
      <c r="U998" s="14">
        <f>Starter[[#This Row],[deadline2]]-Starter[[#This Row],[launched_at3]]</f>
        <v>29.777314814818965</v>
      </c>
    </row>
    <row r="999" spans="1:21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>IFERROR(Starter[[#This Row],[pledged]]/Starter[[#This Row],[goal]],0)</f>
        <v>1.2999999999999999E-2</v>
      </c>
      <c r="P999" s="8">
        <f>IFERROR(Starter[[#This Row],[pledged]]/Starter[[#This Row],[backers_count]],0)</f>
        <v>8.125</v>
      </c>
      <c r="Q999" t="str">
        <f>LEFT(Starter[[#This Row],[Category and Sub-Category]],FIND("/",Starter[[#This Row],[Category and Sub-Category]])-1)</f>
        <v>technology</v>
      </c>
      <c r="R999" t="str">
        <f>RIGHT(Starter[[#This Row],[Category and Sub-Category]],FIND("/",Starter[[#This Row],[Category and Sub-Category]])-3)</f>
        <v>earables</v>
      </c>
      <c r="S999" s="12">
        <f t="shared" si="15"/>
        <v>41971.144641203704</v>
      </c>
      <c r="T999" s="12">
        <f t="shared" si="15"/>
        <v>41941.10297453704</v>
      </c>
      <c r="U999" s="14">
        <f>Starter[[#This Row],[deadline2]]-Starter[[#This Row],[launched_at3]]</f>
        <v>30.041666666664241</v>
      </c>
    </row>
    <row r="1000" spans="1:21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>IFERROR(Starter[[#This Row],[pledged]]/Starter[[#This Row],[goal]],0)</f>
        <v>0.58558333333333334</v>
      </c>
      <c r="P1000" s="8">
        <f>IFERROR(Starter[[#This Row],[pledged]]/Starter[[#This Row],[backers_count]],0)</f>
        <v>153.42794759825327</v>
      </c>
      <c r="Q1000" t="str">
        <f>LEFT(Starter[[#This Row],[Category and Sub-Category]],FIND("/",Starter[[#This Row],[Category and Sub-Category]])-1)</f>
        <v>technology</v>
      </c>
      <c r="R1000" t="str">
        <f>RIGHT(Starter[[#This Row],[Category and Sub-Category]],FIND("/",Starter[[#This Row],[Category and Sub-Category]])-3)</f>
        <v>earables</v>
      </c>
      <c r="S1000" s="12">
        <f t="shared" si="15"/>
        <v>42327.210659722223</v>
      </c>
      <c r="T1000" s="12">
        <f t="shared" si="15"/>
        <v>42282.168993055559</v>
      </c>
      <c r="U1000" s="14">
        <f>Starter[[#This Row],[deadline2]]-Starter[[#This Row],[launched_at3]]</f>
        <v>45.041666666664241</v>
      </c>
    </row>
    <row r="1001" spans="1:21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>IFERROR(Starter[[#This Row],[pledged]]/Starter[[#This Row],[goal]],0)</f>
        <v>7.7886666666666673E-2</v>
      </c>
      <c r="P1001" s="8">
        <f>IFERROR(Starter[[#This Row],[pledged]]/Starter[[#This Row],[backers_count]],0)</f>
        <v>292.07499999999999</v>
      </c>
      <c r="Q1001" t="str">
        <f>LEFT(Starter[[#This Row],[Category and Sub-Category]],FIND("/",Starter[[#This Row],[Category and Sub-Category]])-1)</f>
        <v>technology</v>
      </c>
      <c r="R1001" t="str">
        <f>RIGHT(Starter[[#This Row],[Category and Sub-Category]],FIND("/",Starter[[#This Row],[Category and Sub-Category]])-3)</f>
        <v>earables</v>
      </c>
      <c r="S1001" s="12">
        <f t="shared" si="15"/>
        <v>41956.334722222222</v>
      </c>
      <c r="T1001" s="12">
        <f t="shared" si="15"/>
        <v>41926.29965277778</v>
      </c>
      <c r="U1001" s="14">
        <f>Starter[[#This Row],[deadline2]]-Starter[[#This Row],[launched_at3]]</f>
        <v>30.035069444442343</v>
      </c>
    </row>
    <row r="1002" spans="1:21" ht="30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>IFERROR(Starter[[#This Row],[pledged]]/Starter[[#This Row],[goal]],0)</f>
        <v>2.2157147647256063E-2</v>
      </c>
      <c r="P1002" s="8">
        <f>IFERROR(Starter[[#This Row],[pledged]]/Starter[[#This Row],[backers_count]],0)</f>
        <v>3304</v>
      </c>
      <c r="Q1002" t="str">
        <f>LEFT(Starter[[#This Row],[Category and Sub-Category]],FIND("/",Starter[[#This Row],[Category and Sub-Category]])-1)</f>
        <v>technology</v>
      </c>
      <c r="R1002" t="str">
        <f>RIGHT(Starter[[#This Row],[Category and Sub-Category]],FIND("/",Starter[[#This Row],[Category and Sub-Category]])-3)</f>
        <v>earables</v>
      </c>
      <c r="S1002" s="12">
        <f t="shared" si="15"/>
        <v>42809.018055555556</v>
      </c>
      <c r="T1002" s="12">
        <f t="shared" si="15"/>
        <v>42749.05972222222</v>
      </c>
      <c r="U1002" s="14">
        <f>Starter[[#This Row],[deadline2]]-Starter[[#This Row],[launched_at3]]</f>
        <v>59.958333333335759</v>
      </c>
    </row>
    <row r="1003" spans="1:21" ht="3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>IFERROR(Starter[[#This Row],[pledged]]/Starter[[#This Row],[goal]],0)</f>
        <v>1.04</v>
      </c>
      <c r="P1003" s="8">
        <f>IFERROR(Starter[[#This Row],[pledged]]/Starter[[#This Row],[backers_count]],0)</f>
        <v>1300</v>
      </c>
      <c r="Q1003" t="str">
        <f>LEFT(Starter[[#This Row],[Category and Sub-Category]],FIND("/",Starter[[#This Row],[Category and Sub-Category]])-1)</f>
        <v>technology</v>
      </c>
      <c r="R1003" t="str">
        <f>RIGHT(Starter[[#This Row],[Category and Sub-Category]],FIND("/",Starter[[#This Row],[Category and Sub-Category]])-3)</f>
        <v>earables</v>
      </c>
      <c r="S1003" s="12">
        <f t="shared" si="15"/>
        <v>42765.720057870371</v>
      </c>
      <c r="T1003" s="12">
        <f t="shared" si="15"/>
        <v>42720.720057870371</v>
      </c>
      <c r="U1003" s="14">
        <f>Starter[[#This Row],[deadline2]]-Starter[[#This Row],[launched_at3]]</f>
        <v>45</v>
      </c>
    </row>
    <row r="1004" spans="1:21" ht="3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>IFERROR(Starter[[#This Row],[pledged]]/Starter[[#This Row],[goal]],0)</f>
        <v>0.29602960296029601</v>
      </c>
      <c r="P1004" s="8">
        <f>IFERROR(Starter[[#This Row],[pledged]]/Starter[[#This Row],[backers_count]],0)</f>
        <v>134.54545454545453</v>
      </c>
      <c r="Q1004" t="str">
        <f>LEFT(Starter[[#This Row],[Category and Sub-Category]],FIND("/",Starter[[#This Row],[Category and Sub-Category]])-1)</f>
        <v>technology</v>
      </c>
      <c r="R1004" t="str">
        <f>RIGHT(Starter[[#This Row],[Category and Sub-Category]],FIND("/",Starter[[#This Row],[Category and Sub-Category]])-3)</f>
        <v>earables</v>
      </c>
      <c r="S1004" s="12">
        <f t="shared" si="15"/>
        <v>42355.249305555553</v>
      </c>
      <c r="T1004" s="12">
        <f t="shared" si="15"/>
        <v>42325.684189814812</v>
      </c>
      <c r="U1004" s="14">
        <f>Starter[[#This Row],[deadline2]]-Starter[[#This Row],[launched_at3]]</f>
        <v>29.565115740741021</v>
      </c>
    </row>
    <row r="1005" spans="1:2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>IFERROR(Starter[[#This Row],[pledged]]/Starter[[#This Row],[goal]],0)</f>
        <v>0.16055</v>
      </c>
      <c r="P1005" s="8">
        <f>IFERROR(Starter[[#This Row],[pledged]]/Starter[[#This Row],[backers_count]],0)</f>
        <v>214.06666666666666</v>
      </c>
      <c r="Q1005" t="str">
        <f>LEFT(Starter[[#This Row],[Category and Sub-Category]],FIND("/",Starter[[#This Row],[Category and Sub-Category]])-1)</f>
        <v>technology</v>
      </c>
      <c r="R1005" t="str">
        <f>RIGHT(Starter[[#This Row],[Category and Sub-Category]],FIND("/",Starter[[#This Row],[Category and Sub-Category]])-3)</f>
        <v>earables</v>
      </c>
      <c r="S1005" s="12">
        <f t="shared" si="15"/>
        <v>42810.667372685188</v>
      </c>
      <c r="T1005" s="12">
        <f t="shared" si="15"/>
        <v>42780.709039351852</v>
      </c>
      <c r="U1005" s="14">
        <f>Starter[[#This Row],[deadline2]]-Starter[[#This Row],[launched_at3]]</f>
        <v>29.958333333335759</v>
      </c>
    </row>
    <row r="1006" spans="1:2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>IFERROR(Starter[[#This Row],[pledged]]/Starter[[#This Row],[goal]],0)</f>
        <v>0.82208000000000003</v>
      </c>
      <c r="P1006" s="8">
        <f>IFERROR(Starter[[#This Row],[pledged]]/Starter[[#This Row],[backers_count]],0)</f>
        <v>216.33684210526314</v>
      </c>
      <c r="Q1006" t="str">
        <f>LEFT(Starter[[#This Row],[Category and Sub-Category]],FIND("/",Starter[[#This Row],[Category and Sub-Category]])-1)</f>
        <v>technology</v>
      </c>
      <c r="R1006" t="str">
        <f>RIGHT(Starter[[#This Row],[Category and Sub-Category]],FIND("/",Starter[[#This Row],[Category and Sub-Category]])-3)</f>
        <v>earables</v>
      </c>
      <c r="S1006" s="12">
        <f t="shared" si="15"/>
        <v>42418.708645833336</v>
      </c>
      <c r="T1006" s="12">
        <f t="shared" si="15"/>
        <v>42388.708645833336</v>
      </c>
      <c r="U1006" s="14">
        <f>Starter[[#This Row],[deadline2]]-Starter[[#This Row],[launched_at3]]</f>
        <v>30</v>
      </c>
    </row>
    <row r="1007" spans="1:2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>IFERROR(Starter[[#This Row],[pledged]]/Starter[[#This Row],[goal]],0)</f>
        <v>0.75051000000000001</v>
      </c>
      <c r="P1007" s="8">
        <f>IFERROR(Starter[[#This Row],[pledged]]/Starter[[#This Row],[backers_count]],0)</f>
        <v>932.31055900621118</v>
      </c>
      <c r="Q1007" t="str">
        <f>LEFT(Starter[[#This Row],[Category and Sub-Category]],FIND("/",Starter[[#This Row],[Category and Sub-Category]])-1)</f>
        <v>technology</v>
      </c>
      <c r="R1007" t="str">
        <f>RIGHT(Starter[[#This Row],[Category and Sub-Category]],FIND("/",Starter[[#This Row],[Category and Sub-Category]])-3)</f>
        <v>earables</v>
      </c>
      <c r="S1007" s="12">
        <f t="shared" si="15"/>
        <v>42307.624803240746</v>
      </c>
      <c r="T1007" s="12">
        <f t="shared" si="15"/>
        <v>42276.624803240746</v>
      </c>
      <c r="U1007" s="14">
        <f>Starter[[#This Row],[deadline2]]-Starter[[#This Row],[launched_at3]]</f>
        <v>31</v>
      </c>
    </row>
    <row r="1008" spans="1:21" ht="30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>IFERROR(Starter[[#This Row],[pledged]]/Starter[[#This Row],[goal]],0)</f>
        <v>5.8500000000000003E-2</v>
      </c>
      <c r="P1008" s="8">
        <f>IFERROR(Starter[[#This Row],[pledged]]/Starter[[#This Row],[backers_count]],0)</f>
        <v>29.25</v>
      </c>
      <c r="Q1008" t="str">
        <f>LEFT(Starter[[#This Row],[Category and Sub-Category]],FIND("/",Starter[[#This Row],[Category and Sub-Category]])-1)</f>
        <v>technology</v>
      </c>
      <c r="R1008" t="str">
        <f>RIGHT(Starter[[#This Row],[Category and Sub-Category]],FIND("/",Starter[[#This Row],[Category and Sub-Category]])-3)</f>
        <v>earables</v>
      </c>
      <c r="S1008" s="12">
        <f t="shared" si="15"/>
        <v>41985.299305555556</v>
      </c>
      <c r="T1008" s="12">
        <f t="shared" si="15"/>
        <v>41977.040185185186</v>
      </c>
      <c r="U1008" s="14">
        <f>Starter[[#This Row],[deadline2]]-Starter[[#This Row],[launched_at3]]</f>
        <v>8.2591203703705105</v>
      </c>
    </row>
    <row r="1009" spans="1:21" ht="30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>IFERROR(Starter[[#This Row],[pledged]]/Starter[[#This Row],[goal]],0)</f>
        <v>0.44319999999999998</v>
      </c>
      <c r="P1009" s="8">
        <f>IFERROR(Starter[[#This Row],[pledged]]/Starter[[#This Row],[backers_count]],0)</f>
        <v>174.94736842105263</v>
      </c>
      <c r="Q1009" t="str">
        <f>LEFT(Starter[[#This Row],[Category and Sub-Category]],FIND("/",Starter[[#This Row],[Category and Sub-Category]])-1)</f>
        <v>technology</v>
      </c>
      <c r="R1009" t="str">
        <f>RIGHT(Starter[[#This Row],[Category and Sub-Category]],FIND("/",Starter[[#This Row],[Category and Sub-Category]])-3)</f>
        <v>earables</v>
      </c>
      <c r="S1009" s="12">
        <f t="shared" si="15"/>
        <v>42718.6252662037</v>
      </c>
      <c r="T1009" s="12">
        <f t="shared" si="15"/>
        <v>42676.583599537036</v>
      </c>
      <c r="U1009" s="14">
        <f>Starter[[#This Row],[deadline2]]-Starter[[#This Row],[launched_at3]]</f>
        <v>42.041666666664241</v>
      </c>
    </row>
    <row r="1010" spans="1:21" ht="3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>IFERROR(Starter[[#This Row],[pledged]]/Starter[[#This Row],[goal]],0)</f>
        <v>2.6737967914438501E-3</v>
      </c>
      <c r="P1010" s="8">
        <f>IFERROR(Starter[[#This Row],[pledged]]/Starter[[#This Row],[backers_count]],0)</f>
        <v>250</v>
      </c>
      <c r="Q1010" t="str">
        <f>LEFT(Starter[[#This Row],[Category and Sub-Category]],FIND("/",Starter[[#This Row],[Category and Sub-Category]])-1)</f>
        <v>technology</v>
      </c>
      <c r="R1010" t="str">
        <f>RIGHT(Starter[[#This Row],[Category and Sub-Category]],FIND("/",Starter[[#This Row],[Category and Sub-Category]])-3)</f>
        <v>earables</v>
      </c>
      <c r="S1010" s="12">
        <f t="shared" si="15"/>
        <v>42732.809201388889</v>
      </c>
      <c r="T1010" s="12">
        <f t="shared" si="15"/>
        <v>42702.809201388889</v>
      </c>
      <c r="U1010" s="14">
        <f>Starter[[#This Row],[deadline2]]-Starter[[#This Row],[launched_at3]]</f>
        <v>30</v>
      </c>
    </row>
    <row r="1011" spans="1:21" ht="3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>IFERROR(Starter[[#This Row],[pledged]]/Starter[[#This Row],[goal]],0)</f>
        <v>0.1313</v>
      </c>
      <c r="P1011" s="8">
        <f>IFERROR(Starter[[#This Row],[pledged]]/Starter[[#This Row],[backers_count]],0)</f>
        <v>65</v>
      </c>
      <c r="Q1011" t="str">
        <f>LEFT(Starter[[#This Row],[Category and Sub-Category]],FIND("/",Starter[[#This Row],[Category and Sub-Category]])-1)</f>
        <v>technology</v>
      </c>
      <c r="R1011" t="str">
        <f>RIGHT(Starter[[#This Row],[Category and Sub-Category]],FIND("/",Starter[[#This Row],[Category and Sub-Category]])-3)</f>
        <v>earables</v>
      </c>
      <c r="S1011" s="12">
        <f t="shared" si="15"/>
        <v>42540.604699074072</v>
      </c>
      <c r="T1011" s="12">
        <f t="shared" si="15"/>
        <v>42510.604699074072</v>
      </c>
      <c r="U1011" s="14">
        <f>Starter[[#This Row],[deadline2]]-Starter[[#This Row],[launched_at3]]</f>
        <v>30</v>
      </c>
    </row>
    <row r="1012" spans="1:21" ht="3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>IFERROR(Starter[[#This Row],[pledged]]/Starter[[#This Row],[goal]],0)</f>
        <v>1.9088937093275488E-3</v>
      </c>
      <c r="P1012" s="8">
        <f>IFERROR(Starter[[#This Row],[pledged]]/Starter[[#This Row],[backers_count]],0)</f>
        <v>55</v>
      </c>
      <c r="Q1012" t="str">
        <f>LEFT(Starter[[#This Row],[Category and Sub-Category]],FIND("/",Starter[[#This Row],[Category and Sub-Category]])-1)</f>
        <v>technology</v>
      </c>
      <c r="R1012" t="str">
        <f>RIGHT(Starter[[#This Row],[Category and Sub-Category]],FIND("/",Starter[[#This Row],[Category and Sub-Category]])-3)</f>
        <v>earables</v>
      </c>
      <c r="S1012" s="12">
        <f t="shared" si="15"/>
        <v>42618.124305555553</v>
      </c>
      <c r="T1012" s="12">
        <f t="shared" si="15"/>
        <v>42561.829421296294</v>
      </c>
      <c r="U1012" s="14">
        <f>Starter[[#This Row],[deadline2]]-Starter[[#This Row],[launched_at3]]</f>
        <v>56.294884259259561</v>
      </c>
    </row>
    <row r="1013" spans="1:21" ht="30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>IFERROR(Starter[[#This Row],[pledged]]/Starter[[#This Row],[goal]],0)</f>
        <v>3.7499999999999999E-3</v>
      </c>
      <c r="P1013" s="8">
        <f>IFERROR(Starter[[#This Row],[pledged]]/Starter[[#This Row],[backers_count]],0)</f>
        <v>75</v>
      </c>
      <c r="Q1013" t="str">
        <f>LEFT(Starter[[#This Row],[Category and Sub-Category]],FIND("/",Starter[[#This Row],[Category and Sub-Category]])-1)</f>
        <v>technology</v>
      </c>
      <c r="R1013" t="str">
        <f>RIGHT(Starter[[#This Row],[Category and Sub-Category]],FIND("/",Starter[[#This Row],[Category and Sub-Category]])-3)</f>
        <v>earables</v>
      </c>
      <c r="S1013" s="12">
        <f t="shared" si="15"/>
        <v>41991.898090277777</v>
      </c>
      <c r="T1013" s="12">
        <f t="shared" si="15"/>
        <v>41946.898090277777</v>
      </c>
      <c r="U1013" s="14">
        <f>Starter[[#This Row],[deadline2]]-Starter[[#This Row],[launched_at3]]</f>
        <v>45</v>
      </c>
    </row>
    <row r="1014" spans="1:21" ht="3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>IFERROR(Starter[[#This Row],[pledged]]/Starter[[#This Row],[goal]],0)</f>
        <v>215.35021</v>
      </c>
      <c r="P1014" s="8">
        <f>IFERROR(Starter[[#This Row],[pledged]]/Starter[[#This Row],[backers_count]],0)</f>
        <v>1389.3561935483872</v>
      </c>
      <c r="Q1014" t="str">
        <f>LEFT(Starter[[#This Row],[Category and Sub-Category]],FIND("/",Starter[[#This Row],[Category and Sub-Category]])-1)</f>
        <v>technology</v>
      </c>
      <c r="R1014" t="str">
        <f>RIGHT(Starter[[#This Row],[Category and Sub-Category]],FIND("/",Starter[[#This Row],[Category and Sub-Category]])-3)</f>
        <v>earables</v>
      </c>
      <c r="S1014" s="12">
        <f t="shared" si="15"/>
        <v>42759.440416666665</v>
      </c>
      <c r="T1014" s="12">
        <f t="shared" si="15"/>
        <v>42714.440416666665</v>
      </c>
      <c r="U1014" s="14">
        <f>Starter[[#This Row],[deadline2]]-Starter[[#This Row],[launched_at3]]</f>
        <v>45</v>
      </c>
    </row>
    <row r="1015" spans="1:21" ht="3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>IFERROR(Starter[[#This Row],[pledged]]/Starter[[#This Row],[goal]],0)</f>
        <v>0.34527999999999998</v>
      </c>
      <c r="P1015" s="8">
        <f>IFERROR(Starter[[#This Row],[pledged]]/Starter[[#This Row],[backers_count]],0)</f>
        <v>95.911111111111111</v>
      </c>
      <c r="Q1015" t="str">
        <f>LEFT(Starter[[#This Row],[Category and Sub-Category]],FIND("/",Starter[[#This Row],[Category and Sub-Category]])-1)</f>
        <v>technology</v>
      </c>
      <c r="R1015" t="str">
        <f>RIGHT(Starter[[#This Row],[Category and Sub-Category]],FIND("/",Starter[[#This Row],[Category and Sub-Category]])-3)</f>
        <v>earables</v>
      </c>
      <c r="S1015" s="12">
        <f t="shared" si="15"/>
        <v>42367.833333333328</v>
      </c>
      <c r="T1015" s="12">
        <f t="shared" si="15"/>
        <v>42339.833981481483</v>
      </c>
      <c r="U1015" s="14">
        <f>Starter[[#This Row],[deadline2]]-Starter[[#This Row],[launched_at3]]</f>
        <v>27.999351851845859</v>
      </c>
    </row>
    <row r="1016" spans="1:2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>IFERROR(Starter[[#This Row],[pledged]]/Starter[[#This Row],[goal]],0)</f>
        <v>0.30599999999999999</v>
      </c>
      <c r="P1016" s="8">
        <f>IFERROR(Starter[[#This Row],[pledged]]/Starter[[#This Row],[backers_count]],0)</f>
        <v>191.25</v>
      </c>
      <c r="Q1016" t="str">
        <f>LEFT(Starter[[#This Row],[Category and Sub-Category]],FIND("/",Starter[[#This Row],[Category and Sub-Category]])-1)</f>
        <v>technology</v>
      </c>
      <c r="R1016" t="str">
        <f>RIGHT(Starter[[#This Row],[Category and Sub-Category]],FIND("/",Starter[[#This Row],[Category and Sub-Category]])-3)</f>
        <v>earables</v>
      </c>
      <c r="S1016" s="12">
        <f t="shared" si="15"/>
        <v>42005.002488425926</v>
      </c>
      <c r="T1016" s="12">
        <f t="shared" si="15"/>
        <v>41955.002488425926</v>
      </c>
      <c r="U1016" s="14">
        <f>Starter[[#This Row],[deadline2]]-Starter[[#This Row],[launched_at3]]</f>
        <v>50</v>
      </c>
    </row>
    <row r="1017" spans="1:2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>IFERROR(Starter[[#This Row],[pledged]]/Starter[[#This Row],[goal]],0)</f>
        <v>2.6666666666666668E-2</v>
      </c>
      <c r="P1017" s="8">
        <f>IFERROR(Starter[[#This Row],[pledged]]/Starter[[#This Row],[backers_count]],0)</f>
        <v>40</v>
      </c>
      <c r="Q1017" t="str">
        <f>LEFT(Starter[[#This Row],[Category and Sub-Category]],FIND("/",Starter[[#This Row],[Category and Sub-Category]])-1)</f>
        <v>technology</v>
      </c>
      <c r="R1017" t="str">
        <f>RIGHT(Starter[[#This Row],[Category and Sub-Category]],FIND("/",Starter[[#This Row],[Category and Sub-Category]])-3)</f>
        <v>earables</v>
      </c>
      <c r="S1017" s="12">
        <f t="shared" si="15"/>
        <v>42333.920081018514</v>
      </c>
      <c r="T1017" s="12">
        <f t="shared" si="15"/>
        <v>42303.878414351857</v>
      </c>
      <c r="U1017" s="14">
        <f>Starter[[#This Row],[deadline2]]-Starter[[#This Row],[launched_at3]]</f>
        <v>30.041666666656965</v>
      </c>
    </row>
    <row r="1018" spans="1:21" ht="30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>IFERROR(Starter[[#This Row],[pledged]]/Starter[[#This Row],[goal]],0)</f>
        <v>2.8420000000000001E-2</v>
      </c>
      <c r="P1018" s="8">
        <f>IFERROR(Starter[[#This Row],[pledged]]/Starter[[#This Row],[backers_count]],0)</f>
        <v>74.78947368421052</v>
      </c>
      <c r="Q1018" t="str">
        <f>LEFT(Starter[[#This Row],[Category and Sub-Category]],FIND("/",Starter[[#This Row],[Category and Sub-Category]])-1)</f>
        <v>technology</v>
      </c>
      <c r="R1018" t="str">
        <f>RIGHT(Starter[[#This Row],[Category and Sub-Category]],FIND("/",Starter[[#This Row],[Category and Sub-Category]])-3)</f>
        <v>earables</v>
      </c>
      <c r="S1018" s="12">
        <f t="shared" si="15"/>
        <v>42467.065462962964</v>
      </c>
      <c r="T1018" s="12">
        <f t="shared" si="15"/>
        <v>42422.107129629629</v>
      </c>
      <c r="U1018" s="14">
        <f>Starter[[#This Row],[deadline2]]-Starter[[#This Row],[launched_at3]]</f>
        <v>44.958333333335759</v>
      </c>
    </row>
    <row r="1019" spans="1:21" ht="3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>IFERROR(Starter[[#This Row],[pledged]]/Starter[[#This Row],[goal]],0)</f>
        <v>0.22878799999999999</v>
      </c>
      <c r="P1019" s="8">
        <f>IFERROR(Starter[[#This Row],[pledged]]/Starter[[#This Row],[backers_count]],0)</f>
        <v>161.11830985915492</v>
      </c>
      <c r="Q1019" t="str">
        <f>LEFT(Starter[[#This Row],[Category and Sub-Category]],FIND("/",Starter[[#This Row],[Category and Sub-Category]])-1)</f>
        <v>technology</v>
      </c>
      <c r="R1019" t="str">
        <f>RIGHT(Starter[[#This Row],[Category and Sub-Category]],FIND("/",Starter[[#This Row],[Category and Sub-Category]])-3)</f>
        <v>earables</v>
      </c>
      <c r="S1019" s="12">
        <f t="shared" si="15"/>
        <v>42329.716840277775</v>
      </c>
      <c r="T1019" s="12">
        <f t="shared" si="15"/>
        <v>42289.675173611111</v>
      </c>
      <c r="U1019" s="14">
        <f>Starter[[#This Row],[deadline2]]-Starter[[#This Row],[launched_at3]]</f>
        <v>40.041666666664241</v>
      </c>
    </row>
    <row r="1020" spans="1:2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>IFERROR(Starter[[#This Row],[pledged]]/Starter[[#This Row],[goal]],0)</f>
        <v>3.1050000000000001E-2</v>
      </c>
      <c r="P1020" s="8">
        <f>IFERROR(Starter[[#This Row],[pledged]]/Starter[[#This Row],[backers_count]],0)</f>
        <v>88.714285714285708</v>
      </c>
      <c r="Q1020" t="str">
        <f>LEFT(Starter[[#This Row],[Category and Sub-Category]],FIND("/",Starter[[#This Row],[Category and Sub-Category]])-1)</f>
        <v>technology</v>
      </c>
      <c r="R1020" t="str">
        <f>RIGHT(Starter[[#This Row],[Category and Sub-Category]],FIND("/",Starter[[#This Row],[Category and Sub-Category]])-3)</f>
        <v>earables</v>
      </c>
      <c r="S1020" s="12">
        <f t="shared" si="15"/>
        <v>42565.492280092592</v>
      </c>
      <c r="T1020" s="12">
        <f t="shared" si="15"/>
        <v>42535.492280092592</v>
      </c>
      <c r="U1020" s="14">
        <f>Starter[[#This Row],[deadline2]]-Starter[[#This Row],[launched_at3]]</f>
        <v>30</v>
      </c>
    </row>
    <row r="1021" spans="1:2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>IFERROR(Starter[[#This Row],[pledged]]/Starter[[#This Row],[goal]],0)</f>
        <v>0.47333333333333333</v>
      </c>
      <c r="P1021" s="8">
        <f>IFERROR(Starter[[#This Row],[pledged]]/Starter[[#This Row],[backers_count]],0)</f>
        <v>53.25</v>
      </c>
      <c r="Q1021" t="str">
        <f>LEFT(Starter[[#This Row],[Category and Sub-Category]],FIND("/",Starter[[#This Row],[Category and Sub-Category]])-1)</f>
        <v>technology</v>
      </c>
      <c r="R1021" t="str">
        <f>RIGHT(Starter[[#This Row],[Category and Sub-Category]],FIND("/",Starter[[#This Row],[Category and Sub-Category]])-3)</f>
        <v>earables</v>
      </c>
      <c r="S1021" s="12">
        <f t="shared" si="15"/>
        <v>42039.973946759259</v>
      </c>
      <c r="T1021" s="12">
        <f t="shared" si="15"/>
        <v>42009.973946759259</v>
      </c>
      <c r="U1021" s="14">
        <f>Starter[[#This Row],[deadline2]]-Starter[[#This Row],[launched_at3]]</f>
        <v>30</v>
      </c>
    </row>
    <row r="1022" spans="1:21" ht="3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>IFERROR(Starter[[#This Row],[pledged]]/Starter[[#This Row],[goal]],0)</f>
        <v>2.0554838709677421</v>
      </c>
      <c r="P1022" s="8">
        <f>IFERROR(Starter[[#This Row],[pledged]]/Starter[[#This Row],[backers_count]],0)</f>
        <v>106.2</v>
      </c>
      <c r="Q1022" t="str">
        <f>LEFT(Starter[[#This Row],[Category and Sub-Category]],FIND("/",Starter[[#This Row],[Category and Sub-Category]])-1)</f>
        <v>music</v>
      </c>
      <c r="R1022" t="str">
        <f>RIGHT(Starter[[#This Row],[Category and Sub-Category]],FIND("/",Starter[[#This Row],[Category and Sub-Category]])-3)</f>
        <v>sic</v>
      </c>
      <c r="S1022" s="12">
        <f t="shared" si="15"/>
        <v>42157.032638888893</v>
      </c>
      <c r="T1022" s="12">
        <f t="shared" si="15"/>
        <v>42127.069548611107</v>
      </c>
      <c r="U1022" s="14">
        <f>Starter[[#This Row],[deadline2]]-Starter[[#This Row],[launched_at3]]</f>
        <v>29.96309027778625</v>
      </c>
    </row>
    <row r="1023" spans="1:2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>IFERROR(Starter[[#This Row],[pledged]]/Starter[[#This Row],[goal]],0)</f>
        <v>3.5180366666666667</v>
      </c>
      <c r="P1023" s="8">
        <f>IFERROR(Starter[[#This Row],[pledged]]/Starter[[#This Row],[backers_count]],0)</f>
        <v>22.079728033472804</v>
      </c>
      <c r="Q1023" t="str">
        <f>LEFT(Starter[[#This Row],[Category and Sub-Category]],FIND("/",Starter[[#This Row],[Category and Sub-Category]])-1)</f>
        <v>music</v>
      </c>
      <c r="R1023" t="str">
        <f>RIGHT(Starter[[#This Row],[Category and Sub-Category]],FIND("/",Starter[[#This Row],[Category and Sub-Category]])-3)</f>
        <v>sic</v>
      </c>
      <c r="S1023" s="12">
        <f t="shared" si="15"/>
        <v>42294.166666666672</v>
      </c>
      <c r="T1023" s="12">
        <f t="shared" si="15"/>
        <v>42271.251979166671</v>
      </c>
      <c r="U1023" s="14">
        <f>Starter[[#This Row],[deadline2]]-Starter[[#This Row],[launched_at3]]</f>
        <v>22.914687500000582</v>
      </c>
    </row>
    <row r="1024" spans="1:2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>IFERROR(Starter[[#This Row],[pledged]]/Starter[[#This Row],[goal]],0)</f>
        <v>1.149</v>
      </c>
      <c r="P1024" s="8">
        <f>IFERROR(Starter[[#This Row],[pledged]]/Starter[[#This Row],[backers_count]],0)</f>
        <v>31.054054054054053</v>
      </c>
      <c r="Q1024" t="str">
        <f>LEFT(Starter[[#This Row],[Category and Sub-Category]],FIND("/",Starter[[#This Row],[Category and Sub-Category]])-1)</f>
        <v>music</v>
      </c>
      <c r="R1024" t="str">
        <f>RIGHT(Starter[[#This Row],[Category and Sub-Category]],FIND("/",Starter[[#This Row],[Category and Sub-Category]])-3)</f>
        <v>sic</v>
      </c>
      <c r="S1024" s="12">
        <f t="shared" si="15"/>
        <v>42141.646724537037</v>
      </c>
      <c r="T1024" s="12">
        <f t="shared" si="15"/>
        <v>42111.646724537037</v>
      </c>
      <c r="U1024" s="14">
        <f>Starter[[#This Row],[deadline2]]-Starter[[#This Row],[launched_at3]]</f>
        <v>30</v>
      </c>
    </row>
    <row r="1025" spans="1:21" ht="30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>IFERROR(Starter[[#This Row],[pledged]]/Starter[[#This Row],[goal]],0)</f>
        <v>2.3715000000000002</v>
      </c>
      <c r="P1025" s="8">
        <f>IFERROR(Starter[[#This Row],[pledged]]/Starter[[#This Row],[backers_count]],0)</f>
        <v>36.206106870229007</v>
      </c>
      <c r="Q1025" t="str">
        <f>LEFT(Starter[[#This Row],[Category and Sub-Category]],FIND("/",Starter[[#This Row],[Category and Sub-Category]])-1)</f>
        <v>music</v>
      </c>
      <c r="R1025" t="str">
        <f>RIGHT(Starter[[#This Row],[Category and Sub-Category]],FIND("/",Starter[[#This Row],[Category and Sub-Category]])-3)</f>
        <v>sic</v>
      </c>
      <c r="S1025" s="12">
        <f t="shared" si="15"/>
        <v>42175.919687500005</v>
      </c>
      <c r="T1025" s="12">
        <f t="shared" si="15"/>
        <v>42145.919687500005</v>
      </c>
      <c r="U1025" s="14">
        <f>Starter[[#This Row],[deadline2]]-Starter[[#This Row],[launched_at3]]</f>
        <v>30</v>
      </c>
    </row>
    <row r="1026" spans="1:21" ht="30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>IFERROR(Starter[[#This Row],[pledged]]/Starter[[#This Row],[goal]],0)</f>
        <v>1.1863774999999999</v>
      </c>
      <c r="P1026" s="8">
        <f>IFERROR(Starter[[#This Row],[pledged]]/Starter[[#This Row],[backers_count]],0)</f>
        <v>388.9762295081967</v>
      </c>
      <c r="Q1026" t="str">
        <f>LEFT(Starter[[#This Row],[Category and Sub-Category]],FIND("/",Starter[[#This Row],[Category and Sub-Category]])-1)</f>
        <v>music</v>
      </c>
      <c r="R1026" t="str">
        <f>RIGHT(Starter[[#This Row],[Category and Sub-Category]],FIND("/",Starter[[#This Row],[Category and Sub-Category]])-3)</f>
        <v>sic</v>
      </c>
      <c r="S1026" s="12">
        <f t="shared" ref="S1026:T1089" si="16">(I1026/86400)+25569</f>
        <v>42400.580590277779</v>
      </c>
      <c r="T1026" s="12">
        <f t="shared" si="16"/>
        <v>42370.580590277779</v>
      </c>
      <c r="U1026" s="14">
        <f>Starter[[#This Row],[deadline2]]-Starter[[#This Row],[launched_at3]]</f>
        <v>30</v>
      </c>
    </row>
    <row r="1027" spans="1:2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>IFERROR(Starter[[#This Row],[pledged]]/Starter[[#This Row],[goal]],0)</f>
        <v>1.099283142857143</v>
      </c>
      <c r="P1027" s="8">
        <f>IFERROR(Starter[[#This Row],[pledged]]/Starter[[#This Row],[backers_count]],0)</f>
        <v>71.848571428571432</v>
      </c>
      <c r="Q1027" t="str">
        <f>LEFT(Starter[[#This Row],[Category and Sub-Category]],FIND("/",Starter[[#This Row],[Category and Sub-Category]])-1)</f>
        <v>music</v>
      </c>
      <c r="R1027" t="str">
        <f>RIGHT(Starter[[#This Row],[Category and Sub-Category]],FIND("/",Starter[[#This Row],[Category and Sub-Category]])-3)</f>
        <v>sic</v>
      </c>
      <c r="S1027" s="12">
        <f t="shared" si="16"/>
        <v>42079.792094907403</v>
      </c>
      <c r="T1027" s="12">
        <f t="shared" si="16"/>
        <v>42049.833761574075</v>
      </c>
      <c r="U1027" s="14">
        <f>Starter[[#This Row],[deadline2]]-Starter[[#This Row],[launched_at3]]</f>
        <v>29.958333333328483</v>
      </c>
    </row>
    <row r="1028" spans="1:21" ht="3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>IFERROR(Starter[[#This Row],[pledged]]/Starter[[#This Row],[goal]],0)</f>
        <v>1.0000828571428571</v>
      </c>
      <c r="P1028" s="8">
        <f>IFERROR(Starter[[#This Row],[pledged]]/Starter[[#This Row],[backers_count]],0)</f>
        <v>57.381803278688523</v>
      </c>
      <c r="Q1028" t="str">
        <f>LEFT(Starter[[#This Row],[Category and Sub-Category]],FIND("/",Starter[[#This Row],[Category and Sub-Category]])-1)</f>
        <v>music</v>
      </c>
      <c r="R1028" t="str">
        <f>RIGHT(Starter[[#This Row],[Category and Sub-Category]],FIND("/",Starter[[#This Row],[Category and Sub-Category]])-3)</f>
        <v>sic</v>
      </c>
      <c r="S1028" s="12">
        <f t="shared" si="16"/>
        <v>42460.365925925929</v>
      </c>
      <c r="T1028" s="12">
        <f t="shared" si="16"/>
        <v>42426.407592592594</v>
      </c>
      <c r="U1028" s="14">
        <f>Starter[[#This Row],[deadline2]]-Starter[[#This Row],[launched_at3]]</f>
        <v>33.958333333335759</v>
      </c>
    </row>
    <row r="1029" spans="1:21" ht="3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>IFERROR(Starter[[#This Row],[pledged]]/Starter[[#This Row],[goal]],0)</f>
        <v>1.0309292094387414</v>
      </c>
      <c r="P1029" s="8">
        <f>IFERROR(Starter[[#This Row],[pledged]]/Starter[[#This Row],[backers_count]],0)</f>
        <v>69.666666666666671</v>
      </c>
      <c r="Q1029" t="str">
        <f>LEFT(Starter[[#This Row],[Category and Sub-Category]],FIND("/",Starter[[#This Row],[Category and Sub-Category]])-1)</f>
        <v>music</v>
      </c>
      <c r="R1029" t="str">
        <f>RIGHT(Starter[[#This Row],[Category and Sub-Category]],FIND("/",Starter[[#This Row],[Category and Sub-Category]])-3)</f>
        <v>sic</v>
      </c>
      <c r="S1029" s="12">
        <f t="shared" si="16"/>
        <v>41935.034108796295</v>
      </c>
      <c r="T1029" s="12">
        <f t="shared" si="16"/>
        <v>41905.034108796295</v>
      </c>
      <c r="U1029" s="14">
        <f>Starter[[#This Row],[deadline2]]-Starter[[#This Row],[launched_at3]]</f>
        <v>30</v>
      </c>
    </row>
    <row r="1030" spans="1:21" ht="30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>IFERROR(Starter[[#This Row],[pledged]]/Starter[[#This Row],[goal]],0)</f>
        <v>1.1727000000000001</v>
      </c>
      <c r="P1030" s="8">
        <f>IFERROR(Starter[[#This Row],[pledged]]/Starter[[#This Row],[backers_count]],0)</f>
        <v>45.988235294117644</v>
      </c>
      <c r="Q1030" t="str">
        <f>LEFT(Starter[[#This Row],[Category and Sub-Category]],FIND("/",Starter[[#This Row],[Category and Sub-Category]])-1)</f>
        <v>music</v>
      </c>
      <c r="R1030" t="str">
        <f>RIGHT(Starter[[#This Row],[Category and Sub-Category]],FIND("/",Starter[[#This Row],[Category and Sub-Category]])-3)</f>
        <v>sic</v>
      </c>
      <c r="S1030" s="12">
        <f t="shared" si="16"/>
        <v>42800.833333333328</v>
      </c>
      <c r="T1030" s="12">
        <f t="shared" si="16"/>
        <v>42755.627372685187</v>
      </c>
      <c r="U1030" s="14">
        <f>Starter[[#This Row],[deadline2]]-Starter[[#This Row],[launched_at3]]</f>
        <v>45.205960648141627</v>
      </c>
    </row>
    <row r="1031" spans="1:2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>IFERROR(Starter[[#This Row],[pledged]]/Starter[[#This Row],[goal]],0)</f>
        <v>1.1175999999999999</v>
      </c>
      <c r="P1031" s="8">
        <f>IFERROR(Starter[[#This Row],[pledged]]/Starter[[#This Row],[backers_count]],0)</f>
        <v>79.262411347517727</v>
      </c>
      <c r="Q1031" t="str">
        <f>LEFT(Starter[[#This Row],[Category and Sub-Category]],FIND("/",Starter[[#This Row],[Category and Sub-Category]])-1)</f>
        <v>music</v>
      </c>
      <c r="R1031" t="str">
        <f>RIGHT(Starter[[#This Row],[Category and Sub-Category]],FIND("/",Starter[[#This Row],[Category and Sub-Category]])-3)</f>
        <v>sic</v>
      </c>
      <c r="S1031" s="12">
        <f t="shared" si="16"/>
        <v>42098.915972222225</v>
      </c>
      <c r="T1031" s="12">
        <f t="shared" si="16"/>
        <v>42044.711886574078</v>
      </c>
      <c r="U1031" s="14">
        <f>Starter[[#This Row],[deadline2]]-Starter[[#This Row],[launched_at3]]</f>
        <v>54.204085648147156</v>
      </c>
    </row>
    <row r="1032" spans="1:2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>IFERROR(Starter[[#This Row],[pledged]]/Starter[[#This Row],[goal]],0)</f>
        <v>3.4209999999999998</v>
      </c>
      <c r="P1032" s="8">
        <f>IFERROR(Starter[[#This Row],[pledged]]/Starter[[#This Row],[backers_count]],0)</f>
        <v>43.031446540880502</v>
      </c>
      <c r="Q1032" t="str">
        <f>LEFT(Starter[[#This Row],[Category and Sub-Category]],FIND("/",Starter[[#This Row],[Category and Sub-Category]])-1)</f>
        <v>music</v>
      </c>
      <c r="R1032" t="str">
        <f>RIGHT(Starter[[#This Row],[Category and Sub-Category]],FIND("/",Starter[[#This Row],[Category and Sub-Category]])-3)</f>
        <v>sic</v>
      </c>
      <c r="S1032" s="12">
        <f t="shared" si="16"/>
        <v>42625.483206018514</v>
      </c>
      <c r="T1032" s="12">
        <f t="shared" si="16"/>
        <v>42611.483206018514</v>
      </c>
      <c r="U1032" s="14">
        <f>Starter[[#This Row],[deadline2]]-Starter[[#This Row],[launched_at3]]</f>
        <v>14</v>
      </c>
    </row>
    <row r="1033" spans="1:21" ht="3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>IFERROR(Starter[[#This Row],[pledged]]/Starter[[#This Row],[goal]],0)</f>
        <v>1.0740000000000001</v>
      </c>
      <c r="P1033" s="8">
        <f>IFERROR(Starter[[#This Row],[pledged]]/Starter[[#This Row],[backers_count]],0)</f>
        <v>108.48484848484848</v>
      </c>
      <c r="Q1033" t="str">
        <f>LEFT(Starter[[#This Row],[Category and Sub-Category]],FIND("/",Starter[[#This Row],[Category and Sub-Category]])-1)</f>
        <v>music</v>
      </c>
      <c r="R1033" t="str">
        <f>RIGHT(Starter[[#This Row],[Category and Sub-Category]],FIND("/",Starter[[#This Row],[Category and Sub-Category]])-3)</f>
        <v>sic</v>
      </c>
      <c r="S1033" s="12">
        <f t="shared" si="16"/>
        <v>42354.764004629629</v>
      </c>
      <c r="T1033" s="12">
        <f t="shared" si="16"/>
        <v>42324.764004629629</v>
      </c>
      <c r="U1033" s="14">
        <f>Starter[[#This Row],[deadline2]]-Starter[[#This Row],[launched_at3]]</f>
        <v>30</v>
      </c>
    </row>
    <row r="1034" spans="1:2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>IFERROR(Starter[[#This Row],[pledged]]/Starter[[#This Row],[goal]],0)</f>
        <v>1.0849703703703704</v>
      </c>
      <c r="P1034" s="8">
        <f>IFERROR(Starter[[#This Row],[pledged]]/Starter[[#This Row],[backers_count]],0)</f>
        <v>61.029583333333335</v>
      </c>
      <c r="Q1034" t="str">
        <f>LEFT(Starter[[#This Row],[Category and Sub-Category]],FIND("/",Starter[[#This Row],[Category and Sub-Category]])-1)</f>
        <v>music</v>
      </c>
      <c r="R1034" t="str">
        <f>RIGHT(Starter[[#This Row],[Category and Sub-Category]],FIND("/",Starter[[#This Row],[Category and Sub-Category]])-3)</f>
        <v>sic</v>
      </c>
      <c r="S1034" s="12">
        <f t="shared" si="16"/>
        <v>42544.666956018518</v>
      </c>
      <c r="T1034" s="12">
        <f t="shared" si="16"/>
        <v>42514.666956018518</v>
      </c>
      <c r="U1034" s="14">
        <f>Starter[[#This Row],[deadline2]]-Starter[[#This Row],[launched_at3]]</f>
        <v>30</v>
      </c>
    </row>
    <row r="1035" spans="1:21" ht="3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>IFERROR(Starter[[#This Row],[pledged]]/Starter[[#This Row],[goal]],0)</f>
        <v>1.0286144578313252</v>
      </c>
      <c r="P1035" s="8">
        <f>IFERROR(Starter[[#This Row],[pledged]]/Starter[[#This Row],[backers_count]],0)</f>
        <v>50.592592592592595</v>
      </c>
      <c r="Q1035" t="str">
        <f>LEFT(Starter[[#This Row],[Category and Sub-Category]],FIND("/",Starter[[#This Row],[Category and Sub-Category]])-1)</f>
        <v>music</v>
      </c>
      <c r="R1035" t="str">
        <f>RIGHT(Starter[[#This Row],[Category and Sub-Category]],FIND("/",Starter[[#This Row],[Category and Sub-Category]])-3)</f>
        <v>sic</v>
      </c>
      <c r="S1035" s="12">
        <f t="shared" si="16"/>
        <v>42716.732407407406</v>
      </c>
      <c r="T1035" s="12">
        <f t="shared" si="16"/>
        <v>42688.732407407406</v>
      </c>
      <c r="U1035" s="14">
        <f>Starter[[#This Row],[deadline2]]-Starter[[#This Row],[launched_at3]]</f>
        <v>28</v>
      </c>
    </row>
    <row r="1036" spans="1:21" ht="30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>IFERROR(Starter[[#This Row],[pledged]]/Starter[[#This Row],[goal]],0)</f>
        <v>1.3000180000000001</v>
      </c>
      <c r="P1036" s="8">
        <f>IFERROR(Starter[[#This Row],[pledged]]/Starter[[#This Row],[backers_count]],0)</f>
        <v>39.157168674698795</v>
      </c>
      <c r="Q1036" t="str">
        <f>LEFT(Starter[[#This Row],[Category and Sub-Category]],FIND("/",Starter[[#This Row],[Category and Sub-Category]])-1)</f>
        <v>music</v>
      </c>
      <c r="R1036" t="str">
        <f>RIGHT(Starter[[#This Row],[Category and Sub-Category]],FIND("/",Starter[[#This Row],[Category and Sub-Category]])-3)</f>
        <v>sic</v>
      </c>
      <c r="S1036" s="12">
        <f t="shared" si="16"/>
        <v>42587.165972222225</v>
      </c>
      <c r="T1036" s="12">
        <f t="shared" si="16"/>
        <v>42555.166712962964</v>
      </c>
      <c r="U1036" s="14">
        <f>Starter[[#This Row],[deadline2]]-Starter[[#This Row],[launched_at3]]</f>
        <v>31.999259259260725</v>
      </c>
    </row>
    <row r="1037" spans="1:21" ht="3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>IFERROR(Starter[[#This Row],[pledged]]/Starter[[#This Row],[goal]],0)</f>
        <v>1.0765217391304347</v>
      </c>
      <c r="P1037" s="8">
        <f>IFERROR(Starter[[#This Row],[pledged]]/Starter[[#This Row],[backers_count]],0)</f>
        <v>65.15789473684211</v>
      </c>
      <c r="Q1037" t="str">
        <f>LEFT(Starter[[#This Row],[Category and Sub-Category]],FIND("/",Starter[[#This Row],[Category and Sub-Category]])-1)</f>
        <v>music</v>
      </c>
      <c r="R1037" t="str">
        <f>RIGHT(Starter[[#This Row],[Category and Sub-Category]],FIND("/",Starter[[#This Row],[Category and Sub-Category]])-3)</f>
        <v>sic</v>
      </c>
      <c r="S1037" s="12">
        <f t="shared" si="16"/>
        <v>42046.641435185185</v>
      </c>
      <c r="T1037" s="12">
        <f t="shared" si="16"/>
        <v>42016.641435185185</v>
      </c>
      <c r="U1037" s="14">
        <f>Starter[[#This Row],[deadline2]]-Starter[[#This Row],[launched_at3]]</f>
        <v>30</v>
      </c>
    </row>
    <row r="1038" spans="1:2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>IFERROR(Starter[[#This Row],[pledged]]/Starter[[#This Row],[goal]],0)</f>
        <v>1.1236044444444444</v>
      </c>
      <c r="P1038" s="8">
        <f>IFERROR(Starter[[#This Row],[pledged]]/Starter[[#This Row],[backers_count]],0)</f>
        <v>23.963127962085309</v>
      </c>
      <c r="Q1038" t="str">
        <f>LEFT(Starter[[#This Row],[Category and Sub-Category]],FIND("/",Starter[[#This Row],[Category and Sub-Category]])-1)</f>
        <v>music</v>
      </c>
      <c r="R1038" t="str">
        <f>RIGHT(Starter[[#This Row],[Category and Sub-Category]],FIND("/",Starter[[#This Row],[Category and Sub-Category]])-3)</f>
        <v>sic</v>
      </c>
      <c r="S1038" s="12">
        <f t="shared" si="16"/>
        <v>41281.333333333336</v>
      </c>
      <c r="T1038" s="12">
        <f t="shared" si="16"/>
        <v>41249.448958333334</v>
      </c>
      <c r="U1038" s="14">
        <f>Starter[[#This Row],[deadline2]]-Starter[[#This Row],[launched_at3]]</f>
        <v>31.884375000001455</v>
      </c>
    </row>
    <row r="1039" spans="1:21" ht="3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>IFERROR(Starter[[#This Row],[pledged]]/Starter[[#This Row],[goal]],0)</f>
        <v>1.0209999999999999</v>
      </c>
      <c r="P1039" s="8">
        <f>IFERROR(Starter[[#This Row],[pledged]]/Starter[[#This Row],[backers_count]],0)</f>
        <v>48.61904761904762</v>
      </c>
      <c r="Q1039" t="str">
        <f>LEFT(Starter[[#This Row],[Category and Sub-Category]],FIND("/",Starter[[#This Row],[Category and Sub-Category]])-1)</f>
        <v>music</v>
      </c>
      <c r="R1039" t="str">
        <f>RIGHT(Starter[[#This Row],[Category and Sub-Category]],FIND("/",Starter[[#This Row],[Category and Sub-Category]])-3)</f>
        <v>sic</v>
      </c>
      <c r="S1039" s="12">
        <f t="shared" si="16"/>
        <v>42142.208333333328</v>
      </c>
      <c r="T1039" s="12">
        <f t="shared" si="16"/>
        <v>42119.822476851856</v>
      </c>
      <c r="U1039" s="14">
        <f>Starter[[#This Row],[deadline2]]-Starter[[#This Row],[launched_at3]]</f>
        <v>22.385856481472729</v>
      </c>
    </row>
    <row r="1040" spans="1:21" ht="30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>IFERROR(Starter[[#This Row],[pledged]]/Starter[[#This Row],[goal]],0)</f>
        <v>1.4533333333333334</v>
      </c>
      <c r="P1040" s="8">
        <f>IFERROR(Starter[[#This Row],[pledged]]/Starter[[#This Row],[backers_count]],0)</f>
        <v>35.73770491803279</v>
      </c>
      <c r="Q1040" t="str">
        <f>LEFT(Starter[[#This Row],[Category and Sub-Category]],FIND("/",Starter[[#This Row],[Category and Sub-Category]])-1)</f>
        <v>music</v>
      </c>
      <c r="R1040" t="str">
        <f>RIGHT(Starter[[#This Row],[Category and Sub-Category]],FIND("/",Starter[[#This Row],[Category and Sub-Category]])-3)</f>
        <v>sic</v>
      </c>
      <c r="S1040" s="12">
        <f t="shared" si="16"/>
        <v>42448.190081018518</v>
      </c>
      <c r="T1040" s="12">
        <f t="shared" si="16"/>
        <v>42418.231747685189</v>
      </c>
      <c r="U1040" s="14">
        <f>Starter[[#This Row],[deadline2]]-Starter[[#This Row],[launched_at3]]</f>
        <v>29.958333333328483</v>
      </c>
    </row>
    <row r="1041" spans="1:21" ht="3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>IFERROR(Starter[[#This Row],[pledged]]/Starter[[#This Row],[goal]],0)</f>
        <v>1.282</v>
      </c>
      <c r="P1041" s="8">
        <f>IFERROR(Starter[[#This Row],[pledged]]/Starter[[#This Row],[backers_count]],0)</f>
        <v>21.366666666666667</v>
      </c>
      <c r="Q1041" t="str">
        <f>LEFT(Starter[[#This Row],[Category and Sub-Category]],FIND("/",Starter[[#This Row],[Category and Sub-Category]])-1)</f>
        <v>music</v>
      </c>
      <c r="R1041" t="str">
        <f>RIGHT(Starter[[#This Row],[Category and Sub-Category]],FIND("/",Starter[[#This Row],[Category and Sub-Category]])-3)</f>
        <v>sic</v>
      </c>
      <c r="S1041" s="12">
        <f t="shared" si="16"/>
        <v>42717.332638888889</v>
      </c>
      <c r="T1041" s="12">
        <f t="shared" si="16"/>
        <v>42692.109328703707</v>
      </c>
      <c r="U1041" s="14">
        <f>Starter[[#This Row],[deadline2]]-Starter[[#This Row],[launched_at3]]</f>
        <v>25.223310185181617</v>
      </c>
    </row>
    <row r="1042" spans="1:21" ht="3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>IFERROR(Starter[[#This Row],[pledged]]/Starter[[#This Row],[goal]],0)</f>
        <v>2.9411764705882353E-3</v>
      </c>
      <c r="P1042" s="8">
        <f>IFERROR(Starter[[#This Row],[pledged]]/Starter[[#This Row],[backers_count]],0)</f>
        <v>250</v>
      </c>
      <c r="Q1042" t="str">
        <f>LEFT(Starter[[#This Row],[Category and Sub-Category]],FIND("/",Starter[[#This Row],[Category and Sub-Category]])-1)</f>
        <v>journalism</v>
      </c>
      <c r="R1042" t="str">
        <f>RIGHT(Starter[[#This Row],[Category and Sub-Category]],FIND("/",Starter[[#This Row],[Category and Sub-Category]])-3)</f>
        <v>sm/audio</v>
      </c>
      <c r="S1042" s="12">
        <f t="shared" si="16"/>
        <v>42609.708437499998</v>
      </c>
      <c r="T1042" s="12">
        <f t="shared" si="16"/>
        <v>42579.708437499998</v>
      </c>
      <c r="U1042" s="14">
        <f>Starter[[#This Row],[deadline2]]-Starter[[#This Row],[launched_at3]]</f>
        <v>30</v>
      </c>
    </row>
    <row r="1043" spans="1:2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>IFERROR(Starter[[#This Row],[pledged]]/Starter[[#This Row],[goal]],0)</f>
        <v>0</v>
      </c>
      <c r="P1043" s="8">
        <f>IFERROR(Starter[[#This Row],[pledged]]/Starter[[#This Row],[backers_count]],0)</f>
        <v>0</v>
      </c>
      <c r="Q1043" t="str">
        <f>LEFT(Starter[[#This Row],[Category and Sub-Category]],FIND("/",Starter[[#This Row],[Category and Sub-Category]])-1)</f>
        <v>journalism</v>
      </c>
      <c r="R1043" t="str">
        <f>RIGHT(Starter[[#This Row],[Category and Sub-Category]],FIND("/",Starter[[#This Row],[Category and Sub-Category]])-3)</f>
        <v>sm/audio</v>
      </c>
      <c r="S1043" s="12">
        <f t="shared" si="16"/>
        <v>41851.06009259259</v>
      </c>
      <c r="T1043" s="12">
        <f t="shared" si="16"/>
        <v>41831.06009259259</v>
      </c>
      <c r="U1043" s="14">
        <f>Starter[[#This Row],[deadline2]]-Starter[[#This Row],[launched_at3]]</f>
        <v>20</v>
      </c>
    </row>
    <row r="1044" spans="1:21" ht="3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>IFERROR(Starter[[#This Row],[pledged]]/Starter[[#This Row],[goal]],0)</f>
        <v>1.5384615384615385E-2</v>
      </c>
      <c r="P1044" s="8">
        <f>IFERROR(Starter[[#This Row],[pledged]]/Starter[[#This Row],[backers_count]],0)</f>
        <v>10</v>
      </c>
      <c r="Q1044" t="str">
        <f>LEFT(Starter[[#This Row],[Category and Sub-Category]],FIND("/",Starter[[#This Row],[Category and Sub-Category]])-1)</f>
        <v>journalism</v>
      </c>
      <c r="R1044" t="str">
        <f>RIGHT(Starter[[#This Row],[Category and Sub-Category]],FIND("/",Starter[[#This Row],[Category and Sub-Category]])-3)</f>
        <v>sm/audio</v>
      </c>
      <c r="S1044" s="12">
        <f t="shared" si="16"/>
        <v>41894.416666666664</v>
      </c>
      <c r="T1044" s="12">
        <f t="shared" si="16"/>
        <v>41851.696157407408</v>
      </c>
      <c r="U1044" s="14">
        <f>Starter[[#This Row],[deadline2]]-Starter[[#This Row],[launched_at3]]</f>
        <v>42.720509259255778</v>
      </c>
    </row>
    <row r="1045" spans="1:2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>IFERROR(Starter[[#This Row],[pledged]]/Starter[[#This Row],[goal]],0)</f>
        <v>8.5370000000000001E-2</v>
      </c>
      <c r="P1045" s="8">
        <f>IFERROR(Starter[[#This Row],[pledged]]/Starter[[#This Row],[backers_count]],0)</f>
        <v>29.236301369863014</v>
      </c>
      <c r="Q1045" t="str">
        <f>LEFT(Starter[[#This Row],[Category and Sub-Category]],FIND("/",Starter[[#This Row],[Category and Sub-Category]])-1)</f>
        <v>journalism</v>
      </c>
      <c r="R1045" t="str">
        <f>RIGHT(Starter[[#This Row],[Category and Sub-Category]],FIND("/",Starter[[#This Row],[Category and Sub-Category]])-3)</f>
        <v>sm/audio</v>
      </c>
      <c r="S1045" s="12">
        <f t="shared" si="16"/>
        <v>42144.252951388888</v>
      </c>
      <c r="T1045" s="12">
        <f t="shared" si="16"/>
        <v>42114.252951388888</v>
      </c>
      <c r="U1045" s="14">
        <f>Starter[[#This Row],[deadline2]]-Starter[[#This Row],[launched_at3]]</f>
        <v>30</v>
      </c>
    </row>
    <row r="1046" spans="1:21" ht="3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>IFERROR(Starter[[#This Row],[pledged]]/Starter[[#This Row],[goal]],0)</f>
        <v>8.571428571428571E-4</v>
      </c>
      <c r="P1046" s="8">
        <f>IFERROR(Starter[[#This Row],[pledged]]/Starter[[#This Row],[backers_count]],0)</f>
        <v>3</v>
      </c>
      <c r="Q1046" t="str">
        <f>LEFT(Starter[[#This Row],[Category and Sub-Category]],FIND("/",Starter[[#This Row],[Category and Sub-Category]])-1)</f>
        <v>journalism</v>
      </c>
      <c r="R1046" t="str">
        <f>RIGHT(Starter[[#This Row],[Category and Sub-Category]],FIND("/",Starter[[#This Row],[Category and Sub-Category]])-3)</f>
        <v>sm/audio</v>
      </c>
      <c r="S1046" s="12">
        <f t="shared" si="16"/>
        <v>42068.852083333331</v>
      </c>
      <c r="T1046" s="12">
        <f t="shared" si="16"/>
        <v>42011.925937499997</v>
      </c>
      <c r="U1046" s="14">
        <f>Starter[[#This Row],[deadline2]]-Starter[[#This Row],[launched_at3]]</f>
        <v>56.926145833334886</v>
      </c>
    </row>
    <row r="1047" spans="1:21" ht="30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>IFERROR(Starter[[#This Row],[pledged]]/Starter[[#This Row],[goal]],0)</f>
        <v>2.6599999999999999E-2</v>
      </c>
      <c r="P1047" s="8">
        <f>IFERROR(Starter[[#This Row],[pledged]]/Starter[[#This Row],[backers_count]],0)</f>
        <v>33.25</v>
      </c>
      <c r="Q1047" t="str">
        <f>LEFT(Starter[[#This Row],[Category and Sub-Category]],FIND("/",Starter[[#This Row],[Category and Sub-Category]])-1)</f>
        <v>journalism</v>
      </c>
      <c r="R1047" t="str">
        <f>RIGHT(Starter[[#This Row],[Category and Sub-Category]],FIND("/",Starter[[#This Row],[Category and Sub-Category]])-3)</f>
        <v>sm/audio</v>
      </c>
      <c r="S1047" s="12">
        <f t="shared" si="16"/>
        <v>41874.874421296292</v>
      </c>
      <c r="T1047" s="12">
        <f t="shared" si="16"/>
        <v>41844.874421296292</v>
      </c>
      <c r="U1047" s="14">
        <f>Starter[[#This Row],[deadline2]]-Starter[[#This Row],[launched_at3]]</f>
        <v>30</v>
      </c>
    </row>
    <row r="1048" spans="1:21" ht="3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>IFERROR(Starter[[#This Row],[pledged]]/Starter[[#This Row],[goal]],0)</f>
        <v>0</v>
      </c>
      <c r="P1048" s="8">
        <f>IFERROR(Starter[[#This Row],[pledged]]/Starter[[#This Row],[backers_count]],0)</f>
        <v>0</v>
      </c>
      <c r="Q1048" t="str">
        <f>LEFT(Starter[[#This Row],[Category and Sub-Category]],FIND("/",Starter[[#This Row],[Category and Sub-Category]])-1)</f>
        <v>journalism</v>
      </c>
      <c r="R1048" t="str">
        <f>RIGHT(Starter[[#This Row],[Category and Sub-Category]],FIND("/",Starter[[#This Row],[Category and Sub-Category]])-3)</f>
        <v>sm/audio</v>
      </c>
      <c r="S1048" s="12">
        <f t="shared" si="16"/>
        <v>42364.851388888885</v>
      </c>
      <c r="T1048" s="12">
        <f t="shared" si="16"/>
        <v>42319.851388888885</v>
      </c>
      <c r="U1048" s="14">
        <f>Starter[[#This Row],[deadline2]]-Starter[[#This Row],[launched_at3]]</f>
        <v>45</v>
      </c>
    </row>
    <row r="1049" spans="1:21" ht="30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>IFERROR(Starter[[#This Row],[pledged]]/Starter[[#This Row],[goal]],0)</f>
        <v>5.0000000000000001E-4</v>
      </c>
      <c r="P1049" s="8">
        <f>IFERROR(Starter[[#This Row],[pledged]]/Starter[[#This Row],[backers_count]],0)</f>
        <v>1</v>
      </c>
      <c r="Q1049" t="str">
        <f>LEFT(Starter[[#This Row],[Category and Sub-Category]],FIND("/",Starter[[#This Row],[Category and Sub-Category]])-1)</f>
        <v>journalism</v>
      </c>
      <c r="R1049" t="str">
        <f>RIGHT(Starter[[#This Row],[Category and Sub-Category]],FIND("/",Starter[[#This Row],[Category and Sub-Category]])-3)</f>
        <v>sm/audio</v>
      </c>
      <c r="S1049" s="12">
        <f t="shared" si="16"/>
        <v>41948.860127314816</v>
      </c>
      <c r="T1049" s="12">
        <f t="shared" si="16"/>
        <v>41918.818460648152</v>
      </c>
      <c r="U1049" s="14">
        <f>Starter[[#This Row],[deadline2]]-Starter[[#This Row],[launched_at3]]</f>
        <v>30.041666666664241</v>
      </c>
    </row>
    <row r="1050" spans="1:21" ht="3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>IFERROR(Starter[[#This Row],[pledged]]/Starter[[#This Row],[goal]],0)</f>
        <v>1.4133333333333333E-2</v>
      </c>
      <c r="P1050" s="8">
        <f>IFERROR(Starter[[#This Row],[pledged]]/Starter[[#This Row],[backers_count]],0)</f>
        <v>53</v>
      </c>
      <c r="Q1050" t="str">
        <f>LEFT(Starter[[#This Row],[Category and Sub-Category]],FIND("/",Starter[[#This Row],[Category and Sub-Category]])-1)</f>
        <v>journalism</v>
      </c>
      <c r="R1050" t="str">
        <f>RIGHT(Starter[[#This Row],[Category and Sub-Category]],FIND("/",Starter[[#This Row],[Category and Sub-Category]])-3)</f>
        <v>sm/audio</v>
      </c>
      <c r="S1050" s="12">
        <f t="shared" si="16"/>
        <v>42638.053113425922</v>
      </c>
      <c r="T1050" s="12">
        <f t="shared" si="16"/>
        <v>42598.053113425922</v>
      </c>
      <c r="U1050" s="14">
        <f>Starter[[#This Row],[deadline2]]-Starter[[#This Row],[launched_at3]]</f>
        <v>40</v>
      </c>
    </row>
    <row r="1051" spans="1:2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>IFERROR(Starter[[#This Row],[pledged]]/Starter[[#This Row],[goal]],0)</f>
        <v>0</v>
      </c>
      <c r="P1051" s="8">
        <f>IFERROR(Starter[[#This Row],[pledged]]/Starter[[#This Row],[backers_count]],0)</f>
        <v>0</v>
      </c>
      <c r="Q1051" t="str">
        <f>LEFT(Starter[[#This Row],[Category and Sub-Category]],FIND("/",Starter[[#This Row],[Category and Sub-Category]])-1)</f>
        <v>journalism</v>
      </c>
      <c r="R1051" t="str">
        <f>RIGHT(Starter[[#This Row],[Category and Sub-Category]],FIND("/",Starter[[#This Row],[Category and Sub-Category]])-3)</f>
        <v>sm/audio</v>
      </c>
      <c r="S1051" s="12">
        <f t="shared" si="16"/>
        <v>42412.431076388893</v>
      </c>
      <c r="T1051" s="12">
        <f t="shared" si="16"/>
        <v>42382.431076388893</v>
      </c>
      <c r="U1051" s="14">
        <f>Starter[[#This Row],[deadline2]]-Starter[[#This Row],[launched_at3]]</f>
        <v>30</v>
      </c>
    </row>
    <row r="1052" spans="1:2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>IFERROR(Starter[[#This Row],[pledged]]/Starter[[#This Row],[goal]],0)</f>
        <v>0</v>
      </c>
      <c r="P1052" s="8">
        <f>IFERROR(Starter[[#This Row],[pledged]]/Starter[[#This Row],[backers_count]],0)</f>
        <v>0</v>
      </c>
      <c r="Q1052" t="str">
        <f>LEFT(Starter[[#This Row],[Category and Sub-Category]],FIND("/",Starter[[#This Row],[Category and Sub-Category]])-1)</f>
        <v>journalism</v>
      </c>
      <c r="R1052" t="str">
        <f>RIGHT(Starter[[#This Row],[Category and Sub-Category]],FIND("/",Starter[[#This Row],[Category and Sub-Category]])-3)</f>
        <v>sm/audio</v>
      </c>
      <c r="S1052" s="12">
        <f t="shared" si="16"/>
        <v>42261.7971875</v>
      </c>
      <c r="T1052" s="12">
        <f t="shared" si="16"/>
        <v>42231.7971875</v>
      </c>
      <c r="U1052" s="14">
        <f>Starter[[#This Row],[deadline2]]-Starter[[#This Row],[launched_at3]]</f>
        <v>30</v>
      </c>
    </row>
    <row r="1053" spans="1:21" ht="3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>IFERROR(Starter[[#This Row],[pledged]]/Starter[[#This Row],[goal]],0)</f>
        <v>0</v>
      </c>
      <c r="P1053" s="8">
        <f>IFERROR(Starter[[#This Row],[pledged]]/Starter[[#This Row],[backers_count]],0)</f>
        <v>0</v>
      </c>
      <c r="Q1053" t="str">
        <f>LEFT(Starter[[#This Row],[Category and Sub-Category]],FIND("/",Starter[[#This Row],[Category and Sub-Category]])-1)</f>
        <v>journalism</v>
      </c>
      <c r="R1053" t="str">
        <f>RIGHT(Starter[[#This Row],[Category and Sub-Category]],FIND("/",Starter[[#This Row],[Category and Sub-Category]])-3)</f>
        <v>sm/audio</v>
      </c>
      <c r="S1053" s="12">
        <f t="shared" si="16"/>
        <v>41878.014178240745</v>
      </c>
      <c r="T1053" s="12">
        <f t="shared" si="16"/>
        <v>41850.014178240745</v>
      </c>
      <c r="U1053" s="14">
        <f>Starter[[#This Row],[deadline2]]-Starter[[#This Row],[launched_at3]]</f>
        <v>28</v>
      </c>
    </row>
    <row r="1054" spans="1:21" ht="30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>IFERROR(Starter[[#This Row],[pledged]]/Starter[[#This Row],[goal]],0)</f>
        <v>0</v>
      </c>
      <c r="P1054" s="8">
        <f>IFERROR(Starter[[#This Row],[pledged]]/Starter[[#This Row],[backers_count]],0)</f>
        <v>0</v>
      </c>
      <c r="Q1054" t="str">
        <f>LEFT(Starter[[#This Row],[Category and Sub-Category]],FIND("/",Starter[[#This Row],[Category and Sub-Category]])-1)</f>
        <v>journalism</v>
      </c>
      <c r="R1054" t="str">
        <f>RIGHT(Starter[[#This Row],[Category and Sub-Category]],FIND("/",Starter[[#This Row],[Category and Sub-Category]])-3)</f>
        <v>sm/audio</v>
      </c>
      <c r="S1054" s="12">
        <f t="shared" si="16"/>
        <v>42527.839583333334</v>
      </c>
      <c r="T1054" s="12">
        <f t="shared" si="16"/>
        <v>42483.797395833331</v>
      </c>
      <c r="U1054" s="14">
        <f>Starter[[#This Row],[deadline2]]-Starter[[#This Row],[launched_at3]]</f>
        <v>44.04218750000291</v>
      </c>
    </row>
    <row r="1055" spans="1:21" ht="3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>IFERROR(Starter[[#This Row],[pledged]]/Starter[[#This Row],[goal]],0)</f>
        <v>0.01</v>
      </c>
      <c r="P1055" s="8">
        <f>IFERROR(Starter[[#This Row],[pledged]]/Starter[[#This Row],[backers_count]],0)</f>
        <v>15</v>
      </c>
      <c r="Q1055" t="str">
        <f>LEFT(Starter[[#This Row],[Category and Sub-Category]],FIND("/",Starter[[#This Row],[Category and Sub-Category]])-1)</f>
        <v>journalism</v>
      </c>
      <c r="R1055" t="str">
        <f>RIGHT(Starter[[#This Row],[Category and Sub-Category]],FIND("/",Starter[[#This Row],[Category and Sub-Category]])-3)</f>
        <v>sm/audio</v>
      </c>
      <c r="S1055" s="12">
        <f t="shared" si="16"/>
        <v>42800.172824074078</v>
      </c>
      <c r="T1055" s="12">
        <f t="shared" si="16"/>
        <v>42775.172824074078</v>
      </c>
      <c r="U1055" s="14">
        <f>Starter[[#This Row],[deadline2]]-Starter[[#This Row],[launched_at3]]</f>
        <v>25</v>
      </c>
    </row>
    <row r="1056" spans="1:21" ht="3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>IFERROR(Starter[[#This Row],[pledged]]/Starter[[#This Row],[goal]],0)</f>
        <v>0</v>
      </c>
      <c r="P1056" s="8">
        <f>IFERROR(Starter[[#This Row],[pledged]]/Starter[[#This Row],[backers_count]],0)</f>
        <v>0</v>
      </c>
      <c r="Q1056" t="str">
        <f>LEFT(Starter[[#This Row],[Category and Sub-Category]],FIND("/",Starter[[#This Row],[Category and Sub-Category]])-1)</f>
        <v>journalism</v>
      </c>
      <c r="R1056" t="str">
        <f>RIGHT(Starter[[#This Row],[Category and Sub-Category]],FIND("/",Starter[[#This Row],[Category and Sub-Category]])-3)</f>
        <v>sm/audio</v>
      </c>
      <c r="S1056" s="12">
        <f t="shared" si="16"/>
        <v>41861.916666666664</v>
      </c>
      <c r="T1056" s="12">
        <f t="shared" si="16"/>
        <v>41831.851840277777</v>
      </c>
      <c r="U1056" s="14">
        <f>Starter[[#This Row],[deadline2]]-Starter[[#This Row],[launched_at3]]</f>
        <v>30.064826388887013</v>
      </c>
    </row>
    <row r="1057" spans="1:21" ht="3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>IFERROR(Starter[[#This Row],[pledged]]/Starter[[#This Row],[goal]],0)</f>
        <v>0</v>
      </c>
      <c r="P1057" s="8">
        <f>IFERROR(Starter[[#This Row],[pledged]]/Starter[[#This Row],[backers_count]],0)</f>
        <v>0</v>
      </c>
      <c r="Q1057" t="str">
        <f>LEFT(Starter[[#This Row],[Category and Sub-Category]],FIND("/",Starter[[#This Row],[Category and Sub-Category]])-1)</f>
        <v>journalism</v>
      </c>
      <c r="R1057" t="str">
        <f>RIGHT(Starter[[#This Row],[Category and Sub-Category]],FIND("/",Starter[[#This Row],[Category and Sub-Category]])-3)</f>
        <v>sm/audio</v>
      </c>
      <c r="S1057" s="12">
        <f t="shared" si="16"/>
        <v>42436.992418981477</v>
      </c>
      <c r="T1057" s="12">
        <f t="shared" si="16"/>
        <v>42406.992418981477</v>
      </c>
      <c r="U1057" s="14">
        <f>Starter[[#This Row],[deadline2]]-Starter[[#This Row],[launched_at3]]</f>
        <v>30</v>
      </c>
    </row>
    <row r="1058" spans="1:21" ht="3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>IFERROR(Starter[[#This Row],[pledged]]/Starter[[#This Row],[goal]],0)</f>
        <v>0</v>
      </c>
      <c r="P1058" s="8">
        <f>IFERROR(Starter[[#This Row],[pledged]]/Starter[[#This Row],[backers_count]],0)</f>
        <v>0</v>
      </c>
      <c r="Q1058" t="str">
        <f>LEFT(Starter[[#This Row],[Category and Sub-Category]],FIND("/",Starter[[#This Row],[Category and Sub-Category]])-1)</f>
        <v>journalism</v>
      </c>
      <c r="R1058" t="str">
        <f>RIGHT(Starter[[#This Row],[Category and Sub-Category]],FIND("/",Starter[[#This Row],[Category and Sub-Category]])-3)</f>
        <v>sm/audio</v>
      </c>
      <c r="S1058" s="12">
        <f t="shared" si="16"/>
        <v>42118.677974537037</v>
      </c>
      <c r="T1058" s="12">
        <f t="shared" si="16"/>
        <v>42058.719641203701</v>
      </c>
      <c r="U1058" s="14">
        <f>Starter[[#This Row],[deadline2]]-Starter[[#This Row],[launched_at3]]</f>
        <v>59.958333333335759</v>
      </c>
    </row>
    <row r="1059" spans="1:2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>IFERROR(Starter[[#This Row],[pledged]]/Starter[[#This Row],[goal]],0)</f>
        <v>0</v>
      </c>
      <c r="P1059" s="8">
        <f>IFERROR(Starter[[#This Row],[pledged]]/Starter[[#This Row],[backers_count]],0)</f>
        <v>0</v>
      </c>
      <c r="Q1059" t="str">
        <f>LEFT(Starter[[#This Row],[Category and Sub-Category]],FIND("/",Starter[[#This Row],[Category and Sub-Category]])-1)</f>
        <v>journalism</v>
      </c>
      <c r="R1059" t="str">
        <f>RIGHT(Starter[[#This Row],[Category and Sub-Category]],FIND("/",Starter[[#This Row],[Category and Sub-Category]])-3)</f>
        <v>sm/audio</v>
      </c>
      <c r="S1059" s="12">
        <f t="shared" si="16"/>
        <v>42708.912997685184</v>
      </c>
      <c r="T1059" s="12">
        <f t="shared" si="16"/>
        <v>42678.871331018519</v>
      </c>
      <c r="U1059" s="14">
        <f>Starter[[#This Row],[deadline2]]-Starter[[#This Row],[launched_at3]]</f>
        <v>30.041666666664241</v>
      </c>
    </row>
    <row r="1060" spans="1:21" ht="3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>IFERROR(Starter[[#This Row],[pledged]]/Starter[[#This Row],[goal]],0)</f>
        <v>0</v>
      </c>
      <c r="P1060" s="8">
        <f>IFERROR(Starter[[#This Row],[pledged]]/Starter[[#This Row],[backers_count]],0)</f>
        <v>0</v>
      </c>
      <c r="Q1060" t="str">
        <f>LEFT(Starter[[#This Row],[Category and Sub-Category]],FIND("/",Starter[[#This Row],[Category and Sub-Category]])-1)</f>
        <v>journalism</v>
      </c>
      <c r="R1060" t="str">
        <f>RIGHT(Starter[[#This Row],[Category and Sub-Category]],FIND("/",Starter[[#This Row],[Category and Sub-Category]])-3)</f>
        <v>sm/audio</v>
      </c>
      <c r="S1060" s="12">
        <f t="shared" si="16"/>
        <v>42089</v>
      </c>
      <c r="T1060" s="12">
        <f t="shared" si="16"/>
        <v>42047.900960648149</v>
      </c>
      <c r="U1060" s="14">
        <f>Starter[[#This Row],[deadline2]]-Starter[[#This Row],[launched_at3]]</f>
        <v>41.099039351851388</v>
      </c>
    </row>
    <row r="1061" spans="1:2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>IFERROR(Starter[[#This Row],[pledged]]/Starter[[#This Row],[goal]],0)</f>
        <v>0</v>
      </c>
      <c r="P1061" s="8">
        <f>IFERROR(Starter[[#This Row],[pledged]]/Starter[[#This Row],[backers_count]],0)</f>
        <v>0</v>
      </c>
      <c r="Q1061" t="str">
        <f>LEFT(Starter[[#This Row],[Category and Sub-Category]],FIND("/",Starter[[#This Row],[Category and Sub-Category]])-1)</f>
        <v>journalism</v>
      </c>
      <c r="R1061" t="str">
        <f>RIGHT(Starter[[#This Row],[Category and Sub-Category]],FIND("/",Starter[[#This Row],[Category and Sub-Category]])-3)</f>
        <v>sm/audio</v>
      </c>
      <c r="S1061" s="12">
        <f t="shared" si="16"/>
        <v>42076.748333333337</v>
      </c>
      <c r="T1061" s="12">
        <f t="shared" si="16"/>
        <v>42046.79</v>
      </c>
      <c r="U1061" s="14">
        <f>Starter[[#This Row],[deadline2]]-Starter[[#This Row],[launched_at3]]</f>
        <v>29.958333333335759</v>
      </c>
    </row>
    <row r="1062" spans="1:21" ht="3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>IFERROR(Starter[[#This Row],[pledged]]/Starter[[#This Row],[goal]],0)</f>
        <v>0.01</v>
      </c>
      <c r="P1062" s="8">
        <f>IFERROR(Starter[[#This Row],[pledged]]/Starter[[#This Row],[backers_count]],0)</f>
        <v>50</v>
      </c>
      <c r="Q1062" t="str">
        <f>LEFT(Starter[[#This Row],[Category and Sub-Category]],FIND("/",Starter[[#This Row],[Category and Sub-Category]])-1)</f>
        <v>journalism</v>
      </c>
      <c r="R1062" t="str">
        <f>RIGHT(Starter[[#This Row],[Category and Sub-Category]],FIND("/",Starter[[#This Row],[Category and Sub-Category]])-3)</f>
        <v>sm/audio</v>
      </c>
      <c r="S1062" s="12">
        <f t="shared" si="16"/>
        <v>42109.913113425922</v>
      </c>
      <c r="T1062" s="12">
        <f t="shared" si="16"/>
        <v>42079.913113425922</v>
      </c>
      <c r="U1062" s="14">
        <f>Starter[[#This Row],[deadline2]]-Starter[[#This Row],[launched_at3]]</f>
        <v>30</v>
      </c>
    </row>
    <row r="1063" spans="1:2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>IFERROR(Starter[[#This Row],[pledged]]/Starter[[#This Row],[goal]],0)</f>
        <v>0</v>
      </c>
      <c r="P1063" s="8">
        <f>IFERROR(Starter[[#This Row],[pledged]]/Starter[[#This Row],[backers_count]],0)</f>
        <v>0</v>
      </c>
      <c r="Q1063" t="str">
        <f>LEFT(Starter[[#This Row],[Category and Sub-Category]],FIND("/",Starter[[#This Row],[Category and Sub-Category]])-1)</f>
        <v>journalism</v>
      </c>
      <c r="R1063" t="str">
        <f>RIGHT(Starter[[#This Row],[Category and Sub-Category]],FIND("/",Starter[[#This Row],[Category and Sub-Category]])-3)</f>
        <v>sm/audio</v>
      </c>
      <c r="S1063" s="12">
        <f t="shared" si="16"/>
        <v>42492.041666666672</v>
      </c>
      <c r="T1063" s="12">
        <f t="shared" si="16"/>
        <v>42432.276712962965</v>
      </c>
      <c r="U1063" s="14">
        <f>Starter[[#This Row],[deadline2]]-Starter[[#This Row],[launched_at3]]</f>
        <v>59.764953703706851</v>
      </c>
    </row>
    <row r="1064" spans="1:2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>IFERROR(Starter[[#This Row],[pledged]]/Starter[[#This Row],[goal]],0)</f>
        <v>0.95477386934673369</v>
      </c>
      <c r="P1064" s="8">
        <f>IFERROR(Starter[[#This Row],[pledged]]/Starter[[#This Row],[backers_count]],0)</f>
        <v>47.5</v>
      </c>
      <c r="Q1064" t="str">
        <f>LEFT(Starter[[#This Row],[Category and Sub-Category]],FIND("/",Starter[[#This Row],[Category and Sub-Category]])-1)</f>
        <v>journalism</v>
      </c>
      <c r="R1064" t="str">
        <f>RIGHT(Starter[[#This Row],[Category and Sub-Category]],FIND("/",Starter[[#This Row],[Category and Sub-Category]])-3)</f>
        <v>sm/audio</v>
      </c>
      <c r="S1064" s="12">
        <f t="shared" si="16"/>
        <v>42563.807187500002</v>
      </c>
      <c r="T1064" s="12">
        <f t="shared" si="16"/>
        <v>42556.807187500002</v>
      </c>
      <c r="U1064" s="14">
        <f>Starter[[#This Row],[deadline2]]-Starter[[#This Row],[launched_at3]]</f>
        <v>7</v>
      </c>
    </row>
    <row r="1065" spans="1:21" ht="3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>IFERROR(Starter[[#This Row],[pledged]]/Starter[[#This Row],[goal]],0)</f>
        <v>0</v>
      </c>
      <c r="P1065" s="8">
        <f>IFERROR(Starter[[#This Row],[pledged]]/Starter[[#This Row],[backers_count]],0)</f>
        <v>0</v>
      </c>
      <c r="Q1065" t="str">
        <f>LEFT(Starter[[#This Row],[Category and Sub-Category]],FIND("/",Starter[[#This Row],[Category and Sub-Category]])-1)</f>
        <v>journalism</v>
      </c>
      <c r="R1065" t="str">
        <f>RIGHT(Starter[[#This Row],[Category and Sub-Category]],FIND("/",Starter[[#This Row],[Category and Sub-Category]])-3)</f>
        <v>sm/audio</v>
      </c>
      <c r="S1065" s="12">
        <f t="shared" si="16"/>
        <v>42613.030810185184</v>
      </c>
      <c r="T1065" s="12">
        <f t="shared" si="16"/>
        <v>42583.030810185184</v>
      </c>
      <c r="U1065" s="14">
        <f>Starter[[#This Row],[deadline2]]-Starter[[#This Row],[launched_at3]]</f>
        <v>30</v>
      </c>
    </row>
    <row r="1066" spans="1:21" ht="3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>IFERROR(Starter[[#This Row],[pledged]]/Starter[[#This Row],[goal]],0)</f>
        <v>8.9744444444444446E-2</v>
      </c>
      <c r="P1066" s="8">
        <f>IFERROR(Starter[[#This Row],[pledged]]/Starter[[#This Row],[backers_count]],0)</f>
        <v>65.666666666666671</v>
      </c>
      <c r="Q1066" t="str">
        <f>LEFT(Starter[[#This Row],[Category and Sub-Category]],FIND("/",Starter[[#This Row],[Category and Sub-Category]])-1)</f>
        <v>games</v>
      </c>
      <c r="R1066" t="str">
        <f>RIGHT(Starter[[#This Row],[Category and Sub-Category]],FIND("/",Starter[[#This Row],[Category and Sub-Category]])-3)</f>
        <v>mes</v>
      </c>
      <c r="S1066" s="12">
        <f t="shared" si="16"/>
        <v>41462.228043981479</v>
      </c>
      <c r="T1066" s="12">
        <f t="shared" si="16"/>
        <v>41417.228043981479</v>
      </c>
      <c r="U1066" s="14">
        <f>Starter[[#This Row],[deadline2]]-Starter[[#This Row],[launched_at3]]</f>
        <v>45</v>
      </c>
    </row>
    <row r="1067" spans="1:21" ht="3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>IFERROR(Starter[[#This Row],[pledged]]/Starter[[#This Row],[goal]],0)</f>
        <v>2.7E-2</v>
      </c>
      <c r="P1067" s="8">
        <f>IFERROR(Starter[[#This Row],[pledged]]/Starter[[#This Row],[backers_count]],0)</f>
        <v>16.2</v>
      </c>
      <c r="Q1067" t="str">
        <f>LEFT(Starter[[#This Row],[Category and Sub-Category]],FIND("/",Starter[[#This Row],[Category and Sub-Category]])-1)</f>
        <v>games</v>
      </c>
      <c r="R1067" t="str">
        <f>RIGHT(Starter[[#This Row],[Category and Sub-Category]],FIND("/",Starter[[#This Row],[Category and Sub-Category]])-3)</f>
        <v>mes</v>
      </c>
      <c r="S1067" s="12">
        <f t="shared" si="16"/>
        <v>41689.381041666667</v>
      </c>
      <c r="T1067" s="12">
        <f t="shared" si="16"/>
        <v>41661.381041666667</v>
      </c>
      <c r="U1067" s="14">
        <f>Starter[[#This Row],[deadline2]]-Starter[[#This Row],[launched_at3]]</f>
        <v>28</v>
      </c>
    </row>
    <row r="1068" spans="1:21" ht="30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>IFERROR(Starter[[#This Row],[pledged]]/Starter[[#This Row],[goal]],0)</f>
        <v>3.3673333333333333E-2</v>
      </c>
      <c r="P1068" s="8">
        <f>IFERROR(Starter[[#This Row],[pledged]]/Starter[[#This Row],[backers_count]],0)</f>
        <v>34.128378378378379</v>
      </c>
      <c r="Q1068" t="str">
        <f>LEFT(Starter[[#This Row],[Category and Sub-Category]],FIND("/",Starter[[#This Row],[Category and Sub-Category]])-1)</f>
        <v>games</v>
      </c>
      <c r="R1068" t="str">
        <f>RIGHT(Starter[[#This Row],[Category and Sub-Category]],FIND("/",Starter[[#This Row],[Category and Sub-Category]])-3)</f>
        <v>mes</v>
      </c>
      <c r="S1068" s="12">
        <f t="shared" si="16"/>
        <v>41490.962754629625</v>
      </c>
      <c r="T1068" s="12">
        <f t="shared" si="16"/>
        <v>41445.962754629625</v>
      </c>
      <c r="U1068" s="14">
        <f>Starter[[#This Row],[deadline2]]-Starter[[#This Row],[launched_at3]]</f>
        <v>45</v>
      </c>
    </row>
    <row r="1069" spans="1:21" ht="3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>IFERROR(Starter[[#This Row],[pledged]]/Starter[[#This Row],[goal]],0)</f>
        <v>0.26</v>
      </c>
      <c r="P1069" s="8">
        <f>IFERROR(Starter[[#This Row],[pledged]]/Starter[[#This Row],[backers_count]],0)</f>
        <v>13</v>
      </c>
      <c r="Q1069" t="str">
        <f>LEFT(Starter[[#This Row],[Category and Sub-Category]],FIND("/",Starter[[#This Row],[Category and Sub-Category]])-1)</f>
        <v>games</v>
      </c>
      <c r="R1069" t="str">
        <f>RIGHT(Starter[[#This Row],[Category and Sub-Category]],FIND("/",Starter[[#This Row],[Category and Sub-Category]])-3)</f>
        <v>mes</v>
      </c>
      <c r="S1069" s="12">
        <f t="shared" si="16"/>
        <v>41629.855682870373</v>
      </c>
      <c r="T1069" s="12">
        <f t="shared" si="16"/>
        <v>41599.855682870373</v>
      </c>
      <c r="U1069" s="14">
        <f>Starter[[#This Row],[deadline2]]-Starter[[#This Row],[launched_at3]]</f>
        <v>30</v>
      </c>
    </row>
    <row r="1070" spans="1:21" ht="3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>IFERROR(Starter[[#This Row],[pledged]]/Starter[[#This Row],[goal]],0)</f>
        <v>1.5E-3</v>
      </c>
      <c r="P1070" s="8">
        <f>IFERROR(Starter[[#This Row],[pledged]]/Starter[[#This Row],[backers_count]],0)</f>
        <v>11.25</v>
      </c>
      <c r="Q1070" t="str">
        <f>LEFT(Starter[[#This Row],[Category and Sub-Category]],FIND("/",Starter[[#This Row],[Category and Sub-Category]])-1)</f>
        <v>games</v>
      </c>
      <c r="R1070" t="str">
        <f>RIGHT(Starter[[#This Row],[Category and Sub-Category]],FIND("/",Starter[[#This Row],[Category and Sub-Category]])-3)</f>
        <v>mes</v>
      </c>
      <c r="S1070" s="12">
        <f t="shared" si="16"/>
        <v>42470.329444444447</v>
      </c>
      <c r="T1070" s="12">
        <f t="shared" si="16"/>
        <v>42440.371111111112</v>
      </c>
      <c r="U1070" s="14">
        <f>Starter[[#This Row],[deadline2]]-Starter[[#This Row],[launched_at3]]</f>
        <v>29.958333333335759</v>
      </c>
    </row>
    <row r="1071" spans="1:21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>IFERROR(Starter[[#This Row],[pledged]]/Starter[[#This Row],[goal]],0)</f>
        <v>0.38636363636363635</v>
      </c>
      <c r="P1071" s="8">
        <f>IFERROR(Starter[[#This Row],[pledged]]/Starter[[#This Row],[backers_count]],0)</f>
        <v>40.476190476190474</v>
      </c>
      <c r="Q1071" t="str">
        <f>LEFT(Starter[[#This Row],[Category and Sub-Category]],FIND("/",Starter[[#This Row],[Category and Sub-Category]])-1)</f>
        <v>games</v>
      </c>
      <c r="R1071" t="str">
        <f>RIGHT(Starter[[#This Row],[Category and Sub-Category]],FIND("/",Starter[[#This Row],[Category and Sub-Category]])-3)</f>
        <v>mes</v>
      </c>
      <c r="S1071" s="12">
        <f t="shared" si="16"/>
        <v>41604.271516203706</v>
      </c>
      <c r="T1071" s="12">
        <f t="shared" si="16"/>
        <v>41572.229849537034</v>
      </c>
      <c r="U1071" s="14">
        <f>Starter[[#This Row],[deadline2]]-Starter[[#This Row],[launched_at3]]</f>
        <v>32.041666666671517</v>
      </c>
    </row>
    <row r="1072" spans="1:21" ht="30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>IFERROR(Starter[[#This Row],[pledged]]/Starter[[#This Row],[goal]],0)</f>
        <v>7.0000000000000001E-3</v>
      </c>
      <c r="P1072" s="8">
        <f>IFERROR(Starter[[#This Row],[pledged]]/Starter[[#This Row],[backers_count]],0)</f>
        <v>35</v>
      </c>
      <c r="Q1072" t="str">
        <f>LEFT(Starter[[#This Row],[Category and Sub-Category]],FIND("/",Starter[[#This Row],[Category and Sub-Category]])-1)</f>
        <v>games</v>
      </c>
      <c r="R1072" t="str">
        <f>RIGHT(Starter[[#This Row],[Category and Sub-Category]],FIND("/",Starter[[#This Row],[Category and Sub-Category]])-3)</f>
        <v>mes</v>
      </c>
      <c r="S1072" s="12">
        <f t="shared" si="16"/>
        <v>41183.011828703704</v>
      </c>
      <c r="T1072" s="12">
        <f t="shared" si="16"/>
        <v>41163.011828703704</v>
      </c>
      <c r="U1072" s="14">
        <f>Starter[[#This Row],[deadline2]]-Starter[[#This Row],[launched_at3]]</f>
        <v>20</v>
      </c>
    </row>
    <row r="1073" spans="1:21" ht="3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>IFERROR(Starter[[#This Row],[pledged]]/Starter[[#This Row],[goal]],0)</f>
        <v>0</v>
      </c>
      <c r="P1073" s="8">
        <f>IFERROR(Starter[[#This Row],[pledged]]/Starter[[#This Row],[backers_count]],0)</f>
        <v>0</v>
      </c>
      <c r="Q1073" t="str">
        <f>LEFT(Starter[[#This Row],[Category and Sub-Category]],FIND("/",Starter[[#This Row],[Category and Sub-Category]])-1)</f>
        <v>games</v>
      </c>
      <c r="R1073" t="str">
        <f>RIGHT(Starter[[#This Row],[Category and Sub-Category]],FIND("/",Starter[[#This Row],[Category and Sub-Category]])-3)</f>
        <v>mes</v>
      </c>
      <c r="S1073" s="12">
        <f t="shared" si="16"/>
        <v>42325.795057870375</v>
      </c>
      <c r="T1073" s="12">
        <f t="shared" si="16"/>
        <v>42295.753391203703</v>
      </c>
      <c r="U1073" s="14">
        <f>Starter[[#This Row],[deadline2]]-Starter[[#This Row],[launched_at3]]</f>
        <v>30.041666666671517</v>
      </c>
    </row>
    <row r="1074" spans="1:21" ht="3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>IFERROR(Starter[[#This Row],[pledged]]/Starter[[#This Row],[goal]],0)</f>
        <v>6.8000000000000005E-4</v>
      </c>
      <c r="P1074" s="8">
        <f>IFERROR(Starter[[#This Row],[pledged]]/Starter[[#This Row],[backers_count]],0)</f>
        <v>12.75</v>
      </c>
      <c r="Q1074" t="str">
        <f>LEFT(Starter[[#This Row],[Category and Sub-Category]],FIND("/",Starter[[#This Row],[Category and Sub-Category]])-1)</f>
        <v>games</v>
      </c>
      <c r="R1074" t="str">
        <f>RIGHT(Starter[[#This Row],[Category and Sub-Category]],FIND("/",Starter[[#This Row],[Category and Sub-Category]])-3)</f>
        <v>mes</v>
      </c>
      <c r="S1074" s="12">
        <f t="shared" si="16"/>
        <v>41675.832141203704</v>
      </c>
      <c r="T1074" s="12">
        <f t="shared" si="16"/>
        <v>41645.832141203704</v>
      </c>
      <c r="U1074" s="14">
        <f>Starter[[#This Row],[deadline2]]-Starter[[#This Row],[launched_at3]]</f>
        <v>30</v>
      </c>
    </row>
    <row r="1075" spans="1:21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>IFERROR(Starter[[#This Row],[pledged]]/Starter[[#This Row],[goal]],0)</f>
        <v>1.3333333333333334E-2</v>
      </c>
      <c r="P1075" s="8">
        <f>IFERROR(Starter[[#This Row],[pledged]]/Starter[[#This Row],[backers_count]],0)</f>
        <v>10</v>
      </c>
      <c r="Q1075" t="str">
        <f>LEFT(Starter[[#This Row],[Category and Sub-Category]],FIND("/",Starter[[#This Row],[Category and Sub-Category]])-1)</f>
        <v>games</v>
      </c>
      <c r="R1075" t="str">
        <f>RIGHT(Starter[[#This Row],[Category and Sub-Category]],FIND("/",Starter[[#This Row],[Category and Sub-Category]])-3)</f>
        <v>mes</v>
      </c>
      <c r="S1075" s="12">
        <f t="shared" si="16"/>
        <v>40832.964594907404</v>
      </c>
      <c r="T1075" s="12">
        <f t="shared" si="16"/>
        <v>40802.964594907404</v>
      </c>
      <c r="U1075" s="14">
        <f>Starter[[#This Row],[deadline2]]-Starter[[#This Row],[launched_at3]]</f>
        <v>30</v>
      </c>
    </row>
    <row r="1076" spans="1:21" ht="3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>IFERROR(Starter[[#This Row],[pledged]]/Starter[[#This Row],[goal]],0)</f>
        <v>6.3092592592592589E-2</v>
      </c>
      <c r="P1076" s="8">
        <f>IFERROR(Starter[[#This Row],[pledged]]/Starter[[#This Row],[backers_count]],0)</f>
        <v>113.56666666666666</v>
      </c>
      <c r="Q1076" t="str">
        <f>LEFT(Starter[[#This Row],[Category and Sub-Category]],FIND("/",Starter[[#This Row],[Category and Sub-Category]])-1)</f>
        <v>games</v>
      </c>
      <c r="R1076" t="str">
        <f>RIGHT(Starter[[#This Row],[Category and Sub-Category]],FIND("/",Starter[[#This Row],[Category and Sub-Category]])-3)</f>
        <v>mes</v>
      </c>
      <c r="S1076" s="12">
        <f t="shared" si="16"/>
        <v>41643.172974537039</v>
      </c>
      <c r="T1076" s="12">
        <f t="shared" si="16"/>
        <v>41613.172974537039</v>
      </c>
      <c r="U1076" s="14">
        <f>Starter[[#This Row],[deadline2]]-Starter[[#This Row],[launched_at3]]</f>
        <v>30</v>
      </c>
    </row>
    <row r="1077" spans="1:21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>IFERROR(Starter[[#This Row],[pledged]]/Starter[[#This Row],[goal]],0)</f>
        <v>4.4999999999999998E-2</v>
      </c>
      <c r="P1077" s="8">
        <f>IFERROR(Starter[[#This Row],[pledged]]/Starter[[#This Row],[backers_count]],0)</f>
        <v>15</v>
      </c>
      <c r="Q1077" t="str">
        <f>LEFT(Starter[[#This Row],[Category and Sub-Category]],FIND("/",Starter[[#This Row],[Category and Sub-Category]])-1)</f>
        <v>games</v>
      </c>
      <c r="R1077" t="str">
        <f>RIGHT(Starter[[#This Row],[Category and Sub-Category]],FIND("/",Starter[[#This Row],[Category and Sub-Category]])-3)</f>
        <v>mes</v>
      </c>
      <c r="S1077" s="12">
        <f t="shared" si="16"/>
        <v>41035.904120370367</v>
      </c>
      <c r="T1077" s="12">
        <f t="shared" si="16"/>
        <v>41005.904120370367</v>
      </c>
      <c r="U1077" s="14">
        <f>Starter[[#This Row],[deadline2]]-Starter[[#This Row],[launched_at3]]</f>
        <v>30</v>
      </c>
    </row>
    <row r="1078" spans="1:21" ht="30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>IFERROR(Starter[[#This Row],[pledged]]/Starter[[#This Row],[goal]],0)</f>
        <v>0.62765333333333329</v>
      </c>
      <c r="P1078" s="8">
        <f>IFERROR(Starter[[#This Row],[pledged]]/Starter[[#This Row],[backers_count]],0)</f>
        <v>48.281025641025643</v>
      </c>
      <c r="Q1078" t="str">
        <f>LEFT(Starter[[#This Row],[Category and Sub-Category]],FIND("/",Starter[[#This Row],[Category and Sub-Category]])-1)</f>
        <v>games</v>
      </c>
      <c r="R1078" t="str">
        <f>RIGHT(Starter[[#This Row],[Category and Sub-Category]],FIND("/",Starter[[#This Row],[Category and Sub-Category]])-3)</f>
        <v>mes</v>
      </c>
      <c r="S1078" s="12">
        <f t="shared" si="16"/>
        <v>41893.377893518518</v>
      </c>
      <c r="T1078" s="12">
        <f t="shared" si="16"/>
        <v>41838.377893518518</v>
      </c>
      <c r="U1078" s="14">
        <f>Starter[[#This Row],[deadline2]]-Starter[[#This Row],[launched_at3]]</f>
        <v>55</v>
      </c>
    </row>
    <row r="1079" spans="1:21" ht="30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>IFERROR(Starter[[#This Row],[pledged]]/Starter[[#This Row],[goal]],0)</f>
        <v>0.29376000000000002</v>
      </c>
      <c r="P1079" s="8">
        <f>IFERROR(Starter[[#This Row],[pledged]]/Starter[[#This Row],[backers_count]],0)</f>
        <v>43.976047904191617</v>
      </c>
      <c r="Q1079" t="str">
        <f>LEFT(Starter[[#This Row],[Category and Sub-Category]],FIND("/",Starter[[#This Row],[Category and Sub-Category]])-1)</f>
        <v>games</v>
      </c>
      <c r="R1079" t="str">
        <f>RIGHT(Starter[[#This Row],[Category and Sub-Category]],FIND("/",Starter[[#This Row],[Category and Sub-Category]])-3)</f>
        <v>mes</v>
      </c>
      <c r="S1079" s="12">
        <f t="shared" si="16"/>
        <v>42383.16679398148</v>
      </c>
      <c r="T1079" s="12">
        <f t="shared" si="16"/>
        <v>42353.16679398148</v>
      </c>
      <c r="U1079" s="14">
        <f>Starter[[#This Row],[deadline2]]-Starter[[#This Row],[launched_at3]]</f>
        <v>30</v>
      </c>
    </row>
    <row r="1080" spans="1:21" ht="3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>IFERROR(Starter[[#This Row],[pledged]]/Starter[[#This Row],[goal]],0)</f>
        <v>7.4999999999999997E-2</v>
      </c>
      <c r="P1080" s="8">
        <f>IFERROR(Starter[[#This Row],[pledged]]/Starter[[#This Row],[backers_count]],0)</f>
        <v>9</v>
      </c>
      <c r="Q1080" t="str">
        <f>LEFT(Starter[[#This Row],[Category and Sub-Category]],FIND("/",Starter[[#This Row],[Category and Sub-Category]])-1)</f>
        <v>games</v>
      </c>
      <c r="R1080" t="str">
        <f>RIGHT(Starter[[#This Row],[Category and Sub-Category]],FIND("/",Starter[[#This Row],[Category and Sub-Category]])-3)</f>
        <v>mes</v>
      </c>
      <c r="S1080" s="12">
        <f t="shared" si="16"/>
        <v>40746.195844907408</v>
      </c>
      <c r="T1080" s="12">
        <f t="shared" si="16"/>
        <v>40701.195844907408</v>
      </c>
      <c r="U1080" s="14">
        <f>Starter[[#This Row],[deadline2]]-Starter[[#This Row],[launched_at3]]</f>
        <v>45</v>
      </c>
    </row>
    <row r="1081" spans="1:21" ht="3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>IFERROR(Starter[[#This Row],[pledged]]/Starter[[#This Row],[goal]],0)</f>
        <v>2.6076923076923077E-2</v>
      </c>
      <c r="P1081" s="8">
        <f>IFERROR(Starter[[#This Row],[pledged]]/Starter[[#This Row],[backers_count]],0)</f>
        <v>37.666666666666664</v>
      </c>
      <c r="Q1081" t="str">
        <f>LEFT(Starter[[#This Row],[Category and Sub-Category]],FIND("/",Starter[[#This Row],[Category and Sub-Category]])-1)</f>
        <v>games</v>
      </c>
      <c r="R1081" t="str">
        <f>RIGHT(Starter[[#This Row],[Category and Sub-Category]],FIND("/",Starter[[#This Row],[Category and Sub-Category]])-3)</f>
        <v>mes</v>
      </c>
      <c r="S1081" s="12">
        <f t="shared" si="16"/>
        <v>42504.566388888888</v>
      </c>
      <c r="T1081" s="12">
        <f t="shared" si="16"/>
        <v>42479.566388888888</v>
      </c>
      <c r="U1081" s="14">
        <f>Starter[[#This Row],[deadline2]]-Starter[[#This Row],[launched_at3]]</f>
        <v>25</v>
      </c>
    </row>
    <row r="1082" spans="1:21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>IFERROR(Starter[[#This Row],[pledged]]/Starter[[#This Row],[goal]],0)</f>
        <v>9.1050000000000006E-2</v>
      </c>
      <c r="P1082" s="8">
        <f>IFERROR(Starter[[#This Row],[pledged]]/Starter[[#This Row],[backers_count]],0)</f>
        <v>18.581632653061224</v>
      </c>
      <c r="Q1082" t="str">
        <f>LEFT(Starter[[#This Row],[Category and Sub-Category]],FIND("/",Starter[[#This Row],[Category and Sub-Category]])-1)</f>
        <v>games</v>
      </c>
      <c r="R1082" t="str">
        <f>RIGHT(Starter[[#This Row],[Category and Sub-Category]],FIND("/",Starter[[#This Row],[Category and Sub-Category]])-3)</f>
        <v>mes</v>
      </c>
      <c r="S1082" s="12">
        <f t="shared" si="16"/>
        <v>41770.138113425928</v>
      </c>
      <c r="T1082" s="12">
        <f t="shared" si="16"/>
        <v>41740.138113425928</v>
      </c>
      <c r="U1082" s="14">
        <f>Starter[[#This Row],[deadline2]]-Starter[[#This Row],[launched_at3]]</f>
        <v>30</v>
      </c>
    </row>
    <row r="1083" spans="1:21" ht="30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>IFERROR(Starter[[#This Row],[pledged]]/Starter[[#This Row],[goal]],0)</f>
        <v>1.7647058823529413E-4</v>
      </c>
      <c r="P1083" s="8">
        <f>IFERROR(Starter[[#This Row],[pledged]]/Starter[[#This Row],[backers_count]],0)</f>
        <v>3</v>
      </c>
      <c r="Q1083" t="str">
        <f>LEFT(Starter[[#This Row],[Category and Sub-Category]],FIND("/",Starter[[#This Row],[Category and Sub-Category]])-1)</f>
        <v>games</v>
      </c>
      <c r="R1083" t="str">
        <f>RIGHT(Starter[[#This Row],[Category and Sub-Category]],FIND("/",Starter[[#This Row],[Category and Sub-Category]])-3)</f>
        <v>mes</v>
      </c>
      <c r="S1083" s="12">
        <f t="shared" si="16"/>
        <v>42032.926990740743</v>
      </c>
      <c r="T1083" s="12">
        <f t="shared" si="16"/>
        <v>42002.926990740743</v>
      </c>
      <c r="U1083" s="14">
        <f>Starter[[#This Row],[deadline2]]-Starter[[#This Row],[launched_at3]]</f>
        <v>30</v>
      </c>
    </row>
    <row r="1084" spans="1:21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>IFERROR(Starter[[#This Row],[pledged]]/Starter[[#This Row],[goal]],0)</f>
        <v>5.5999999999999999E-3</v>
      </c>
      <c r="P1084" s="8">
        <f>IFERROR(Starter[[#This Row],[pledged]]/Starter[[#This Row],[backers_count]],0)</f>
        <v>18.666666666666668</v>
      </c>
      <c r="Q1084" t="str">
        <f>LEFT(Starter[[#This Row],[Category and Sub-Category]],FIND("/",Starter[[#This Row],[Category and Sub-Category]])-1)</f>
        <v>games</v>
      </c>
      <c r="R1084" t="str">
        <f>RIGHT(Starter[[#This Row],[Category and Sub-Category]],FIND("/",Starter[[#This Row],[Category and Sub-Category]])-3)</f>
        <v>mes</v>
      </c>
      <c r="S1084" s="12">
        <f t="shared" si="16"/>
        <v>41131.906111111108</v>
      </c>
      <c r="T1084" s="12">
        <f t="shared" si="16"/>
        <v>41101.906111111108</v>
      </c>
      <c r="U1084" s="14">
        <f>Starter[[#This Row],[deadline2]]-Starter[[#This Row],[launched_at3]]</f>
        <v>30</v>
      </c>
    </row>
    <row r="1085" spans="1:21" ht="3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>IFERROR(Starter[[#This Row],[pledged]]/Starter[[#This Row],[goal]],0)</f>
        <v>8.2000000000000007E-3</v>
      </c>
      <c r="P1085" s="8">
        <f>IFERROR(Starter[[#This Row],[pledged]]/Starter[[#This Row],[backers_count]],0)</f>
        <v>410</v>
      </c>
      <c r="Q1085" t="str">
        <f>LEFT(Starter[[#This Row],[Category and Sub-Category]],FIND("/",Starter[[#This Row],[Category and Sub-Category]])-1)</f>
        <v>games</v>
      </c>
      <c r="R1085" t="str">
        <f>RIGHT(Starter[[#This Row],[Category and Sub-Category]],FIND("/",Starter[[#This Row],[Category and Sub-Category]])-3)</f>
        <v>mes</v>
      </c>
      <c r="S1085" s="12">
        <f t="shared" si="16"/>
        <v>41853.659525462965</v>
      </c>
      <c r="T1085" s="12">
        <f t="shared" si="16"/>
        <v>41793.659525462965</v>
      </c>
      <c r="U1085" s="14">
        <f>Starter[[#This Row],[deadline2]]-Starter[[#This Row],[launched_at3]]</f>
        <v>60</v>
      </c>
    </row>
    <row r="1086" spans="1:2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>IFERROR(Starter[[#This Row],[pledged]]/Starter[[#This Row],[goal]],0)</f>
        <v>0</v>
      </c>
      <c r="P1086" s="8">
        <f>IFERROR(Starter[[#This Row],[pledged]]/Starter[[#This Row],[backers_count]],0)</f>
        <v>0</v>
      </c>
      <c r="Q1086" t="str">
        <f>LEFT(Starter[[#This Row],[Category and Sub-Category]],FIND("/",Starter[[#This Row],[Category and Sub-Category]])-1)</f>
        <v>games</v>
      </c>
      <c r="R1086" t="str">
        <f>RIGHT(Starter[[#This Row],[Category and Sub-Category]],FIND("/",Starter[[#This Row],[Category and Sub-Category]])-3)</f>
        <v>mes</v>
      </c>
      <c r="S1086" s="12">
        <f t="shared" si="16"/>
        <v>41859.912083333329</v>
      </c>
      <c r="T1086" s="12">
        <f t="shared" si="16"/>
        <v>41829.912083333329</v>
      </c>
      <c r="U1086" s="14">
        <f>Starter[[#This Row],[deadline2]]-Starter[[#This Row],[launched_at3]]</f>
        <v>30</v>
      </c>
    </row>
    <row r="1087" spans="1:21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>IFERROR(Starter[[#This Row],[pledged]]/Starter[[#This Row],[goal]],0)</f>
        <v>3.4200000000000001E-2</v>
      </c>
      <c r="P1087" s="8">
        <f>IFERROR(Starter[[#This Row],[pledged]]/Starter[[#This Row],[backers_count]],0)</f>
        <v>114</v>
      </c>
      <c r="Q1087" t="str">
        <f>LEFT(Starter[[#This Row],[Category and Sub-Category]],FIND("/",Starter[[#This Row],[Category and Sub-Category]])-1)</f>
        <v>games</v>
      </c>
      <c r="R1087" t="str">
        <f>RIGHT(Starter[[#This Row],[Category and Sub-Category]],FIND("/",Starter[[#This Row],[Category and Sub-Category]])-3)</f>
        <v>mes</v>
      </c>
      <c r="S1087" s="12">
        <f t="shared" si="16"/>
        <v>42443.629340277781</v>
      </c>
      <c r="T1087" s="12">
        <f t="shared" si="16"/>
        <v>42413.671006944445</v>
      </c>
      <c r="U1087" s="14">
        <f>Starter[[#This Row],[deadline2]]-Starter[[#This Row],[launched_at3]]</f>
        <v>29.958333333335759</v>
      </c>
    </row>
    <row r="1088" spans="1:2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>IFERROR(Starter[[#This Row],[pledged]]/Starter[[#This Row],[goal]],0)</f>
        <v>8.3333333333333339E-4</v>
      </c>
      <c r="P1088" s="8">
        <f>IFERROR(Starter[[#This Row],[pledged]]/Starter[[#This Row],[backers_count]],0)</f>
        <v>7.5</v>
      </c>
      <c r="Q1088" t="str">
        <f>LEFT(Starter[[#This Row],[Category and Sub-Category]],FIND("/",Starter[[#This Row],[Category and Sub-Category]])-1)</f>
        <v>games</v>
      </c>
      <c r="R1088" t="str">
        <f>RIGHT(Starter[[#This Row],[Category and Sub-Category]],FIND("/",Starter[[#This Row],[Category and Sub-Category]])-3)</f>
        <v>mes</v>
      </c>
      <c r="S1088" s="12">
        <f t="shared" si="16"/>
        <v>41875.866793981484</v>
      </c>
      <c r="T1088" s="12">
        <f t="shared" si="16"/>
        <v>41845.866793981484</v>
      </c>
      <c r="U1088" s="14">
        <f>Starter[[#This Row],[deadline2]]-Starter[[#This Row],[launched_at3]]</f>
        <v>30</v>
      </c>
    </row>
    <row r="1089" spans="1:21" ht="3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>IFERROR(Starter[[#This Row],[pledged]]/Starter[[#This Row],[goal]],0)</f>
        <v>0</v>
      </c>
      <c r="P1089" s="8">
        <f>IFERROR(Starter[[#This Row],[pledged]]/Starter[[#This Row],[backers_count]],0)</f>
        <v>0</v>
      </c>
      <c r="Q1089" t="str">
        <f>LEFT(Starter[[#This Row],[Category and Sub-Category]],FIND("/",Starter[[#This Row],[Category and Sub-Category]])-1)</f>
        <v>games</v>
      </c>
      <c r="R1089" t="str">
        <f>RIGHT(Starter[[#This Row],[Category and Sub-Category]],FIND("/",Starter[[#This Row],[Category and Sub-Category]])-3)</f>
        <v>mes</v>
      </c>
      <c r="S1089" s="12">
        <f t="shared" si="16"/>
        <v>41805.713969907403</v>
      </c>
      <c r="T1089" s="12">
        <f t="shared" si="16"/>
        <v>41775.713969907403</v>
      </c>
      <c r="U1089" s="14">
        <f>Starter[[#This Row],[deadline2]]-Starter[[#This Row],[launched_at3]]</f>
        <v>30</v>
      </c>
    </row>
    <row r="1090" spans="1:21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>IFERROR(Starter[[#This Row],[pledged]]/Starter[[#This Row],[goal]],0)</f>
        <v>0.14182977777777778</v>
      </c>
      <c r="P1090" s="8">
        <f>IFERROR(Starter[[#This Row],[pledged]]/Starter[[#This Row],[backers_count]],0)</f>
        <v>43.41727891156463</v>
      </c>
      <c r="Q1090" t="str">
        <f>LEFT(Starter[[#This Row],[Category and Sub-Category]],FIND("/",Starter[[#This Row],[Category and Sub-Category]])-1)</f>
        <v>games</v>
      </c>
      <c r="R1090" t="str">
        <f>RIGHT(Starter[[#This Row],[Category and Sub-Category]],FIND("/",Starter[[#This Row],[Category and Sub-Category]])-3)</f>
        <v>mes</v>
      </c>
      <c r="S1090" s="12">
        <f t="shared" ref="S1090:T1153" si="17">(I1090/86400)+25569</f>
        <v>41753.799386574072</v>
      </c>
      <c r="T1090" s="12">
        <f t="shared" si="17"/>
        <v>41723.799386574072</v>
      </c>
      <c r="U1090" s="14">
        <f>Starter[[#This Row],[deadline2]]-Starter[[#This Row],[launched_at3]]</f>
        <v>30</v>
      </c>
    </row>
    <row r="1091" spans="1:21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>IFERROR(Starter[[#This Row],[pledged]]/Starter[[#This Row],[goal]],0)</f>
        <v>7.8266666666666665E-2</v>
      </c>
      <c r="P1091" s="8">
        <f>IFERROR(Starter[[#This Row],[pledged]]/Starter[[#This Row],[backers_count]],0)</f>
        <v>23.959183673469386</v>
      </c>
      <c r="Q1091" t="str">
        <f>LEFT(Starter[[#This Row],[Category and Sub-Category]],FIND("/",Starter[[#This Row],[Category and Sub-Category]])-1)</f>
        <v>games</v>
      </c>
      <c r="R1091" t="str">
        <f>RIGHT(Starter[[#This Row],[Category and Sub-Category]],FIND("/",Starter[[#This Row],[Category and Sub-Category]])-3)</f>
        <v>mes</v>
      </c>
      <c r="S1091" s="12">
        <f t="shared" si="17"/>
        <v>42181.189525462964</v>
      </c>
      <c r="T1091" s="12">
        <f t="shared" si="17"/>
        <v>42151.189525462964</v>
      </c>
      <c r="U1091" s="14">
        <f>Starter[[#This Row],[deadline2]]-Starter[[#This Row],[launched_at3]]</f>
        <v>30</v>
      </c>
    </row>
    <row r="1092" spans="1:21" ht="3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>IFERROR(Starter[[#This Row],[pledged]]/Starter[[#This Row],[goal]],0)</f>
        <v>3.8464497269020693E-4</v>
      </c>
      <c r="P1092" s="8">
        <f>IFERROR(Starter[[#This Row],[pledged]]/Starter[[#This Row],[backers_count]],0)</f>
        <v>5</v>
      </c>
      <c r="Q1092" t="str">
        <f>LEFT(Starter[[#This Row],[Category and Sub-Category]],FIND("/",Starter[[#This Row],[Category and Sub-Category]])-1)</f>
        <v>games</v>
      </c>
      <c r="R1092" t="str">
        <f>RIGHT(Starter[[#This Row],[Category and Sub-Category]],FIND("/",Starter[[#This Row],[Category and Sub-Category]])-3)</f>
        <v>mes</v>
      </c>
      <c r="S1092" s="12">
        <f t="shared" si="17"/>
        <v>42153.185798611114</v>
      </c>
      <c r="T1092" s="12">
        <f t="shared" si="17"/>
        <v>42123.185798611114</v>
      </c>
      <c r="U1092" s="14">
        <f>Starter[[#This Row],[deadline2]]-Starter[[#This Row],[launched_at3]]</f>
        <v>30</v>
      </c>
    </row>
    <row r="1093" spans="1:21" ht="3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>IFERROR(Starter[[#This Row],[pledged]]/Starter[[#This Row],[goal]],0)</f>
        <v>0.125</v>
      </c>
      <c r="P1093" s="8">
        <f>IFERROR(Starter[[#This Row],[pledged]]/Starter[[#This Row],[backers_count]],0)</f>
        <v>12.5</v>
      </c>
      <c r="Q1093" t="str">
        <f>LEFT(Starter[[#This Row],[Category and Sub-Category]],FIND("/",Starter[[#This Row],[Category and Sub-Category]])-1)</f>
        <v>games</v>
      </c>
      <c r="R1093" t="str">
        <f>RIGHT(Starter[[#This Row],[Category and Sub-Category]],FIND("/",Starter[[#This Row],[Category and Sub-Category]])-3)</f>
        <v>mes</v>
      </c>
      <c r="S1093" s="12">
        <f t="shared" si="17"/>
        <v>42470.778611111113</v>
      </c>
      <c r="T1093" s="12">
        <f t="shared" si="17"/>
        <v>42440.820277777777</v>
      </c>
      <c r="U1093" s="14">
        <f>Starter[[#This Row],[deadline2]]-Starter[[#This Row],[launched_at3]]</f>
        <v>29.958333333335759</v>
      </c>
    </row>
    <row r="1094" spans="1:21" ht="3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>IFERROR(Starter[[#This Row],[pledged]]/Starter[[#This Row],[goal]],0)</f>
        <v>1.0500000000000001E-2</v>
      </c>
      <c r="P1094" s="8">
        <f>IFERROR(Starter[[#This Row],[pledged]]/Starter[[#This Row],[backers_count]],0)</f>
        <v>3</v>
      </c>
      <c r="Q1094" t="str">
        <f>LEFT(Starter[[#This Row],[Category and Sub-Category]],FIND("/",Starter[[#This Row],[Category and Sub-Category]])-1)</f>
        <v>games</v>
      </c>
      <c r="R1094" t="str">
        <f>RIGHT(Starter[[#This Row],[Category and Sub-Category]],FIND("/",Starter[[#This Row],[Category and Sub-Category]])-3)</f>
        <v>mes</v>
      </c>
      <c r="S1094" s="12">
        <f t="shared" si="17"/>
        <v>41280.025902777779</v>
      </c>
      <c r="T1094" s="12">
        <f t="shared" si="17"/>
        <v>41250.025902777779</v>
      </c>
      <c r="U1094" s="14">
        <f>Starter[[#This Row],[deadline2]]-Starter[[#This Row],[launched_at3]]</f>
        <v>30</v>
      </c>
    </row>
    <row r="1095" spans="1:21" ht="30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>IFERROR(Starter[[#This Row],[pledged]]/Starter[[#This Row],[goal]],0)</f>
        <v>0.14083333333333334</v>
      </c>
      <c r="P1095" s="8">
        <f>IFERROR(Starter[[#This Row],[pledged]]/Starter[[#This Row],[backers_count]],0)</f>
        <v>10.5625</v>
      </c>
      <c r="Q1095" t="str">
        <f>LEFT(Starter[[#This Row],[Category and Sub-Category]],FIND("/",Starter[[#This Row],[Category and Sub-Category]])-1)</f>
        <v>games</v>
      </c>
      <c r="R1095" t="str">
        <f>RIGHT(Starter[[#This Row],[Category and Sub-Category]],FIND("/",Starter[[#This Row],[Category and Sub-Category]])-3)</f>
        <v>mes</v>
      </c>
      <c r="S1095" s="12">
        <f t="shared" si="17"/>
        <v>42411.973807870367</v>
      </c>
      <c r="T1095" s="12">
        <f t="shared" si="17"/>
        <v>42396.973807870367</v>
      </c>
      <c r="U1095" s="14">
        <f>Starter[[#This Row],[deadline2]]-Starter[[#This Row],[launched_at3]]</f>
        <v>15</v>
      </c>
    </row>
    <row r="1096" spans="1:21" ht="3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>IFERROR(Starter[[#This Row],[pledged]]/Starter[[#This Row],[goal]],0)</f>
        <v>0.18300055555555556</v>
      </c>
      <c r="P1096" s="8">
        <f>IFERROR(Starter[[#This Row],[pledged]]/Starter[[#This Row],[backers_count]],0)</f>
        <v>122.00037037037038</v>
      </c>
      <c r="Q1096" t="str">
        <f>LEFT(Starter[[#This Row],[Category and Sub-Category]],FIND("/",Starter[[#This Row],[Category and Sub-Category]])-1)</f>
        <v>games</v>
      </c>
      <c r="R1096" t="str">
        <f>RIGHT(Starter[[#This Row],[Category and Sub-Category]],FIND("/",Starter[[#This Row],[Category and Sub-Category]])-3)</f>
        <v>mes</v>
      </c>
      <c r="S1096" s="12">
        <f t="shared" si="17"/>
        <v>40825.71334490741</v>
      </c>
      <c r="T1096" s="12">
        <f t="shared" si="17"/>
        <v>40795.71334490741</v>
      </c>
      <c r="U1096" s="14">
        <f>Starter[[#This Row],[deadline2]]-Starter[[#This Row],[launched_at3]]</f>
        <v>30</v>
      </c>
    </row>
    <row r="1097" spans="1:21" ht="3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>IFERROR(Starter[[#This Row],[pledged]]/Starter[[#This Row],[goal]],0)</f>
        <v>5.0347999999999997E-2</v>
      </c>
      <c r="P1097" s="8">
        <f>IFERROR(Starter[[#This Row],[pledged]]/Starter[[#This Row],[backers_count]],0)</f>
        <v>267.80851063829789</v>
      </c>
      <c r="Q1097" t="str">
        <f>LEFT(Starter[[#This Row],[Category and Sub-Category]],FIND("/",Starter[[#This Row],[Category and Sub-Category]])-1)</f>
        <v>games</v>
      </c>
      <c r="R1097" t="str">
        <f>RIGHT(Starter[[#This Row],[Category and Sub-Category]],FIND("/",Starter[[#This Row],[Category and Sub-Category]])-3)</f>
        <v>mes</v>
      </c>
      <c r="S1097" s="12">
        <f t="shared" si="17"/>
        <v>41516.537268518521</v>
      </c>
      <c r="T1097" s="12">
        <f t="shared" si="17"/>
        <v>41486.537268518521</v>
      </c>
      <c r="U1097" s="14">
        <f>Starter[[#This Row],[deadline2]]-Starter[[#This Row],[launched_at3]]</f>
        <v>30</v>
      </c>
    </row>
    <row r="1098" spans="1:21" ht="3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>IFERROR(Starter[[#This Row],[pledged]]/Starter[[#This Row],[goal]],0)</f>
        <v>0.17933333333333334</v>
      </c>
      <c r="P1098" s="8">
        <f>IFERROR(Starter[[#This Row],[pledged]]/Starter[[#This Row],[backers_count]],0)</f>
        <v>74.206896551724142</v>
      </c>
      <c r="Q1098" t="str">
        <f>LEFT(Starter[[#This Row],[Category and Sub-Category]],FIND("/",Starter[[#This Row],[Category and Sub-Category]])-1)</f>
        <v>games</v>
      </c>
      <c r="R1098" t="str">
        <f>RIGHT(Starter[[#This Row],[Category and Sub-Category]],FIND("/",Starter[[#This Row],[Category and Sub-Category]])-3)</f>
        <v>mes</v>
      </c>
      <c r="S1098" s="12">
        <f t="shared" si="17"/>
        <v>41916.145833333336</v>
      </c>
      <c r="T1098" s="12">
        <f t="shared" si="17"/>
        <v>41885.51798611111</v>
      </c>
      <c r="U1098" s="14">
        <f>Starter[[#This Row],[deadline2]]-Starter[[#This Row],[launched_at3]]</f>
        <v>30.627847222225682</v>
      </c>
    </row>
    <row r="1099" spans="1:21" ht="30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>IFERROR(Starter[[#This Row],[pledged]]/Starter[[#This Row],[goal]],0)</f>
        <v>4.6999999999999999E-4</v>
      </c>
      <c r="P1099" s="8">
        <f>IFERROR(Starter[[#This Row],[pledged]]/Starter[[#This Row],[backers_count]],0)</f>
        <v>6.7142857142857144</v>
      </c>
      <c r="Q1099" t="str">
        <f>LEFT(Starter[[#This Row],[Category and Sub-Category]],FIND("/",Starter[[#This Row],[Category and Sub-Category]])-1)</f>
        <v>games</v>
      </c>
      <c r="R1099" t="str">
        <f>RIGHT(Starter[[#This Row],[Category and Sub-Category]],FIND("/",Starter[[#This Row],[Category and Sub-Category]])-3)</f>
        <v>mes</v>
      </c>
      <c r="S1099" s="12">
        <f t="shared" si="17"/>
        <v>41700.792557870373</v>
      </c>
      <c r="T1099" s="12">
        <f t="shared" si="17"/>
        <v>41660.792557870373</v>
      </c>
      <c r="U1099" s="14">
        <f>Starter[[#This Row],[deadline2]]-Starter[[#This Row],[launched_at3]]</f>
        <v>40</v>
      </c>
    </row>
    <row r="1100" spans="1:21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>IFERROR(Starter[[#This Row],[pledged]]/Starter[[#This Row],[goal]],0)</f>
        <v>7.2120000000000004E-2</v>
      </c>
      <c r="P1100" s="8">
        <f>IFERROR(Starter[[#This Row],[pledged]]/Starter[[#This Row],[backers_count]],0)</f>
        <v>81.954545454545453</v>
      </c>
      <c r="Q1100" t="str">
        <f>LEFT(Starter[[#This Row],[Category and Sub-Category]],FIND("/",Starter[[#This Row],[Category and Sub-Category]])-1)</f>
        <v>games</v>
      </c>
      <c r="R1100" t="str">
        <f>RIGHT(Starter[[#This Row],[Category and Sub-Category]],FIND("/",Starter[[#This Row],[Category and Sub-Category]])-3)</f>
        <v>mes</v>
      </c>
      <c r="S1100" s="12">
        <f t="shared" si="17"/>
        <v>41742.762673611112</v>
      </c>
      <c r="T1100" s="12">
        <f t="shared" si="17"/>
        <v>41712.762673611112</v>
      </c>
      <c r="U1100" s="14">
        <f>Starter[[#This Row],[deadline2]]-Starter[[#This Row],[launched_at3]]</f>
        <v>30</v>
      </c>
    </row>
    <row r="1101" spans="1:21" ht="3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>IFERROR(Starter[[#This Row],[pledged]]/Starter[[#This Row],[goal]],0)</f>
        <v>5.0000000000000001E-3</v>
      </c>
      <c r="P1101" s="8">
        <f>IFERROR(Starter[[#This Row],[pledged]]/Starter[[#This Row],[backers_count]],0)</f>
        <v>25</v>
      </c>
      <c r="Q1101" t="str">
        <f>LEFT(Starter[[#This Row],[Category and Sub-Category]],FIND("/",Starter[[#This Row],[Category and Sub-Category]])-1)</f>
        <v>games</v>
      </c>
      <c r="R1101" t="str">
        <f>RIGHT(Starter[[#This Row],[Category and Sub-Category]],FIND("/",Starter[[#This Row],[Category and Sub-Category]])-3)</f>
        <v>mes</v>
      </c>
      <c r="S1101" s="12">
        <f t="shared" si="17"/>
        <v>42137.836435185185</v>
      </c>
      <c r="T1101" s="12">
        <f t="shared" si="17"/>
        <v>42107.836435185185</v>
      </c>
      <c r="U1101" s="14">
        <f>Starter[[#This Row],[deadline2]]-Starter[[#This Row],[launched_at3]]</f>
        <v>30</v>
      </c>
    </row>
    <row r="1102" spans="1:21" ht="30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>IFERROR(Starter[[#This Row],[pledged]]/Starter[[#This Row],[goal]],0)</f>
        <v>2.5000000000000001E-2</v>
      </c>
      <c r="P1102" s="8">
        <f>IFERROR(Starter[[#This Row],[pledged]]/Starter[[#This Row],[backers_count]],0)</f>
        <v>10</v>
      </c>
      <c r="Q1102" t="str">
        <f>LEFT(Starter[[#This Row],[Category and Sub-Category]],FIND("/",Starter[[#This Row],[Category and Sub-Category]])-1)</f>
        <v>games</v>
      </c>
      <c r="R1102" t="str">
        <f>RIGHT(Starter[[#This Row],[Category and Sub-Category]],FIND("/",Starter[[#This Row],[Category and Sub-Category]])-3)</f>
        <v>mes</v>
      </c>
      <c r="S1102" s="12">
        <f t="shared" si="17"/>
        <v>42414.110775462963</v>
      </c>
      <c r="T1102" s="12">
        <f t="shared" si="17"/>
        <v>42384.110775462963</v>
      </c>
      <c r="U1102" s="14">
        <f>Starter[[#This Row],[deadline2]]-Starter[[#This Row],[launched_at3]]</f>
        <v>30</v>
      </c>
    </row>
    <row r="1103" spans="1:21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>IFERROR(Starter[[#This Row],[pledged]]/Starter[[#This Row],[goal]],0)</f>
        <v>4.0999999999999999E-4</v>
      </c>
      <c r="P1103" s="8">
        <f>IFERROR(Starter[[#This Row],[pledged]]/Starter[[#This Row],[backers_count]],0)</f>
        <v>6.833333333333333</v>
      </c>
      <c r="Q1103" t="str">
        <f>LEFT(Starter[[#This Row],[Category and Sub-Category]],FIND("/",Starter[[#This Row],[Category and Sub-Category]])-1)</f>
        <v>games</v>
      </c>
      <c r="R1103" t="str">
        <f>RIGHT(Starter[[#This Row],[Category and Sub-Category]],FIND("/",Starter[[#This Row],[Category and Sub-Category]])-3)</f>
        <v>mes</v>
      </c>
      <c r="S1103" s="12">
        <f t="shared" si="17"/>
        <v>42565.758333333331</v>
      </c>
      <c r="T1103" s="12">
        <f t="shared" si="17"/>
        <v>42538.77243055556</v>
      </c>
      <c r="U1103" s="14">
        <f>Starter[[#This Row],[deadline2]]-Starter[[#This Row],[launched_at3]]</f>
        <v>26.985902777771116</v>
      </c>
    </row>
    <row r="1104" spans="1:21" ht="3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>IFERROR(Starter[[#This Row],[pledged]]/Starter[[#This Row],[goal]],0)</f>
        <v>5.3124999999999999E-2</v>
      </c>
      <c r="P1104" s="8">
        <f>IFERROR(Starter[[#This Row],[pledged]]/Starter[[#This Row],[backers_count]],0)</f>
        <v>17.708333333333332</v>
      </c>
      <c r="Q1104" t="str">
        <f>LEFT(Starter[[#This Row],[Category and Sub-Category]],FIND("/",Starter[[#This Row],[Category and Sub-Category]])-1)</f>
        <v>games</v>
      </c>
      <c r="R1104" t="str">
        <f>RIGHT(Starter[[#This Row],[Category and Sub-Category]],FIND("/",Starter[[#This Row],[Category and Sub-Category]])-3)</f>
        <v>mes</v>
      </c>
      <c r="S1104" s="12">
        <f t="shared" si="17"/>
        <v>41617.249305555553</v>
      </c>
      <c r="T1104" s="12">
        <f t="shared" si="17"/>
        <v>41577.045428240745</v>
      </c>
      <c r="U1104" s="14">
        <f>Starter[[#This Row],[deadline2]]-Starter[[#This Row],[launched_at3]]</f>
        <v>40.203877314808778</v>
      </c>
    </row>
    <row r="1105" spans="1:21" ht="30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>IFERROR(Starter[[#This Row],[pledged]]/Starter[[#This Row],[goal]],0)</f>
        <v>1.6199999999999999E-2</v>
      </c>
      <c r="P1105" s="8">
        <f>IFERROR(Starter[[#This Row],[pledged]]/Starter[[#This Row],[backers_count]],0)</f>
        <v>16.2</v>
      </c>
      <c r="Q1105" t="str">
        <f>LEFT(Starter[[#This Row],[Category and Sub-Category]],FIND("/",Starter[[#This Row],[Category and Sub-Category]])-1)</f>
        <v>games</v>
      </c>
      <c r="R1105" t="str">
        <f>RIGHT(Starter[[#This Row],[Category and Sub-Category]],FIND("/",Starter[[#This Row],[Category and Sub-Category]])-3)</f>
        <v>mes</v>
      </c>
      <c r="S1105" s="12">
        <f t="shared" si="17"/>
        <v>42539.22210648148</v>
      </c>
      <c r="T1105" s="12">
        <f t="shared" si="17"/>
        <v>42479.22210648148</v>
      </c>
      <c r="U1105" s="14">
        <f>Starter[[#This Row],[deadline2]]-Starter[[#This Row],[launched_at3]]</f>
        <v>60</v>
      </c>
    </row>
    <row r="1106" spans="1:21" ht="3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>IFERROR(Starter[[#This Row],[pledged]]/Starter[[#This Row],[goal]],0)</f>
        <v>4.9516666666666667E-2</v>
      </c>
      <c r="P1106" s="8">
        <f>IFERROR(Starter[[#This Row],[pledged]]/Starter[[#This Row],[backers_count]],0)</f>
        <v>80.297297297297291</v>
      </c>
      <c r="Q1106" t="str">
        <f>LEFT(Starter[[#This Row],[Category and Sub-Category]],FIND("/",Starter[[#This Row],[Category and Sub-Category]])-1)</f>
        <v>games</v>
      </c>
      <c r="R1106" t="str">
        <f>RIGHT(Starter[[#This Row],[Category and Sub-Category]],FIND("/",Starter[[#This Row],[Category and Sub-Category]])-3)</f>
        <v>mes</v>
      </c>
      <c r="S1106" s="12">
        <f t="shared" si="17"/>
        <v>41801.40996527778</v>
      </c>
      <c r="T1106" s="12">
        <f t="shared" si="17"/>
        <v>41771.40996527778</v>
      </c>
      <c r="U1106" s="14">
        <f>Starter[[#This Row],[deadline2]]-Starter[[#This Row],[launched_at3]]</f>
        <v>30</v>
      </c>
    </row>
    <row r="1107" spans="1:21" ht="3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>IFERROR(Starter[[#This Row],[pledged]]/Starter[[#This Row],[goal]],0)</f>
        <v>1.5900000000000001E-3</v>
      </c>
      <c r="P1107" s="8">
        <f>IFERROR(Starter[[#This Row],[pledged]]/Starter[[#This Row],[backers_count]],0)</f>
        <v>71.55</v>
      </c>
      <c r="Q1107" t="str">
        <f>LEFT(Starter[[#This Row],[Category and Sub-Category]],FIND("/",Starter[[#This Row],[Category and Sub-Category]])-1)</f>
        <v>games</v>
      </c>
      <c r="R1107" t="str">
        <f>RIGHT(Starter[[#This Row],[Category and Sub-Category]],FIND("/",Starter[[#This Row],[Category and Sub-Category]])-3)</f>
        <v>mes</v>
      </c>
      <c r="S1107" s="12">
        <f t="shared" si="17"/>
        <v>41722.0940625</v>
      </c>
      <c r="T1107" s="12">
        <f t="shared" si="17"/>
        <v>41692.135729166665</v>
      </c>
      <c r="U1107" s="14">
        <f>Starter[[#This Row],[deadline2]]-Starter[[#This Row],[launched_at3]]</f>
        <v>29.958333333335759</v>
      </c>
    </row>
    <row r="1108" spans="1:21" ht="30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>IFERROR(Starter[[#This Row],[pledged]]/Starter[[#This Row],[goal]],0)</f>
        <v>0.41249999999999998</v>
      </c>
      <c r="P1108" s="8">
        <f>IFERROR(Starter[[#This Row],[pledged]]/Starter[[#This Row],[backers_count]],0)</f>
        <v>23.571428571428573</v>
      </c>
      <c r="Q1108" t="str">
        <f>LEFT(Starter[[#This Row],[Category and Sub-Category]],FIND("/",Starter[[#This Row],[Category and Sub-Category]])-1)</f>
        <v>games</v>
      </c>
      <c r="R1108" t="str">
        <f>RIGHT(Starter[[#This Row],[Category and Sub-Category]],FIND("/",Starter[[#This Row],[Category and Sub-Category]])-3)</f>
        <v>mes</v>
      </c>
      <c r="S1108" s="12">
        <f t="shared" si="17"/>
        <v>41003.698784722219</v>
      </c>
      <c r="T1108" s="12">
        <f t="shared" si="17"/>
        <v>40973.740451388891</v>
      </c>
      <c r="U1108" s="14">
        <f>Starter[[#This Row],[deadline2]]-Starter[[#This Row],[launched_at3]]</f>
        <v>29.958333333328483</v>
      </c>
    </row>
    <row r="1109" spans="1:21" ht="3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>IFERROR(Starter[[#This Row],[pledged]]/Starter[[#This Row],[goal]],0)</f>
        <v>0</v>
      </c>
      <c r="P1109" s="8">
        <f>IFERROR(Starter[[#This Row],[pledged]]/Starter[[#This Row],[backers_count]],0)</f>
        <v>0</v>
      </c>
      <c r="Q1109" t="str">
        <f>LEFT(Starter[[#This Row],[Category and Sub-Category]],FIND("/",Starter[[#This Row],[Category and Sub-Category]])-1)</f>
        <v>games</v>
      </c>
      <c r="R1109" t="str">
        <f>RIGHT(Starter[[#This Row],[Category and Sub-Category]],FIND("/",Starter[[#This Row],[Category and Sub-Category]])-3)</f>
        <v>mes</v>
      </c>
      <c r="S1109" s="12">
        <f t="shared" si="17"/>
        <v>41843.861388888887</v>
      </c>
      <c r="T1109" s="12">
        <f t="shared" si="17"/>
        <v>41813.861388888887</v>
      </c>
      <c r="U1109" s="14">
        <f>Starter[[#This Row],[deadline2]]-Starter[[#This Row],[launched_at3]]</f>
        <v>30</v>
      </c>
    </row>
    <row r="1110" spans="1:21" ht="3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>IFERROR(Starter[[#This Row],[pledged]]/Starter[[#This Row],[goal]],0)</f>
        <v>2.93E-2</v>
      </c>
      <c r="P1110" s="8">
        <f>IFERROR(Starter[[#This Row],[pledged]]/Starter[[#This Row],[backers_count]],0)</f>
        <v>34.88095238095238</v>
      </c>
      <c r="Q1110" t="str">
        <f>LEFT(Starter[[#This Row],[Category and Sub-Category]],FIND("/",Starter[[#This Row],[Category and Sub-Category]])-1)</f>
        <v>games</v>
      </c>
      <c r="R1110" t="str">
        <f>RIGHT(Starter[[#This Row],[Category and Sub-Category]],FIND("/",Starter[[#This Row],[Category and Sub-Category]])-3)</f>
        <v>mes</v>
      </c>
      <c r="S1110" s="12">
        <f t="shared" si="17"/>
        <v>41012.595312500001</v>
      </c>
      <c r="T1110" s="12">
        <f t="shared" si="17"/>
        <v>40952.636979166666</v>
      </c>
      <c r="U1110" s="14">
        <f>Starter[[#This Row],[deadline2]]-Starter[[#This Row],[launched_at3]]</f>
        <v>59.958333333335759</v>
      </c>
    </row>
    <row r="1111" spans="1:21" ht="3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>IFERROR(Starter[[#This Row],[pledged]]/Starter[[#This Row],[goal]],0)</f>
        <v>4.4999999999999997E-3</v>
      </c>
      <c r="P1111" s="8">
        <f>IFERROR(Starter[[#This Row],[pledged]]/Starter[[#This Row],[backers_count]],0)</f>
        <v>15</v>
      </c>
      <c r="Q1111" t="str">
        <f>LEFT(Starter[[#This Row],[Category and Sub-Category]],FIND("/",Starter[[#This Row],[Category and Sub-Category]])-1)</f>
        <v>games</v>
      </c>
      <c r="R1111" t="str">
        <f>RIGHT(Starter[[#This Row],[Category and Sub-Category]],FIND("/",Starter[[#This Row],[Category and Sub-Category]])-3)</f>
        <v>mes</v>
      </c>
      <c r="S1111" s="12">
        <f t="shared" si="17"/>
        <v>42692.793865740736</v>
      </c>
      <c r="T1111" s="12">
        <f t="shared" si="17"/>
        <v>42662.752199074079</v>
      </c>
      <c r="U1111" s="14">
        <f>Starter[[#This Row],[deadline2]]-Starter[[#This Row],[launched_at3]]</f>
        <v>30.041666666656965</v>
      </c>
    </row>
    <row r="1112" spans="1:21" ht="3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>IFERROR(Starter[[#This Row],[pledged]]/Starter[[#This Row],[goal]],0)</f>
        <v>5.1000000000000004E-3</v>
      </c>
      <c r="P1112" s="8">
        <f>IFERROR(Starter[[#This Row],[pledged]]/Starter[[#This Row],[backers_count]],0)</f>
        <v>23.181818181818183</v>
      </c>
      <c r="Q1112" t="str">
        <f>LEFT(Starter[[#This Row],[Category and Sub-Category]],FIND("/",Starter[[#This Row],[Category and Sub-Category]])-1)</f>
        <v>games</v>
      </c>
      <c r="R1112" t="str">
        <f>RIGHT(Starter[[#This Row],[Category and Sub-Category]],FIND("/",Starter[[#This Row],[Category and Sub-Category]])-3)</f>
        <v>mes</v>
      </c>
      <c r="S1112" s="12">
        <f t="shared" si="17"/>
        <v>41250.933124999996</v>
      </c>
      <c r="T1112" s="12">
        <f t="shared" si="17"/>
        <v>41220.933124999996</v>
      </c>
      <c r="U1112" s="14">
        <f>Starter[[#This Row],[deadline2]]-Starter[[#This Row],[launched_at3]]</f>
        <v>30</v>
      </c>
    </row>
    <row r="1113" spans="1:21" ht="3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>IFERROR(Starter[[#This Row],[pledged]]/Starter[[#This Row],[goal]],0)</f>
        <v>4.0000000000000002E-4</v>
      </c>
      <c r="P1113" s="8">
        <f>IFERROR(Starter[[#This Row],[pledged]]/Starter[[#This Row],[backers_count]],0)</f>
        <v>1</v>
      </c>
      <c r="Q1113" t="str">
        <f>LEFT(Starter[[#This Row],[Category and Sub-Category]],FIND("/",Starter[[#This Row],[Category and Sub-Category]])-1)</f>
        <v>games</v>
      </c>
      <c r="R1113" t="str">
        <f>RIGHT(Starter[[#This Row],[Category and Sub-Category]],FIND("/",Starter[[#This Row],[Category and Sub-Category]])-3)</f>
        <v>mes</v>
      </c>
      <c r="S1113" s="12">
        <f t="shared" si="17"/>
        <v>42377.203587962962</v>
      </c>
      <c r="T1113" s="12">
        <f t="shared" si="17"/>
        <v>42347.203587962962</v>
      </c>
      <c r="U1113" s="14">
        <f>Starter[[#This Row],[deadline2]]-Starter[[#This Row],[launched_at3]]</f>
        <v>30</v>
      </c>
    </row>
    <row r="1114" spans="1:21" ht="30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>IFERROR(Starter[[#This Row],[pledged]]/Starter[[#This Row],[goal]],0)</f>
        <v>0.35537409090909089</v>
      </c>
      <c r="P1114" s="8">
        <f>IFERROR(Starter[[#This Row],[pledged]]/Starter[[#This Row],[backers_count]],0)</f>
        <v>100.23371794871794</v>
      </c>
      <c r="Q1114" t="str">
        <f>LEFT(Starter[[#This Row],[Category and Sub-Category]],FIND("/",Starter[[#This Row],[Category and Sub-Category]])-1)</f>
        <v>games</v>
      </c>
      <c r="R1114" t="str">
        <f>RIGHT(Starter[[#This Row],[Category and Sub-Category]],FIND("/",Starter[[#This Row],[Category and Sub-Category]])-3)</f>
        <v>mes</v>
      </c>
      <c r="S1114" s="12">
        <f t="shared" si="17"/>
        <v>42023.354166666672</v>
      </c>
      <c r="T1114" s="12">
        <f t="shared" si="17"/>
        <v>41963.759386574078</v>
      </c>
      <c r="U1114" s="14">
        <f>Starter[[#This Row],[deadline2]]-Starter[[#This Row],[launched_at3]]</f>
        <v>59.594780092593282</v>
      </c>
    </row>
    <row r="1115" spans="1:21" ht="3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>IFERROR(Starter[[#This Row],[pledged]]/Starter[[#This Row],[goal]],0)</f>
        <v>5.0000000000000001E-3</v>
      </c>
      <c r="P1115" s="8">
        <f>IFERROR(Starter[[#This Row],[pledged]]/Starter[[#This Row],[backers_count]],0)</f>
        <v>5</v>
      </c>
      <c r="Q1115" t="str">
        <f>LEFT(Starter[[#This Row],[Category and Sub-Category]],FIND("/",Starter[[#This Row],[Category and Sub-Category]])-1)</f>
        <v>games</v>
      </c>
      <c r="R1115" t="str">
        <f>RIGHT(Starter[[#This Row],[Category and Sub-Category]],FIND("/",Starter[[#This Row],[Category and Sub-Category]])-3)</f>
        <v>mes</v>
      </c>
      <c r="S1115" s="12">
        <f t="shared" si="17"/>
        <v>41865.977083333331</v>
      </c>
      <c r="T1115" s="12">
        <f t="shared" si="17"/>
        <v>41835.977083333331</v>
      </c>
      <c r="U1115" s="14">
        <f>Starter[[#This Row],[deadline2]]-Starter[[#This Row],[launched_at3]]</f>
        <v>30</v>
      </c>
    </row>
    <row r="1116" spans="1:21" ht="3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>IFERROR(Starter[[#This Row],[pledged]]/Starter[[#This Row],[goal]],0)</f>
        <v>1.6666666666666668E-3</v>
      </c>
      <c r="P1116" s="8">
        <f>IFERROR(Starter[[#This Row],[pledged]]/Starter[[#This Row],[backers_count]],0)</f>
        <v>3.3333333333333335</v>
      </c>
      <c r="Q1116" t="str">
        <f>LEFT(Starter[[#This Row],[Category and Sub-Category]],FIND("/",Starter[[#This Row],[Category and Sub-Category]])-1)</f>
        <v>games</v>
      </c>
      <c r="R1116" t="str">
        <f>RIGHT(Starter[[#This Row],[Category and Sub-Category]],FIND("/",Starter[[#This Row],[Category and Sub-Category]])-3)</f>
        <v>mes</v>
      </c>
      <c r="S1116" s="12">
        <f t="shared" si="17"/>
        <v>41556.345914351856</v>
      </c>
      <c r="T1116" s="12">
        <f t="shared" si="17"/>
        <v>41526.345914351856</v>
      </c>
      <c r="U1116" s="14">
        <f>Starter[[#This Row],[deadline2]]-Starter[[#This Row],[launched_at3]]</f>
        <v>30</v>
      </c>
    </row>
    <row r="1117" spans="1:21" ht="3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>IFERROR(Starter[[#This Row],[pledged]]/Starter[[#This Row],[goal]],0)</f>
        <v>1.325E-3</v>
      </c>
      <c r="P1117" s="8">
        <f>IFERROR(Starter[[#This Row],[pledged]]/Starter[[#This Row],[backers_count]],0)</f>
        <v>13.25</v>
      </c>
      <c r="Q1117" t="str">
        <f>LEFT(Starter[[#This Row],[Category and Sub-Category]],FIND("/",Starter[[#This Row],[Category and Sub-Category]])-1)</f>
        <v>games</v>
      </c>
      <c r="R1117" t="str">
        <f>RIGHT(Starter[[#This Row],[Category and Sub-Category]],FIND("/",Starter[[#This Row],[Category and Sub-Category]])-3)</f>
        <v>mes</v>
      </c>
      <c r="S1117" s="12">
        <f t="shared" si="17"/>
        <v>42459.653877314813</v>
      </c>
      <c r="T1117" s="12">
        <f t="shared" si="17"/>
        <v>42429.695543981477</v>
      </c>
      <c r="U1117" s="14">
        <f>Starter[[#This Row],[deadline2]]-Starter[[#This Row],[launched_at3]]</f>
        <v>29.958333333335759</v>
      </c>
    </row>
    <row r="1118" spans="1:21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>IFERROR(Starter[[#This Row],[pledged]]/Starter[[#This Row],[goal]],0)</f>
        <v>3.5704000000000004E-4</v>
      </c>
      <c r="P1118" s="8">
        <f>IFERROR(Starter[[#This Row],[pledged]]/Starter[[#This Row],[backers_count]],0)</f>
        <v>17.852</v>
      </c>
      <c r="Q1118" t="str">
        <f>LEFT(Starter[[#This Row],[Category and Sub-Category]],FIND("/",Starter[[#This Row],[Category and Sub-Category]])-1)</f>
        <v>games</v>
      </c>
      <c r="R1118" t="str">
        <f>RIGHT(Starter[[#This Row],[Category and Sub-Category]],FIND("/",Starter[[#This Row],[Category and Sub-Category]])-3)</f>
        <v>mes</v>
      </c>
      <c r="S1118" s="12">
        <f t="shared" si="17"/>
        <v>41069.847314814819</v>
      </c>
      <c r="T1118" s="12">
        <f t="shared" si="17"/>
        <v>41009.847314814819</v>
      </c>
      <c r="U1118" s="14">
        <f>Starter[[#This Row],[deadline2]]-Starter[[#This Row],[launched_at3]]</f>
        <v>60</v>
      </c>
    </row>
    <row r="1119" spans="1:21" ht="30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>IFERROR(Starter[[#This Row],[pledged]]/Starter[[#This Row],[goal]],0)</f>
        <v>8.3000000000000004E-2</v>
      </c>
      <c r="P1119" s="8">
        <f>IFERROR(Starter[[#This Row],[pledged]]/Starter[[#This Row],[backers_count]],0)</f>
        <v>10.375</v>
      </c>
      <c r="Q1119" t="str">
        <f>LEFT(Starter[[#This Row],[Category and Sub-Category]],FIND("/",Starter[[#This Row],[Category and Sub-Category]])-1)</f>
        <v>games</v>
      </c>
      <c r="R1119" t="str">
        <f>RIGHT(Starter[[#This Row],[Category and Sub-Category]],FIND("/",Starter[[#This Row],[Category and Sub-Category]])-3)</f>
        <v>mes</v>
      </c>
      <c r="S1119" s="12">
        <f t="shared" si="17"/>
        <v>42363.598530092597</v>
      </c>
      <c r="T1119" s="12">
        <f t="shared" si="17"/>
        <v>42333.598530092597</v>
      </c>
      <c r="U1119" s="14">
        <f>Starter[[#This Row],[deadline2]]-Starter[[#This Row],[launched_at3]]</f>
        <v>30</v>
      </c>
    </row>
    <row r="1120" spans="1:21" ht="3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>IFERROR(Starter[[#This Row],[pledged]]/Starter[[#This Row],[goal]],0)</f>
        <v>2.4222222222222221E-2</v>
      </c>
      <c r="P1120" s="8">
        <f>IFERROR(Starter[[#This Row],[pledged]]/Starter[[#This Row],[backers_count]],0)</f>
        <v>36.333333333333336</v>
      </c>
      <c r="Q1120" t="str">
        <f>LEFT(Starter[[#This Row],[Category and Sub-Category]],FIND("/",Starter[[#This Row],[Category and Sub-Category]])-1)</f>
        <v>games</v>
      </c>
      <c r="R1120" t="str">
        <f>RIGHT(Starter[[#This Row],[Category and Sub-Category]],FIND("/",Starter[[#This Row],[Category and Sub-Category]])-3)</f>
        <v>mes</v>
      </c>
      <c r="S1120" s="12">
        <f t="shared" si="17"/>
        <v>41734.124756944446</v>
      </c>
      <c r="T1120" s="12">
        <f t="shared" si="17"/>
        <v>41704.16642361111</v>
      </c>
      <c r="U1120" s="14">
        <f>Starter[[#This Row],[deadline2]]-Starter[[#This Row],[launched_at3]]</f>
        <v>29.958333333335759</v>
      </c>
    </row>
    <row r="1121" spans="1:21" ht="3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>IFERROR(Starter[[#This Row],[pledged]]/Starter[[#This Row],[goal]],0)</f>
        <v>2.3809523809523812E-3</v>
      </c>
      <c r="P1121" s="8">
        <f>IFERROR(Starter[[#This Row],[pledged]]/Starter[[#This Row],[backers_count]],0)</f>
        <v>5</v>
      </c>
      <c r="Q1121" t="str">
        <f>LEFT(Starter[[#This Row],[Category and Sub-Category]],FIND("/",Starter[[#This Row],[Category and Sub-Category]])-1)</f>
        <v>games</v>
      </c>
      <c r="R1121" t="str">
        <f>RIGHT(Starter[[#This Row],[Category and Sub-Category]],FIND("/",Starter[[#This Row],[Category and Sub-Category]])-3)</f>
        <v>mes</v>
      </c>
      <c r="S1121" s="12">
        <f t="shared" si="17"/>
        <v>41735.792407407411</v>
      </c>
      <c r="T1121" s="12">
        <f t="shared" si="17"/>
        <v>41722.792407407411</v>
      </c>
      <c r="U1121" s="14">
        <f>Starter[[#This Row],[deadline2]]-Starter[[#This Row],[launched_at3]]</f>
        <v>13</v>
      </c>
    </row>
    <row r="1122" spans="1:21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>IFERROR(Starter[[#This Row],[pledged]]/Starter[[#This Row],[goal]],0)</f>
        <v>0</v>
      </c>
      <c r="P1122" s="8">
        <f>IFERROR(Starter[[#This Row],[pledged]]/Starter[[#This Row],[backers_count]],0)</f>
        <v>0</v>
      </c>
      <c r="Q1122" t="str">
        <f>LEFT(Starter[[#This Row],[Category and Sub-Category]],FIND("/",Starter[[#This Row],[Category and Sub-Category]])-1)</f>
        <v>games</v>
      </c>
      <c r="R1122" t="str">
        <f>RIGHT(Starter[[#This Row],[Category and Sub-Category]],FIND("/",Starter[[#This Row],[Category and Sub-Category]])-3)</f>
        <v>mes</v>
      </c>
      <c r="S1122" s="12">
        <f t="shared" si="17"/>
        <v>40844.872685185182</v>
      </c>
      <c r="T1122" s="12">
        <f t="shared" si="17"/>
        <v>40799.872685185182</v>
      </c>
      <c r="U1122" s="14">
        <f>Starter[[#This Row],[deadline2]]-Starter[[#This Row],[launched_at3]]</f>
        <v>45</v>
      </c>
    </row>
    <row r="1123" spans="1:21" ht="30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>IFERROR(Starter[[#This Row],[pledged]]/Starter[[#This Row],[goal]],0)</f>
        <v>1.16E-4</v>
      </c>
      <c r="P1123" s="8">
        <f>IFERROR(Starter[[#This Row],[pledged]]/Starter[[#This Row],[backers_count]],0)</f>
        <v>5.8</v>
      </c>
      <c r="Q1123" t="str">
        <f>LEFT(Starter[[#This Row],[Category and Sub-Category]],FIND("/",Starter[[#This Row],[Category and Sub-Category]])-1)</f>
        <v>games</v>
      </c>
      <c r="R1123" t="str">
        <f>RIGHT(Starter[[#This Row],[Category and Sub-Category]],FIND("/",Starter[[#This Row],[Category and Sub-Category]])-3)</f>
        <v>mes</v>
      </c>
      <c r="S1123" s="12">
        <f t="shared" si="17"/>
        <v>42442.892546296294</v>
      </c>
      <c r="T1123" s="12">
        <f t="shared" si="17"/>
        <v>42412.934212962966</v>
      </c>
      <c r="U1123" s="14">
        <f>Starter[[#This Row],[deadline2]]-Starter[[#This Row],[launched_at3]]</f>
        <v>29.958333333328483</v>
      </c>
    </row>
    <row r="1124" spans="1:21" ht="3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>IFERROR(Starter[[#This Row],[pledged]]/Starter[[#This Row],[goal]],0)</f>
        <v>0</v>
      </c>
      <c r="P1124" s="8">
        <f>IFERROR(Starter[[#This Row],[pledged]]/Starter[[#This Row],[backers_count]],0)</f>
        <v>0</v>
      </c>
      <c r="Q1124" t="str">
        <f>LEFT(Starter[[#This Row],[Category and Sub-Category]],FIND("/",Starter[[#This Row],[Category and Sub-Category]])-1)</f>
        <v>games</v>
      </c>
      <c r="R1124" t="str">
        <f>RIGHT(Starter[[#This Row],[Category and Sub-Category]],FIND("/",Starter[[#This Row],[Category and Sub-Category]])-3)</f>
        <v>mes</v>
      </c>
      <c r="S1124" s="12">
        <f t="shared" si="17"/>
        <v>41424.703993055555</v>
      </c>
      <c r="T1124" s="12">
        <f t="shared" si="17"/>
        <v>41410.703993055555</v>
      </c>
      <c r="U1124" s="14">
        <f>Starter[[#This Row],[deadline2]]-Starter[[#This Row],[launched_at3]]</f>
        <v>14</v>
      </c>
    </row>
    <row r="1125" spans="1:21" ht="3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>IFERROR(Starter[[#This Row],[pledged]]/Starter[[#This Row],[goal]],0)</f>
        <v>2.2000000000000001E-3</v>
      </c>
      <c r="P1125" s="8">
        <f>IFERROR(Starter[[#This Row],[pledged]]/Starter[[#This Row],[backers_count]],0)</f>
        <v>3.6666666666666665</v>
      </c>
      <c r="Q1125" t="str">
        <f>LEFT(Starter[[#This Row],[Category and Sub-Category]],FIND("/",Starter[[#This Row],[Category and Sub-Category]])-1)</f>
        <v>games</v>
      </c>
      <c r="R1125" t="str">
        <f>RIGHT(Starter[[#This Row],[Category and Sub-Category]],FIND("/",Starter[[#This Row],[Category and Sub-Category]])-3)</f>
        <v>mes</v>
      </c>
      <c r="S1125" s="12">
        <f t="shared" si="17"/>
        <v>41748.5237037037</v>
      </c>
      <c r="T1125" s="12">
        <f t="shared" si="17"/>
        <v>41718.5237037037</v>
      </c>
      <c r="U1125" s="14">
        <f>Starter[[#This Row],[deadline2]]-Starter[[#This Row],[launched_at3]]</f>
        <v>30</v>
      </c>
    </row>
    <row r="1126" spans="1:21" ht="3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>IFERROR(Starter[[#This Row],[pledged]]/Starter[[#This Row],[goal]],0)</f>
        <v>4.7222222222222223E-3</v>
      </c>
      <c r="P1126" s="8">
        <f>IFERROR(Starter[[#This Row],[pledged]]/Starter[[#This Row],[backers_count]],0)</f>
        <v>60.714285714285715</v>
      </c>
      <c r="Q1126" t="str">
        <f>LEFT(Starter[[#This Row],[Category and Sub-Category]],FIND("/",Starter[[#This Row],[Category and Sub-Category]])-1)</f>
        <v>games</v>
      </c>
      <c r="R1126" t="str">
        <f>RIGHT(Starter[[#This Row],[Category and Sub-Category]],FIND("/",Starter[[#This Row],[Category and Sub-Category]])-3)</f>
        <v>mes</v>
      </c>
      <c r="S1126" s="12">
        <f t="shared" si="17"/>
        <v>42124.667256944449</v>
      </c>
      <c r="T1126" s="12">
        <f t="shared" si="17"/>
        <v>42094.667256944449</v>
      </c>
      <c r="U1126" s="14">
        <f>Starter[[#This Row],[deadline2]]-Starter[[#This Row],[launched_at3]]</f>
        <v>30</v>
      </c>
    </row>
    <row r="1127" spans="1:21" ht="3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>IFERROR(Starter[[#This Row],[pledged]]/Starter[[#This Row],[goal]],0)</f>
        <v>0</v>
      </c>
      <c r="P1127" s="8">
        <f>IFERROR(Starter[[#This Row],[pledged]]/Starter[[#This Row],[backers_count]],0)</f>
        <v>0</v>
      </c>
      <c r="Q1127" t="str">
        <f>LEFT(Starter[[#This Row],[Category and Sub-Category]],FIND("/",Starter[[#This Row],[Category and Sub-Category]])-1)</f>
        <v>games</v>
      </c>
      <c r="R1127" t="str">
        <f>RIGHT(Starter[[#This Row],[Category and Sub-Category]],FIND("/",Starter[[#This Row],[Category and Sub-Category]])-3)</f>
        <v>mes</v>
      </c>
      <c r="S1127" s="12">
        <f t="shared" si="17"/>
        <v>42272.624189814815</v>
      </c>
      <c r="T1127" s="12">
        <f t="shared" si="17"/>
        <v>42212.624189814815</v>
      </c>
      <c r="U1127" s="14">
        <f>Starter[[#This Row],[deadline2]]-Starter[[#This Row],[launched_at3]]</f>
        <v>60</v>
      </c>
    </row>
    <row r="1128" spans="1:21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>IFERROR(Starter[[#This Row],[pledged]]/Starter[[#This Row],[goal]],0)</f>
        <v>5.0000000000000001E-3</v>
      </c>
      <c r="P1128" s="8">
        <f>IFERROR(Starter[[#This Row],[pledged]]/Starter[[#This Row],[backers_count]],0)</f>
        <v>5</v>
      </c>
      <c r="Q1128" t="str">
        <f>LEFT(Starter[[#This Row],[Category and Sub-Category]],FIND("/",Starter[[#This Row],[Category and Sub-Category]])-1)</f>
        <v>games</v>
      </c>
      <c r="R1128" t="str">
        <f>RIGHT(Starter[[#This Row],[Category and Sub-Category]],FIND("/",Starter[[#This Row],[Category and Sub-Category]])-3)</f>
        <v>mes</v>
      </c>
      <c r="S1128" s="12">
        <f t="shared" si="17"/>
        <v>42565.327476851853</v>
      </c>
      <c r="T1128" s="12">
        <f t="shared" si="17"/>
        <v>42535.327476851853</v>
      </c>
      <c r="U1128" s="14">
        <f>Starter[[#This Row],[deadline2]]-Starter[[#This Row],[launched_at3]]</f>
        <v>30</v>
      </c>
    </row>
    <row r="1129" spans="1:21" ht="3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>IFERROR(Starter[[#This Row],[pledged]]/Starter[[#This Row],[goal]],0)</f>
        <v>1.6714285714285713E-2</v>
      </c>
      <c r="P1129" s="8">
        <f>IFERROR(Starter[[#This Row],[pledged]]/Starter[[#This Row],[backers_count]],0)</f>
        <v>25.434782608695652</v>
      </c>
      <c r="Q1129" t="str">
        <f>LEFT(Starter[[#This Row],[Category and Sub-Category]],FIND("/",Starter[[#This Row],[Category and Sub-Category]])-1)</f>
        <v>games</v>
      </c>
      <c r="R1129" t="str">
        <f>RIGHT(Starter[[#This Row],[Category and Sub-Category]],FIND("/",Starter[[#This Row],[Category and Sub-Category]])-3)</f>
        <v>mes</v>
      </c>
      <c r="S1129" s="12">
        <f t="shared" si="17"/>
        <v>41957.895833333328</v>
      </c>
      <c r="T1129" s="12">
        <f t="shared" si="17"/>
        <v>41926.854166666664</v>
      </c>
      <c r="U1129" s="14">
        <f>Starter[[#This Row],[deadline2]]-Starter[[#This Row],[launched_at3]]</f>
        <v>31.041666666664241</v>
      </c>
    </row>
    <row r="1130" spans="1:2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>IFERROR(Starter[[#This Row],[pledged]]/Starter[[#This Row],[goal]],0)</f>
        <v>1E-3</v>
      </c>
      <c r="P1130" s="8">
        <f>IFERROR(Starter[[#This Row],[pledged]]/Starter[[#This Row],[backers_count]],0)</f>
        <v>1</v>
      </c>
      <c r="Q1130" t="str">
        <f>LEFT(Starter[[#This Row],[Category and Sub-Category]],FIND("/",Starter[[#This Row],[Category and Sub-Category]])-1)</f>
        <v>games</v>
      </c>
      <c r="R1130" t="str">
        <f>RIGHT(Starter[[#This Row],[Category and Sub-Category]],FIND("/",Starter[[#This Row],[Category and Sub-Category]])-3)</f>
        <v>mes</v>
      </c>
      <c r="S1130" s="12">
        <f t="shared" si="17"/>
        <v>41858.649502314816</v>
      </c>
      <c r="T1130" s="12">
        <f t="shared" si="17"/>
        <v>41828.649502314816</v>
      </c>
      <c r="U1130" s="14">
        <f>Starter[[#This Row],[deadline2]]-Starter[[#This Row],[launched_at3]]</f>
        <v>30</v>
      </c>
    </row>
    <row r="1131" spans="1:21" ht="30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>IFERROR(Starter[[#This Row],[pledged]]/Starter[[#This Row],[goal]],0)</f>
        <v>1.0499999999999999E-3</v>
      </c>
      <c r="P1131" s="8">
        <f>IFERROR(Starter[[#This Row],[pledged]]/Starter[[#This Row],[backers_count]],0)</f>
        <v>10.5</v>
      </c>
      <c r="Q1131" t="str">
        <f>LEFT(Starter[[#This Row],[Category and Sub-Category]],FIND("/",Starter[[#This Row],[Category and Sub-Category]])-1)</f>
        <v>games</v>
      </c>
      <c r="R1131" t="str">
        <f>RIGHT(Starter[[#This Row],[Category and Sub-Category]],FIND("/",Starter[[#This Row],[Category and Sub-Category]])-3)</f>
        <v>mes</v>
      </c>
      <c r="S1131" s="12">
        <f t="shared" si="17"/>
        <v>42526.264965277776</v>
      </c>
      <c r="T1131" s="12">
        <f t="shared" si="17"/>
        <v>42496.264965277776</v>
      </c>
      <c r="U1131" s="14">
        <f>Starter[[#This Row],[deadline2]]-Starter[[#This Row],[launched_at3]]</f>
        <v>30</v>
      </c>
    </row>
    <row r="1132" spans="1:21" ht="3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>IFERROR(Starter[[#This Row],[pledged]]/Starter[[#This Row],[goal]],0)</f>
        <v>2.2000000000000001E-3</v>
      </c>
      <c r="P1132" s="8">
        <f>IFERROR(Starter[[#This Row],[pledged]]/Starter[[#This Row],[backers_count]],0)</f>
        <v>3.6666666666666665</v>
      </c>
      <c r="Q1132" t="str">
        <f>LEFT(Starter[[#This Row],[Category and Sub-Category]],FIND("/",Starter[[#This Row],[Category and Sub-Category]])-1)</f>
        <v>games</v>
      </c>
      <c r="R1132" t="str">
        <f>RIGHT(Starter[[#This Row],[Category and Sub-Category]],FIND("/",Starter[[#This Row],[Category and Sub-Category]])-3)</f>
        <v>mes</v>
      </c>
      <c r="S1132" s="12">
        <f t="shared" si="17"/>
        <v>41969.038194444445</v>
      </c>
      <c r="T1132" s="12">
        <f t="shared" si="17"/>
        <v>41908.996527777781</v>
      </c>
      <c r="U1132" s="14">
        <f>Starter[[#This Row],[deadline2]]-Starter[[#This Row],[launched_at3]]</f>
        <v>60.041666666664241</v>
      </c>
    </row>
    <row r="1133" spans="1:21" ht="3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>IFERROR(Starter[[#This Row],[pledged]]/Starter[[#This Row],[goal]],0)</f>
        <v>0</v>
      </c>
      <c r="P1133" s="8">
        <f>IFERROR(Starter[[#This Row],[pledged]]/Starter[[#This Row],[backers_count]],0)</f>
        <v>0</v>
      </c>
      <c r="Q1133" t="str">
        <f>LEFT(Starter[[#This Row],[Category and Sub-Category]],FIND("/",Starter[[#This Row],[Category and Sub-Category]])-1)</f>
        <v>games</v>
      </c>
      <c r="R1133" t="str">
        <f>RIGHT(Starter[[#This Row],[Category and Sub-Category]],FIND("/",Starter[[#This Row],[Category and Sub-Category]])-3)</f>
        <v>mes</v>
      </c>
      <c r="S1133" s="12">
        <f t="shared" si="17"/>
        <v>42362.908194444448</v>
      </c>
      <c r="T1133" s="12">
        <f t="shared" si="17"/>
        <v>42332.908194444448</v>
      </c>
      <c r="U1133" s="14">
        <f>Starter[[#This Row],[deadline2]]-Starter[[#This Row],[launched_at3]]</f>
        <v>30</v>
      </c>
    </row>
    <row r="1134" spans="1:21" ht="30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>IFERROR(Starter[[#This Row],[pledged]]/Starter[[#This Row],[goal]],0)</f>
        <v>0.14380000000000001</v>
      </c>
      <c r="P1134" s="8">
        <f>IFERROR(Starter[[#This Row],[pledged]]/Starter[[#This Row],[backers_count]],0)</f>
        <v>110.61538461538461</v>
      </c>
      <c r="Q1134" t="str">
        <f>LEFT(Starter[[#This Row],[Category and Sub-Category]],FIND("/",Starter[[#This Row],[Category and Sub-Category]])-1)</f>
        <v>games</v>
      </c>
      <c r="R1134" t="str">
        <f>RIGHT(Starter[[#This Row],[Category and Sub-Category]],FIND("/",Starter[[#This Row],[Category and Sub-Category]])-3)</f>
        <v>mes</v>
      </c>
      <c r="S1134" s="12">
        <f t="shared" si="17"/>
        <v>42736.115405092598</v>
      </c>
      <c r="T1134" s="12">
        <f t="shared" si="17"/>
        <v>42706.115405092598</v>
      </c>
      <c r="U1134" s="14">
        <f>Starter[[#This Row],[deadline2]]-Starter[[#This Row],[launched_at3]]</f>
        <v>30</v>
      </c>
    </row>
    <row r="1135" spans="1:21" ht="3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>IFERROR(Starter[[#This Row],[pledged]]/Starter[[#This Row],[goal]],0)</f>
        <v>6.6666666666666671E-3</v>
      </c>
      <c r="P1135" s="8">
        <f>IFERROR(Starter[[#This Row],[pledged]]/Starter[[#This Row],[backers_count]],0)</f>
        <v>20</v>
      </c>
      <c r="Q1135" t="str">
        <f>LEFT(Starter[[#This Row],[Category and Sub-Category]],FIND("/",Starter[[#This Row],[Category and Sub-Category]])-1)</f>
        <v>games</v>
      </c>
      <c r="R1135" t="str">
        <f>RIGHT(Starter[[#This Row],[Category and Sub-Category]],FIND("/",Starter[[#This Row],[Category and Sub-Category]])-3)</f>
        <v>mes</v>
      </c>
      <c r="S1135" s="12">
        <f t="shared" si="17"/>
        <v>41851.407187500001</v>
      </c>
      <c r="T1135" s="12">
        <f t="shared" si="17"/>
        <v>41821.407187500001</v>
      </c>
      <c r="U1135" s="14">
        <f>Starter[[#This Row],[deadline2]]-Starter[[#This Row],[launched_at3]]</f>
        <v>30</v>
      </c>
    </row>
    <row r="1136" spans="1:21" ht="30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>IFERROR(Starter[[#This Row],[pledged]]/Starter[[#This Row],[goal]],0)</f>
        <v>4.0000000000000003E-5</v>
      </c>
      <c r="P1136" s="8">
        <f>IFERROR(Starter[[#This Row],[pledged]]/Starter[[#This Row],[backers_count]],0)</f>
        <v>1</v>
      </c>
      <c r="Q1136" t="str">
        <f>LEFT(Starter[[#This Row],[Category and Sub-Category]],FIND("/",Starter[[#This Row],[Category and Sub-Category]])-1)</f>
        <v>games</v>
      </c>
      <c r="R1136" t="str">
        <f>RIGHT(Starter[[#This Row],[Category and Sub-Category]],FIND("/",Starter[[#This Row],[Category and Sub-Category]])-3)</f>
        <v>mes</v>
      </c>
      <c r="S1136" s="12">
        <f t="shared" si="17"/>
        <v>41972.189583333333</v>
      </c>
      <c r="T1136" s="12">
        <f t="shared" si="17"/>
        <v>41958.285046296296</v>
      </c>
      <c r="U1136" s="14">
        <f>Starter[[#This Row],[deadline2]]-Starter[[#This Row],[launched_at3]]</f>
        <v>13.904537037036789</v>
      </c>
    </row>
    <row r="1137" spans="1:21" ht="3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>IFERROR(Starter[[#This Row],[pledged]]/Starter[[#This Row],[goal]],0)</f>
        <v>0.05</v>
      </c>
      <c r="P1137" s="8">
        <f>IFERROR(Starter[[#This Row],[pledged]]/Starter[[#This Row],[backers_count]],0)</f>
        <v>50</v>
      </c>
      <c r="Q1137" t="str">
        <f>LEFT(Starter[[#This Row],[Category and Sub-Category]],FIND("/",Starter[[#This Row],[Category and Sub-Category]])-1)</f>
        <v>games</v>
      </c>
      <c r="R1137" t="str">
        <f>RIGHT(Starter[[#This Row],[Category and Sub-Category]],FIND("/",Starter[[#This Row],[Category and Sub-Category]])-3)</f>
        <v>mes</v>
      </c>
      <c r="S1137" s="12">
        <f t="shared" si="17"/>
        <v>42588.98951388889</v>
      </c>
      <c r="T1137" s="12">
        <f t="shared" si="17"/>
        <v>42558.98951388889</v>
      </c>
      <c r="U1137" s="14">
        <f>Starter[[#This Row],[deadline2]]-Starter[[#This Row],[launched_at3]]</f>
        <v>30</v>
      </c>
    </row>
    <row r="1138" spans="1:21" ht="30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>IFERROR(Starter[[#This Row],[pledged]]/Starter[[#This Row],[goal]],0)</f>
        <v>6.4439140811455853E-2</v>
      </c>
      <c r="P1138" s="8">
        <f>IFERROR(Starter[[#This Row],[pledged]]/Starter[[#This Row],[backers_count]],0)</f>
        <v>45</v>
      </c>
      <c r="Q1138" t="str">
        <f>LEFT(Starter[[#This Row],[Category and Sub-Category]],FIND("/",Starter[[#This Row],[Category and Sub-Category]])-1)</f>
        <v>games</v>
      </c>
      <c r="R1138" t="str">
        <f>RIGHT(Starter[[#This Row],[Category and Sub-Category]],FIND("/",Starter[[#This Row],[Category and Sub-Category]])-3)</f>
        <v>mes</v>
      </c>
      <c r="S1138" s="12">
        <f t="shared" si="17"/>
        <v>42357.671631944446</v>
      </c>
      <c r="T1138" s="12">
        <f t="shared" si="17"/>
        <v>42327.671631944446</v>
      </c>
      <c r="U1138" s="14">
        <f>Starter[[#This Row],[deadline2]]-Starter[[#This Row],[launched_at3]]</f>
        <v>30</v>
      </c>
    </row>
    <row r="1139" spans="1:21" ht="3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>IFERROR(Starter[[#This Row],[pledged]]/Starter[[#This Row],[goal]],0)</f>
        <v>0.39500000000000002</v>
      </c>
      <c r="P1139" s="8">
        <f>IFERROR(Starter[[#This Row],[pledged]]/Starter[[#This Row],[backers_count]],0)</f>
        <v>253.2051282051282</v>
      </c>
      <c r="Q1139" t="str">
        <f>LEFT(Starter[[#This Row],[Category and Sub-Category]],FIND("/",Starter[[#This Row],[Category and Sub-Category]])-1)</f>
        <v>games</v>
      </c>
      <c r="R1139" t="str">
        <f>RIGHT(Starter[[#This Row],[Category and Sub-Category]],FIND("/",Starter[[#This Row],[Category and Sub-Category]])-3)</f>
        <v>mes</v>
      </c>
      <c r="S1139" s="12">
        <f t="shared" si="17"/>
        <v>42483.819687499999</v>
      </c>
      <c r="T1139" s="12">
        <f t="shared" si="17"/>
        <v>42453.819687499999</v>
      </c>
      <c r="U1139" s="14">
        <f>Starter[[#This Row],[deadline2]]-Starter[[#This Row],[launched_at3]]</f>
        <v>30</v>
      </c>
    </row>
    <row r="1140" spans="1:21" ht="3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>IFERROR(Starter[[#This Row],[pledged]]/Starter[[#This Row],[goal]],0)</f>
        <v>3.5714285714285713E-3</v>
      </c>
      <c r="P1140" s="8">
        <f>IFERROR(Starter[[#This Row],[pledged]]/Starter[[#This Row],[backers_count]],0)</f>
        <v>31.25</v>
      </c>
      <c r="Q1140" t="str">
        <f>LEFT(Starter[[#This Row],[Category and Sub-Category]],FIND("/",Starter[[#This Row],[Category and Sub-Category]])-1)</f>
        <v>games</v>
      </c>
      <c r="R1140" t="str">
        <f>RIGHT(Starter[[#This Row],[Category and Sub-Category]],FIND("/",Starter[[#This Row],[Category and Sub-Category]])-3)</f>
        <v>mes</v>
      </c>
      <c r="S1140" s="12">
        <f t="shared" si="17"/>
        <v>42756.9066087963</v>
      </c>
      <c r="T1140" s="12">
        <f t="shared" si="17"/>
        <v>42736.9066087963</v>
      </c>
      <c r="U1140" s="14">
        <f>Starter[[#This Row],[deadline2]]-Starter[[#This Row],[launched_at3]]</f>
        <v>20</v>
      </c>
    </row>
    <row r="1141" spans="1:21" ht="3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>IFERROR(Starter[[#This Row],[pledged]]/Starter[[#This Row],[goal]],0)</f>
        <v>6.2500000000000001E-4</v>
      </c>
      <c r="P1141" s="8">
        <f>IFERROR(Starter[[#This Row],[pledged]]/Starter[[#This Row],[backers_count]],0)</f>
        <v>5</v>
      </c>
      <c r="Q1141" t="str">
        <f>LEFT(Starter[[#This Row],[Category and Sub-Category]],FIND("/",Starter[[#This Row],[Category and Sub-Category]])-1)</f>
        <v>games</v>
      </c>
      <c r="R1141" t="str">
        <f>RIGHT(Starter[[#This Row],[Category and Sub-Category]],FIND("/",Starter[[#This Row],[Category and Sub-Category]])-3)</f>
        <v>mes</v>
      </c>
      <c r="S1141" s="12">
        <f t="shared" si="17"/>
        <v>42005.34752314815</v>
      </c>
      <c r="T1141" s="12">
        <f t="shared" si="17"/>
        <v>41975.34752314815</v>
      </c>
      <c r="U1141" s="14">
        <f>Starter[[#This Row],[deadline2]]-Starter[[#This Row],[launched_at3]]</f>
        <v>30</v>
      </c>
    </row>
    <row r="1142" spans="1:21" ht="30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>IFERROR(Starter[[#This Row],[pledged]]/Starter[[#This Row],[goal]],0)</f>
        <v>0</v>
      </c>
      <c r="P1142" s="8">
        <f>IFERROR(Starter[[#This Row],[pledged]]/Starter[[#This Row],[backers_count]],0)</f>
        <v>0</v>
      </c>
      <c r="Q1142" t="str">
        <f>LEFT(Starter[[#This Row],[Category and Sub-Category]],FIND("/",Starter[[#This Row],[Category and Sub-Category]])-1)</f>
        <v>games</v>
      </c>
      <c r="R1142" t="str">
        <f>RIGHT(Starter[[#This Row],[Category and Sub-Category]],FIND("/",Starter[[#This Row],[Category and Sub-Category]])-3)</f>
        <v>mes</v>
      </c>
      <c r="S1142" s="12">
        <f t="shared" si="17"/>
        <v>42222.462048611109</v>
      </c>
      <c r="T1142" s="12">
        <f t="shared" si="17"/>
        <v>42192.462048611109</v>
      </c>
      <c r="U1142" s="14">
        <f>Starter[[#This Row],[deadline2]]-Starter[[#This Row],[launched_at3]]</f>
        <v>30</v>
      </c>
    </row>
    <row r="1143" spans="1:2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>IFERROR(Starter[[#This Row],[pledged]]/Starter[[#This Row],[goal]],0)</f>
        <v>0</v>
      </c>
      <c r="P1143" s="8">
        <f>IFERROR(Starter[[#This Row],[pledged]]/Starter[[#This Row],[backers_count]],0)</f>
        <v>0</v>
      </c>
      <c r="Q1143" t="str">
        <f>LEFT(Starter[[#This Row],[Category and Sub-Category]],FIND("/",Starter[[#This Row],[Category and Sub-Category]])-1)</f>
        <v>games</v>
      </c>
      <c r="R1143" t="str">
        <f>RIGHT(Starter[[#This Row],[Category and Sub-Category]],FIND("/",Starter[[#This Row],[Category and Sub-Category]])-3)</f>
        <v>mes</v>
      </c>
      <c r="S1143" s="12">
        <f t="shared" si="17"/>
        <v>42194.699652777781</v>
      </c>
      <c r="T1143" s="12">
        <f t="shared" si="17"/>
        <v>42164.699652777781</v>
      </c>
      <c r="U1143" s="14">
        <f>Starter[[#This Row],[deadline2]]-Starter[[#This Row],[launched_at3]]</f>
        <v>30</v>
      </c>
    </row>
    <row r="1144" spans="1:21" ht="30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>IFERROR(Starter[[#This Row],[pledged]]/Starter[[#This Row],[goal]],0)</f>
        <v>0</v>
      </c>
      <c r="P1144" s="8">
        <f>IFERROR(Starter[[#This Row],[pledged]]/Starter[[#This Row],[backers_count]],0)</f>
        <v>0</v>
      </c>
      <c r="Q1144" t="str">
        <f>LEFT(Starter[[#This Row],[Category and Sub-Category]],FIND("/",Starter[[#This Row],[Category and Sub-Category]])-1)</f>
        <v>games</v>
      </c>
      <c r="R1144" t="str">
        <f>RIGHT(Starter[[#This Row],[Category and Sub-Category]],FIND("/",Starter[[#This Row],[Category and Sub-Category]])-3)</f>
        <v>mes</v>
      </c>
      <c r="S1144" s="12">
        <f t="shared" si="17"/>
        <v>42052.006099537037</v>
      </c>
      <c r="T1144" s="12">
        <f t="shared" si="17"/>
        <v>42022.006099537037</v>
      </c>
      <c r="U1144" s="14">
        <f>Starter[[#This Row],[deadline2]]-Starter[[#This Row],[launched_at3]]</f>
        <v>30</v>
      </c>
    </row>
    <row r="1145" spans="1:21" ht="3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>IFERROR(Starter[[#This Row],[pledged]]/Starter[[#This Row],[goal]],0)</f>
        <v>4.1333333333333335E-3</v>
      </c>
      <c r="P1145" s="8">
        <f>IFERROR(Starter[[#This Row],[pledged]]/Starter[[#This Row],[backers_count]],0)</f>
        <v>23.25</v>
      </c>
      <c r="Q1145" t="str">
        <f>LEFT(Starter[[#This Row],[Category and Sub-Category]],FIND("/",Starter[[#This Row],[Category and Sub-Category]])-1)</f>
        <v>games</v>
      </c>
      <c r="R1145" t="str">
        <f>RIGHT(Starter[[#This Row],[Category and Sub-Category]],FIND("/",Starter[[#This Row],[Category and Sub-Category]])-3)</f>
        <v>mes</v>
      </c>
      <c r="S1145" s="12">
        <f t="shared" si="17"/>
        <v>42355.19358796296</v>
      </c>
      <c r="T1145" s="12">
        <f t="shared" si="17"/>
        <v>42325.19358796296</v>
      </c>
      <c r="U1145" s="14">
        <f>Starter[[#This Row],[deadline2]]-Starter[[#This Row],[launched_at3]]</f>
        <v>30</v>
      </c>
    </row>
    <row r="1146" spans="1:21" ht="30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>IFERROR(Starter[[#This Row],[pledged]]/Starter[[#This Row],[goal]],0)</f>
        <v>0</v>
      </c>
      <c r="P1146" s="8">
        <f>IFERROR(Starter[[#This Row],[pledged]]/Starter[[#This Row],[backers_count]],0)</f>
        <v>0</v>
      </c>
      <c r="Q1146" t="str">
        <f>LEFT(Starter[[#This Row],[Category and Sub-Category]],FIND("/",Starter[[#This Row],[Category and Sub-Category]])-1)</f>
        <v>food</v>
      </c>
      <c r="R1146" t="str">
        <f>RIGHT(Starter[[#This Row],[Category and Sub-Category]],FIND("/",Starter[[#This Row],[Category and Sub-Category]])-3)</f>
        <v>ks</v>
      </c>
      <c r="S1146" s="12">
        <f t="shared" si="17"/>
        <v>42123.181944444441</v>
      </c>
      <c r="T1146" s="12">
        <f t="shared" si="17"/>
        <v>42093.181944444441</v>
      </c>
      <c r="U1146" s="14">
        <f>Starter[[#This Row],[deadline2]]-Starter[[#This Row],[launched_at3]]</f>
        <v>30</v>
      </c>
    </row>
    <row r="1147" spans="1:21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>IFERROR(Starter[[#This Row],[pledged]]/Starter[[#This Row],[goal]],0)</f>
        <v>1.25E-3</v>
      </c>
      <c r="P1147" s="8">
        <f>IFERROR(Starter[[#This Row],[pledged]]/Starter[[#This Row],[backers_count]],0)</f>
        <v>100</v>
      </c>
      <c r="Q1147" t="str">
        <f>LEFT(Starter[[#This Row],[Category and Sub-Category]],FIND("/",Starter[[#This Row],[Category and Sub-Category]])-1)</f>
        <v>food</v>
      </c>
      <c r="R1147" t="str">
        <f>RIGHT(Starter[[#This Row],[Category and Sub-Category]],FIND("/",Starter[[#This Row],[Category and Sub-Category]])-3)</f>
        <v>ks</v>
      </c>
      <c r="S1147" s="12">
        <f t="shared" si="17"/>
        <v>41914.74759259259</v>
      </c>
      <c r="T1147" s="12">
        <f t="shared" si="17"/>
        <v>41854.74759259259</v>
      </c>
      <c r="U1147" s="14">
        <f>Starter[[#This Row],[deadline2]]-Starter[[#This Row],[launched_at3]]</f>
        <v>60</v>
      </c>
    </row>
    <row r="1148" spans="1:21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>IFERROR(Starter[[#This Row],[pledged]]/Starter[[#This Row],[goal]],0)</f>
        <v>8.8333333333333333E-2</v>
      </c>
      <c r="P1148" s="8">
        <f>IFERROR(Starter[[#This Row],[pledged]]/Starter[[#This Row],[backers_count]],0)</f>
        <v>44.166666666666664</v>
      </c>
      <c r="Q1148" t="str">
        <f>LEFT(Starter[[#This Row],[Category and Sub-Category]],FIND("/",Starter[[#This Row],[Category and Sub-Category]])-1)</f>
        <v>food</v>
      </c>
      <c r="R1148" t="str">
        <f>RIGHT(Starter[[#This Row],[Category and Sub-Category]],FIND("/",Starter[[#This Row],[Category and Sub-Category]])-3)</f>
        <v>ks</v>
      </c>
      <c r="S1148" s="12">
        <f t="shared" si="17"/>
        <v>41761.9533912037</v>
      </c>
      <c r="T1148" s="12">
        <f t="shared" si="17"/>
        <v>41723.9533912037</v>
      </c>
      <c r="U1148" s="14">
        <f>Starter[[#This Row],[deadline2]]-Starter[[#This Row],[launched_at3]]</f>
        <v>38</v>
      </c>
    </row>
    <row r="1149" spans="1:21" ht="3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>IFERROR(Starter[[#This Row],[pledged]]/Starter[[#This Row],[goal]],0)</f>
        <v>0</v>
      </c>
      <c r="P1149" s="8">
        <f>IFERROR(Starter[[#This Row],[pledged]]/Starter[[#This Row],[backers_count]],0)</f>
        <v>0</v>
      </c>
      <c r="Q1149" t="str">
        <f>LEFT(Starter[[#This Row],[Category and Sub-Category]],FIND("/",Starter[[#This Row],[Category and Sub-Category]])-1)</f>
        <v>food</v>
      </c>
      <c r="R1149" t="str">
        <f>RIGHT(Starter[[#This Row],[Category and Sub-Category]],FIND("/",Starter[[#This Row],[Category and Sub-Category]])-3)</f>
        <v>ks</v>
      </c>
      <c r="S1149" s="12">
        <f t="shared" si="17"/>
        <v>41931.972025462965</v>
      </c>
      <c r="T1149" s="12">
        <f t="shared" si="17"/>
        <v>41871.972025462965</v>
      </c>
      <c r="U1149" s="14">
        <f>Starter[[#This Row],[deadline2]]-Starter[[#This Row],[launched_at3]]</f>
        <v>60</v>
      </c>
    </row>
    <row r="1150" spans="1:21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>IFERROR(Starter[[#This Row],[pledged]]/Starter[[#This Row],[goal]],0)</f>
        <v>4.8666666666666667E-3</v>
      </c>
      <c r="P1150" s="8">
        <f>IFERROR(Starter[[#This Row],[pledged]]/Starter[[#This Row],[backers_count]],0)</f>
        <v>24.333333333333332</v>
      </c>
      <c r="Q1150" t="str">
        <f>LEFT(Starter[[#This Row],[Category and Sub-Category]],FIND("/",Starter[[#This Row],[Category and Sub-Category]])-1)</f>
        <v>food</v>
      </c>
      <c r="R1150" t="str">
        <f>RIGHT(Starter[[#This Row],[Category and Sub-Category]],FIND("/",Starter[[#This Row],[Category and Sub-Category]])-3)</f>
        <v>ks</v>
      </c>
      <c r="S1150" s="12">
        <f t="shared" si="17"/>
        <v>42705.212743055556</v>
      </c>
      <c r="T1150" s="12">
        <f t="shared" si="17"/>
        <v>42675.171076388884</v>
      </c>
      <c r="U1150" s="14">
        <f>Starter[[#This Row],[deadline2]]-Starter[[#This Row],[launched_at3]]</f>
        <v>30.041666666671517</v>
      </c>
    </row>
    <row r="1151" spans="1:2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>IFERROR(Starter[[#This Row],[pledged]]/Starter[[#This Row],[goal]],0)</f>
        <v>1.5E-3</v>
      </c>
      <c r="P1151" s="8">
        <f>IFERROR(Starter[[#This Row],[pledged]]/Starter[[#This Row],[backers_count]],0)</f>
        <v>37.5</v>
      </c>
      <c r="Q1151" t="str">
        <f>LEFT(Starter[[#This Row],[Category and Sub-Category]],FIND("/",Starter[[#This Row],[Category and Sub-Category]])-1)</f>
        <v>food</v>
      </c>
      <c r="R1151" t="str">
        <f>RIGHT(Starter[[#This Row],[Category and Sub-Category]],FIND("/",Starter[[#This Row],[Category and Sub-Category]])-3)</f>
        <v>ks</v>
      </c>
      <c r="S1151" s="12">
        <f t="shared" si="17"/>
        <v>42537.71025462963</v>
      </c>
      <c r="T1151" s="12">
        <f t="shared" si="17"/>
        <v>42507.71025462963</v>
      </c>
      <c r="U1151" s="14">
        <f>Starter[[#This Row],[deadline2]]-Starter[[#This Row],[launched_at3]]</f>
        <v>30</v>
      </c>
    </row>
    <row r="1152" spans="1:21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>IFERROR(Starter[[#This Row],[pledged]]/Starter[[#This Row],[goal]],0)</f>
        <v>0.1008</v>
      </c>
      <c r="P1152" s="8">
        <f>IFERROR(Starter[[#This Row],[pledged]]/Starter[[#This Row],[backers_count]],0)</f>
        <v>42</v>
      </c>
      <c r="Q1152" t="str">
        <f>LEFT(Starter[[#This Row],[Category and Sub-Category]],FIND("/",Starter[[#This Row],[Category and Sub-Category]])-1)</f>
        <v>food</v>
      </c>
      <c r="R1152" t="str">
        <f>RIGHT(Starter[[#This Row],[Category and Sub-Category]],FIND("/",Starter[[#This Row],[Category and Sub-Category]])-3)</f>
        <v>ks</v>
      </c>
      <c r="S1152" s="12">
        <f t="shared" si="17"/>
        <v>42377.954571759255</v>
      </c>
      <c r="T1152" s="12">
        <f t="shared" si="17"/>
        <v>42317.954571759255</v>
      </c>
      <c r="U1152" s="14">
        <f>Starter[[#This Row],[deadline2]]-Starter[[#This Row],[launched_at3]]</f>
        <v>60</v>
      </c>
    </row>
    <row r="1153" spans="1:21" ht="3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>IFERROR(Starter[[#This Row],[pledged]]/Starter[[#This Row],[goal]],0)</f>
        <v>0</v>
      </c>
      <c r="P1153" s="8">
        <f>IFERROR(Starter[[#This Row],[pledged]]/Starter[[#This Row],[backers_count]],0)</f>
        <v>0</v>
      </c>
      <c r="Q1153" t="str">
        <f>LEFT(Starter[[#This Row],[Category and Sub-Category]],FIND("/",Starter[[#This Row],[Category and Sub-Category]])-1)</f>
        <v>food</v>
      </c>
      <c r="R1153" t="str">
        <f>RIGHT(Starter[[#This Row],[Category and Sub-Category]],FIND("/",Starter[[#This Row],[Category and Sub-Category]])-3)</f>
        <v>ks</v>
      </c>
      <c r="S1153" s="12">
        <f t="shared" si="17"/>
        <v>42254.102581018524</v>
      </c>
      <c r="T1153" s="12">
        <f t="shared" si="17"/>
        <v>42224.102581018524</v>
      </c>
      <c r="U1153" s="14">
        <f>Starter[[#This Row],[deadline2]]-Starter[[#This Row],[launched_at3]]</f>
        <v>30</v>
      </c>
    </row>
    <row r="1154" spans="1:2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>IFERROR(Starter[[#This Row],[pledged]]/Starter[[#This Row],[goal]],0)</f>
        <v>5.6937500000000002E-2</v>
      </c>
      <c r="P1154" s="8">
        <f>IFERROR(Starter[[#This Row],[pledged]]/Starter[[#This Row],[backers_count]],0)</f>
        <v>60.733333333333334</v>
      </c>
      <c r="Q1154" t="str">
        <f>LEFT(Starter[[#This Row],[Category and Sub-Category]],FIND("/",Starter[[#This Row],[Category and Sub-Category]])-1)</f>
        <v>food</v>
      </c>
      <c r="R1154" t="str">
        <f>RIGHT(Starter[[#This Row],[Category and Sub-Category]],FIND("/",Starter[[#This Row],[Category and Sub-Category]])-3)</f>
        <v>ks</v>
      </c>
      <c r="S1154" s="12">
        <f t="shared" ref="S1154:T1217" si="18">(I1154/86400)+25569</f>
        <v>42139.709629629629</v>
      </c>
      <c r="T1154" s="12">
        <f t="shared" si="18"/>
        <v>42109.709629629629</v>
      </c>
      <c r="U1154" s="14">
        <f>Starter[[#This Row],[deadline2]]-Starter[[#This Row],[launched_at3]]</f>
        <v>30</v>
      </c>
    </row>
    <row r="1155" spans="1:21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>IFERROR(Starter[[#This Row],[pledged]]/Starter[[#This Row],[goal]],0)</f>
        <v>6.2500000000000003E-3</v>
      </c>
      <c r="P1155" s="8">
        <f>IFERROR(Starter[[#This Row],[pledged]]/Starter[[#This Row],[backers_count]],0)</f>
        <v>50</v>
      </c>
      <c r="Q1155" t="str">
        <f>LEFT(Starter[[#This Row],[Category and Sub-Category]],FIND("/",Starter[[#This Row],[Category and Sub-Category]])-1)</f>
        <v>food</v>
      </c>
      <c r="R1155" t="str">
        <f>RIGHT(Starter[[#This Row],[Category and Sub-Category]],FIND("/",Starter[[#This Row],[Category and Sub-Category]])-3)</f>
        <v>ks</v>
      </c>
      <c r="S1155" s="12">
        <f t="shared" si="18"/>
        <v>42173.714178240742</v>
      </c>
      <c r="T1155" s="12">
        <f t="shared" si="18"/>
        <v>42143.714178240742</v>
      </c>
      <c r="U1155" s="14">
        <f>Starter[[#This Row],[deadline2]]-Starter[[#This Row],[launched_at3]]</f>
        <v>30</v>
      </c>
    </row>
    <row r="1156" spans="1:21" ht="30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>IFERROR(Starter[[#This Row],[pledged]]/Starter[[#This Row],[goal]],0)</f>
        <v>6.5000000000000002E-2</v>
      </c>
      <c r="P1156" s="8">
        <f>IFERROR(Starter[[#This Row],[pledged]]/Starter[[#This Row],[backers_count]],0)</f>
        <v>108.33333333333333</v>
      </c>
      <c r="Q1156" t="str">
        <f>LEFT(Starter[[#This Row],[Category and Sub-Category]],FIND("/",Starter[[#This Row],[Category and Sub-Category]])-1)</f>
        <v>food</v>
      </c>
      <c r="R1156" t="str">
        <f>RIGHT(Starter[[#This Row],[Category and Sub-Category]],FIND("/",Starter[[#This Row],[Category and Sub-Category]])-3)</f>
        <v>ks</v>
      </c>
      <c r="S1156" s="12">
        <f t="shared" si="18"/>
        <v>42253.108865740738</v>
      </c>
      <c r="T1156" s="12">
        <f t="shared" si="18"/>
        <v>42223.108865740738</v>
      </c>
      <c r="U1156" s="14">
        <f>Starter[[#This Row],[deadline2]]-Starter[[#This Row],[launched_at3]]</f>
        <v>30</v>
      </c>
    </row>
    <row r="1157" spans="1:21" ht="3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>IFERROR(Starter[[#This Row],[pledged]]/Starter[[#This Row],[goal]],0)</f>
        <v>7.5199999999999998E-3</v>
      </c>
      <c r="P1157" s="8">
        <f>IFERROR(Starter[[#This Row],[pledged]]/Starter[[#This Row],[backers_count]],0)</f>
        <v>23.5</v>
      </c>
      <c r="Q1157" t="str">
        <f>LEFT(Starter[[#This Row],[Category and Sub-Category]],FIND("/",Starter[[#This Row],[Category and Sub-Category]])-1)</f>
        <v>food</v>
      </c>
      <c r="R1157" t="str">
        <f>RIGHT(Starter[[#This Row],[Category and Sub-Category]],FIND("/",Starter[[#This Row],[Category and Sub-Category]])-3)</f>
        <v>ks</v>
      </c>
      <c r="S1157" s="12">
        <f t="shared" si="18"/>
        <v>41865.763981481483</v>
      </c>
      <c r="T1157" s="12">
        <f t="shared" si="18"/>
        <v>41835.763981481483</v>
      </c>
      <c r="U1157" s="14">
        <f>Starter[[#This Row],[deadline2]]-Starter[[#This Row],[launched_at3]]</f>
        <v>30</v>
      </c>
    </row>
    <row r="1158" spans="1:21" ht="30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>IFERROR(Starter[[#This Row],[pledged]]/Starter[[#This Row],[goal]],0)</f>
        <v>0</v>
      </c>
      <c r="P1158" s="8">
        <f>IFERROR(Starter[[#This Row],[pledged]]/Starter[[#This Row],[backers_count]],0)</f>
        <v>0</v>
      </c>
      <c r="Q1158" t="str">
        <f>LEFT(Starter[[#This Row],[Category and Sub-Category]],FIND("/",Starter[[#This Row],[Category and Sub-Category]])-1)</f>
        <v>food</v>
      </c>
      <c r="R1158" t="str">
        <f>RIGHT(Starter[[#This Row],[Category and Sub-Category]],FIND("/",Starter[[#This Row],[Category and Sub-Category]])-3)</f>
        <v>ks</v>
      </c>
      <c r="S1158" s="12">
        <f t="shared" si="18"/>
        <v>42059.07131944444</v>
      </c>
      <c r="T1158" s="12">
        <f t="shared" si="18"/>
        <v>42029.07131944444</v>
      </c>
      <c r="U1158" s="14">
        <f>Starter[[#This Row],[deadline2]]-Starter[[#This Row],[launched_at3]]</f>
        <v>30</v>
      </c>
    </row>
    <row r="1159" spans="1:21" ht="3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>IFERROR(Starter[[#This Row],[pledged]]/Starter[[#This Row],[goal]],0)</f>
        <v>1.5100000000000001E-2</v>
      </c>
      <c r="P1159" s="8">
        <f>IFERROR(Starter[[#This Row],[pledged]]/Starter[[#This Row],[backers_count]],0)</f>
        <v>50.333333333333336</v>
      </c>
      <c r="Q1159" t="str">
        <f>LEFT(Starter[[#This Row],[Category and Sub-Category]],FIND("/",Starter[[#This Row],[Category and Sub-Category]])-1)</f>
        <v>food</v>
      </c>
      <c r="R1159" t="str">
        <f>RIGHT(Starter[[#This Row],[Category and Sub-Category]],FIND("/",Starter[[#This Row],[Category and Sub-Category]])-3)</f>
        <v>ks</v>
      </c>
      <c r="S1159" s="12">
        <f t="shared" si="18"/>
        <v>41978.669907407406</v>
      </c>
      <c r="T1159" s="12">
        <f t="shared" si="18"/>
        <v>41918.628240740742</v>
      </c>
      <c r="U1159" s="14">
        <f>Starter[[#This Row],[deadline2]]-Starter[[#This Row],[launched_at3]]</f>
        <v>60.041666666664241</v>
      </c>
    </row>
    <row r="1160" spans="1:21" ht="3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>IFERROR(Starter[[#This Row],[pledged]]/Starter[[#This Row],[goal]],0)</f>
        <v>4.6666666666666671E-3</v>
      </c>
      <c r="P1160" s="8">
        <f>IFERROR(Starter[[#This Row],[pledged]]/Starter[[#This Row],[backers_count]],0)</f>
        <v>11.666666666666666</v>
      </c>
      <c r="Q1160" t="str">
        <f>LEFT(Starter[[#This Row],[Category and Sub-Category]],FIND("/",Starter[[#This Row],[Category and Sub-Category]])-1)</f>
        <v>food</v>
      </c>
      <c r="R1160" t="str">
        <f>RIGHT(Starter[[#This Row],[Category and Sub-Category]],FIND("/",Starter[[#This Row],[Category and Sub-Category]])-3)</f>
        <v>ks</v>
      </c>
      <c r="S1160" s="12">
        <f t="shared" si="18"/>
        <v>41982.09175925926</v>
      </c>
      <c r="T1160" s="12">
        <f t="shared" si="18"/>
        <v>41952.09175925926</v>
      </c>
      <c r="U1160" s="14">
        <f>Starter[[#This Row],[deadline2]]-Starter[[#This Row],[launched_at3]]</f>
        <v>30</v>
      </c>
    </row>
    <row r="1161" spans="1:21" ht="3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>IFERROR(Starter[[#This Row],[pledged]]/Starter[[#This Row],[goal]],0)</f>
        <v>0</v>
      </c>
      <c r="P1161" s="8">
        <f>IFERROR(Starter[[#This Row],[pledged]]/Starter[[#This Row],[backers_count]],0)</f>
        <v>0</v>
      </c>
      <c r="Q1161" t="str">
        <f>LEFT(Starter[[#This Row],[Category and Sub-Category]],FIND("/",Starter[[#This Row],[Category and Sub-Category]])-1)</f>
        <v>food</v>
      </c>
      <c r="R1161" t="str">
        <f>RIGHT(Starter[[#This Row],[Category and Sub-Category]],FIND("/",Starter[[#This Row],[Category and Sub-Category]])-3)</f>
        <v>ks</v>
      </c>
      <c r="S1161" s="12">
        <f t="shared" si="18"/>
        <v>42185.65625</v>
      </c>
      <c r="T1161" s="12">
        <f t="shared" si="18"/>
        <v>42154.726446759261</v>
      </c>
      <c r="U1161" s="14">
        <f>Starter[[#This Row],[deadline2]]-Starter[[#This Row],[launched_at3]]</f>
        <v>30.929803240738693</v>
      </c>
    </row>
    <row r="1162" spans="1:21" ht="30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>IFERROR(Starter[[#This Row],[pledged]]/Starter[[#This Row],[goal]],0)</f>
        <v>3.85E-2</v>
      </c>
      <c r="P1162" s="8">
        <f>IFERROR(Starter[[#This Row],[pledged]]/Starter[[#This Row],[backers_count]],0)</f>
        <v>60.789473684210527</v>
      </c>
      <c r="Q1162" t="str">
        <f>LEFT(Starter[[#This Row],[Category and Sub-Category]],FIND("/",Starter[[#This Row],[Category and Sub-Category]])-1)</f>
        <v>food</v>
      </c>
      <c r="R1162" t="str">
        <f>RIGHT(Starter[[#This Row],[Category and Sub-Category]],FIND("/",Starter[[#This Row],[Category and Sub-Category]])-3)</f>
        <v>ks</v>
      </c>
      <c r="S1162" s="12">
        <f t="shared" si="18"/>
        <v>42091.113263888888</v>
      </c>
      <c r="T1162" s="12">
        <f t="shared" si="18"/>
        <v>42061.154930555553</v>
      </c>
      <c r="U1162" s="14">
        <f>Starter[[#This Row],[deadline2]]-Starter[[#This Row],[launched_at3]]</f>
        <v>29.958333333335759</v>
      </c>
    </row>
    <row r="1163" spans="1:21" ht="3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>IFERROR(Starter[[#This Row],[pledged]]/Starter[[#This Row],[goal]],0)</f>
        <v>0</v>
      </c>
      <c r="P1163" s="8">
        <f>IFERROR(Starter[[#This Row],[pledged]]/Starter[[#This Row],[backers_count]],0)</f>
        <v>0</v>
      </c>
      <c r="Q1163" t="str">
        <f>LEFT(Starter[[#This Row],[Category and Sub-Category]],FIND("/",Starter[[#This Row],[Category and Sub-Category]])-1)</f>
        <v>food</v>
      </c>
      <c r="R1163" t="str">
        <f>RIGHT(Starter[[#This Row],[Category and Sub-Category]],FIND("/",Starter[[#This Row],[Category and Sub-Category]])-3)</f>
        <v>ks</v>
      </c>
      <c r="S1163" s="12">
        <f t="shared" si="18"/>
        <v>42143.629502314812</v>
      </c>
      <c r="T1163" s="12">
        <f t="shared" si="18"/>
        <v>42122.629502314812</v>
      </c>
      <c r="U1163" s="14">
        <f>Starter[[#This Row],[deadline2]]-Starter[[#This Row],[launched_at3]]</f>
        <v>21</v>
      </c>
    </row>
    <row r="1164" spans="1:21" ht="3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>IFERROR(Starter[[#This Row],[pledged]]/Starter[[#This Row],[goal]],0)</f>
        <v>5.8333333333333338E-4</v>
      </c>
      <c r="P1164" s="8">
        <f>IFERROR(Starter[[#This Row],[pledged]]/Starter[[#This Row],[backers_count]],0)</f>
        <v>17.5</v>
      </c>
      <c r="Q1164" t="str">
        <f>LEFT(Starter[[#This Row],[Category and Sub-Category]],FIND("/",Starter[[#This Row],[Category and Sub-Category]])-1)</f>
        <v>food</v>
      </c>
      <c r="R1164" t="str">
        <f>RIGHT(Starter[[#This Row],[Category and Sub-Category]],FIND("/",Starter[[#This Row],[Category and Sub-Category]])-3)</f>
        <v>ks</v>
      </c>
      <c r="S1164" s="12">
        <f t="shared" si="18"/>
        <v>41907.683611111112</v>
      </c>
      <c r="T1164" s="12">
        <f t="shared" si="18"/>
        <v>41876.683611111112</v>
      </c>
      <c r="U1164" s="14">
        <f>Starter[[#This Row],[deadline2]]-Starter[[#This Row],[launched_at3]]</f>
        <v>31</v>
      </c>
    </row>
    <row r="1165" spans="1:21" ht="3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>IFERROR(Starter[[#This Row],[pledged]]/Starter[[#This Row],[goal]],0)</f>
        <v>0</v>
      </c>
      <c r="P1165" s="8">
        <f>IFERROR(Starter[[#This Row],[pledged]]/Starter[[#This Row],[backers_count]],0)</f>
        <v>0</v>
      </c>
      <c r="Q1165" t="str">
        <f>LEFT(Starter[[#This Row],[Category and Sub-Category]],FIND("/",Starter[[#This Row],[Category and Sub-Category]])-1)</f>
        <v>food</v>
      </c>
      <c r="R1165" t="str">
        <f>RIGHT(Starter[[#This Row],[Category and Sub-Category]],FIND("/",Starter[[#This Row],[Category and Sub-Category]])-3)</f>
        <v>ks</v>
      </c>
      <c r="S1165" s="12">
        <f t="shared" si="18"/>
        <v>41860.723611111112</v>
      </c>
      <c r="T1165" s="12">
        <f t="shared" si="18"/>
        <v>41830.723611111112</v>
      </c>
      <c r="U1165" s="14">
        <f>Starter[[#This Row],[deadline2]]-Starter[[#This Row],[launched_at3]]</f>
        <v>30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>IFERROR(Starter[[#This Row],[pledged]]/Starter[[#This Row],[goal]],0)</f>
        <v>0</v>
      </c>
      <c r="P1166" s="8">
        <f>IFERROR(Starter[[#This Row],[pledged]]/Starter[[#This Row],[backers_count]],0)</f>
        <v>0</v>
      </c>
      <c r="Q1166" t="str">
        <f>LEFT(Starter[[#This Row],[Category and Sub-Category]],FIND("/",Starter[[#This Row],[Category and Sub-Category]])-1)</f>
        <v>food</v>
      </c>
      <c r="R1166" t="str">
        <f>RIGHT(Starter[[#This Row],[Category and Sub-Category]],FIND("/",Starter[[#This Row],[Category and Sub-Category]])-3)</f>
        <v>ks</v>
      </c>
      <c r="S1166" s="12">
        <f t="shared" si="18"/>
        <v>42539.724328703705</v>
      </c>
      <c r="T1166" s="12">
        <f t="shared" si="18"/>
        <v>42509.724328703705</v>
      </c>
      <c r="U1166" s="14">
        <f>Starter[[#This Row],[deadline2]]-Starter[[#This Row],[launched_at3]]</f>
        <v>30</v>
      </c>
    </row>
    <row r="1167" spans="1:21" ht="3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>IFERROR(Starter[[#This Row],[pledged]]/Starter[[#This Row],[goal]],0)</f>
        <v>0.20705000000000001</v>
      </c>
      <c r="P1167" s="8">
        <f>IFERROR(Starter[[#This Row],[pledged]]/Starter[[#This Row],[backers_count]],0)</f>
        <v>82.82</v>
      </c>
      <c r="Q1167" t="str">
        <f>LEFT(Starter[[#This Row],[Category and Sub-Category]],FIND("/",Starter[[#This Row],[Category and Sub-Category]])-1)</f>
        <v>food</v>
      </c>
      <c r="R1167" t="str">
        <f>RIGHT(Starter[[#This Row],[Category and Sub-Category]],FIND("/",Starter[[#This Row],[Category and Sub-Category]])-3)</f>
        <v>ks</v>
      </c>
      <c r="S1167" s="12">
        <f t="shared" si="18"/>
        <v>41826.214467592596</v>
      </c>
      <c r="T1167" s="12">
        <f t="shared" si="18"/>
        <v>41792.214467592596</v>
      </c>
      <c r="U1167" s="14">
        <f>Starter[[#This Row],[deadline2]]-Starter[[#This Row],[launched_at3]]</f>
        <v>34</v>
      </c>
    </row>
    <row r="1168" spans="1:21" ht="3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>IFERROR(Starter[[#This Row],[pledged]]/Starter[[#This Row],[goal]],0)</f>
        <v>0.19139999999999999</v>
      </c>
      <c r="P1168" s="8">
        <f>IFERROR(Starter[[#This Row],[pledged]]/Starter[[#This Row],[backers_count]],0)</f>
        <v>358.875</v>
      </c>
      <c r="Q1168" t="str">
        <f>LEFT(Starter[[#This Row],[Category and Sub-Category]],FIND("/",Starter[[#This Row],[Category and Sub-Category]])-1)</f>
        <v>food</v>
      </c>
      <c r="R1168" t="str">
        <f>RIGHT(Starter[[#This Row],[Category and Sub-Category]],FIND("/",Starter[[#This Row],[Category and Sub-Category]])-3)</f>
        <v>ks</v>
      </c>
      <c r="S1168" s="12">
        <f t="shared" si="18"/>
        <v>42181.166666666672</v>
      </c>
      <c r="T1168" s="12">
        <f t="shared" si="18"/>
        <v>42150.485439814816</v>
      </c>
      <c r="U1168" s="14">
        <f>Starter[[#This Row],[deadline2]]-Starter[[#This Row],[launched_at3]]</f>
        <v>30.681226851855172</v>
      </c>
    </row>
    <row r="1169" spans="1:21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>IFERROR(Starter[[#This Row],[pledged]]/Starter[[#This Row],[goal]],0)</f>
        <v>1.6316666666666667E-2</v>
      </c>
      <c r="P1169" s="8">
        <f>IFERROR(Starter[[#This Row],[pledged]]/Starter[[#This Row],[backers_count]],0)</f>
        <v>61.1875</v>
      </c>
      <c r="Q1169" t="str">
        <f>LEFT(Starter[[#This Row],[Category and Sub-Category]],FIND("/",Starter[[#This Row],[Category and Sub-Category]])-1)</f>
        <v>food</v>
      </c>
      <c r="R1169" t="str">
        <f>RIGHT(Starter[[#This Row],[Category and Sub-Category]],FIND("/",Starter[[#This Row],[Category and Sub-Category]])-3)</f>
        <v>ks</v>
      </c>
      <c r="S1169" s="12">
        <f t="shared" si="18"/>
        <v>41894.734895833331</v>
      </c>
      <c r="T1169" s="12">
        <f t="shared" si="18"/>
        <v>41863.734895833331</v>
      </c>
      <c r="U1169" s="14">
        <f>Starter[[#This Row],[deadline2]]-Starter[[#This Row],[launched_at3]]</f>
        <v>31</v>
      </c>
    </row>
    <row r="1170" spans="1:21" ht="30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>IFERROR(Starter[[#This Row],[pledged]]/Starter[[#This Row],[goal]],0)</f>
        <v>5.6666666666666664E-2</v>
      </c>
      <c r="P1170" s="8">
        <f>IFERROR(Starter[[#This Row],[pledged]]/Starter[[#This Row],[backers_count]],0)</f>
        <v>340</v>
      </c>
      <c r="Q1170" t="str">
        <f>LEFT(Starter[[#This Row],[Category and Sub-Category]],FIND("/",Starter[[#This Row],[Category and Sub-Category]])-1)</f>
        <v>food</v>
      </c>
      <c r="R1170" t="str">
        <f>RIGHT(Starter[[#This Row],[Category and Sub-Category]],FIND("/",Starter[[#This Row],[Category and Sub-Category]])-3)</f>
        <v>ks</v>
      </c>
      <c r="S1170" s="12">
        <f t="shared" si="18"/>
        <v>42635.053993055553</v>
      </c>
      <c r="T1170" s="12">
        <f t="shared" si="18"/>
        <v>42605.053993055553</v>
      </c>
      <c r="U1170" s="14">
        <f>Starter[[#This Row],[deadline2]]-Starter[[#This Row],[launched_at3]]</f>
        <v>30</v>
      </c>
    </row>
    <row r="1171" spans="1:21" ht="30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>IFERROR(Starter[[#This Row],[pledged]]/Starter[[#This Row],[goal]],0)</f>
        <v>1.6999999999999999E-3</v>
      </c>
      <c r="P1171" s="8">
        <f>IFERROR(Starter[[#This Row],[pledged]]/Starter[[#This Row],[backers_count]],0)</f>
        <v>5.666666666666667</v>
      </c>
      <c r="Q1171" t="str">
        <f>LEFT(Starter[[#This Row],[Category and Sub-Category]],FIND("/",Starter[[#This Row],[Category and Sub-Category]])-1)</f>
        <v>food</v>
      </c>
      <c r="R1171" t="str">
        <f>RIGHT(Starter[[#This Row],[Category and Sub-Category]],FIND("/",Starter[[#This Row],[Category and Sub-Category]])-3)</f>
        <v>ks</v>
      </c>
      <c r="S1171" s="12">
        <f t="shared" si="18"/>
        <v>42057.353738425925</v>
      </c>
      <c r="T1171" s="12">
        <f t="shared" si="18"/>
        <v>42027.353738425925</v>
      </c>
      <c r="U1171" s="14">
        <f>Starter[[#This Row],[deadline2]]-Starter[[#This Row],[launched_at3]]</f>
        <v>30</v>
      </c>
    </row>
    <row r="1172" spans="1:21" ht="30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>IFERROR(Starter[[#This Row],[pledged]]/Starter[[#This Row],[goal]],0)</f>
        <v>4.0000000000000001E-3</v>
      </c>
      <c r="P1172" s="8">
        <f>IFERROR(Starter[[#This Row],[pledged]]/Starter[[#This Row],[backers_count]],0)</f>
        <v>50</v>
      </c>
      <c r="Q1172" t="str">
        <f>LEFT(Starter[[#This Row],[Category and Sub-Category]],FIND("/",Starter[[#This Row],[Category and Sub-Category]])-1)</f>
        <v>food</v>
      </c>
      <c r="R1172" t="str">
        <f>RIGHT(Starter[[#This Row],[Category and Sub-Category]],FIND("/",Starter[[#This Row],[Category and Sub-Category]])-3)</f>
        <v>ks</v>
      </c>
      <c r="S1172" s="12">
        <f t="shared" si="18"/>
        <v>42154.893182870372</v>
      </c>
      <c r="T1172" s="12">
        <f t="shared" si="18"/>
        <v>42124.893182870372</v>
      </c>
      <c r="U1172" s="14">
        <f>Starter[[#This Row],[deadline2]]-Starter[[#This Row],[launched_at3]]</f>
        <v>30</v>
      </c>
    </row>
    <row r="1173" spans="1:21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>IFERROR(Starter[[#This Row],[pledged]]/Starter[[#This Row],[goal]],0)</f>
        <v>1E-3</v>
      </c>
      <c r="P1173" s="8">
        <f>IFERROR(Starter[[#This Row],[pledged]]/Starter[[#This Row],[backers_count]],0)</f>
        <v>25</v>
      </c>
      <c r="Q1173" t="str">
        <f>LEFT(Starter[[#This Row],[Category and Sub-Category]],FIND("/",Starter[[#This Row],[Category and Sub-Category]])-1)</f>
        <v>food</v>
      </c>
      <c r="R1173" t="str">
        <f>RIGHT(Starter[[#This Row],[Category and Sub-Category]],FIND("/",Starter[[#This Row],[Category and Sub-Category]])-3)</f>
        <v>ks</v>
      </c>
      <c r="S1173" s="12">
        <f t="shared" si="18"/>
        <v>41956.846377314811</v>
      </c>
      <c r="T1173" s="12">
        <f t="shared" si="18"/>
        <v>41938.804710648146</v>
      </c>
      <c r="U1173" s="14">
        <f>Starter[[#This Row],[deadline2]]-Starter[[#This Row],[launched_at3]]</f>
        <v>18.041666666664241</v>
      </c>
    </row>
    <row r="1174" spans="1:21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>IFERROR(Starter[[#This Row],[pledged]]/Starter[[#This Row],[goal]],0)</f>
        <v>0</v>
      </c>
      <c r="P1174" s="8">
        <f>IFERROR(Starter[[#This Row],[pledged]]/Starter[[#This Row],[backers_count]],0)</f>
        <v>0</v>
      </c>
      <c r="Q1174" t="str">
        <f>LEFT(Starter[[#This Row],[Category and Sub-Category]],FIND("/",Starter[[#This Row],[Category and Sub-Category]])-1)</f>
        <v>food</v>
      </c>
      <c r="R1174" t="str">
        <f>RIGHT(Starter[[#This Row],[Category and Sub-Category]],FIND("/",Starter[[#This Row],[Category and Sub-Category]])-3)</f>
        <v>ks</v>
      </c>
      <c r="S1174" s="12">
        <f t="shared" si="18"/>
        <v>41871.682314814811</v>
      </c>
      <c r="T1174" s="12">
        <f t="shared" si="18"/>
        <v>41841.682314814811</v>
      </c>
      <c r="U1174" s="14">
        <f>Starter[[#This Row],[deadline2]]-Starter[[#This Row],[launched_at3]]</f>
        <v>30</v>
      </c>
    </row>
    <row r="1175" spans="1:21" ht="3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>IFERROR(Starter[[#This Row],[pledged]]/Starter[[#This Row],[goal]],0)</f>
        <v>2.4000000000000001E-4</v>
      </c>
      <c r="P1175" s="8">
        <f>IFERROR(Starter[[#This Row],[pledged]]/Starter[[#This Row],[backers_count]],0)</f>
        <v>30</v>
      </c>
      <c r="Q1175" t="str">
        <f>LEFT(Starter[[#This Row],[Category and Sub-Category]],FIND("/",Starter[[#This Row],[Category and Sub-Category]])-1)</f>
        <v>food</v>
      </c>
      <c r="R1175" t="str">
        <f>RIGHT(Starter[[#This Row],[Category and Sub-Category]],FIND("/",Starter[[#This Row],[Category and Sub-Category]])-3)</f>
        <v>ks</v>
      </c>
      <c r="S1175" s="12">
        <f t="shared" si="18"/>
        <v>42219.185844907406</v>
      </c>
      <c r="T1175" s="12">
        <f t="shared" si="18"/>
        <v>42184.185844907406</v>
      </c>
      <c r="U1175" s="14">
        <f>Starter[[#This Row],[deadline2]]-Starter[[#This Row],[launched_at3]]</f>
        <v>35</v>
      </c>
    </row>
    <row r="1176" spans="1:21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>IFERROR(Starter[[#This Row],[pledged]]/Starter[[#This Row],[goal]],0)</f>
        <v>5.906666666666667E-2</v>
      </c>
      <c r="P1176" s="8">
        <f>IFERROR(Starter[[#This Row],[pledged]]/Starter[[#This Row],[backers_count]],0)</f>
        <v>46.631578947368418</v>
      </c>
      <c r="Q1176" t="str">
        <f>LEFT(Starter[[#This Row],[Category and Sub-Category]],FIND("/",Starter[[#This Row],[Category and Sub-Category]])-1)</f>
        <v>food</v>
      </c>
      <c r="R1176" t="str">
        <f>RIGHT(Starter[[#This Row],[Category and Sub-Category]],FIND("/",Starter[[#This Row],[Category and Sub-Category]])-3)</f>
        <v>ks</v>
      </c>
      <c r="S1176" s="12">
        <f t="shared" si="18"/>
        <v>42498.84174768519</v>
      </c>
      <c r="T1176" s="12">
        <f t="shared" si="18"/>
        <v>42468.84174768519</v>
      </c>
      <c r="U1176" s="14">
        <f>Starter[[#This Row],[deadline2]]-Starter[[#This Row],[launched_at3]]</f>
        <v>30</v>
      </c>
    </row>
    <row r="1177" spans="1:21" ht="30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>IFERROR(Starter[[#This Row],[pledged]]/Starter[[#This Row],[goal]],0)</f>
        <v>2.9250000000000002E-2</v>
      </c>
      <c r="P1177" s="8">
        <f>IFERROR(Starter[[#This Row],[pledged]]/Starter[[#This Row],[backers_count]],0)</f>
        <v>65</v>
      </c>
      <c r="Q1177" t="str">
        <f>LEFT(Starter[[#This Row],[Category and Sub-Category]],FIND("/",Starter[[#This Row],[Category and Sub-Category]])-1)</f>
        <v>food</v>
      </c>
      <c r="R1177" t="str">
        <f>RIGHT(Starter[[#This Row],[Category and Sub-Category]],FIND("/",Starter[[#This Row],[Category and Sub-Category]])-3)</f>
        <v>ks</v>
      </c>
      <c r="S1177" s="12">
        <f t="shared" si="18"/>
        <v>42200.728460648148</v>
      </c>
      <c r="T1177" s="12">
        <f t="shared" si="18"/>
        <v>42170.728460648148</v>
      </c>
      <c r="U1177" s="14">
        <f>Starter[[#This Row],[deadline2]]-Starter[[#This Row],[launched_at3]]</f>
        <v>30</v>
      </c>
    </row>
    <row r="1178" spans="1:21" ht="45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>IFERROR(Starter[[#This Row],[pledged]]/Starter[[#This Row],[goal]],0)</f>
        <v>5.7142857142857142E-5</v>
      </c>
      <c r="P1178" s="8">
        <f>IFERROR(Starter[[#This Row],[pledged]]/Starter[[#This Row],[backers_count]],0)</f>
        <v>10</v>
      </c>
      <c r="Q1178" t="str">
        <f>LEFT(Starter[[#This Row],[Category and Sub-Category]],FIND("/",Starter[[#This Row],[Category and Sub-Category]])-1)</f>
        <v>food</v>
      </c>
      <c r="R1178" t="str">
        <f>RIGHT(Starter[[#This Row],[Category and Sub-Category]],FIND("/",Starter[[#This Row],[Category and Sub-Category]])-3)</f>
        <v>ks</v>
      </c>
      <c r="S1178" s="12">
        <f t="shared" si="18"/>
        <v>42800.541666666672</v>
      </c>
      <c r="T1178" s="12">
        <f t="shared" si="18"/>
        <v>42746.019652777773</v>
      </c>
      <c r="U1178" s="14">
        <f>Starter[[#This Row],[deadline2]]-Starter[[#This Row],[launched_at3]]</f>
        <v>54.522013888898073</v>
      </c>
    </row>
    <row r="1179" spans="1:21" ht="3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>IFERROR(Starter[[#This Row],[pledged]]/Starter[[#This Row],[goal]],0)</f>
        <v>0</v>
      </c>
      <c r="P1179" s="8">
        <f>IFERROR(Starter[[#This Row],[pledged]]/Starter[[#This Row],[backers_count]],0)</f>
        <v>0</v>
      </c>
      <c r="Q1179" t="str">
        <f>LEFT(Starter[[#This Row],[Category and Sub-Category]],FIND("/",Starter[[#This Row],[Category and Sub-Category]])-1)</f>
        <v>food</v>
      </c>
      <c r="R1179" t="str">
        <f>RIGHT(Starter[[#This Row],[Category and Sub-Category]],FIND("/",Starter[[#This Row],[Category and Sub-Category]])-3)</f>
        <v>ks</v>
      </c>
      <c r="S1179" s="12">
        <f t="shared" si="18"/>
        <v>41927.660833333335</v>
      </c>
      <c r="T1179" s="12">
        <f t="shared" si="18"/>
        <v>41897.660833333335</v>
      </c>
      <c r="U1179" s="14">
        <f>Starter[[#This Row],[deadline2]]-Starter[[#This Row],[launched_at3]]</f>
        <v>30</v>
      </c>
    </row>
    <row r="1180" spans="1:21" ht="3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>IFERROR(Starter[[#This Row],[pledged]]/Starter[[#This Row],[goal]],0)</f>
        <v>6.666666666666667E-5</v>
      </c>
      <c r="P1180" s="8">
        <f>IFERROR(Starter[[#This Row],[pledged]]/Starter[[#This Row],[backers_count]],0)</f>
        <v>5</v>
      </c>
      <c r="Q1180" t="str">
        <f>LEFT(Starter[[#This Row],[Category and Sub-Category]],FIND("/",Starter[[#This Row],[Category and Sub-Category]])-1)</f>
        <v>food</v>
      </c>
      <c r="R1180" t="str">
        <f>RIGHT(Starter[[#This Row],[Category and Sub-Category]],FIND("/",Starter[[#This Row],[Category and Sub-Category]])-3)</f>
        <v>ks</v>
      </c>
      <c r="S1180" s="12">
        <f t="shared" si="18"/>
        <v>41867.905694444446</v>
      </c>
      <c r="T1180" s="12">
        <f t="shared" si="18"/>
        <v>41837.905694444446</v>
      </c>
      <c r="U1180" s="14">
        <f>Starter[[#This Row],[deadline2]]-Starter[[#This Row],[launched_at3]]</f>
        <v>30</v>
      </c>
    </row>
    <row r="1181" spans="1:21" ht="30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>IFERROR(Starter[[#This Row],[pledged]]/Starter[[#This Row],[goal]],0)</f>
        <v>5.3333333333333337E-2</v>
      </c>
      <c r="P1181" s="8">
        <f>IFERROR(Starter[[#This Row],[pledged]]/Starter[[#This Row],[backers_count]],0)</f>
        <v>640</v>
      </c>
      <c r="Q1181" t="str">
        <f>LEFT(Starter[[#This Row],[Category and Sub-Category]],FIND("/",Starter[[#This Row],[Category and Sub-Category]])-1)</f>
        <v>food</v>
      </c>
      <c r="R1181" t="str">
        <f>RIGHT(Starter[[#This Row],[Category and Sub-Category]],FIND("/",Starter[[#This Row],[Category and Sub-Category]])-3)</f>
        <v>ks</v>
      </c>
      <c r="S1181" s="12">
        <f t="shared" si="18"/>
        <v>42305.720219907409</v>
      </c>
      <c r="T1181" s="12">
        <f t="shared" si="18"/>
        <v>42275.720219907409</v>
      </c>
      <c r="U1181" s="14">
        <f>Starter[[#This Row],[deadline2]]-Starter[[#This Row],[launched_at3]]</f>
        <v>30</v>
      </c>
    </row>
    <row r="1182" spans="1:21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>IFERROR(Starter[[#This Row],[pledged]]/Starter[[#This Row],[goal]],0)</f>
        <v>0.11749999999999999</v>
      </c>
      <c r="P1182" s="8">
        <f>IFERROR(Starter[[#This Row],[pledged]]/Starter[[#This Row],[backers_count]],0)</f>
        <v>69.117647058823536</v>
      </c>
      <c r="Q1182" t="str">
        <f>LEFT(Starter[[#This Row],[Category and Sub-Category]],FIND("/",Starter[[#This Row],[Category and Sub-Category]])-1)</f>
        <v>food</v>
      </c>
      <c r="R1182" t="str">
        <f>RIGHT(Starter[[#This Row],[Category and Sub-Category]],FIND("/",Starter[[#This Row],[Category and Sub-Category]])-3)</f>
        <v>ks</v>
      </c>
      <c r="S1182" s="12">
        <f t="shared" si="18"/>
        <v>41818.806875000002</v>
      </c>
      <c r="T1182" s="12">
        <f t="shared" si="18"/>
        <v>41781.806875000002</v>
      </c>
      <c r="U1182" s="14">
        <f>Starter[[#This Row],[deadline2]]-Starter[[#This Row],[launched_at3]]</f>
        <v>37</v>
      </c>
    </row>
    <row r="1183" spans="1:21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>IFERROR(Starter[[#This Row],[pledged]]/Starter[[#This Row],[goal]],0)</f>
        <v>8.0000000000000007E-5</v>
      </c>
      <c r="P1183" s="8">
        <f>IFERROR(Starter[[#This Row],[pledged]]/Starter[[#This Row],[backers_count]],0)</f>
        <v>1.3333333333333333</v>
      </c>
      <c r="Q1183" t="str">
        <f>LEFT(Starter[[#This Row],[Category and Sub-Category]],FIND("/",Starter[[#This Row],[Category and Sub-Category]])-1)</f>
        <v>food</v>
      </c>
      <c r="R1183" t="str">
        <f>RIGHT(Starter[[#This Row],[Category and Sub-Category]],FIND("/",Starter[[#This Row],[Category and Sub-Category]])-3)</f>
        <v>ks</v>
      </c>
      <c r="S1183" s="12">
        <f t="shared" si="18"/>
        <v>42064.339363425926</v>
      </c>
      <c r="T1183" s="12">
        <f t="shared" si="18"/>
        <v>42034.339363425926</v>
      </c>
      <c r="U1183" s="14">
        <f>Starter[[#This Row],[deadline2]]-Starter[[#This Row],[launched_at3]]</f>
        <v>30</v>
      </c>
    </row>
    <row r="1184" spans="1:21" ht="3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>IFERROR(Starter[[#This Row],[pledged]]/Starter[[#This Row],[goal]],0)</f>
        <v>4.2000000000000003E-2</v>
      </c>
      <c r="P1184" s="8">
        <f>IFERROR(Starter[[#This Row],[pledged]]/Starter[[#This Row],[backers_count]],0)</f>
        <v>10.5</v>
      </c>
      <c r="Q1184" t="str">
        <f>LEFT(Starter[[#This Row],[Category and Sub-Category]],FIND("/",Starter[[#This Row],[Category and Sub-Category]])-1)</f>
        <v>food</v>
      </c>
      <c r="R1184" t="str">
        <f>RIGHT(Starter[[#This Row],[Category and Sub-Category]],FIND("/",Starter[[#This Row],[Category and Sub-Category]])-3)</f>
        <v>ks</v>
      </c>
      <c r="S1184" s="12">
        <f t="shared" si="18"/>
        <v>42747.695833333331</v>
      </c>
      <c r="T1184" s="12">
        <f t="shared" si="18"/>
        <v>42728.827407407407</v>
      </c>
      <c r="U1184" s="14">
        <f>Starter[[#This Row],[deadline2]]-Starter[[#This Row],[launched_at3]]</f>
        <v>18.868425925924385</v>
      </c>
    </row>
    <row r="1185" spans="1:21" ht="3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>IFERROR(Starter[[#This Row],[pledged]]/Starter[[#This Row],[goal]],0)</f>
        <v>0.04</v>
      </c>
      <c r="P1185" s="8">
        <f>IFERROR(Starter[[#This Row],[pledged]]/Starter[[#This Row],[backers_count]],0)</f>
        <v>33.333333333333336</v>
      </c>
      <c r="Q1185" t="str">
        <f>LEFT(Starter[[#This Row],[Category and Sub-Category]],FIND("/",Starter[[#This Row],[Category and Sub-Category]])-1)</f>
        <v>food</v>
      </c>
      <c r="R1185" t="str">
        <f>RIGHT(Starter[[#This Row],[Category and Sub-Category]],FIND("/",Starter[[#This Row],[Category and Sub-Category]])-3)</f>
        <v>ks</v>
      </c>
      <c r="S1185" s="12">
        <f t="shared" si="18"/>
        <v>42676.165972222225</v>
      </c>
      <c r="T1185" s="12">
        <f t="shared" si="18"/>
        <v>42656.86137731481</v>
      </c>
      <c r="U1185" s="14">
        <f>Starter[[#This Row],[deadline2]]-Starter[[#This Row],[launched_at3]]</f>
        <v>19.304594907414867</v>
      </c>
    </row>
    <row r="1186" spans="1:21" ht="3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>IFERROR(Starter[[#This Row],[pledged]]/Starter[[#This Row],[goal]],0)</f>
        <v>1.0493636363636363</v>
      </c>
      <c r="P1186" s="8">
        <f>IFERROR(Starter[[#This Row],[pledged]]/Starter[[#This Row],[backers_count]],0)</f>
        <v>61.562666666666665</v>
      </c>
      <c r="Q1186" t="str">
        <f>LEFT(Starter[[#This Row],[Category and Sub-Category]],FIND("/",Starter[[#This Row],[Category and Sub-Category]])-1)</f>
        <v>photography</v>
      </c>
      <c r="R1186" t="str">
        <f>RIGHT(Starter[[#This Row],[Category and Sub-Category]],FIND("/",Starter[[#This Row],[Category and Sub-Category]])-3)</f>
        <v>hotobooks</v>
      </c>
      <c r="S1186" s="12">
        <f t="shared" si="18"/>
        <v>42772.599664351852</v>
      </c>
      <c r="T1186" s="12">
        <f t="shared" si="18"/>
        <v>42741.599664351852</v>
      </c>
      <c r="U1186" s="14">
        <f>Starter[[#This Row],[deadline2]]-Starter[[#This Row],[launched_at3]]</f>
        <v>31</v>
      </c>
    </row>
    <row r="1187" spans="1:21" ht="3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>IFERROR(Starter[[#This Row],[pledged]]/Starter[[#This Row],[goal]],0)</f>
        <v>1.0544</v>
      </c>
      <c r="P1187" s="8">
        <f>IFERROR(Starter[[#This Row],[pledged]]/Starter[[#This Row],[backers_count]],0)</f>
        <v>118.73873873873873</v>
      </c>
      <c r="Q1187" t="str">
        <f>LEFT(Starter[[#This Row],[Category and Sub-Category]],FIND("/",Starter[[#This Row],[Category and Sub-Category]])-1)</f>
        <v>photography</v>
      </c>
      <c r="R1187" t="str">
        <f>RIGHT(Starter[[#This Row],[Category and Sub-Category]],FIND("/",Starter[[#This Row],[Category and Sub-Category]])-3)</f>
        <v>hotobooks</v>
      </c>
      <c r="S1187" s="12">
        <f t="shared" si="18"/>
        <v>42163.166666666672</v>
      </c>
      <c r="T1187" s="12">
        <f t="shared" si="18"/>
        <v>42130.865150462967</v>
      </c>
      <c r="U1187" s="14">
        <f>Starter[[#This Row],[deadline2]]-Starter[[#This Row],[launched_at3]]</f>
        <v>32.301516203704523</v>
      </c>
    </row>
    <row r="1188" spans="1:21" ht="3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>IFERROR(Starter[[#This Row],[pledged]]/Starter[[#This Row],[goal]],0)</f>
        <v>1.0673333333333332</v>
      </c>
      <c r="P1188" s="8">
        <f>IFERROR(Starter[[#This Row],[pledged]]/Starter[[#This Row],[backers_count]],0)</f>
        <v>65.081300813008127</v>
      </c>
      <c r="Q1188" t="str">
        <f>LEFT(Starter[[#This Row],[Category and Sub-Category]],FIND("/",Starter[[#This Row],[Category and Sub-Category]])-1)</f>
        <v>photography</v>
      </c>
      <c r="R1188" t="str">
        <f>RIGHT(Starter[[#This Row],[Category and Sub-Category]],FIND("/",Starter[[#This Row],[Category and Sub-Category]])-3)</f>
        <v>hotobooks</v>
      </c>
      <c r="S1188" s="12">
        <f t="shared" si="18"/>
        <v>42156.945833333331</v>
      </c>
      <c r="T1188" s="12">
        <f t="shared" si="18"/>
        <v>42123.86336805555</v>
      </c>
      <c r="U1188" s="14">
        <f>Starter[[#This Row],[deadline2]]-Starter[[#This Row],[launched_at3]]</f>
        <v>33.082465277781012</v>
      </c>
    </row>
    <row r="1189" spans="1:21" ht="3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>IFERROR(Starter[[#This Row],[pledged]]/Starter[[#This Row],[goal]],0)</f>
        <v>1.0412571428571429</v>
      </c>
      <c r="P1189" s="8">
        <f>IFERROR(Starter[[#This Row],[pledged]]/Starter[[#This Row],[backers_count]],0)</f>
        <v>130.15714285714284</v>
      </c>
      <c r="Q1189" t="str">
        <f>LEFT(Starter[[#This Row],[Category and Sub-Category]],FIND("/",Starter[[#This Row],[Category and Sub-Category]])-1)</f>
        <v>photography</v>
      </c>
      <c r="R1189" t="str">
        <f>RIGHT(Starter[[#This Row],[Category and Sub-Category]],FIND("/",Starter[[#This Row],[Category and Sub-Category]])-3)</f>
        <v>hotobooks</v>
      </c>
      <c r="S1189" s="12">
        <f t="shared" si="18"/>
        <v>42141.75</v>
      </c>
      <c r="T1189" s="12">
        <f t="shared" si="18"/>
        <v>42109.894942129627</v>
      </c>
      <c r="U1189" s="14">
        <f>Starter[[#This Row],[deadline2]]-Starter[[#This Row],[launched_at3]]</f>
        <v>31.855057870372548</v>
      </c>
    </row>
    <row r="1190" spans="1:21" ht="30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>IFERROR(Starter[[#This Row],[pledged]]/Starter[[#This Row],[goal]],0)</f>
        <v>1.6054999999999999</v>
      </c>
      <c r="P1190" s="8">
        <f>IFERROR(Starter[[#This Row],[pledged]]/Starter[[#This Row],[backers_count]],0)</f>
        <v>37.776470588235291</v>
      </c>
      <c r="Q1190" t="str">
        <f>LEFT(Starter[[#This Row],[Category and Sub-Category]],FIND("/",Starter[[#This Row],[Category and Sub-Category]])-1)</f>
        <v>photography</v>
      </c>
      <c r="R1190" t="str">
        <f>RIGHT(Starter[[#This Row],[Category and Sub-Category]],FIND("/",Starter[[#This Row],[Category and Sub-Category]])-3)</f>
        <v>hotobooks</v>
      </c>
      <c r="S1190" s="12">
        <f t="shared" si="18"/>
        <v>42732.700694444444</v>
      </c>
      <c r="T1190" s="12">
        <f t="shared" si="18"/>
        <v>42711.700694444444</v>
      </c>
      <c r="U1190" s="14">
        <f>Starter[[#This Row],[deadline2]]-Starter[[#This Row],[launched_at3]]</f>
        <v>21</v>
      </c>
    </row>
    <row r="1191" spans="1:21" ht="3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>IFERROR(Starter[[#This Row],[pledged]]/Starter[[#This Row],[goal]],0)</f>
        <v>1.0777777777777777</v>
      </c>
      <c r="P1191" s="8">
        <f>IFERROR(Starter[[#This Row],[pledged]]/Starter[[#This Row],[backers_count]],0)</f>
        <v>112.79069767441861</v>
      </c>
      <c r="Q1191" t="str">
        <f>LEFT(Starter[[#This Row],[Category and Sub-Category]],FIND("/",Starter[[#This Row],[Category and Sub-Category]])-1)</f>
        <v>photography</v>
      </c>
      <c r="R1191" t="str">
        <f>RIGHT(Starter[[#This Row],[Category and Sub-Category]],FIND("/",Starter[[#This Row],[Category and Sub-Category]])-3)</f>
        <v>hotobooks</v>
      </c>
      <c r="S1191" s="12">
        <f t="shared" si="18"/>
        <v>42550.979108796295</v>
      </c>
      <c r="T1191" s="12">
        <f t="shared" si="18"/>
        <v>42529.979108796295</v>
      </c>
      <c r="U1191" s="14">
        <f>Starter[[#This Row],[deadline2]]-Starter[[#This Row],[launched_at3]]</f>
        <v>21</v>
      </c>
    </row>
    <row r="1192" spans="1:2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>IFERROR(Starter[[#This Row],[pledged]]/Starter[[#This Row],[goal]],0)</f>
        <v>1.35</v>
      </c>
      <c r="P1192" s="8">
        <f>IFERROR(Starter[[#This Row],[pledged]]/Starter[[#This Row],[backers_count]],0)</f>
        <v>51.92307692307692</v>
      </c>
      <c r="Q1192" t="str">
        <f>LEFT(Starter[[#This Row],[Category and Sub-Category]],FIND("/",Starter[[#This Row],[Category and Sub-Category]])-1)</f>
        <v>photography</v>
      </c>
      <c r="R1192" t="str">
        <f>RIGHT(Starter[[#This Row],[Category and Sub-Category]],FIND("/",Starter[[#This Row],[Category and Sub-Category]])-3)</f>
        <v>hotobooks</v>
      </c>
      <c r="S1192" s="12">
        <f t="shared" si="18"/>
        <v>41882.665798611109</v>
      </c>
      <c r="T1192" s="12">
        <f t="shared" si="18"/>
        <v>41852.665798611109</v>
      </c>
      <c r="U1192" s="14">
        <f>Starter[[#This Row],[deadline2]]-Starter[[#This Row],[launched_at3]]</f>
        <v>30</v>
      </c>
    </row>
    <row r="1193" spans="1:21" ht="3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>IFERROR(Starter[[#This Row],[pledged]]/Starter[[#This Row],[goal]],0)</f>
        <v>1.0907407407407408</v>
      </c>
      <c r="P1193" s="8">
        <f>IFERROR(Starter[[#This Row],[pledged]]/Starter[[#This Row],[backers_count]],0)</f>
        <v>89.242424242424249</v>
      </c>
      <c r="Q1193" t="str">
        <f>LEFT(Starter[[#This Row],[Category and Sub-Category]],FIND("/",Starter[[#This Row],[Category and Sub-Category]])-1)</f>
        <v>photography</v>
      </c>
      <c r="R1193" t="str">
        <f>RIGHT(Starter[[#This Row],[Category and Sub-Category]],FIND("/",Starter[[#This Row],[Category and Sub-Category]])-3)</f>
        <v>hotobooks</v>
      </c>
      <c r="S1193" s="12">
        <f t="shared" si="18"/>
        <v>42449.562037037038</v>
      </c>
      <c r="T1193" s="12">
        <f t="shared" si="18"/>
        <v>42419.603703703702</v>
      </c>
      <c r="U1193" s="14">
        <f>Starter[[#This Row],[deadline2]]-Starter[[#This Row],[launched_at3]]</f>
        <v>29.958333333335759</v>
      </c>
    </row>
    <row r="1194" spans="1:2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>IFERROR(Starter[[#This Row],[pledged]]/Starter[[#This Row],[goal]],0)</f>
        <v>2.9</v>
      </c>
      <c r="P1194" s="8">
        <f>IFERROR(Starter[[#This Row],[pledged]]/Starter[[#This Row],[backers_count]],0)</f>
        <v>19.333333333333332</v>
      </c>
      <c r="Q1194" t="str">
        <f>LEFT(Starter[[#This Row],[Category and Sub-Category]],FIND("/",Starter[[#This Row],[Category and Sub-Category]])-1)</f>
        <v>photography</v>
      </c>
      <c r="R1194" t="str">
        <f>RIGHT(Starter[[#This Row],[Category and Sub-Category]],FIND("/",Starter[[#This Row],[Category and Sub-Category]])-3)</f>
        <v>hotobooks</v>
      </c>
      <c r="S1194" s="12">
        <f t="shared" si="18"/>
        <v>42777.506689814814</v>
      </c>
      <c r="T1194" s="12">
        <f t="shared" si="18"/>
        <v>42747.506689814814</v>
      </c>
      <c r="U1194" s="14">
        <f>Starter[[#This Row],[deadline2]]-Starter[[#This Row],[launched_at3]]</f>
        <v>30</v>
      </c>
    </row>
    <row r="1195" spans="1:21" ht="3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>IFERROR(Starter[[#This Row],[pledged]]/Starter[[#This Row],[goal]],0)</f>
        <v>1.0395714285714286</v>
      </c>
      <c r="P1195" s="8">
        <f>IFERROR(Starter[[#This Row],[pledged]]/Starter[[#This Row],[backers_count]],0)</f>
        <v>79.967032967032964</v>
      </c>
      <c r="Q1195" t="str">
        <f>LEFT(Starter[[#This Row],[Category and Sub-Category]],FIND("/",Starter[[#This Row],[Category and Sub-Category]])-1)</f>
        <v>photography</v>
      </c>
      <c r="R1195" t="str">
        <f>RIGHT(Starter[[#This Row],[Category and Sub-Category]],FIND("/",Starter[[#This Row],[Category and Sub-Category]])-3)</f>
        <v>hotobooks</v>
      </c>
      <c r="S1195" s="12">
        <f t="shared" si="18"/>
        <v>42469.734409722223</v>
      </c>
      <c r="T1195" s="12">
        <f t="shared" si="18"/>
        <v>42409.776076388887</v>
      </c>
      <c r="U1195" s="14">
        <f>Starter[[#This Row],[deadline2]]-Starter[[#This Row],[launched_at3]]</f>
        <v>59.958333333335759</v>
      </c>
    </row>
    <row r="1196" spans="1:21" ht="3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>IFERROR(Starter[[#This Row],[pledged]]/Starter[[#This Row],[goal]],0)</f>
        <v>3.2223999999999999</v>
      </c>
      <c r="P1196" s="8">
        <f>IFERROR(Starter[[#This Row],[pledged]]/Starter[[#This Row],[backers_count]],0)</f>
        <v>56.414565826330531</v>
      </c>
      <c r="Q1196" t="str">
        <f>LEFT(Starter[[#This Row],[Category and Sub-Category]],FIND("/",Starter[[#This Row],[Category and Sub-Category]])-1)</f>
        <v>photography</v>
      </c>
      <c r="R1196" t="str">
        <f>RIGHT(Starter[[#This Row],[Category and Sub-Category]],FIND("/",Starter[[#This Row],[Category and Sub-Category]])-3)</f>
        <v>hotobooks</v>
      </c>
      <c r="S1196" s="12">
        <f t="shared" si="18"/>
        <v>42102.488182870366</v>
      </c>
      <c r="T1196" s="12">
        <f t="shared" si="18"/>
        <v>42072.488182870366</v>
      </c>
      <c r="U1196" s="14">
        <f>Starter[[#This Row],[deadline2]]-Starter[[#This Row],[launched_at3]]</f>
        <v>30</v>
      </c>
    </row>
    <row r="1197" spans="1:21" ht="3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>IFERROR(Starter[[#This Row],[pledged]]/Starter[[#This Row],[goal]],0)</f>
        <v>1.35</v>
      </c>
      <c r="P1197" s="8">
        <f>IFERROR(Starter[[#This Row],[pledged]]/Starter[[#This Row],[backers_count]],0)</f>
        <v>79.411764705882348</v>
      </c>
      <c r="Q1197" t="str">
        <f>LEFT(Starter[[#This Row],[Category and Sub-Category]],FIND("/",Starter[[#This Row],[Category and Sub-Category]])-1)</f>
        <v>photography</v>
      </c>
      <c r="R1197" t="str">
        <f>RIGHT(Starter[[#This Row],[Category and Sub-Category]],FIND("/",Starter[[#This Row],[Category and Sub-Category]])-3)</f>
        <v>hotobooks</v>
      </c>
      <c r="S1197" s="12">
        <f t="shared" si="18"/>
        <v>42358.375</v>
      </c>
      <c r="T1197" s="12">
        <f t="shared" si="18"/>
        <v>42298.34783564815</v>
      </c>
      <c r="U1197" s="14">
        <f>Starter[[#This Row],[deadline2]]-Starter[[#This Row],[launched_at3]]</f>
        <v>60.027164351849933</v>
      </c>
    </row>
    <row r="1198" spans="1:2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>IFERROR(Starter[[#This Row],[pledged]]/Starter[[#This Row],[goal]],0)</f>
        <v>2.6991034482758622</v>
      </c>
      <c r="P1198" s="8">
        <f>IFERROR(Starter[[#This Row],[pledged]]/Starter[[#This Row],[backers_count]],0)</f>
        <v>76.439453125</v>
      </c>
      <c r="Q1198" t="str">
        <f>LEFT(Starter[[#This Row],[Category and Sub-Category]],FIND("/",Starter[[#This Row],[Category and Sub-Category]])-1)</f>
        <v>photography</v>
      </c>
      <c r="R1198" t="str">
        <f>RIGHT(Starter[[#This Row],[Category and Sub-Category]],FIND("/",Starter[[#This Row],[Category and Sub-Category]])-3)</f>
        <v>hotobooks</v>
      </c>
      <c r="S1198" s="12">
        <f t="shared" si="18"/>
        <v>42356.818738425922</v>
      </c>
      <c r="T1198" s="12">
        <f t="shared" si="18"/>
        <v>42326.818738425922</v>
      </c>
      <c r="U1198" s="14">
        <f>Starter[[#This Row],[deadline2]]-Starter[[#This Row],[launched_at3]]</f>
        <v>30</v>
      </c>
    </row>
    <row r="1199" spans="1:21" ht="3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>IFERROR(Starter[[#This Row],[pledged]]/Starter[[#This Row],[goal]],0)</f>
        <v>2.5329333333333333</v>
      </c>
      <c r="P1199" s="8">
        <f>IFERROR(Starter[[#This Row],[pledged]]/Starter[[#This Row],[backers_count]],0)</f>
        <v>121</v>
      </c>
      <c r="Q1199" t="str">
        <f>LEFT(Starter[[#This Row],[Category and Sub-Category]],FIND("/",Starter[[#This Row],[Category and Sub-Category]])-1)</f>
        <v>photography</v>
      </c>
      <c r="R1199" t="str">
        <f>RIGHT(Starter[[#This Row],[Category and Sub-Category]],FIND("/",Starter[[#This Row],[Category and Sub-Category]])-3)</f>
        <v>hotobooks</v>
      </c>
      <c r="S1199" s="12">
        <f t="shared" si="18"/>
        <v>42534.249305555553</v>
      </c>
      <c r="T1199" s="12">
        <f t="shared" si="18"/>
        <v>42503.66474537037</v>
      </c>
      <c r="U1199" s="14">
        <f>Starter[[#This Row],[deadline2]]-Starter[[#This Row],[launched_at3]]</f>
        <v>30.584560185183364</v>
      </c>
    </row>
    <row r="1200" spans="1:21" ht="3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>IFERROR(Starter[[#This Row],[pledged]]/Starter[[#This Row],[goal]],0)</f>
        <v>2.6059999999999999</v>
      </c>
      <c r="P1200" s="8">
        <f>IFERROR(Starter[[#This Row],[pledged]]/Starter[[#This Row],[backers_count]],0)</f>
        <v>54.616766467065865</v>
      </c>
      <c r="Q1200" t="str">
        <f>LEFT(Starter[[#This Row],[Category and Sub-Category]],FIND("/",Starter[[#This Row],[Category and Sub-Category]])-1)</f>
        <v>photography</v>
      </c>
      <c r="R1200" t="str">
        <f>RIGHT(Starter[[#This Row],[Category and Sub-Category]],FIND("/",Starter[[#This Row],[Category and Sub-Category]])-3)</f>
        <v>hotobooks</v>
      </c>
      <c r="S1200" s="12">
        <f t="shared" si="18"/>
        <v>42369.125</v>
      </c>
      <c r="T1200" s="12">
        <f t="shared" si="18"/>
        <v>42333.619050925925</v>
      </c>
      <c r="U1200" s="14">
        <f>Starter[[#This Row],[deadline2]]-Starter[[#This Row],[launched_at3]]</f>
        <v>35.505949074075033</v>
      </c>
    </row>
    <row r="1201" spans="1:21" ht="3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>IFERROR(Starter[[#This Row],[pledged]]/Starter[[#This Row],[goal]],0)</f>
        <v>1.0131677953348381</v>
      </c>
      <c r="P1201" s="8">
        <f>IFERROR(Starter[[#This Row],[pledged]]/Starter[[#This Row],[backers_count]],0)</f>
        <v>299.22222222222223</v>
      </c>
      <c r="Q1201" t="str">
        <f>LEFT(Starter[[#This Row],[Category and Sub-Category]],FIND("/",Starter[[#This Row],[Category and Sub-Category]])-1)</f>
        <v>photography</v>
      </c>
      <c r="R1201" t="str">
        <f>RIGHT(Starter[[#This Row],[Category and Sub-Category]],FIND("/",Starter[[#This Row],[Category and Sub-Category]])-3)</f>
        <v>hotobooks</v>
      </c>
      <c r="S1201" s="12">
        <f t="shared" si="18"/>
        <v>42193.770833333328</v>
      </c>
      <c r="T1201" s="12">
        <f t="shared" si="18"/>
        <v>42161.770833333328</v>
      </c>
      <c r="U1201" s="14">
        <f>Starter[[#This Row],[deadline2]]-Starter[[#This Row],[launched_at3]]</f>
        <v>32</v>
      </c>
    </row>
    <row r="1202" spans="1:21" ht="3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>IFERROR(Starter[[#This Row],[pledged]]/Starter[[#This Row],[goal]],0)</f>
        <v>1.2560416666666667</v>
      </c>
      <c r="P1202" s="8">
        <f>IFERROR(Starter[[#This Row],[pledged]]/Starter[[#This Row],[backers_count]],0)</f>
        <v>58.533980582524272</v>
      </c>
      <c r="Q1202" t="str">
        <f>LEFT(Starter[[#This Row],[Category and Sub-Category]],FIND("/",Starter[[#This Row],[Category and Sub-Category]])-1)</f>
        <v>photography</v>
      </c>
      <c r="R1202" t="str">
        <f>RIGHT(Starter[[#This Row],[Category and Sub-Category]],FIND("/",Starter[[#This Row],[Category and Sub-Category]])-3)</f>
        <v>hotobooks</v>
      </c>
      <c r="S1202" s="12">
        <f t="shared" si="18"/>
        <v>42110.477500000001</v>
      </c>
      <c r="T1202" s="12">
        <f t="shared" si="18"/>
        <v>42089.477500000001</v>
      </c>
      <c r="U1202" s="14">
        <f>Starter[[#This Row],[deadline2]]-Starter[[#This Row],[launched_at3]]</f>
        <v>21</v>
      </c>
    </row>
    <row r="1203" spans="1:21" ht="3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>IFERROR(Starter[[#This Row],[pledged]]/Starter[[#This Row],[goal]],0)</f>
        <v>1.0243783333333334</v>
      </c>
      <c r="P1203" s="8">
        <f>IFERROR(Starter[[#This Row],[pledged]]/Starter[[#This Row],[backers_count]],0)</f>
        <v>55.371801801801809</v>
      </c>
      <c r="Q1203" t="str">
        <f>LEFT(Starter[[#This Row],[Category and Sub-Category]],FIND("/",Starter[[#This Row],[Category and Sub-Category]])-1)</f>
        <v>photography</v>
      </c>
      <c r="R1203" t="str">
        <f>RIGHT(Starter[[#This Row],[Category and Sub-Category]],FIND("/",Starter[[#This Row],[Category and Sub-Category]])-3)</f>
        <v>hotobooks</v>
      </c>
      <c r="S1203" s="12">
        <f t="shared" si="18"/>
        <v>42566.60701388889</v>
      </c>
      <c r="T1203" s="12">
        <f t="shared" si="18"/>
        <v>42536.60701388889</v>
      </c>
      <c r="U1203" s="14">
        <f>Starter[[#This Row],[deadline2]]-Starter[[#This Row],[launched_at3]]</f>
        <v>30</v>
      </c>
    </row>
    <row r="1204" spans="1:21" ht="3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>IFERROR(Starter[[#This Row],[pledged]]/Starter[[#This Row],[goal]],0)</f>
        <v>1.99244</v>
      </c>
      <c r="P1204" s="8">
        <f>IFERROR(Starter[[#This Row],[pledged]]/Starter[[#This Row],[backers_count]],0)</f>
        <v>183.80442804428046</v>
      </c>
      <c r="Q1204" t="str">
        <f>LEFT(Starter[[#This Row],[Category and Sub-Category]],FIND("/",Starter[[#This Row],[Category and Sub-Category]])-1)</f>
        <v>photography</v>
      </c>
      <c r="R1204" t="str">
        <f>RIGHT(Starter[[#This Row],[Category and Sub-Category]],FIND("/",Starter[[#This Row],[Category and Sub-Category]])-3)</f>
        <v>hotobooks</v>
      </c>
      <c r="S1204" s="12">
        <f t="shared" si="18"/>
        <v>42182.288819444446</v>
      </c>
      <c r="T1204" s="12">
        <f t="shared" si="18"/>
        <v>42152.288819444446</v>
      </c>
      <c r="U1204" s="14">
        <f>Starter[[#This Row],[deadline2]]-Starter[[#This Row],[launched_at3]]</f>
        <v>30</v>
      </c>
    </row>
    <row r="1205" spans="1:21" ht="30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>IFERROR(Starter[[#This Row],[pledged]]/Starter[[#This Row],[goal]],0)</f>
        <v>1.0245398773006136</v>
      </c>
      <c r="P1205" s="8">
        <f>IFERROR(Starter[[#This Row],[pledged]]/Starter[[#This Row],[backers_count]],0)</f>
        <v>165.34653465346534</v>
      </c>
      <c r="Q1205" t="str">
        <f>LEFT(Starter[[#This Row],[Category and Sub-Category]],FIND("/",Starter[[#This Row],[Category and Sub-Category]])-1)</f>
        <v>photography</v>
      </c>
      <c r="R1205" t="str">
        <f>RIGHT(Starter[[#This Row],[Category and Sub-Category]],FIND("/",Starter[[#This Row],[Category and Sub-Category]])-3)</f>
        <v>hotobooks</v>
      </c>
      <c r="S1205" s="12">
        <f t="shared" si="18"/>
        <v>42155.614895833336</v>
      </c>
      <c r="T1205" s="12">
        <f t="shared" si="18"/>
        <v>42125.614895833336</v>
      </c>
      <c r="U1205" s="14">
        <f>Starter[[#This Row],[deadline2]]-Starter[[#This Row],[launched_at3]]</f>
        <v>30</v>
      </c>
    </row>
    <row r="1206" spans="1:21" ht="30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>IFERROR(Starter[[#This Row],[pledged]]/Starter[[#This Row],[goal]],0)</f>
        <v>1.0294615384615384</v>
      </c>
      <c r="P1206" s="8">
        <f>IFERROR(Starter[[#This Row],[pledged]]/Starter[[#This Row],[backers_count]],0)</f>
        <v>234.78947368421052</v>
      </c>
      <c r="Q1206" t="str">
        <f>LEFT(Starter[[#This Row],[Category and Sub-Category]],FIND("/",Starter[[#This Row],[Category and Sub-Category]])-1)</f>
        <v>photography</v>
      </c>
      <c r="R1206" t="str">
        <f>RIGHT(Starter[[#This Row],[Category and Sub-Category]],FIND("/",Starter[[#This Row],[Category and Sub-Category]])-3)</f>
        <v>hotobooks</v>
      </c>
      <c r="S1206" s="12">
        <f t="shared" si="18"/>
        <v>42342.208333333328</v>
      </c>
      <c r="T1206" s="12">
        <f t="shared" si="18"/>
        <v>42297.748067129629</v>
      </c>
      <c r="U1206" s="14">
        <f>Starter[[#This Row],[deadline2]]-Starter[[#This Row],[launched_at3]]</f>
        <v>44.460266203699575</v>
      </c>
    </row>
    <row r="1207" spans="1:21" ht="3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>IFERROR(Starter[[#This Row],[pledged]]/Starter[[#This Row],[goal]],0)</f>
        <v>1.0086153846153847</v>
      </c>
      <c r="P1207" s="8">
        <f>IFERROR(Starter[[#This Row],[pledged]]/Starter[[#This Row],[backers_count]],0)</f>
        <v>211.48387096774192</v>
      </c>
      <c r="Q1207" t="str">
        <f>LEFT(Starter[[#This Row],[Category and Sub-Category]],FIND("/",Starter[[#This Row],[Category and Sub-Category]])-1)</f>
        <v>photography</v>
      </c>
      <c r="R1207" t="str">
        <f>RIGHT(Starter[[#This Row],[Category and Sub-Category]],FIND("/",Starter[[#This Row],[Category and Sub-Category]])-3)</f>
        <v>hotobooks</v>
      </c>
      <c r="S1207" s="12">
        <f t="shared" si="18"/>
        <v>42168.506377314814</v>
      </c>
      <c r="T1207" s="12">
        <f t="shared" si="18"/>
        <v>42138.506377314814</v>
      </c>
      <c r="U1207" s="14">
        <f>Starter[[#This Row],[deadline2]]-Starter[[#This Row],[launched_at3]]</f>
        <v>30</v>
      </c>
    </row>
    <row r="1208" spans="1:21" ht="3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>IFERROR(Starter[[#This Row],[pledged]]/Starter[[#This Row],[goal]],0)</f>
        <v>1.1499999999999999</v>
      </c>
      <c r="P1208" s="8">
        <f>IFERROR(Starter[[#This Row],[pledged]]/Starter[[#This Row],[backers_count]],0)</f>
        <v>32.34375</v>
      </c>
      <c r="Q1208" t="str">
        <f>LEFT(Starter[[#This Row],[Category and Sub-Category]],FIND("/",Starter[[#This Row],[Category and Sub-Category]])-1)</f>
        <v>photography</v>
      </c>
      <c r="R1208" t="str">
        <f>RIGHT(Starter[[#This Row],[Category and Sub-Category]],FIND("/",Starter[[#This Row],[Category and Sub-Category]])-3)</f>
        <v>hotobooks</v>
      </c>
      <c r="S1208" s="12">
        <f t="shared" si="18"/>
        <v>42805.561805555553</v>
      </c>
      <c r="T1208" s="12">
        <f t="shared" si="18"/>
        <v>42772.776076388887</v>
      </c>
      <c r="U1208" s="14">
        <f>Starter[[#This Row],[deadline2]]-Starter[[#This Row],[launched_at3]]</f>
        <v>32.785729166665988</v>
      </c>
    </row>
    <row r="1209" spans="1:2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>IFERROR(Starter[[#This Row],[pledged]]/Starter[[#This Row],[goal]],0)</f>
        <v>1.0416766467065868</v>
      </c>
      <c r="P1209" s="8">
        <f>IFERROR(Starter[[#This Row],[pledged]]/Starter[[#This Row],[backers_count]],0)</f>
        <v>123.37588652482269</v>
      </c>
      <c r="Q1209" t="str">
        <f>LEFT(Starter[[#This Row],[Category and Sub-Category]],FIND("/",Starter[[#This Row],[Category and Sub-Category]])-1)</f>
        <v>photography</v>
      </c>
      <c r="R1209" t="str">
        <f>RIGHT(Starter[[#This Row],[Category and Sub-Category]],FIND("/",Starter[[#This Row],[Category and Sub-Category]])-3)</f>
        <v>hotobooks</v>
      </c>
      <c r="S1209" s="12">
        <f t="shared" si="18"/>
        <v>42460.416666666672</v>
      </c>
      <c r="T1209" s="12">
        <f t="shared" si="18"/>
        <v>42430.430243055554</v>
      </c>
      <c r="U1209" s="14">
        <f>Starter[[#This Row],[deadline2]]-Starter[[#This Row],[launched_at3]]</f>
        <v>29.986423611117061</v>
      </c>
    </row>
    <row r="1210" spans="1:21" ht="3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>IFERROR(Starter[[#This Row],[pledged]]/Starter[[#This Row],[goal]],0)</f>
        <v>1.5529999999999999</v>
      </c>
      <c r="P1210" s="8">
        <f>IFERROR(Starter[[#This Row],[pledged]]/Starter[[#This Row],[backers_count]],0)</f>
        <v>207.06666666666666</v>
      </c>
      <c r="Q1210" t="str">
        <f>LEFT(Starter[[#This Row],[Category and Sub-Category]],FIND("/",Starter[[#This Row],[Category and Sub-Category]])-1)</f>
        <v>photography</v>
      </c>
      <c r="R1210" t="str">
        <f>RIGHT(Starter[[#This Row],[Category and Sub-Category]],FIND("/",Starter[[#This Row],[Category and Sub-Category]])-3)</f>
        <v>hotobooks</v>
      </c>
      <c r="S1210" s="12">
        <f t="shared" si="18"/>
        <v>42453.667407407411</v>
      </c>
      <c r="T1210" s="12">
        <f t="shared" si="18"/>
        <v>42423.709074074075</v>
      </c>
      <c r="U1210" s="14">
        <f>Starter[[#This Row],[deadline2]]-Starter[[#This Row],[launched_at3]]</f>
        <v>29.958333333335759</v>
      </c>
    </row>
    <row r="1211" spans="1:21" ht="3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>IFERROR(Starter[[#This Row],[pledged]]/Starter[[#This Row],[goal]],0)</f>
        <v>1.06</v>
      </c>
      <c r="P1211" s="8">
        <f>IFERROR(Starter[[#This Row],[pledged]]/Starter[[#This Row],[backers_count]],0)</f>
        <v>138.2608695652174</v>
      </c>
      <c r="Q1211" t="str">
        <f>LEFT(Starter[[#This Row],[Category and Sub-Category]],FIND("/",Starter[[#This Row],[Category and Sub-Category]])-1)</f>
        <v>photography</v>
      </c>
      <c r="R1211" t="str">
        <f>RIGHT(Starter[[#This Row],[Category and Sub-Category]],FIND("/",Starter[[#This Row],[Category and Sub-Category]])-3)</f>
        <v>hotobooks</v>
      </c>
      <c r="S1211" s="12">
        <f t="shared" si="18"/>
        <v>42791.846122685187</v>
      </c>
      <c r="T1211" s="12">
        <f t="shared" si="18"/>
        <v>42761.846122685187</v>
      </c>
      <c r="U1211" s="14">
        <f>Starter[[#This Row],[deadline2]]-Starter[[#This Row],[launched_at3]]</f>
        <v>30</v>
      </c>
    </row>
    <row r="1212" spans="1:2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>IFERROR(Starter[[#This Row],[pledged]]/Starter[[#This Row],[goal]],0)</f>
        <v>2.5431499999999998</v>
      </c>
      <c r="P1212" s="8">
        <f>IFERROR(Starter[[#This Row],[pledged]]/Starter[[#This Row],[backers_count]],0)</f>
        <v>493.81553398058253</v>
      </c>
      <c r="Q1212" t="str">
        <f>LEFT(Starter[[#This Row],[Category and Sub-Category]],FIND("/",Starter[[#This Row],[Category and Sub-Category]])-1)</f>
        <v>photography</v>
      </c>
      <c r="R1212" t="str">
        <f>RIGHT(Starter[[#This Row],[Category and Sub-Category]],FIND("/",Starter[[#This Row],[Category and Sub-Category]])-3)</f>
        <v>hotobooks</v>
      </c>
      <c r="S1212" s="12">
        <f t="shared" si="18"/>
        <v>42155.875</v>
      </c>
      <c r="T1212" s="12">
        <f t="shared" si="18"/>
        <v>42132.941805555558</v>
      </c>
      <c r="U1212" s="14">
        <f>Starter[[#This Row],[deadline2]]-Starter[[#This Row],[launched_at3]]</f>
        <v>22.933194444442051</v>
      </c>
    </row>
    <row r="1213" spans="1:21" ht="3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>IFERROR(Starter[[#This Row],[pledged]]/Starter[[#This Row],[goal]],0)</f>
        <v>1.0109999999999999</v>
      </c>
      <c r="P1213" s="8">
        <f>IFERROR(Starter[[#This Row],[pledged]]/Starter[[#This Row],[backers_count]],0)</f>
        <v>168.5</v>
      </c>
      <c r="Q1213" t="str">
        <f>LEFT(Starter[[#This Row],[Category and Sub-Category]],FIND("/",Starter[[#This Row],[Category and Sub-Category]])-1)</f>
        <v>photography</v>
      </c>
      <c r="R1213" t="str">
        <f>RIGHT(Starter[[#This Row],[Category and Sub-Category]],FIND("/",Starter[[#This Row],[Category and Sub-Category]])-3)</f>
        <v>hotobooks</v>
      </c>
      <c r="S1213" s="12">
        <f t="shared" si="18"/>
        <v>42530.866446759261</v>
      </c>
      <c r="T1213" s="12">
        <f t="shared" si="18"/>
        <v>42515.866446759261</v>
      </c>
      <c r="U1213" s="14">
        <f>Starter[[#This Row],[deadline2]]-Starter[[#This Row],[launched_at3]]</f>
        <v>15</v>
      </c>
    </row>
    <row r="1214" spans="1:21" ht="3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>IFERROR(Starter[[#This Row],[pledged]]/Starter[[#This Row],[goal]],0)</f>
        <v>1.2904</v>
      </c>
      <c r="P1214" s="8">
        <f>IFERROR(Starter[[#This Row],[pledged]]/Starter[[#This Row],[backers_count]],0)</f>
        <v>38.867469879518069</v>
      </c>
      <c r="Q1214" t="str">
        <f>LEFT(Starter[[#This Row],[Category and Sub-Category]],FIND("/",Starter[[#This Row],[Category and Sub-Category]])-1)</f>
        <v>photography</v>
      </c>
      <c r="R1214" t="str">
        <f>RIGHT(Starter[[#This Row],[Category and Sub-Category]],FIND("/",Starter[[#This Row],[Category and Sub-Category]])-3)</f>
        <v>hotobooks</v>
      </c>
      <c r="S1214" s="12">
        <f t="shared" si="18"/>
        <v>42335.041666666672</v>
      </c>
      <c r="T1214" s="12">
        <f t="shared" si="18"/>
        <v>42318.950173611112</v>
      </c>
      <c r="U1214" s="14">
        <f>Starter[[#This Row],[deadline2]]-Starter[[#This Row],[launched_at3]]</f>
        <v>16.091493055559113</v>
      </c>
    </row>
    <row r="1215" spans="1:21" ht="3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>IFERROR(Starter[[#This Row],[pledged]]/Starter[[#This Row],[goal]],0)</f>
        <v>1.0223076923076924</v>
      </c>
      <c r="P1215" s="8">
        <f>IFERROR(Starter[[#This Row],[pledged]]/Starter[[#This Row],[backers_count]],0)</f>
        <v>61.527777777777779</v>
      </c>
      <c r="Q1215" t="str">
        <f>LEFT(Starter[[#This Row],[Category and Sub-Category]],FIND("/",Starter[[#This Row],[Category and Sub-Category]])-1)</f>
        <v>photography</v>
      </c>
      <c r="R1215" t="str">
        <f>RIGHT(Starter[[#This Row],[Category and Sub-Category]],FIND("/",Starter[[#This Row],[Category and Sub-Category]])-3)</f>
        <v>hotobooks</v>
      </c>
      <c r="S1215" s="12">
        <f t="shared" si="18"/>
        <v>42766.755787037036</v>
      </c>
      <c r="T1215" s="12">
        <f t="shared" si="18"/>
        <v>42731.755787037036</v>
      </c>
      <c r="U1215" s="14">
        <f>Starter[[#This Row],[deadline2]]-Starter[[#This Row],[launched_at3]]</f>
        <v>35</v>
      </c>
    </row>
    <row r="1216" spans="1:21" ht="3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>IFERROR(Starter[[#This Row],[pledged]]/Starter[[#This Row],[goal]],0)</f>
        <v>1.3180000000000001</v>
      </c>
      <c r="P1216" s="8">
        <f>IFERROR(Starter[[#This Row],[pledged]]/Starter[[#This Row],[backers_count]],0)</f>
        <v>105.44</v>
      </c>
      <c r="Q1216" t="str">
        <f>LEFT(Starter[[#This Row],[Category and Sub-Category]],FIND("/",Starter[[#This Row],[Category and Sub-Category]])-1)</f>
        <v>photography</v>
      </c>
      <c r="R1216" t="str">
        <f>RIGHT(Starter[[#This Row],[Category and Sub-Category]],FIND("/",Starter[[#This Row],[Category and Sub-Category]])-3)</f>
        <v>hotobooks</v>
      </c>
      <c r="S1216" s="12">
        <f t="shared" si="18"/>
        <v>42164.840335648143</v>
      </c>
      <c r="T1216" s="12">
        <f t="shared" si="18"/>
        <v>42104.840335648143</v>
      </c>
      <c r="U1216" s="14">
        <f>Starter[[#This Row],[deadline2]]-Starter[[#This Row],[launched_at3]]</f>
        <v>60</v>
      </c>
    </row>
    <row r="1217" spans="1:21" ht="3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>IFERROR(Starter[[#This Row],[pledged]]/Starter[[#This Row],[goal]],0)</f>
        <v>7.8608020000000005</v>
      </c>
      <c r="P1217" s="8">
        <f>IFERROR(Starter[[#This Row],[pledged]]/Starter[[#This Row],[backers_count]],0)</f>
        <v>71.592003642987251</v>
      </c>
      <c r="Q1217" t="str">
        <f>LEFT(Starter[[#This Row],[Category and Sub-Category]],FIND("/",Starter[[#This Row],[Category and Sub-Category]])-1)</f>
        <v>photography</v>
      </c>
      <c r="R1217" t="str">
        <f>RIGHT(Starter[[#This Row],[Category and Sub-Category]],FIND("/",Starter[[#This Row],[Category and Sub-Category]])-3)</f>
        <v>hotobooks</v>
      </c>
      <c r="S1217" s="12">
        <f t="shared" si="18"/>
        <v>41789.923101851848</v>
      </c>
      <c r="T1217" s="12">
        <f t="shared" si="18"/>
        <v>41759.923101851848</v>
      </c>
      <c r="U1217" s="14">
        <f>Starter[[#This Row],[deadline2]]-Starter[[#This Row],[launched_at3]]</f>
        <v>30</v>
      </c>
    </row>
    <row r="1218" spans="1:2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>IFERROR(Starter[[#This Row],[pledged]]/Starter[[#This Row],[goal]],0)</f>
        <v>1.4570000000000001</v>
      </c>
      <c r="P1218" s="8">
        <f>IFERROR(Starter[[#This Row],[pledged]]/Starter[[#This Row],[backers_count]],0)</f>
        <v>91.882882882882882</v>
      </c>
      <c r="Q1218" t="str">
        <f>LEFT(Starter[[#This Row],[Category and Sub-Category]],FIND("/",Starter[[#This Row],[Category and Sub-Category]])-1)</f>
        <v>photography</v>
      </c>
      <c r="R1218" t="str">
        <f>RIGHT(Starter[[#This Row],[Category and Sub-Category]],FIND("/",Starter[[#This Row],[Category and Sub-Category]])-3)</f>
        <v>hotobooks</v>
      </c>
      <c r="S1218" s="12">
        <f t="shared" ref="S1218:T1281" si="19">(I1218/86400)+25569</f>
        <v>42279.960416666669</v>
      </c>
      <c r="T1218" s="12">
        <f t="shared" si="19"/>
        <v>42247.616400462968</v>
      </c>
      <c r="U1218" s="14">
        <f>Starter[[#This Row],[deadline2]]-Starter[[#This Row],[launched_at3]]</f>
        <v>32.344016203700448</v>
      </c>
    </row>
    <row r="1219" spans="1:21" ht="30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>IFERROR(Starter[[#This Row],[pledged]]/Starter[[#This Row],[goal]],0)</f>
        <v>1.026</v>
      </c>
      <c r="P1219" s="8">
        <f>IFERROR(Starter[[#This Row],[pledged]]/Starter[[#This Row],[backers_count]],0)</f>
        <v>148.57377049180329</v>
      </c>
      <c r="Q1219" t="str">
        <f>LEFT(Starter[[#This Row],[Category and Sub-Category]],FIND("/",Starter[[#This Row],[Category and Sub-Category]])-1)</f>
        <v>photography</v>
      </c>
      <c r="R1219" t="str">
        <f>RIGHT(Starter[[#This Row],[Category and Sub-Category]],FIND("/",Starter[[#This Row],[Category and Sub-Category]])-3)</f>
        <v>hotobooks</v>
      </c>
      <c r="S1219" s="12">
        <f t="shared" si="19"/>
        <v>42565.809490740736</v>
      </c>
      <c r="T1219" s="12">
        <f t="shared" si="19"/>
        <v>42535.809490740736</v>
      </c>
      <c r="U1219" s="14">
        <f>Starter[[#This Row],[deadline2]]-Starter[[#This Row],[launched_at3]]</f>
        <v>30</v>
      </c>
    </row>
    <row r="1220" spans="1:21" ht="3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>IFERROR(Starter[[#This Row],[pledged]]/Starter[[#This Row],[goal]],0)</f>
        <v>1.7227777777777777</v>
      </c>
      <c r="P1220" s="8">
        <f>IFERROR(Starter[[#This Row],[pledged]]/Starter[[#This Row],[backers_count]],0)</f>
        <v>174.2134831460674</v>
      </c>
      <c r="Q1220" t="str">
        <f>LEFT(Starter[[#This Row],[Category and Sub-Category]],FIND("/",Starter[[#This Row],[Category and Sub-Category]])-1)</f>
        <v>photography</v>
      </c>
      <c r="R1220" t="str">
        <f>RIGHT(Starter[[#This Row],[Category and Sub-Category]],FIND("/",Starter[[#This Row],[Category and Sub-Category]])-3)</f>
        <v>hotobooks</v>
      </c>
      <c r="S1220" s="12">
        <f t="shared" si="19"/>
        <v>42309.125</v>
      </c>
      <c r="T1220" s="12">
        <f t="shared" si="19"/>
        <v>42278.662037037036</v>
      </c>
      <c r="U1220" s="14">
        <f>Starter[[#This Row],[deadline2]]-Starter[[#This Row],[launched_at3]]</f>
        <v>30.462962962963502</v>
      </c>
    </row>
    <row r="1221" spans="1:2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>IFERROR(Starter[[#This Row],[pledged]]/Starter[[#This Row],[goal]],0)</f>
        <v>1.5916819571865444</v>
      </c>
      <c r="P1221" s="8">
        <f>IFERROR(Starter[[#This Row],[pledged]]/Starter[[#This Row],[backers_count]],0)</f>
        <v>102.86166007905139</v>
      </c>
      <c r="Q1221" t="str">
        <f>LEFT(Starter[[#This Row],[Category and Sub-Category]],FIND("/",Starter[[#This Row],[Category and Sub-Category]])-1)</f>
        <v>photography</v>
      </c>
      <c r="R1221" t="str">
        <f>RIGHT(Starter[[#This Row],[Category and Sub-Category]],FIND("/",Starter[[#This Row],[Category and Sub-Category]])-3)</f>
        <v>hotobooks</v>
      </c>
      <c r="S1221" s="12">
        <f t="shared" si="19"/>
        <v>42663.461956018524</v>
      </c>
      <c r="T1221" s="12">
        <f t="shared" si="19"/>
        <v>42633.461956018524</v>
      </c>
      <c r="U1221" s="14">
        <f>Starter[[#This Row],[deadline2]]-Starter[[#This Row],[launched_at3]]</f>
        <v>30</v>
      </c>
    </row>
    <row r="1222" spans="1:21" ht="30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>IFERROR(Starter[[#This Row],[pledged]]/Starter[[#This Row],[goal]],0)</f>
        <v>1.0376666666666667</v>
      </c>
      <c r="P1222" s="8">
        <f>IFERROR(Starter[[#This Row],[pledged]]/Starter[[#This Row],[backers_count]],0)</f>
        <v>111.17857142857143</v>
      </c>
      <c r="Q1222" t="str">
        <f>LEFT(Starter[[#This Row],[Category and Sub-Category]],FIND("/",Starter[[#This Row],[Category and Sub-Category]])-1)</f>
        <v>photography</v>
      </c>
      <c r="R1222" t="str">
        <f>RIGHT(Starter[[#This Row],[Category and Sub-Category]],FIND("/",Starter[[#This Row],[Category and Sub-Category]])-3)</f>
        <v>hotobooks</v>
      </c>
      <c r="S1222" s="12">
        <f t="shared" si="19"/>
        <v>42241.628611111111</v>
      </c>
      <c r="T1222" s="12">
        <f t="shared" si="19"/>
        <v>42211.628611111111</v>
      </c>
      <c r="U1222" s="14">
        <f>Starter[[#This Row],[deadline2]]-Starter[[#This Row],[launched_at3]]</f>
        <v>30</v>
      </c>
    </row>
    <row r="1223" spans="1:21" ht="3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>IFERROR(Starter[[#This Row],[pledged]]/Starter[[#This Row],[goal]],0)</f>
        <v>1.1140954545454547</v>
      </c>
      <c r="P1223" s="8">
        <f>IFERROR(Starter[[#This Row],[pledged]]/Starter[[#This Row],[backers_count]],0)</f>
        <v>23.796213592233013</v>
      </c>
      <c r="Q1223" t="str">
        <f>LEFT(Starter[[#This Row],[Category and Sub-Category]],FIND("/",Starter[[#This Row],[Category and Sub-Category]])-1)</f>
        <v>photography</v>
      </c>
      <c r="R1223" t="str">
        <f>RIGHT(Starter[[#This Row],[Category and Sub-Category]],FIND("/",Starter[[#This Row],[Category and Sub-Category]])-3)</f>
        <v>hotobooks</v>
      </c>
      <c r="S1223" s="12">
        <f t="shared" si="19"/>
        <v>42708</v>
      </c>
      <c r="T1223" s="12">
        <f t="shared" si="19"/>
        <v>42680.47555555556</v>
      </c>
      <c r="U1223" s="14">
        <f>Starter[[#This Row],[deadline2]]-Starter[[#This Row],[launched_at3]]</f>
        <v>27.524444444439723</v>
      </c>
    </row>
    <row r="1224" spans="1:2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>IFERROR(Starter[[#This Row],[pledged]]/Starter[[#This Row],[goal]],0)</f>
        <v>2.80375</v>
      </c>
      <c r="P1224" s="8">
        <f>IFERROR(Starter[[#This Row],[pledged]]/Starter[[#This Row],[backers_count]],0)</f>
        <v>81.268115942028984</v>
      </c>
      <c r="Q1224" t="str">
        <f>LEFT(Starter[[#This Row],[Category and Sub-Category]],FIND("/",Starter[[#This Row],[Category and Sub-Category]])-1)</f>
        <v>photography</v>
      </c>
      <c r="R1224" t="str">
        <f>RIGHT(Starter[[#This Row],[Category and Sub-Category]],FIND("/",Starter[[#This Row],[Category and Sub-Category]])-3)</f>
        <v>hotobooks</v>
      </c>
      <c r="S1224" s="12">
        <f t="shared" si="19"/>
        <v>42461.166666666672</v>
      </c>
      <c r="T1224" s="12">
        <f t="shared" si="19"/>
        <v>42430.720451388886</v>
      </c>
      <c r="U1224" s="14">
        <f>Starter[[#This Row],[deadline2]]-Starter[[#This Row],[launched_at3]]</f>
        <v>30.446215277785086</v>
      </c>
    </row>
    <row r="1225" spans="1:2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>IFERROR(Starter[[#This Row],[pledged]]/Starter[[#This Row],[goal]],0)</f>
        <v>1.1210606060606061</v>
      </c>
      <c r="P1225" s="8">
        <f>IFERROR(Starter[[#This Row],[pledged]]/Starter[[#This Row],[backers_count]],0)</f>
        <v>116.21465968586388</v>
      </c>
      <c r="Q1225" t="str">
        <f>LEFT(Starter[[#This Row],[Category and Sub-Category]],FIND("/",Starter[[#This Row],[Category and Sub-Category]])-1)</f>
        <v>photography</v>
      </c>
      <c r="R1225" t="str">
        <f>RIGHT(Starter[[#This Row],[Category and Sub-Category]],FIND("/",Starter[[#This Row],[Category and Sub-Category]])-3)</f>
        <v>hotobooks</v>
      </c>
      <c r="S1225" s="12">
        <f t="shared" si="19"/>
        <v>42684.218854166669</v>
      </c>
      <c r="T1225" s="12">
        <f t="shared" si="19"/>
        <v>42654.177187499998</v>
      </c>
      <c r="U1225" s="14">
        <f>Starter[[#This Row],[deadline2]]-Starter[[#This Row],[launched_at3]]</f>
        <v>30.041666666671517</v>
      </c>
    </row>
    <row r="1226" spans="1:2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>IFERROR(Starter[[#This Row],[pledged]]/Starter[[#This Row],[goal]],0)</f>
        <v>7.0666666666666669E-2</v>
      </c>
      <c r="P1226" s="8">
        <f>IFERROR(Starter[[#This Row],[pledged]]/Starter[[#This Row],[backers_count]],0)</f>
        <v>58.888888888888886</v>
      </c>
      <c r="Q1226" t="str">
        <f>LEFT(Starter[[#This Row],[Category and Sub-Category]],FIND("/",Starter[[#This Row],[Category and Sub-Category]])-1)</f>
        <v>music</v>
      </c>
      <c r="R1226" t="str">
        <f>RIGHT(Starter[[#This Row],[Category and Sub-Category]],FIND("/",Starter[[#This Row],[Category and Sub-Category]])-3)</f>
        <v>sic</v>
      </c>
      <c r="S1226" s="12">
        <f t="shared" si="19"/>
        <v>41796.549791666665</v>
      </c>
      <c r="T1226" s="12">
        <f t="shared" si="19"/>
        <v>41736.549791666665</v>
      </c>
      <c r="U1226" s="14">
        <f>Starter[[#This Row],[deadline2]]-Starter[[#This Row],[launched_at3]]</f>
        <v>60</v>
      </c>
    </row>
    <row r="1227" spans="1:21" ht="3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>IFERROR(Starter[[#This Row],[pledged]]/Starter[[#This Row],[goal]],0)</f>
        <v>4.3999999999999997E-2</v>
      </c>
      <c r="P1227" s="8">
        <f>IFERROR(Starter[[#This Row],[pledged]]/Starter[[#This Row],[backers_count]],0)</f>
        <v>44</v>
      </c>
      <c r="Q1227" t="str">
        <f>LEFT(Starter[[#This Row],[Category and Sub-Category]],FIND("/",Starter[[#This Row],[Category and Sub-Category]])-1)</f>
        <v>music</v>
      </c>
      <c r="R1227" t="str">
        <f>RIGHT(Starter[[#This Row],[Category and Sub-Category]],FIND("/",Starter[[#This Row],[Category and Sub-Category]])-3)</f>
        <v>sic</v>
      </c>
      <c r="S1227" s="12">
        <f t="shared" si="19"/>
        <v>41569.905995370369</v>
      </c>
      <c r="T1227" s="12">
        <f t="shared" si="19"/>
        <v>41509.905995370369</v>
      </c>
      <c r="U1227" s="14">
        <f>Starter[[#This Row],[deadline2]]-Starter[[#This Row],[launched_at3]]</f>
        <v>60</v>
      </c>
    </row>
    <row r="1228" spans="1:21" ht="30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>IFERROR(Starter[[#This Row],[pledged]]/Starter[[#This Row],[goal]],0)</f>
        <v>3.8739999999999997E-2</v>
      </c>
      <c r="P1228" s="8">
        <f>IFERROR(Starter[[#This Row],[pledged]]/Starter[[#This Row],[backers_count]],0)</f>
        <v>48.424999999999997</v>
      </c>
      <c r="Q1228" t="str">
        <f>LEFT(Starter[[#This Row],[Category and Sub-Category]],FIND("/",Starter[[#This Row],[Category and Sub-Category]])-1)</f>
        <v>music</v>
      </c>
      <c r="R1228" t="str">
        <f>RIGHT(Starter[[#This Row],[Category and Sub-Category]],FIND("/",Starter[[#This Row],[Category and Sub-Category]])-3)</f>
        <v>sic</v>
      </c>
      <c r="S1228" s="12">
        <f t="shared" si="19"/>
        <v>41750.041666666664</v>
      </c>
      <c r="T1228" s="12">
        <f t="shared" si="19"/>
        <v>41715.874780092592</v>
      </c>
      <c r="U1228" s="14">
        <f>Starter[[#This Row],[deadline2]]-Starter[[#This Row],[launched_at3]]</f>
        <v>34.166886574072123</v>
      </c>
    </row>
    <row r="1229" spans="1:21" ht="3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>IFERROR(Starter[[#This Row],[pledged]]/Starter[[#This Row],[goal]],0)</f>
        <v>0</v>
      </c>
      <c r="P1229" s="8">
        <f>IFERROR(Starter[[#This Row],[pledged]]/Starter[[#This Row],[backers_count]],0)</f>
        <v>0</v>
      </c>
      <c r="Q1229" t="str">
        <f>LEFT(Starter[[#This Row],[Category and Sub-Category]],FIND("/",Starter[[#This Row],[Category and Sub-Category]])-1)</f>
        <v>music</v>
      </c>
      <c r="R1229" t="str">
        <f>RIGHT(Starter[[#This Row],[Category and Sub-Category]],FIND("/",Starter[[#This Row],[Category and Sub-Category]])-3)</f>
        <v>sic</v>
      </c>
      <c r="S1229" s="12">
        <f t="shared" si="19"/>
        <v>41858.291666666664</v>
      </c>
      <c r="T1229" s="12">
        <f t="shared" si="19"/>
        <v>41827.919166666667</v>
      </c>
      <c r="U1229" s="14">
        <f>Starter[[#This Row],[deadline2]]-Starter[[#This Row],[launched_at3]]</f>
        <v>30.372499999997672</v>
      </c>
    </row>
    <row r="1230" spans="1:2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>IFERROR(Starter[[#This Row],[pledged]]/Starter[[#This Row],[goal]],0)</f>
        <v>0.29299999999999998</v>
      </c>
      <c r="P1230" s="8">
        <f>IFERROR(Starter[[#This Row],[pledged]]/Starter[[#This Row],[backers_count]],0)</f>
        <v>61.041666666666664</v>
      </c>
      <c r="Q1230" t="str">
        <f>LEFT(Starter[[#This Row],[Category and Sub-Category]],FIND("/",Starter[[#This Row],[Category and Sub-Category]])-1)</f>
        <v>music</v>
      </c>
      <c r="R1230" t="str">
        <f>RIGHT(Starter[[#This Row],[Category and Sub-Category]],FIND("/",Starter[[#This Row],[Category and Sub-Category]])-3)</f>
        <v>sic</v>
      </c>
      <c r="S1230" s="12">
        <f t="shared" si="19"/>
        <v>40814.729259259257</v>
      </c>
      <c r="T1230" s="12">
        <f t="shared" si="19"/>
        <v>40754.729259259257</v>
      </c>
      <c r="U1230" s="14">
        <f>Starter[[#This Row],[deadline2]]-Starter[[#This Row],[launched_at3]]</f>
        <v>60</v>
      </c>
    </row>
    <row r="1231" spans="1:21" ht="3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>IFERROR(Starter[[#This Row],[pledged]]/Starter[[#This Row],[goal]],0)</f>
        <v>9.0909090909090905E-3</v>
      </c>
      <c r="P1231" s="8">
        <f>IFERROR(Starter[[#This Row],[pledged]]/Starter[[#This Row],[backers_count]],0)</f>
        <v>25</v>
      </c>
      <c r="Q1231" t="str">
        <f>LEFT(Starter[[#This Row],[Category and Sub-Category]],FIND("/",Starter[[#This Row],[Category and Sub-Category]])-1)</f>
        <v>music</v>
      </c>
      <c r="R1231" t="str">
        <f>RIGHT(Starter[[#This Row],[Category and Sub-Category]],FIND("/",Starter[[#This Row],[Category and Sub-Category]])-3)</f>
        <v>sic</v>
      </c>
      <c r="S1231" s="12">
        <f t="shared" si="19"/>
        <v>41015.666666666664</v>
      </c>
      <c r="T1231" s="12">
        <f t="shared" si="19"/>
        <v>40985.459803240738</v>
      </c>
      <c r="U1231" s="14">
        <f>Starter[[#This Row],[deadline2]]-Starter[[#This Row],[launched_at3]]</f>
        <v>30.206863425926713</v>
      </c>
    </row>
    <row r="1232" spans="1:21" ht="30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>IFERROR(Starter[[#This Row],[pledged]]/Starter[[#This Row],[goal]],0)</f>
        <v>0</v>
      </c>
      <c r="P1232" s="8">
        <f>IFERROR(Starter[[#This Row],[pledged]]/Starter[[#This Row],[backers_count]],0)</f>
        <v>0</v>
      </c>
      <c r="Q1232" t="str">
        <f>LEFT(Starter[[#This Row],[Category and Sub-Category]],FIND("/",Starter[[#This Row],[Category and Sub-Category]])-1)</f>
        <v>music</v>
      </c>
      <c r="R1232" t="str">
        <f>RIGHT(Starter[[#This Row],[Category and Sub-Category]],FIND("/",Starter[[#This Row],[Category and Sub-Category]])-3)</f>
        <v>sic</v>
      </c>
      <c r="S1232" s="12">
        <f t="shared" si="19"/>
        <v>40598.972569444442</v>
      </c>
      <c r="T1232" s="12">
        <f t="shared" si="19"/>
        <v>40568.972569444442</v>
      </c>
      <c r="U1232" s="14">
        <f>Starter[[#This Row],[deadline2]]-Starter[[#This Row],[launched_at3]]</f>
        <v>30</v>
      </c>
    </row>
    <row r="1233" spans="1:21" ht="30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>IFERROR(Starter[[#This Row],[pledged]]/Starter[[#This Row],[goal]],0)</f>
        <v>0</v>
      </c>
      <c r="P1233" s="8">
        <f>IFERROR(Starter[[#This Row],[pledged]]/Starter[[#This Row],[backers_count]],0)</f>
        <v>0</v>
      </c>
      <c r="Q1233" t="str">
        <f>LEFT(Starter[[#This Row],[Category and Sub-Category]],FIND("/",Starter[[#This Row],[Category and Sub-Category]])-1)</f>
        <v>music</v>
      </c>
      <c r="R1233" t="str">
        <f>RIGHT(Starter[[#This Row],[Category and Sub-Category]],FIND("/",Starter[[#This Row],[Category and Sub-Category]])-3)</f>
        <v>sic</v>
      </c>
      <c r="S1233" s="12">
        <f t="shared" si="19"/>
        <v>42244.041666666672</v>
      </c>
      <c r="T1233" s="12">
        <f t="shared" si="19"/>
        <v>42193.941759259258</v>
      </c>
      <c r="U1233" s="14">
        <f>Starter[[#This Row],[deadline2]]-Starter[[#This Row],[launched_at3]]</f>
        <v>50.099907407413411</v>
      </c>
    </row>
    <row r="1234" spans="1:21" ht="3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>IFERROR(Starter[[#This Row],[pledged]]/Starter[[#This Row],[goal]],0)</f>
        <v>8.0000000000000002E-3</v>
      </c>
      <c r="P1234" s="8">
        <f>IFERROR(Starter[[#This Row],[pledged]]/Starter[[#This Row],[backers_count]],0)</f>
        <v>40</v>
      </c>
      <c r="Q1234" t="str">
        <f>LEFT(Starter[[#This Row],[Category and Sub-Category]],FIND("/",Starter[[#This Row],[Category and Sub-Category]])-1)</f>
        <v>music</v>
      </c>
      <c r="R1234" t="str">
        <f>RIGHT(Starter[[#This Row],[Category and Sub-Category]],FIND("/",Starter[[#This Row],[Category and Sub-Category]])-3)</f>
        <v>sic</v>
      </c>
      <c r="S1234" s="12">
        <f t="shared" si="19"/>
        <v>41553.848032407404</v>
      </c>
      <c r="T1234" s="12">
        <f t="shared" si="19"/>
        <v>41506.848032407404</v>
      </c>
      <c r="U1234" s="14">
        <f>Starter[[#This Row],[deadline2]]-Starter[[#This Row],[launched_at3]]</f>
        <v>47</v>
      </c>
    </row>
    <row r="1235" spans="1:21" ht="3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>IFERROR(Starter[[#This Row],[pledged]]/Starter[[#This Row],[goal]],0)</f>
        <v>0.11600000000000001</v>
      </c>
      <c r="P1235" s="8">
        <f>IFERROR(Starter[[#This Row],[pledged]]/Starter[[#This Row],[backers_count]],0)</f>
        <v>19.333333333333332</v>
      </c>
      <c r="Q1235" t="str">
        <f>LEFT(Starter[[#This Row],[Category and Sub-Category]],FIND("/",Starter[[#This Row],[Category and Sub-Category]])-1)</f>
        <v>music</v>
      </c>
      <c r="R1235" t="str">
        <f>RIGHT(Starter[[#This Row],[Category and Sub-Category]],FIND("/",Starter[[#This Row],[Category and Sub-Category]])-3)</f>
        <v>sic</v>
      </c>
      <c r="S1235" s="12">
        <f t="shared" si="19"/>
        <v>40960.948773148149</v>
      </c>
      <c r="T1235" s="12">
        <f t="shared" si="19"/>
        <v>40939.948773148149</v>
      </c>
      <c r="U1235" s="14">
        <f>Starter[[#This Row],[deadline2]]-Starter[[#This Row],[launched_at3]]</f>
        <v>21</v>
      </c>
    </row>
    <row r="1236" spans="1:21" ht="30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>IFERROR(Starter[[#This Row],[pledged]]/Starter[[#This Row],[goal]],0)</f>
        <v>0</v>
      </c>
      <c r="P1236" s="8">
        <f>IFERROR(Starter[[#This Row],[pledged]]/Starter[[#This Row],[backers_count]],0)</f>
        <v>0</v>
      </c>
      <c r="Q1236" t="str">
        <f>LEFT(Starter[[#This Row],[Category and Sub-Category]],FIND("/",Starter[[#This Row],[Category and Sub-Category]])-1)</f>
        <v>music</v>
      </c>
      <c r="R1236" t="str">
        <f>RIGHT(Starter[[#This Row],[Category and Sub-Category]],FIND("/",Starter[[#This Row],[Category and Sub-Category]])-3)</f>
        <v>sic</v>
      </c>
      <c r="S1236" s="12">
        <f t="shared" si="19"/>
        <v>42037.788680555561</v>
      </c>
      <c r="T1236" s="12">
        <f t="shared" si="19"/>
        <v>42007.788680555561</v>
      </c>
      <c r="U1236" s="14">
        <f>Starter[[#This Row],[deadline2]]-Starter[[#This Row],[launched_at3]]</f>
        <v>30</v>
      </c>
    </row>
    <row r="1237" spans="1:21" ht="3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>IFERROR(Starter[[#This Row],[pledged]]/Starter[[#This Row],[goal]],0)</f>
        <v>2.787363950092912E-2</v>
      </c>
      <c r="P1237" s="8">
        <f>IFERROR(Starter[[#This Row],[pledged]]/Starter[[#This Row],[backers_count]],0)</f>
        <v>35</v>
      </c>
      <c r="Q1237" t="str">
        <f>LEFT(Starter[[#This Row],[Category and Sub-Category]],FIND("/",Starter[[#This Row],[Category and Sub-Category]])-1)</f>
        <v>music</v>
      </c>
      <c r="R1237" t="str">
        <f>RIGHT(Starter[[#This Row],[Category and Sub-Category]],FIND("/",Starter[[#This Row],[Category and Sub-Category]])-3)</f>
        <v>sic</v>
      </c>
      <c r="S1237" s="12">
        <f t="shared" si="19"/>
        <v>41623.135405092595</v>
      </c>
      <c r="T1237" s="12">
        <f t="shared" si="19"/>
        <v>41583.135405092595</v>
      </c>
      <c r="U1237" s="14">
        <f>Starter[[#This Row],[deadline2]]-Starter[[#This Row],[launched_at3]]</f>
        <v>40</v>
      </c>
    </row>
    <row r="1238" spans="1:2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>IFERROR(Starter[[#This Row],[pledged]]/Starter[[#This Row],[goal]],0)</f>
        <v>0</v>
      </c>
      <c r="P1238" s="8">
        <f>IFERROR(Starter[[#This Row],[pledged]]/Starter[[#This Row],[backers_count]],0)</f>
        <v>0</v>
      </c>
      <c r="Q1238" t="str">
        <f>LEFT(Starter[[#This Row],[Category and Sub-Category]],FIND("/",Starter[[#This Row],[Category and Sub-Category]])-1)</f>
        <v>music</v>
      </c>
      <c r="R1238" t="str">
        <f>RIGHT(Starter[[#This Row],[Category and Sub-Category]],FIND("/",Starter[[#This Row],[Category and Sub-Category]])-3)</f>
        <v>sic</v>
      </c>
      <c r="S1238" s="12">
        <f t="shared" si="19"/>
        <v>41118.666666666664</v>
      </c>
      <c r="T1238" s="12">
        <f t="shared" si="19"/>
        <v>41110.680138888885</v>
      </c>
      <c r="U1238" s="14">
        <f>Starter[[#This Row],[deadline2]]-Starter[[#This Row],[launched_at3]]</f>
        <v>7.9865277777789743</v>
      </c>
    </row>
    <row r="1239" spans="1:21" ht="3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>IFERROR(Starter[[#This Row],[pledged]]/Starter[[#This Row],[goal]],0)</f>
        <v>0</v>
      </c>
      <c r="P1239" s="8">
        <f>IFERROR(Starter[[#This Row],[pledged]]/Starter[[#This Row],[backers_count]],0)</f>
        <v>0</v>
      </c>
      <c r="Q1239" t="str">
        <f>LEFT(Starter[[#This Row],[Category and Sub-Category]],FIND("/",Starter[[#This Row],[Category and Sub-Category]])-1)</f>
        <v>music</v>
      </c>
      <c r="R1239" t="str">
        <f>RIGHT(Starter[[#This Row],[Category and Sub-Category]],FIND("/",Starter[[#This Row],[Category and Sub-Category]])-3)</f>
        <v>sic</v>
      </c>
      <c r="S1239" s="12">
        <f t="shared" si="19"/>
        <v>41145.283159722225</v>
      </c>
      <c r="T1239" s="12">
        <f t="shared" si="19"/>
        <v>41125.283159722225</v>
      </c>
      <c r="U1239" s="14">
        <f>Starter[[#This Row],[deadline2]]-Starter[[#This Row],[launched_at3]]</f>
        <v>20</v>
      </c>
    </row>
    <row r="1240" spans="1:21" ht="3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>IFERROR(Starter[[#This Row],[pledged]]/Starter[[#This Row],[goal]],0)</f>
        <v>0.17799999999999999</v>
      </c>
      <c r="P1240" s="8">
        <f>IFERROR(Starter[[#This Row],[pledged]]/Starter[[#This Row],[backers_count]],0)</f>
        <v>59.333333333333336</v>
      </c>
      <c r="Q1240" t="str">
        <f>LEFT(Starter[[#This Row],[Category and Sub-Category]],FIND("/",Starter[[#This Row],[Category and Sub-Category]])-1)</f>
        <v>music</v>
      </c>
      <c r="R1240" t="str">
        <f>RIGHT(Starter[[#This Row],[Category and Sub-Category]],FIND("/",Starter[[#This Row],[Category and Sub-Category]])-3)</f>
        <v>sic</v>
      </c>
      <c r="S1240" s="12">
        <f t="shared" si="19"/>
        <v>40761.61037037037</v>
      </c>
      <c r="T1240" s="12">
        <f t="shared" si="19"/>
        <v>40731.61037037037</v>
      </c>
      <c r="U1240" s="14">
        <f>Starter[[#This Row],[deadline2]]-Starter[[#This Row],[launched_at3]]</f>
        <v>30</v>
      </c>
    </row>
    <row r="1241" spans="1:2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>IFERROR(Starter[[#This Row],[pledged]]/Starter[[#This Row],[goal]],0)</f>
        <v>0</v>
      </c>
      <c r="P1241" s="8">
        <f>IFERROR(Starter[[#This Row],[pledged]]/Starter[[#This Row],[backers_count]],0)</f>
        <v>0</v>
      </c>
      <c r="Q1241" t="str">
        <f>LEFT(Starter[[#This Row],[Category and Sub-Category]],FIND("/",Starter[[#This Row],[Category and Sub-Category]])-1)</f>
        <v>music</v>
      </c>
      <c r="R1241" t="str">
        <f>RIGHT(Starter[[#This Row],[Category and Sub-Category]],FIND("/",Starter[[#This Row],[Category and Sub-Category]])-3)</f>
        <v>sic</v>
      </c>
      <c r="S1241" s="12">
        <f t="shared" si="19"/>
        <v>40913.962581018517</v>
      </c>
      <c r="T1241" s="12">
        <f t="shared" si="19"/>
        <v>40883.962581018517</v>
      </c>
      <c r="U1241" s="14">
        <f>Starter[[#This Row],[deadline2]]-Starter[[#This Row],[launched_at3]]</f>
        <v>30</v>
      </c>
    </row>
    <row r="1242" spans="1:2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>IFERROR(Starter[[#This Row],[pledged]]/Starter[[#This Row],[goal]],0)</f>
        <v>3.0124999999999999E-2</v>
      </c>
      <c r="P1242" s="8">
        <f>IFERROR(Starter[[#This Row],[pledged]]/Starter[[#This Row],[backers_count]],0)</f>
        <v>30.125</v>
      </c>
      <c r="Q1242" t="str">
        <f>LEFT(Starter[[#This Row],[Category and Sub-Category]],FIND("/",Starter[[#This Row],[Category and Sub-Category]])-1)</f>
        <v>music</v>
      </c>
      <c r="R1242" t="str">
        <f>RIGHT(Starter[[#This Row],[Category and Sub-Category]],FIND("/",Starter[[#This Row],[Category and Sub-Category]])-3)</f>
        <v>sic</v>
      </c>
      <c r="S1242" s="12">
        <f t="shared" si="19"/>
        <v>41467.910416666666</v>
      </c>
      <c r="T1242" s="12">
        <f t="shared" si="19"/>
        <v>41409.040011574078</v>
      </c>
      <c r="U1242" s="14">
        <f>Starter[[#This Row],[deadline2]]-Starter[[#This Row],[launched_at3]]</f>
        <v>58.870405092588044</v>
      </c>
    </row>
    <row r="1243" spans="1:21" ht="3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>IFERROR(Starter[[#This Row],[pledged]]/Starter[[#This Row],[goal]],0)</f>
        <v>0.50739999999999996</v>
      </c>
      <c r="P1243" s="8">
        <f>IFERROR(Starter[[#This Row],[pledged]]/Starter[[#This Row],[backers_count]],0)</f>
        <v>74.617647058823536</v>
      </c>
      <c r="Q1243" t="str">
        <f>LEFT(Starter[[#This Row],[Category and Sub-Category]],FIND("/",Starter[[#This Row],[Category and Sub-Category]])-1)</f>
        <v>music</v>
      </c>
      <c r="R1243" t="str">
        <f>RIGHT(Starter[[#This Row],[Category and Sub-Category]],FIND("/",Starter[[#This Row],[Category and Sub-Category]])-3)</f>
        <v>sic</v>
      </c>
      <c r="S1243" s="12">
        <f t="shared" si="19"/>
        <v>41946.249305555553</v>
      </c>
      <c r="T1243" s="12">
        <f t="shared" si="19"/>
        <v>41923.837731481479</v>
      </c>
      <c r="U1243" s="14">
        <f>Starter[[#This Row],[deadline2]]-Starter[[#This Row],[launched_at3]]</f>
        <v>22.411574074074451</v>
      </c>
    </row>
    <row r="1244" spans="1:21" ht="3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>IFERROR(Starter[[#This Row],[pledged]]/Starter[[#This Row],[goal]],0)</f>
        <v>5.4884742041712408E-3</v>
      </c>
      <c r="P1244" s="8">
        <f>IFERROR(Starter[[#This Row],[pledged]]/Starter[[#This Row],[backers_count]],0)</f>
        <v>5</v>
      </c>
      <c r="Q1244" t="str">
        <f>LEFT(Starter[[#This Row],[Category and Sub-Category]],FIND("/",Starter[[#This Row],[Category and Sub-Category]])-1)</f>
        <v>music</v>
      </c>
      <c r="R1244" t="str">
        <f>RIGHT(Starter[[#This Row],[Category and Sub-Category]],FIND("/",Starter[[#This Row],[Category and Sub-Category]])-3)</f>
        <v>sic</v>
      </c>
      <c r="S1244" s="12">
        <f t="shared" si="19"/>
        <v>40797.554166666669</v>
      </c>
      <c r="T1244" s="12">
        <f t="shared" si="19"/>
        <v>40782.165532407409</v>
      </c>
      <c r="U1244" s="14">
        <f>Starter[[#This Row],[deadline2]]-Starter[[#This Row],[launched_at3]]</f>
        <v>15.388634259259561</v>
      </c>
    </row>
    <row r="1245" spans="1:21" ht="30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>IFERROR(Starter[[#This Row],[pledged]]/Starter[[#This Row],[goal]],0)</f>
        <v>0.14091666666666666</v>
      </c>
      <c r="P1245" s="8">
        <f>IFERROR(Starter[[#This Row],[pledged]]/Starter[[#This Row],[backers_count]],0)</f>
        <v>44.5</v>
      </c>
      <c r="Q1245" t="str">
        <f>LEFT(Starter[[#This Row],[Category and Sub-Category]],FIND("/",Starter[[#This Row],[Category and Sub-Category]])-1)</f>
        <v>music</v>
      </c>
      <c r="R1245" t="str">
        <f>RIGHT(Starter[[#This Row],[Category and Sub-Category]],FIND("/",Starter[[#This Row],[Category and Sub-Category]])-3)</f>
        <v>sic</v>
      </c>
      <c r="S1245" s="12">
        <f t="shared" si="19"/>
        <v>40732.875</v>
      </c>
      <c r="T1245" s="12">
        <f t="shared" si="19"/>
        <v>40671.879293981481</v>
      </c>
      <c r="U1245" s="14">
        <f>Starter[[#This Row],[deadline2]]-Starter[[#This Row],[launched_at3]]</f>
        <v>60.995706018518831</v>
      </c>
    </row>
    <row r="1246" spans="1:21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>IFERROR(Starter[[#This Row],[pledged]]/Starter[[#This Row],[goal]],0)</f>
        <v>1.038</v>
      </c>
      <c r="P1246" s="8">
        <f>IFERROR(Starter[[#This Row],[pledged]]/Starter[[#This Row],[backers_count]],0)</f>
        <v>46.133333333333333</v>
      </c>
      <c r="Q1246" t="str">
        <f>LEFT(Starter[[#This Row],[Category and Sub-Category]],FIND("/",Starter[[#This Row],[Category and Sub-Category]])-1)</f>
        <v>music</v>
      </c>
      <c r="R1246" t="str">
        <f>RIGHT(Starter[[#This Row],[Category and Sub-Category]],FIND("/",Starter[[#This Row],[Category and Sub-Category]])-3)</f>
        <v>ock</v>
      </c>
      <c r="S1246" s="12">
        <f t="shared" si="19"/>
        <v>41386.875</v>
      </c>
      <c r="T1246" s="12">
        <f t="shared" si="19"/>
        <v>41355.825497685189</v>
      </c>
      <c r="U1246" s="14">
        <f>Starter[[#This Row],[deadline2]]-Starter[[#This Row],[launched_at3]]</f>
        <v>31.049502314810525</v>
      </c>
    </row>
    <row r="1247" spans="1:21" ht="30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>IFERROR(Starter[[#This Row],[pledged]]/Starter[[#This Row],[goal]],0)</f>
        <v>1.2024999999999999</v>
      </c>
      <c r="P1247" s="8">
        <f>IFERROR(Starter[[#This Row],[pledged]]/Starter[[#This Row],[backers_count]],0)</f>
        <v>141.47058823529412</v>
      </c>
      <c r="Q1247" t="str">
        <f>LEFT(Starter[[#This Row],[Category and Sub-Category]],FIND("/",Starter[[#This Row],[Category and Sub-Category]])-1)</f>
        <v>music</v>
      </c>
      <c r="R1247" t="str">
        <f>RIGHT(Starter[[#This Row],[Category and Sub-Category]],FIND("/",Starter[[#This Row],[Category and Sub-Category]])-3)</f>
        <v>ock</v>
      </c>
      <c r="S1247" s="12">
        <f t="shared" si="19"/>
        <v>41804.59993055556</v>
      </c>
      <c r="T1247" s="12">
        <f t="shared" si="19"/>
        <v>41774.59993055556</v>
      </c>
      <c r="U1247" s="14">
        <f>Starter[[#This Row],[deadline2]]-Starter[[#This Row],[launched_at3]]</f>
        <v>30</v>
      </c>
    </row>
    <row r="1248" spans="1:21" ht="3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>IFERROR(Starter[[#This Row],[pledged]]/Starter[[#This Row],[goal]],0)</f>
        <v>1.17</v>
      </c>
      <c r="P1248" s="8">
        <f>IFERROR(Starter[[#This Row],[pledged]]/Starter[[#This Row],[backers_count]],0)</f>
        <v>75.483870967741936</v>
      </c>
      <c r="Q1248" t="str">
        <f>LEFT(Starter[[#This Row],[Category and Sub-Category]],FIND("/",Starter[[#This Row],[Category and Sub-Category]])-1)</f>
        <v>music</v>
      </c>
      <c r="R1248" t="str">
        <f>RIGHT(Starter[[#This Row],[Category and Sub-Category]],FIND("/",Starter[[#This Row],[Category and Sub-Category]])-3)</f>
        <v>ock</v>
      </c>
      <c r="S1248" s="12">
        <f t="shared" si="19"/>
        <v>40883.085057870368</v>
      </c>
      <c r="T1248" s="12">
        <f t="shared" si="19"/>
        <v>40838.043391203704</v>
      </c>
      <c r="U1248" s="14">
        <f>Starter[[#This Row],[deadline2]]-Starter[[#This Row],[launched_at3]]</f>
        <v>45.041666666664241</v>
      </c>
    </row>
    <row r="1249" spans="1:2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>IFERROR(Starter[[#This Row],[pledged]]/Starter[[#This Row],[goal]],0)</f>
        <v>1.2214285714285715</v>
      </c>
      <c r="P1249" s="8">
        <f>IFERROR(Starter[[#This Row],[pledged]]/Starter[[#This Row],[backers_count]],0)</f>
        <v>85.5</v>
      </c>
      <c r="Q1249" t="str">
        <f>LEFT(Starter[[#This Row],[Category and Sub-Category]],FIND("/",Starter[[#This Row],[Category and Sub-Category]])-1)</f>
        <v>music</v>
      </c>
      <c r="R1249" t="str">
        <f>RIGHT(Starter[[#This Row],[Category and Sub-Category]],FIND("/",Starter[[#This Row],[Category and Sub-Category]])-3)</f>
        <v>ock</v>
      </c>
      <c r="S1249" s="12">
        <f t="shared" si="19"/>
        <v>41400.292303240742</v>
      </c>
      <c r="T1249" s="12">
        <f t="shared" si="19"/>
        <v>41370.292303240742</v>
      </c>
      <c r="U1249" s="14">
        <f>Starter[[#This Row],[deadline2]]-Starter[[#This Row],[launched_at3]]</f>
        <v>30</v>
      </c>
    </row>
    <row r="1250" spans="1:2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>IFERROR(Starter[[#This Row],[pledged]]/Starter[[#This Row],[goal]],0)</f>
        <v>1.5164</v>
      </c>
      <c r="P1250" s="8">
        <f>IFERROR(Starter[[#This Row],[pledged]]/Starter[[#This Row],[backers_count]],0)</f>
        <v>64.254237288135599</v>
      </c>
      <c r="Q1250" t="str">
        <f>LEFT(Starter[[#This Row],[Category and Sub-Category]],FIND("/",Starter[[#This Row],[Category and Sub-Category]])-1)</f>
        <v>music</v>
      </c>
      <c r="R1250" t="str">
        <f>RIGHT(Starter[[#This Row],[Category and Sub-Category]],FIND("/",Starter[[#This Row],[Category and Sub-Category]])-3)</f>
        <v>ock</v>
      </c>
      <c r="S1250" s="12">
        <f t="shared" si="19"/>
        <v>41803.290972222225</v>
      </c>
      <c r="T1250" s="12">
        <f t="shared" si="19"/>
        <v>41767.656863425924</v>
      </c>
      <c r="U1250" s="14">
        <f>Starter[[#This Row],[deadline2]]-Starter[[#This Row],[launched_at3]]</f>
        <v>35.634108796301007</v>
      </c>
    </row>
    <row r="1251" spans="1:21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>IFERROR(Starter[[#This Row],[pledged]]/Starter[[#This Row],[goal]],0)</f>
        <v>1.0444</v>
      </c>
      <c r="P1251" s="8">
        <f>IFERROR(Starter[[#This Row],[pledged]]/Starter[[#This Row],[backers_count]],0)</f>
        <v>64.46913580246914</v>
      </c>
      <c r="Q1251" t="str">
        <f>LEFT(Starter[[#This Row],[Category and Sub-Category]],FIND("/",Starter[[#This Row],[Category and Sub-Category]])-1)</f>
        <v>music</v>
      </c>
      <c r="R1251" t="str">
        <f>RIGHT(Starter[[#This Row],[Category and Sub-Category]],FIND("/",Starter[[#This Row],[Category and Sub-Category]])-3)</f>
        <v>ock</v>
      </c>
      <c r="S1251" s="12">
        <f t="shared" si="19"/>
        <v>41097.740868055553</v>
      </c>
      <c r="T1251" s="12">
        <f t="shared" si="19"/>
        <v>41067.740868055553</v>
      </c>
      <c r="U1251" s="14">
        <f>Starter[[#This Row],[deadline2]]-Starter[[#This Row],[launched_at3]]</f>
        <v>30</v>
      </c>
    </row>
    <row r="1252" spans="1:21" ht="3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>IFERROR(Starter[[#This Row],[pledged]]/Starter[[#This Row],[goal]],0)</f>
        <v>2.0015333333333332</v>
      </c>
      <c r="P1252" s="8">
        <f>IFERROR(Starter[[#This Row],[pledged]]/Starter[[#This Row],[backers_count]],0)</f>
        <v>118.2007874015748</v>
      </c>
      <c r="Q1252" t="str">
        <f>LEFT(Starter[[#This Row],[Category and Sub-Category]],FIND("/",Starter[[#This Row],[Category and Sub-Category]])-1)</f>
        <v>music</v>
      </c>
      <c r="R1252" t="str">
        <f>RIGHT(Starter[[#This Row],[Category and Sub-Category]],FIND("/",Starter[[#This Row],[Category and Sub-Category]])-3)</f>
        <v>ock</v>
      </c>
      <c r="S1252" s="12">
        <f t="shared" si="19"/>
        <v>41888.64271990741</v>
      </c>
      <c r="T1252" s="12">
        <f t="shared" si="19"/>
        <v>41843.64271990741</v>
      </c>
      <c r="U1252" s="14">
        <f>Starter[[#This Row],[deadline2]]-Starter[[#This Row],[launched_at3]]</f>
        <v>45</v>
      </c>
    </row>
    <row r="1253" spans="1:2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>IFERROR(Starter[[#This Row],[pledged]]/Starter[[#This Row],[goal]],0)</f>
        <v>1.018</v>
      </c>
      <c r="P1253" s="8">
        <f>IFERROR(Starter[[#This Row],[pledged]]/Starter[[#This Row],[backers_count]],0)</f>
        <v>82.540540540540547</v>
      </c>
      <c r="Q1253" t="str">
        <f>LEFT(Starter[[#This Row],[Category and Sub-Category]],FIND("/",Starter[[#This Row],[Category and Sub-Category]])-1)</f>
        <v>music</v>
      </c>
      <c r="R1253" t="str">
        <f>RIGHT(Starter[[#This Row],[Category and Sub-Category]],FIND("/",Starter[[#This Row],[Category and Sub-Category]])-3)</f>
        <v>ock</v>
      </c>
      <c r="S1253" s="12">
        <f t="shared" si="19"/>
        <v>40811.814432870371</v>
      </c>
      <c r="T1253" s="12">
        <f t="shared" si="19"/>
        <v>40751.814432870371</v>
      </c>
      <c r="U1253" s="14">
        <f>Starter[[#This Row],[deadline2]]-Starter[[#This Row],[launched_at3]]</f>
        <v>60</v>
      </c>
    </row>
    <row r="1254" spans="1:21" ht="30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>IFERROR(Starter[[#This Row],[pledged]]/Starter[[#This Row],[goal]],0)</f>
        <v>1.3765714285714286</v>
      </c>
      <c r="P1254" s="8">
        <f>IFERROR(Starter[[#This Row],[pledged]]/Starter[[#This Row],[backers_count]],0)</f>
        <v>34.170212765957444</v>
      </c>
      <c r="Q1254" t="str">
        <f>LEFT(Starter[[#This Row],[Category and Sub-Category]],FIND("/",Starter[[#This Row],[Category and Sub-Category]])-1)</f>
        <v>music</v>
      </c>
      <c r="R1254" t="str">
        <f>RIGHT(Starter[[#This Row],[Category and Sub-Category]],FIND("/",Starter[[#This Row],[Category and Sub-Category]])-3)</f>
        <v>ock</v>
      </c>
      <c r="S1254" s="12">
        <f t="shared" si="19"/>
        <v>41571.988067129627</v>
      </c>
      <c r="T1254" s="12">
        <f t="shared" si="19"/>
        <v>41543.988067129627</v>
      </c>
      <c r="U1254" s="14">
        <f>Starter[[#This Row],[deadline2]]-Starter[[#This Row],[launched_at3]]</f>
        <v>28</v>
      </c>
    </row>
    <row r="1255" spans="1:21" ht="3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>IFERROR(Starter[[#This Row],[pledged]]/Starter[[#This Row],[goal]],0)</f>
        <v>3038.3319999999999</v>
      </c>
      <c r="P1255" s="8">
        <f>IFERROR(Starter[[#This Row],[pledged]]/Starter[[#This Row],[backers_count]],0)</f>
        <v>42.73322081575246</v>
      </c>
      <c r="Q1255" t="str">
        <f>LEFT(Starter[[#This Row],[Category and Sub-Category]],FIND("/",Starter[[#This Row],[Category and Sub-Category]])-1)</f>
        <v>music</v>
      </c>
      <c r="R1255" t="str">
        <f>RIGHT(Starter[[#This Row],[Category and Sub-Category]],FIND("/",Starter[[#This Row],[Category and Sub-Category]])-3)</f>
        <v>ock</v>
      </c>
      <c r="S1255" s="12">
        <f t="shared" si="19"/>
        <v>41885.783645833333</v>
      </c>
      <c r="T1255" s="12">
        <f t="shared" si="19"/>
        <v>41855.783645833333</v>
      </c>
      <c r="U1255" s="14">
        <f>Starter[[#This Row],[deadline2]]-Starter[[#This Row],[launched_at3]]</f>
        <v>30</v>
      </c>
    </row>
    <row r="1256" spans="1:21" ht="3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>IFERROR(Starter[[#This Row],[pledged]]/Starter[[#This Row],[goal]],0)</f>
        <v>1.9885074626865671</v>
      </c>
      <c r="P1256" s="8">
        <f>IFERROR(Starter[[#This Row],[pledged]]/Starter[[#This Row],[backers_count]],0)</f>
        <v>94.489361702127653</v>
      </c>
      <c r="Q1256" t="str">
        <f>LEFT(Starter[[#This Row],[Category and Sub-Category]],FIND("/",Starter[[#This Row],[Category and Sub-Category]])-1)</f>
        <v>music</v>
      </c>
      <c r="R1256" t="str">
        <f>RIGHT(Starter[[#This Row],[Category and Sub-Category]],FIND("/",Starter[[#This Row],[Category and Sub-Category]])-3)</f>
        <v>ock</v>
      </c>
      <c r="S1256" s="12">
        <f t="shared" si="19"/>
        <v>40544.207638888889</v>
      </c>
      <c r="T1256" s="12">
        <f t="shared" si="19"/>
        <v>40487.621365740742</v>
      </c>
      <c r="U1256" s="14">
        <f>Starter[[#This Row],[deadline2]]-Starter[[#This Row],[launched_at3]]</f>
        <v>56.586273148146574</v>
      </c>
    </row>
    <row r="1257" spans="1:21" ht="30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>IFERROR(Starter[[#This Row],[pledged]]/Starter[[#This Row],[goal]],0)</f>
        <v>2.0236666666666667</v>
      </c>
      <c r="P1257" s="8">
        <f>IFERROR(Starter[[#This Row],[pledged]]/Starter[[#This Row],[backers_count]],0)</f>
        <v>55.697247706422019</v>
      </c>
      <c r="Q1257" t="str">
        <f>LEFT(Starter[[#This Row],[Category and Sub-Category]],FIND("/",Starter[[#This Row],[Category and Sub-Category]])-1)</f>
        <v>music</v>
      </c>
      <c r="R1257" t="str">
        <f>RIGHT(Starter[[#This Row],[Category and Sub-Category]],FIND("/",Starter[[#This Row],[Category and Sub-Category]])-3)</f>
        <v>ock</v>
      </c>
      <c r="S1257" s="12">
        <f t="shared" si="19"/>
        <v>41609.887175925927</v>
      </c>
      <c r="T1257" s="12">
        <f t="shared" si="19"/>
        <v>41579.845509259263</v>
      </c>
      <c r="U1257" s="14">
        <f>Starter[[#This Row],[deadline2]]-Starter[[#This Row],[launched_at3]]</f>
        <v>30.041666666664241</v>
      </c>
    </row>
    <row r="1258" spans="1:21" ht="3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>IFERROR(Starter[[#This Row],[pledged]]/Starter[[#This Row],[goal]],0)</f>
        <v>1.1796376666666666</v>
      </c>
      <c r="P1258" s="8">
        <f>IFERROR(Starter[[#This Row],[pledged]]/Starter[[#This Row],[backers_count]],0)</f>
        <v>98.030831024930734</v>
      </c>
      <c r="Q1258" t="str">
        <f>LEFT(Starter[[#This Row],[Category and Sub-Category]],FIND("/",Starter[[#This Row],[Category and Sub-Category]])-1)</f>
        <v>music</v>
      </c>
      <c r="R1258" t="str">
        <f>RIGHT(Starter[[#This Row],[Category and Sub-Category]],FIND("/",Starter[[#This Row],[Category and Sub-Category]])-3)</f>
        <v>ock</v>
      </c>
      <c r="S1258" s="12">
        <f t="shared" si="19"/>
        <v>40951.919340277775</v>
      </c>
      <c r="T1258" s="12">
        <f t="shared" si="19"/>
        <v>40921.919340277775</v>
      </c>
      <c r="U1258" s="14">
        <f>Starter[[#This Row],[deadline2]]-Starter[[#This Row],[launched_at3]]</f>
        <v>30</v>
      </c>
    </row>
    <row r="1259" spans="1:21" ht="3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>IFERROR(Starter[[#This Row],[pledged]]/Starter[[#This Row],[goal]],0)</f>
        <v>2.9472727272727273</v>
      </c>
      <c r="P1259" s="8">
        <f>IFERROR(Starter[[#This Row],[pledged]]/Starter[[#This Row],[backers_count]],0)</f>
        <v>92.102272727272734</v>
      </c>
      <c r="Q1259" t="str">
        <f>LEFT(Starter[[#This Row],[Category and Sub-Category]],FIND("/",Starter[[#This Row],[Category and Sub-Category]])-1)</f>
        <v>music</v>
      </c>
      <c r="R1259" t="str">
        <f>RIGHT(Starter[[#This Row],[Category and Sub-Category]],FIND("/",Starter[[#This Row],[Category and Sub-Category]])-3)</f>
        <v>ock</v>
      </c>
      <c r="S1259" s="12">
        <f t="shared" si="19"/>
        <v>40636.043865740743</v>
      </c>
      <c r="T1259" s="12">
        <f t="shared" si="19"/>
        <v>40587.085532407407</v>
      </c>
      <c r="U1259" s="14">
        <f>Starter[[#This Row],[deadline2]]-Starter[[#This Row],[launched_at3]]</f>
        <v>48.958333333335759</v>
      </c>
    </row>
    <row r="1260" spans="1:21" ht="30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>IFERROR(Starter[[#This Row],[pledged]]/Starter[[#This Row],[goal]],0)</f>
        <v>2.1314633333333335</v>
      </c>
      <c r="P1260" s="8">
        <f>IFERROR(Starter[[#This Row],[pledged]]/Starter[[#This Row],[backers_count]],0)</f>
        <v>38.175462686567165</v>
      </c>
      <c r="Q1260" t="str">
        <f>LEFT(Starter[[#This Row],[Category and Sub-Category]],FIND("/",Starter[[#This Row],[Category and Sub-Category]])-1)</f>
        <v>music</v>
      </c>
      <c r="R1260" t="str">
        <f>RIGHT(Starter[[#This Row],[Category and Sub-Category]],FIND("/",Starter[[#This Row],[Category and Sub-Category]])-3)</f>
        <v>ock</v>
      </c>
      <c r="S1260" s="12">
        <f t="shared" si="19"/>
        <v>41517.611250000002</v>
      </c>
      <c r="T1260" s="12">
        <f t="shared" si="19"/>
        <v>41487.611250000002</v>
      </c>
      <c r="U1260" s="14">
        <f>Starter[[#This Row],[deadline2]]-Starter[[#This Row],[launched_at3]]</f>
        <v>30</v>
      </c>
    </row>
    <row r="1261" spans="1:2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>IFERROR(Starter[[#This Row],[pledged]]/Starter[[#This Row],[goal]],0)</f>
        <v>1.0424</v>
      </c>
      <c r="P1261" s="8">
        <f>IFERROR(Starter[[#This Row],[pledged]]/Starter[[#This Row],[backers_count]],0)</f>
        <v>27.145833333333332</v>
      </c>
      <c r="Q1261" t="str">
        <f>LEFT(Starter[[#This Row],[Category and Sub-Category]],FIND("/",Starter[[#This Row],[Category and Sub-Category]])-1)</f>
        <v>music</v>
      </c>
      <c r="R1261" t="str">
        <f>RIGHT(Starter[[#This Row],[Category and Sub-Category]],FIND("/",Starter[[#This Row],[Category and Sub-Category]])-3)</f>
        <v>ock</v>
      </c>
      <c r="S1261" s="12">
        <f t="shared" si="19"/>
        <v>41799.165972222225</v>
      </c>
      <c r="T1261" s="12">
        <f t="shared" si="19"/>
        <v>41766.970648148148</v>
      </c>
      <c r="U1261" s="14">
        <f>Starter[[#This Row],[deadline2]]-Starter[[#This Row],[launched_at3]]</f>
        <v>32.19532407407678</v>
      </c>
    </row>
    <row r="1262" spans="1:21" ht="30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>IFERROR(Starter[[#This Row],[pledged]]/Starter[[#This Row],[goal]],0)</f>
        <v>1.1366666666666667</v>
      </c>
      <c r="P1262" s="8">
        <f>IFERROR(Starter[[#This Row],[pledged]]/Starter[[#This Row],[backers_count]],0)</f>
        <v>50.689189189189186</v>
      </c>
      <c r="Q1262" t="str">
        <f>LEFT(Starter[[#This Row],[Category and Sub-Category]],FIND("/",Starter[[#This Row],[Category and Sub-Category]])-1)</f>
        <v>music</v>
      </c>
      <c r="R1262" t="str">
        <f>RIGHT(Starter[[#This Row],[Category and Sub-Category]],FIND("/",Starter[[#This Row],[Category and Sub-Category]])-3)</f>
        <v>ock</v>
      </c>
      <c r="S1262" s="12">
        <f t="shared" si="19"/>
        <v>41696.842824074076</v>
      </c>
      <c r="T1262" s="12">
        <f t="shared" si="19"/>
        <v>41666.842824074076</v>
      </c>
      <c r="U1262" s="14">
        <f>Starter[[#This Row],[deadline2]]-Starter[[#This Row],[launched_at3]]</f>
        <v>30</v>
      </c>
    </row>
    <row r="1263" spans="1:2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>IFERROR(Starter[[#This Row],[pledged]]/Starter[[#This Row],[goal]],0)</f>
        <v>1.0125</v>
      </c>
      <c r="P1263" s="8">
        <f>IFERROR(Starter[[#This Row],[pledged]]/Starter[[#This Row],[backers_count]],0)</f>
        <v>38.942307692307693</v>
      </c>
      <c r="Q1263" t="str">
        <f>LEFT(Starter[[#This Row],[Category and Sub-Category]],FIND("/",Starter[[#This Row],[Category and Sub-Category]])-1)</f>
        <v>music</v>
      </c>
      <c r="R1263" t="str">
        <f>RIGHT(Starter[[#This Row],[Category and Sub-Category]],FIND("/",Starter[[#This Row],[Category and Sub-Category]])-3)</f>
        <v>ock</v>
      </c>
      <c r="S1263" s="12">
        <f t="shared" si="19"/>
        <v>41668.342905092592</v>
      </c>
      <c r="T1263" s="12">
        <f t="shared" si="19"/>
        <v>41638.342905092592</v>
      </c>
      <c r="U1263" s="14">
        <f>Starter[[#This Row],[deadline2]]-Starter[[#This Row],[launched_at3]]</f>
        <v>30</v>
      </c>
    </row>
    <row r="1264" spans="1:21" ht="3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>IFERROR(Starter[[#This Row],[pledged]]/Starter[[#This Row],[goal]],0)</f>
        <v>1.2541538461538462</v>
      </c>
      <c r="P1264" s="8">
        <f>IFERROR(Starter[[#This Row],[pledged]]/Starter[[#This Row],[backers_count]],0)</f>
        <v>77.638095238095232</v>
      </c>
      <c r="Q1264" t="str">
        <f>LEFT(Starter[[#This Row],[Category and Sub-Category]],FIND("/",Starter[[#This Row],[Category and Sub-Category]])-1)</f>
        <v>music</v>
      </c>
      <c r="R1264" t="str">
        <f>RIGHT(Starter[[#This Row],[Category and Sub-Category]],FIND("/",Starter[[#This Row],[Category and Sub-Category]])-3)</f>
        <v>ock</v>
      </c>
      <c r="S1264" s="12">
        <f t="shared" si="19"/>
        <v>41686.762638888889</v>
      </c>
      <c r="T1264" s="12">
        <f t="shared" si="19"/>
        <v>41656.762638888889</v>
      </c>
      <c r="U1264" s="14">
        <f>Starter[[#This Row],[deadline2]]-Starter[[#This Row],[launched_at3]]</f>
        <v>30</v>
      </c>
    </row>
    <row r="1265" spans="1:2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>IFERROR(Starter[[#This Row],[pledged]]/Starter[[#This Row],[goal]],0)</f>
        <v>1.19</v>
      </c>
      <c r="P1265" s="8">
        <f>IFERROR(Starter[[#This Row],[pledged]]/Starter[[#This Row],[backers_count]],0)</f>
        <v>43.536585365853661</v>
      </c>
      <c r="Q1265" t="str">
        <f>LEFT(Starter[[#This Row],[Category and Sub-Category]],FIND("/",Starter[[#This Row],[Category and Sub-Category]])-1)</f>
        <v>music</v>
      </c>
      <c r="R1265" t="str">
        <f>RIGHT(Starter[[#This Row],[Category and Sub-Category]],FIND("/",Starter[[#This Row],[Category and Sub-Category]])-3)</f>
        <v>ock</v>
      </c>
      <c r="S1265" s="12">
        <f t="shared" si="19"/>
        <v>41727.041666666664</v>
      </c>
      <c r="T1265" s="12">
        <f t="shared" si="19"/>
        <v>41692.084143518521</v>
      </c>
      <c r="U1265" s="14">
        <f>Starter[[#This Row],[deadline2]]-Starter[[#This Row],[launched_at3]]</f>
        <v>34.957523148143082</v>
      </c>
    </row>
    <row r="1266" spans="1:21" ht="3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>IFERROR(Starter[[#This Row],[pledged]]/Starter[[#This Row],[goal]],0)</f>
        <v>1.6646153846153846</v>
      </c>
      <c r="P1266" s="8">
        <f>IFERROR(Starter[[#This Row],[pledged]]/Starter[[#This Row],[backers_count]],0)</f>
        <v>31.823529411764707</v>
      </c>
      <c r="Q1266" t="str">
        <f>LEFT(Starter[[#This Row],[Category and Sub-Category]],FIND("/",Starter[[#This Row],[Category and Sub-Category]])-1)</f>
        <v>music</v>
      </c>
      <c r="R1266" t="str">
        <f>RIGHT(Starter[[#This Row],[Category and Sub-Category]],FIND("/",Starter[[#This Row],[Category and Sub-Category]])-3)</f>
        <v>ock</v>
      </c>
      <c r="S1266" s="12">
        <f t="shared" si="19"/>
        <v>41576.662997685184</v>
      </c>
      <c r="T1266" s="12">
        <f t="shared" si="19"/>
        <v>41547.662997685184</v>
      </c>
      <c r="U1266" s="14">
        <f>Starter[[#This Row],[deadline2]]-Starter[[#This Row],[launched_at3]]</f>
        <v>29</v>
      </c>
    </row>
    <row r="1267" spans="1:21" ht="3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>IFERROR(Starter[[#This Row],[pledged]]/Starter[[#This Row],[goal]],0)</f>
        <v>1.1914771428571429</v>
      </c>
      <c r="P1267" s="8">
        <f>IFERROR(Starter[[#This Row],[pledged]]/Starter[[#This Row],[backers_count]],0)</f>
        <v>63.184393939393942</v>
      </c>
      <c r="Q1267" t="str">
        <f>LEFT(Starter[[#This Row],[Category and Sub-Category]],FIND("/",Starter[[#This Row],[Category and Sub-Category]])-1)</f>
        <v>music</v>
      </c>
      <c r="R1267" t="str">
        <f>RIGHT(Starter[[#This Row],[Category and Sub-Category]],FIND("/",Starter[[#This Row],[Category and Sub-Category]])-3)</f>
        <v>ock</v>
      </c>
      <c r="S1267" s="12">
        <f t="shared" si="19"/>
        <v>40512.655266203699</v>
      </c>
      <c r="T1267" s="12">
        <f t="shared" si="19"/>
        <v>40465.655266203699</v>
      </c>
      <c r="U1267" s="14">
        <f>Starter[[#This Row],[deadline2]]-Starter[[#This Row],[launched_at3]]</f>
        <v>47</v>
      </c>
    </row>
    <row r="1268" spans="1:2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>IFERROR(Starter[[#This Row],[pledged]]/Starter[[#This Row],[goal]],0)</f>
        <v>1.0047368421052632</v>
      </c>
      <c r="P1268" s="8">
        <f>IFERROR(Starter[[#This Row],[pledged]]/Starter[[#This Row],[backers_count]],0)</f>
        <v>190.9</v>
      </c>
      <c r="Q1268" t="str">
        <f>LEFT(Starter[[#This Row],[Category and Sub-Category]],FIND("/",Starter[[#This Row],[Category and Sub-Category]])-1)</f>
        <v>music</v>
      </c>
      <c r="R1268" t="str">
        <f>RIGHT(Starter[[#This Row],[Category and Sub-Category]],FIND("/",Starter[[#This Row],[Category and Sub-Category]])-3)</f>
        <v>ock</v>
      </c>
      <c r="S1268" s="12">
        <f t="shared" si="19"/>
        <v>41650.87667824074</v>
      </c>
      <c r="T1268" s="12">
        <f t="shared" si="19"/>
        <v>41620.87667824074</v>
      </c>
      <c r="U1268" s="14">
        <f>Starter[[#This Row],[deadline2]]-Starter[[#This Row],[launched_at3]]</f>
        <v>30</v>
      </c>
    </row>
    <row r="1269" spans="1:21" ht="3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>IFERROR(Starter[[#This Row],[pledged]]/Starter[[#This Row],[goal]],0)</f>
        <v>1.018</v>
      </c>
      <c r="P1269" s="8">
        <f>IFERROR(Starter[[#This Row],[pledged]]/Starter[[#This Row],[backers_count]],0)</f>
        <v>140.85534591194968</v>
      </c>
      <c r="Q1269" t="str">
        <f>LEFT(Starter[[#This Row],[Category and Sub-Category]],FIND("/",Starter[[#This Row],[Category and Sub-Category]])-1)</f>
        <v>music</v>
      </c>
      <c r="R1269" t="str">
        <f>RIGHT(Starter[[#This Row],[Category and Sub-Category]],FIND("/",Starter[[#This Row],[Category and Sub-Category]])-3)</f>
        <v>ock</v>
      </c>
      <c r="S1269" s="12">
        <f t="shared" si="19"/>
        <v>41479.585162037038</v>
      </c>
      <c r="T1269" s="12">
        <f t="shared" si="19"/>
        <v>41449.585162037038</v>
      </c>
      <c r="U1269" s="14">
        <f>Starter[[#This Row],[deadline2]]-Starter[[#This Row],[launched_at3]]</f>
        <v>30</v>
      </c>
    </row>
    <row r="1270" spans="1:2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>IFERROR(Starter[[#This Row],[pledged]]/Starter[[#This Row],[goal]],0)</f>
        <v>1.1666666666666667</v>
      </c>
      <c r="P1270" s="8">
        <f>IFERROR(Starter[[#This Row],[pledged]]/Starter[[#This Row],[backers_count]],0)</f>
        <v>76.92307692307692</v>
      </c>
      <c r="Q1270" t="str">
        <f>LEFT(Starter[[#This Row],[Category and Sub-Category]],FIND("/",Starter[[#This Row],[Category and Sub-Category]])-1)</f>
        <v>music</v>
      </c>
      <c r="R1270" t="str">
        <f>RIGHT(Starter[[#This Row],[Category and Sub-Category]],FIND("/",Starter[[#This Row],[Category and Sub-Category]])-3)</f>
        <v>ock</v>
      </c>
      <c r="S1270" s="12">
        <f t="shared" si="19"/>
        <v>41537.845451388886</v>
      </c>
      <c r="T1270" s="12">
        <f t="shared" si="19"/>
        <v>41507.845451388886</v>
      </c>
      <c r="U1270" s="14">
        <f>Starter[[#This Row],[deadline2]]-Starter[[#This Row],[launched_at3]]</f>
        <v>30</v>
      </c>
    </row>
    <row r="1271" spans="1:21" ht="3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>IFERROR(Starter[[#This Row],[pledged]]/Starter[[#This Row],[goal]],0)</f>
        <v>1.0864893617021276</v>
      </c>
      <c r="P1271" s="8">
        <f>IFERROR(Starter[[#This Row],[pledged]]/Starter[[#This Row],[backers_count]],0)</f>
        <v>99.15533980582525</v>
      </c>
      <c r="Q1271" t="str">
        <f>LEFT(Starter[[#This Row],[Category and Sub-Category]],FIND("/",Starter[[#This Row],[Category and Sub-Category]])-1)</f>
        <v>music</v>
      </c>
      <c r="R1271" t="str">
        <f>RIGHT(Starter[[#This Row],[Category and Sub-Category]],FIND("/",Starter[[#This Row],[Category and Sub-Category]])-3)</f>
        <v>ock</v>
      </c>
      <c r="S1271" s="12">
        <f t="shared" si="19"/>
        <v>42476</v>
      </c>
      <c r="T1271" s="12">
        <f t="shared" si="19"/>
        <v>42445.823055555556</v>
      </c>
      <c r="U1271" s="14">
        <f>Starter[[#This Row],[deadline2]]-Starter[[#This Row],[launched_at3]]</f>
        <v>30.176944444443507</v>
      </c>
    </row>
    <row r="1272" spans="1:2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>IFERROR(Starter[[#This Row],[pledged]]/Starter[[#This Row],[goal]],0)</f>
        <v>1.1472</v>
      </c>
      <c r="P1272" s="8">
        <f>IFERROR(Starter[[#This Row],[pledged]]/Starter[[#This Row],[backers_count]],0)</f>
        <v>67.881656804733723</v>
      </c>
      <c r="Q1272" t="str">
        <f>LEFT(Starter[[#This Row],[Category and Sub-Category]],FIND("/",Starter[[#This Row],[Category and Sub-Category]])-1)</f>
        <v>music</v>
      </c>
      <c r="R1272" t="str">
        <f>RIGHT(Starter[[#This Row],[Category and Sub-Category]],FIND("/",Starter[[#This Row],[Category and Sub-Category]])-3)</f>
        <v>ock</v>
      </c>
      <c r="S1272" s="12">
        <f t="shared" si="19"/>
        <v>40993.815300925926</v>
      </c>
      <c r="T1272" s="12">
        <f t="shared" si="19"/>
        <v>40933.85696759259</v>
      </c>
      <c r="U1272" s="14">
        <f>Starter[[#This Row],[deadline2]]-Starter[[#This Row],[launched_at3]]</f>
        <v>59.958333333335759</v>
      </c>
    </row>
    <row r="1273" spans="1:21" ht="3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>IFERROR(Starter[[#This Row],[pledged]]/Starter[[#This Row],[goal]],0)</f>
        <v>1.018</v>
      </c>
      <c r="P1273" s="8">
        <f>IFERROR(Starter[[#This Row],[pledged]]/Starter[[#This Row],[backers_count]],0)</f>
        <v>246.29032258064515</v>
      </c>
      <c r="Q1273" t="str">
        <f>LEFT(Starter[[#This Row],[Category and Sub-Category]],FIND("/",Starter[[#This Row],[Category and Sub-Category]])-1)</f>
        <v>music</v>
      </c>
      <c r="R1273" t="str">
        <f>RIGHT(Starter[[#This Row],[Category and Sub-Category]],FIND("/",Starter[[#This Row],[Category and Sub-Category]])-3)</f>
        <v>ock</v>
      </c>
      <c r="S1273" s="12">
        <f t="shared" si="19"/>
        <v>41591.725219907406</v>
      </c>
      <c r="T1273" s="12">
        <f t="shared" si="19"/>
        <v>41561.683553240742</v>
      </c>
      <c r="U1273" s="14">
        <f>Starter[[#This Row],[deadline2]]-Starter[[#This Row],[launched_at3]]</f>
        <v>30.041666666664241</v>
      </c>
    </row>
    <row r="1274" spans="1:21" ht="3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>IFERROR(Starter[[#This Row],[pledged]]/Starter[[#This Row],[goal]],0)</f>
        <v>1.06</v>
      </c>
      <c r="P1274" s="8">
        <f>IFERROR(Starter[[#This Row],[pledged]]/Starter[[#This Row],[backers_count]],0)</f>
        <v>189.28571428571428</v>
      </c>
      <c r="Q1274" t="str">
        <f>LEFT(Starter[[#This Row],[Category and Sub-Category]],FIND("/",Starter[[#This Row],[Category and Sub-Category]])-1)</f>
        <v>music</v>
      </c>
      <c r="R1274" t="str">
        <f>RIGHT(Starter[[#This Row],[Category and Sub-Category]],FIND("/",Starter[[#This Row],[Category and Sub-Category]])-3)</f>
        <v>ock</v>
      </c>
      <c r="S1274" s="12">
        <f t="shared" si="19"/>
        <v>40344.166666666664</v>
      </c>
      <c r="T1274" s="12">
        <f t="shared" si="19"/>
        <v>40274.745127314818</v>
      </c>
      <c r="U1274" s="14">
        <f>Starter[[#This Row],[deadline2]]-Starter[[#This Row],[launched_at3]]</f>
        <v>69.42153935184615</v>
      </c>
    </row>
    <row r="1275" spans="1:2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>IFERROR(Starter[[#This Row],[pledged]]/Starter[[#This Row],[goal]],0)</f>
        <v>1.0349999999999999</v>
      </c>
      <c r="P1275" s="8">
        <f>IFERROR(Starter[[#This Row],[pledged]]/Starter[[#This Row],[backers_count]],0)</f>
        <v>76.666666666666671</v>
      </c>
      <c r="Q1275" t="str">
        <f>LEFT(Starter[[#This Row],[Category and Sub-Category]],FIND("/",Starter[[#This Row],[Category and Sub-Category]])-1)</f>
        <v>music</v>
      </c>
      <c r="R1275" t="str">
        <f>RIGHT(Starter[[#This Row],[Category and Sub-Category]],FIND("/",Starter[[#This Row],[Category and Sub-Category]])-3)</f>
        <v>ock</v>
      </c>
      <c r="S1275" s="12">
        <f t="shared" si="19"/>
        <v>41882.730219907404</v>
      </c>
      <c r="T1275" s="12">
        <f t="shared" si="19"/>
        <v>41852.730219907404</v>
      </c>
      <c r="U1275" s="14">
        <f>Starter[[#This Row],[deadline2]]-Starter[[#This Row],[launched_at3]]</f>
        <v>30</v>
      </c>
    </row>
    <row r="1276" spans="1:21" ht="30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>IFERROR(Starter[[#This Row],[pledged]]/Starter[[#This Row],[goal]],0)</f>
        <v>1.5497535999999998</v>
      </c>
      <c r="P1276" s="8">
        <f>IFERROR(Starter[[#This Row],[pledged]]/Starter[[#This Row],[backers_count]],0)</f>
        <v>82.963254817987149</v>
      </c>
      <c r="Q1276" t="str">
        <f>LEFT(Starter[[#This Row],[Category and Sub-Category]],FIND("/",Starter[[#This Row],[Category and Sub-Category]])-1)</f>
        <v>music</v>
      </c>
      <c r="R1276" t="str">
        <f>RIGHT(Starter[[#This Row],[Category and Sub-Category]],FIND("/",Starter[[#This Row],[Category and Sub-Category]])-3)</f>
        <v>ock</v>
      </c>
      <c r="S1276" s="12">
        <f t="shared" si="19"/>
        <v>41151.690104166664</v>
      </c>
      <c r="T1276" s="12">
        <f t="shared" si="19"/>
        <v>41116.690104166664</v>
      </c>
      <c r="U1276" s="14">
        <f>Starter[[#This Row],[deadline2]]-Starter[[#This Row],[launched_at3]]</f>
        <v>35</v>
      </c>
    </row>
    <row r="1277" spans="1:21" ht="30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>IFERROR(Starter[[#This Row],[pledged]]/Starter[[#This Row],[goal]],0)</f>
        <v>1.6214066666666667</v>
      </c>
      <c r="P1277" s="8">
        <f>IFERROR(Starter[[#This Row],[pledged]]/Starter[[#This Row],[backers_count]],0)</f>
        <v>62.522107969151669</v>
      </c>
      <c r="Q1277" t="str">
        <f>LEFT(Starter[[#This Row],[Category and Sub-Category]],FIND("/",Starter[[#This Row],[Category and Sub-Category]])-1)</f>
        <v>music</v>
      </c>
      <c r="R1277" t="str">
        <f>RIGHT(Starter[[#This Row],[Category and Sub-Category]],FIND("/",Starter[[#This Row],[Category and Sub-Category]])-3)</f>
        <v>ock</v>
      </c>
      <c r="S1277" s="12">
        <f t="shared" si="19"/>
        <v>41493.867905092593</v>
      </c>
      <c r="T1277" s="12">
        <f t="shared" si="19"/>
        <v>41458.867905092593</v>
      </c>
      <c r="U1277" s="14">
        <f>Starter[[#This Row],[deadline2]]-Starter[[#This Row],[launched_at3]]</f>
        <v>35</v>
      </c>
    </row>
    <row r="1278" spans="1:2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>IFERROR(Starter[[#This Row],[pledged]]/Starter[[#This Row],[goal]],0)</f>
        <v>1.0442100000000001</v>
      </c>
      <c r="P1278" s="8">
        <f>IFERROR(Starter[[#This Row],[pledged]]/Starter[[#This Row],[backers_count]],0)</f>
        <v>46.06808823529412</v>
      </c>
      <c r="Q1278" t="str">
        <f>LEFT(Starter[[#This Row],[Category and Sub-Category]],FIND("/",Starter[[#This Row],[Category and Sub-Category]])-1)</f>
        <v>music</v>
      </c>
      <c r="R1278" t="str">
        <f>RIGHT(Starter[[#This Row],[Category and Sub-Category]],FIND("/",Starter[[#This Row],[Category and Sub-Category]])-3)</f>
        <v>ock</v>
      </c>
      <c r="S1278" s="12">
        <f t="shared" si="19"/>
        <v>40057.166666666664</v>
      </c>
      <c r="T1278" s="12">
        <f t="shared" si="19"/>
        <v>40007.704247685186</v>
      </c>
      <c r="U1278" s="14">
        <f>Starter[[#This Row],[deadline2]]-Starter[[#This Row],[launched_at3]]</f>
        <v>49.46241898147855</v>
      </c>
    </row>
    <row r="1279" spans="1:21" ht="3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>IFERROR(Starter[[#This Row],[pledged]]/Starter[[#This Row],[goal]],0)</f>
        <v>1.0612433333333333</v>
      </c>
      <c r="P1279" s="8">
        <f>IFERROR(Starter[[#This Row],[pledged]]/Starter[[#This Row],[backers_count]],0)</f>
        <v>38.543946731234868</v>
      </c>
      <c r="Q1279" t="str">
        <f>LEFT(Starter[[#This Row],[Category and Sub-Category]],FIND("/",Starter[[#This Row],[Category and Sub-Category]])-1)</f>
        <v>music</v>
      </c>
      <c r="R1279" t="str">
        <f>RIGHT(Starter[[#This Row],[Category and Sub-Category]],FIND("/",Starter[[#This Row],[Category and Sub-Category]])-3)</f>
        <v>ock</v>
      </c>
      <c r="S1279" s="12">
        <f t="shared" si="19"/>
        <v>41156.561886574076</v>
      </c>
      <c r="T1279" s="12">
        <f t="shared" si="19"/>
        <v>41121.561886574076</v>
      </c>
      <c r="U1279" s="14">
        <f>Starter[[#This Row],[deadline2]]-Starter[[#This Row],[launched_at3]]</f>
        <v>35</v>
      </c>
    </row>
    <row r="1280" spans="1:21" ht="3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>IFERROR(Starter[[#This Row],[pledged]]/Starter[[#This Row],[goal]],0)</f>
        <v>1.5493846153846154</v>
      </c>
      <c r="P1280" s="8">
        <f>IFERROR(Starter[[#This Row],[pledged]]/Starter[[#This Row],[backers_count]],0)</f>
        <v>53.005263157894738</v>
      </c>
      <c r="Q1280" t="str">
        <f>LEFT(Starter[[#This Row],[Category and Sub-Category]],FIND("/",Starter[[#This Row],[Category and Sub-Category]])-1)</f>
        <v>music</v>
      </c>
      <c r="R1280" t="str">
        <f>RIGHT(Starter[[#This Row],[Category and Sub-Category]],FIND("/",Starter[[#This Row],[Category and Sub-Category]])-3)</f>
        <v>ock</v>
      </c>
      <c r="S1280" s="12">
        <f t="shared" si="19"/>
        <v>41815.083333333336</v>
      </c>
      <c r="T1280" s="12">
        <f t="shared" si="19"/>
        <v>41786.555162037039</v>
      </c>
      <c r="U1280" s="14">
        <f>Starter[[#This Row],[deadline2]]-Starter[[#This Row],[launched_at3]]</f>
        <v>28.528171296296932</v>
      </c>
    </row>
    <row r="1281" spans="1:21" ht="3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>IFERROR(Starter[[#This Row],[pledged]]/Starter[[#This Row],[goal]],0)</f>
        <v>1.1077157238734421</v>
      </c>
      <c r="P1281" s="8">
        <f>IFERROR(Starter[[#This Row],[pledged]]/Starter[[#This Row],[backers_count]],0)</f>
        <v>73.355396825396824</v>
      </c>
      <c r="Q1281" t="str">
        <f>LEFT(Starter[[#This Row],[Category and Sub-Category]],FIND("/",Starter[[#This Row],[Category and Sub-Category]])-1)</f>
        <v>music</v>
      </c>
      <c r="R1281" t="str">
        <f>RIGHT(Starter[[#This Row],[Category and Sub-Category]],FIND("/",Starter[[#This Row],[Category and Sub-Category]])-3)</f>
        <v>ock</v>
      </c>
      <c r="S1281" s="12">
        <f t="shared" si="19"/>
        <v>41722.057523148149</v>
      </c>
      <c r="T1281" s="12">
        <f t="shared" si="19"/>
        <v>41682.099189814813</v>
      </c>
      <c r="U1281" s="14">
        <f>Starter[[#This Row],[deadline2]]-Starter[[#This Row],[launched_at3]]</f>
        <v>39.958333333335759</v>
      </c>
    </row>
    <row r="1282" spans="1:21" ht="30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>IFERROR(Starter[[#This Row],[pledged]]/Starter[[#This Row],[goal]],0)</f>
        <v>1.1091186666666666</v>
      </c>
      <c r="P1282" s="8">
        <f>IFERROR(Starter[[#This Row],[pledged]]/Starter[[#This Row],[backers_count]],0)</f>
        <v>127.97523076923076</v>
      </c>
      <c r="Q1282" t="str">
        <f>LEFT(Starter[[#This Row],[Category and Sub-Category]],FIND("/",Starter[[#This Row],[Category and Sub-Category]])-1)</f>
        <v>music</v>
      </c>
      <c r="R1282" t="str">
        <f>RIGHT(Starter[[#This Row],[Category and Sub-Category]],FIND("/",Starter[[#This Row],[Category and Sub-Category]])-3)</f>
        <v>ock</v>
      </c>
      <c r="S1282" s="12">
        <f t="shared" ref="S1282:T1345" si="20">(I1282/86400)+25569</f>
        <v>40603.757569444446</v>
      </c>
      <c r="T1282" s="12">
        <f t="shared" si="20"/>
        <v>40513.757569444446</v>
      </c>
      <c r="U1282" s="14">
        <f>Starter[[#This Row],[deadline2]]-Starter[[#This Row],[launched_at3]]</f>
        <v>90</v>
      </c>
    </row>
    <row r="1283" spans="1:21" ht="3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>IFERROR(Starter[[#This Row],[pledged]]/Starter[[#This Row],[goal]],0)</f>
        <v>1.1071428571428572</v>
      </c>
      <c r="P1283" s="8">
        <f>IFERROR(Starter[[#This Row],[pledged]]/Starter[[#This Row],[backers_count]],0)</f>
        <v>104.72972972972973</v>
      </c>
      <c r="Q1283" t="str">
        <f>LEFT(Starter[[#This Row],[Category and Sub-Category]],FIND("/",Starter[[#This Row],[Category and Sub-Category]])-1)</f>
        <v>music</v>
      </c>
      <c r="R1283" t="str">
        <f>RIGHT(Starter[[#This Row],[Category and Sub-Category]],FIND("/",Starter[[#This Row],[Category and Sub-Category]])-3)</f>
        <v>ock</v>
      </c>
      <c r="S1283" s="12">
        <f t="shared" si="20"/>
        <v>41483.743472222224</v>
      </c>
      <c r="T1283" s="12">
        <f t="shared" si="20"/>
        <v>41463.743472222224</v>
      </c>
      <c r="U1283" s="14">
        <f>Starter[[#This Row],[deadline2]]-Starter[[#This Row],[launched_at3]]</f>
        <v>20</v>
      </c>
    </row>
    <row r="1284" spans="1:21" ht="3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>IFERROR(Starter[[#This Row],[pledged]]/Starter[[#This Row],[goal]],0)</f>
        <v>1.2361333333333333</v>
      </c>
      <c r="P1284" s="8">
        <f>IFERROR(Starter[[#This Row],[pledged]]/Starter[[#This Row],[backers_count]],0)</f>
        <v>67.671532846715323</v>
      </c>
      <c r="Q1284" t="str">
        <f>LEFT(Starter[[#This Row],[Category and Sub-Category]],FIND("/",Starter[[#This Row],[Category and Sub-Category]])-1)</f>
        <v>music</v>
      </c>
      <c r="R1284" t="str">
        <f>RIGHT(Starter[[#This Row],[Category and Sub-Category]],FIND("/",Starter[[#This Row],[Category and Sub-Category]])-3)</f>
        <v>ock</v>
      </c>
      <c r="S1284" s="12">
        <f t="shared" si="20"/>
        <v>41617.207638888889</v>
      </c>
      <c r="T1284" s="12">
        <f t="shared" si="20"/>
        <v>41586.475173611107</v>
      </c>
      <c r="U1284" s="14">
        <f>Starter[[#This Row],[deadline2]]-Starter[[#This Row],[launched_at3]]</f>
        <v>30.732465277782467</v>
      </c>
    </row>
    <row r="1285" spans="1:21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>IFERROR(Starter[[#This Row],[pledged]]/Starter[[#This Row],[goal]],0)</f>
        <v>2.1105</v>
      </c>
      <c r="P1285" s="8">
        <f>IFERROR(Starter[[#This Row],[pledged]]/Starter[[#This Row],[backers_count]],0)</f>
        <v>95.931818181818187</v>
      </c>
      <c r="Q1285" t="str">
        <f>LEFT(Starter[[#This Row],[Category and Sub-Category]],FIND("/",Starter[[#This Row],[Category and Sub-Category]])-1)</f>
        <v>music</v>
      </c>
      <c r="R1285" t="str">
        <f>RIGHT(Starter[[#This Row],[Category and Sub-Category]],FIND("/",Starter[[#This Row],[Category and Sub-Category]])-3)</f>
        <v>ock</v>
      </c>
      <c r="S1285" s="12">
        <f t="shared" si="20"/>
        <v>41344.166666666664</v>
      </c>
      <c r="T1285" s="12">
        <f t="shared" si="20"/>
        <v>41320.717465277776</v>
      </c>
      <c r="U1285" s="14">
        <f>Starter[[#This Row],[deadline2]]-Starter[[#This Row],[launched_at3]]</f>
        <v>23.449201388888469</v>
      </c>
    </row>
    <row r="1286" spans="1:21" ht="3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>IFERROR(Starter[[#This Row],[pledged]]/Starter[[#This Row],[goal]],0)</f>
        <v>1.01</v>
      </c>
      <c r="P1286" s="8">
        <f>IFERROR(Starter[[#This Row],[pledged]]/Starter[[#This Row],[backers_count]],0)</f>
        <v>65.161290322580641</v>
      </c>
      <c r="Q1286" t="str">
        <f>LEFT(Starter[[#This Row],[Category and Sub-Category]],FIND("/",Starter[[#This Row],[Category and Sub-Category]])-1)</f>
        <v>theater</v>
      </c>
      <c r="R1286" t="str">
        <f>RIGHT(Starter[[#This Row],[Category and Sub-Category]],FIND("/",Starter[[#This Row],[Category and Sub-Category]])-3)</f>
        <v>plays</v>
      </c>
      <c r="S1286" s="12">
        <f t="shared" si="20"/>
        <v>42735.707638888889</v>
      </c>
      <c r="T1286" s="12">
        <f t="shared" si="20"/>
        <v>42712.23474537037</v>
      </c>
      <c r="U1286" s="14">
        <f>Starter[[#This Row],[deadline2]]-Starter[[#This Row],[launched_at3]]</f>
        <v>23.472893518519413</v>
      </c>
    </row>
    <row r="1287" spans="1:21" ht="3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>IFERROR(Starter[[#This Row],[pledged]]/Starter[[#This Row],[goal]],0)</f>
        <v>1.0165</v>
      </c>
      <c r="P1287" s="8">
        <f>IFERROR(Starter[[#This Row],[pledged]]/Starter[[#This Row],[backers_count]],0)</f>
        <v>32.269841269841272</v>
      </c>
      <c r="Q1287" t="str">
        <f>LEFT(Starter[[#This Row],[Category and Sub-Category]],FIND("/",Starter[[#This Row],[Category and Sub-Category]])-1)</f>
        <v>theater</v>
      </c>
      <c r="R1287" t="str">
        <f>RIGHT(Starter[[#This Row],[Category and Sub-Category]],FIND("/",Starter[[#This Row],[Category and Sub-Category]])-3)</f>
        <v>plays</v>
      </c>
      <c r="S1287" s="12">
        <f t="shared" si="20"/>
        <v>42175.583043981482</v>
      </c>
      <c r="T1287" s="12">
        <f t="shared" si="20"/>
        <v>42160.583043981482</v>
      </c>
      <c r="U1287" s="14">
        <f>Starter[[#This Row],[deadline2]]-Starter[[#This Row],[launched_at3]]</f>
        <v>15</v>
      </c>
    </row>
    <row r="1288" spans="1:21" ht="30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>IFERROR(Starter[[#This Row],[pledged]]/Starter[[#This Row],[goal]],0)</f>
        <v>1.0833333333333333</v>
      </c>
      <c r="P1288" s="8">
        <f>IFERROR(Starter[[#This Row],[pledged]]/Starter[[#This Row],[backers_count]],0)</f>
        <v>81.25</v>
      </c>
      <c r="Q1288" t="str">
        <f>LEFT(Starter[[#This Row],[Category and Sub-Category]],FIND("/",Starter[[#This Row],[Category and Sub-Category]])-1)</f>
        <v>theater</v>
      </c>
      <c r="R1288" t="str">
        <f>RIGHT(Starter[[#This Row],[Category and Sub-Category]],FIND("/",Starter[[#This Row],[Category and Sub-Category]])-3)</f>
        <v>plays</v>
      </c>
      <c r="S1288" s="12">
        <f t="shared" si="20"/>
        <v>42052.583333333328</v>
      </c>
      <c r="T1288" s="12">
        <f t="shared" si="20"/>
        <v>42039.384571759263</v>
      </c>
      <c r="U1288" s="14">
        <f>Starter[[#This Row],[deadline2]]-Starter[[#This Row],[launched_at3]]</f>
        <v>13.198761574065429</v>
      </c>
    </row>
    <row r="1289" spans="1:21" ht="45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>IFERROR(Starter[[#This Row],[pledged]]/Starter[[#This Row],[goal]],0)</f>
        <v>2.42</v>
      </c>
      <c r="P1289" s="8">
        <f>IFERROR(Starter[[#This Row],[pledged]]/Starter[[#This Row],[backers_count]],0)</f>
        <v>24.2</v>
      </c>
      <c r="Q1289" t="str">
        <f>LEFT(Starter[[#This Row],[Category and Sub-Category]],FIND("/",Starter[[#This Row],[Category and Sub-Category]])-1)</f>
        <v>theater</v>
      </c>
      <c r="R1289" t="str">
        <f>RIGHT(Starter[[#This Row],[Category and Sub-Category]],FIND("/",Starter[[#This Row],[Category and Sub-Category]])-3)</f>
        <v>plays</v>
      </c>
      <c r="S1289" s="12">
        <f t="shared" si="20"/>
        <v>42167.621018518519</v>
      </c>
      <c r="T1289" s="12">
        <f t="shared" si="20"/>
        <v>42107.621018518519</v>
      </c>
      <c r="U1289" s="14">
        <f>Starter[[#This Row],[deadline2]]-Starter[[#This Row],[launched_at3]]</f>
        <v>60</v>
      </c>
    </row>
    <row r="1290" spans="1:21" ht="3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>IFERROR(Starter[[#This Row],[pledged]]/Starter[[#This Row],[goal]],0)</f>
        <v>1.0044999999999999</v>
      </c>
      <c r="P1290" s="8">
        <f>IFERROR(Starter[[#This Row],[pledged]]/Starter[[#This Row],[backers_count]],0)</f>
        <v>65.868852459016395</v>
      </c>
      <c r="Q1290" t="str">
        <f>LEFT(Starter[[#This Row],[Category and Sub-Category]],FIND("/",Starter[[#This Row],[Category and Sub-Category]])-1)</f>
        <v>theater</v>
      </c>
      <c r="R1290" t="str">
        <f>RIGHT(Starter[[#This Row],[Category and Sub-Category]],FIND("/",Starter[[#This Row],[Category and Sub-Category]])-3)</f>
        <v>plays</v>
      </c>
      <c r="S1290" s="12">
        <f t="shared" si="20"/>
        <v>42592.166666666672</v>
      </c>
      <c r="T1290" s="12">
        <f t="shared" si="20"/>
        <v>42561.154664351852</v>
      </c>
      <c r="U1290" s="14">
        <f>Starter[[#This Row],[deadline2]]-Starter[[#This Row],[launched_at3]]</f>
        <v>31.012002314819256</v>
      </c>
    </row>
    <row r="1291" spans="1:21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>IFERROR(Starter[[#This Row],[pledged]]/Starter[[#This Row],[goal]],0)</f>
        <v>1.2506666666666666</v>
      </c>
      <c r="P1291" s="8">
        <f>IFERROR(Starter[[#This Row],[pledged]]/Starter[[#This Row],[backers_count]],0)</f>
        <v>36.07692307692308</v>
      </c>
      <c r="Q1291" t="str">
        <f>LEFT(Starter[[#This Row],[Category and Sub-Category]],FIND("/",Starter[[#This Row],[Category and Sub-Category]])-1)</f>
        <v>theater</v>
      </c>
      <c r="R1291" t="str">
        <f>RIGHT(Starter[[#This Row],[Category and Sub-Category]],FIND("/",Starter[[#This Row],[Category and Sub-Category]])-3)</f>
        <v>plays</v>
      </c>
      <c r="S1291" s="12">
        <f t="shared" si="20"/>
        <v>42739.134780092594</v>
      </c>
      <c r="T1291" s="12">
        <f t="shared" si="20"/>
        <v>42709.134780092594</v>
      </c>
      <c r="U1291" s="14">
        <f>Starter[[#This Row],[deadline2]]-Starter[[#This Row],[launched_at3]]</f>
        <v>30</v>
      </c>
    </row>
    <row r="1292" spans="1:2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>IFERROR(Starter[[#This Row],[pledged]]/Starter[[#This Row],[goal]],0)</f>
        <v>1.0857142857142856</v>
      </c>
      <c r="P1292" s="8">
        <f>IFERROR(Starter[[#This Row],[pledged]]/Starter[[#This Row],[backers_count]],0)</f>
        <v>44.186046511627907</v>
      </c>
      <c r="Q1292" t="str">
        <f>LEFT(Starter[[#This Row],[Category and Sub-Category]],FIND("/",Starter[[#This Row],[Category and Sub-Category]])-1)</f>
        <v>theater</v>
      </c>
      <c r="R1292" t="str">
        <f>RIGHT(Starter[[#This Row],[Category and Sub-Category]],FIND("/",Starter[[#This Row],[Category and Sub-Category]])-3)</f>
        <v>plays</v>
      </c>
      <c r="S1292" s="12">
        <f t="shared" si="20"/>
        <v>42117.290972222225</v>
      </c>
      <c r="T1292" s="12">
        <f t="shared" si="20"/>
        <v>42086.614942129629</v>
      </c>
      <c r="U1292" s="14">
        <f>Starter[[#This Row],[deadline2]]-Starter[[#This Row],[launched_at3]]</f>
        <v>30.676030092596193</v>
      </c>
    </row>
    <row r="1293" spans="1:21" ht="3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>IFERROR(Starter[[#This Row],[pledged]]/Starter[[#This Row],[goal]],0)</f>
        <v>1.4570000000000001</v>
      </c>
      <c r="P1293" s="8">
        <f>IFERROR(Starter[[#This Row],[pledged]]/Starter[[#This Row],[backers_count]],0)</f>
        <v>104.07142857142857</v>
      </c>
      <c r="Q1293" t="str">
        <f>LEFT(Starter[[#This Row],[Category and Sub-Category]],FIND("/",Starter[[#This Row],[Category and Sub-Category]])-1)</f>
        <v>theater</v>
      </c>
      <c r="R1293" t="str">
        <f>RIGHT(Starter[[#This Row],[Category and Sub-Category]],FIND("/",Starter[[#This Row],[Category and Sub-Category]])-3)</f>
        <v>plays</v>
      </c>
      <c r="S1293" s="12">
        <f t="shared" si="20"/>
        <v>42101.291666666672</v>
      </c>
      <c r="T1293" s="12">
        <f t="shared" si="20"/>
        <v>42064.652673611112</v>
      </c>
      <c r="U1293" s="14">
        <f>Starter[[#This Row],[deadline2]]-Starter[[#This Row],[launched_at3]]</f>
        <v>36.638993055559695</v>
      </c>
    </row>
    <row r="1294" spans="1:21" ht="3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>IFERROR(Starter[[#This Row],[pledged]]/Starter[[#This Row],[goal]],0)</f>
        <v>1.1000000000000001</v>
      </c>
      <c r="P1294" s="8">
        <f>IFERROR(Starter[[#This Row],[pledged]]/Starter[[#This Row],[backers_count]],0)</f>
        <v>35.96153846153846</v>
      </c>
      <c r="Q1294" t="str">
        <f>LEFT(Starter[[#This Row],[Category and Sub-Category]],FIND("/",Starter[[#This Row],[Category and Sub-Category]])-1)</f>
        <v>theater</v>
      </c>
      <c r="R1294" t="str">
        <f>RIGHT(Starter[[#This Row],[Category and Sub-Category]],FIND("/",Starter[[#This Row],[Category and Sub-Category]])-3)</f>
        <v>plays</v>
      </c>
      <c r="S1294" s="12">
        <f t="shared" si="20"/>
        <v>42283.957638888889</v>
      </c>
      <c r="T1294" s="12">
        <f t="shared" si="20"/>
        <v>42256.764212962968</v>
      </c>
      <c r="U1294" s="14">
        <f>Starter[[#This Row],[deadline2]]-Starter[[#This Row],[launched_at3]]</f>
        <v>27.193425925921474</v>
      </c>
    </row>
    <row r="1295" spans="1:21" ht="3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>IFERROR(Starter[[#This Row],[pledged]]/Starter[[#This Row],[goal]],0)</f>
        <v>1.0223333333333333</v>
      </c>
      <c r="P1295" s="8">
        <f>IFERROR(Starter[[#This Row],[pledged]]/Starter[[#This Row],[backers_count]],0)</f>
        <v>127.79166666666667</v>
      </c>
      <c r="Q1295" t="str">
        <f>LEFT(Starter[[#This Row],[Category and Sub-Category]],FIND("/",Starter[[#This Row],[Category and Sub-Category]])-1)</f>
        <v>theater</v>
      </c>
      <c r="R1295" t="str">
        <f>RIGHT(Starter[[#This Row],[Category and Sub-Category]],FIND("/",Starter[[#This Row],[Category and Sub-Category]])-3)</f>
        <v>plays</v>
      </c>
      <c r="S1295" s="12">
        <f t="shared" si="20"/>
        <v>42322.742719907408</v>
      </c>
      <c r="T1295" s="12">
        <f t="shared" si="20"/>
        <v>42292.701053240744</v>
      </c>
      <c r="U1295" s="14">
        <f>Starter[[#This Row],[deadline2]]-Starter[[#This Row],[launched_at3]]</f>
        <v>30.041666666664241</v>
      </c>
    </row>
    <row r="1296" spans="1:21" ht="3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>IFERROR(Starter[[#This Row],[pledged]]/Starter[[#This Row],[goal]],0)</f>
        <v>1.22</v>
      </c>
      <c r="P1296" s="8">
        <f>IFERROR(Starter[[#This Row],[pledged]]/Starter[[#This Row],[backers_count]],0)</f>
        <v>27.727272727272727</v>
      </c>
      <c r="Q1296" t="str">
        <f>LEFT(Starter[[#This Row],[Category and Sub-Category]],FIND("/",Starter[[#This Row],[Category and Sub-Category]])-1)</f>
        <v>theater</v>
      </c>
      <c r="R1296" t="str">
        <f>RIGHT(Starter[[#This Row],[Category and Sub-Category]],FIND("/",Starter[[#This Row],[Category and Sub-Category]])-3)</f>
        <v>plays</v>
      </c>
      <c r="S1296" s="12">
        <f t="shared" si="20"/>
        <v>42296.458333333328</v>
      </c>
      <c r="T1296" s="12">
        <f t="shared" si="20"/>
        <v>42278.453668981485</v>
      </c>
      <c r="U1296" s="14">
        <f>Starter[[#This Row],[deadline2]]-Starter[[#This Row],[launched_at3]]</f>
        <v>18.00466435184353</v>
      </c>
    </row>
    <row r="1297" spans="1:21" ht="3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>IFERROR(Starter[[#This Row],[pledged]]/Starter[[#This Row],[goal]],0)</f>
        <v>1.0196000000000001</v>
      </c>
      <c r="P1297" s="8">
        <f>IFERROR(Starter[[#This Row],[pledged]]/Starter[[#This Row],[backers_count]],0)</f>
        <v>39.828125</v>
      </c>
      <c r="Q1297" t="str">
        <f>LEFT(Starter[[#This Row],[Category and Sub-Category]],FIND("/",Starter[[#This Row],[Category and Sub-Category]])-1)</f>
        <v>theater</v>
      </c>
      <c r="R1297" t="str">
        <f>RIGHT(Starter[[#This Row],[Category and Sub-Category]],FIND("/",Starter[[#This Row],[Category and Sub-Category]])-3)</f>
        <v>plays</v>
      </c>
      <c r="S1297" s="12">
        <f t="shared" si="20"/>
        <v>42214.708333333328</v>
      </c>
      <c r="T1297" s="12">
        <f t="shared" si="20"/>
        <v>42184.572881944448</v>
      </c>
      <c r="U1297" s="14">
        <f>Starter[[#This Row],[deadline2]]-Starter[[#This Row],[launched_at3]]</f>
        <v>30.135451388880028</v>
      </c>
    </row>
    <row r="1298" spans="1:21" ht="3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>IFERROR(Starter[[#This Row],[pledged]]/Starter[[#This Row],[goal]],0)</f>
        <v>1.411764705882353</v>
      </c>
      <c r="P1298" s="8">
        <f>IFERROR(Starter[[#This Row],[pledged]]/Starter[[#This Row],[backers_count]],0)</f>
        <v>52.173913043478258</v>
      </c>
      <c r="Q1298" t="str">
        <f>LEFT(Starter[[#This Row],[Category and Sub-Category]],FIND("/",Starter[[#This Row],[Category and Sub-Category]])-1)</f>
        <v>theater</v>
      </c>
      <c r="R1298" t="str">
        <f>RIGHT(Starter[[#This Row],[Category and Sub-Category]],FIND("/",Starter[[#This Row],[Category and Sub-Category]])-3)</f>
        <v>plays</v>
      </c>
      <c r="S1298" s="12">
        <f t="shared" si="20"/>
        <v>42443.008946759262</v>
      </c>
      <c r="T1298" s="12">
        <f t="shared" si="20"/>
        <v>42423.050613425927</v>
      </c>
      <c r="U1298" s="14">
        <f>Starter[[#This Row],[deadline2]]-Starter[[#This Row],[launched_at3]]</f>
        <v>19.958333333335759</v>
      </c>
    </row>
    <row r="1299" spans="1:21" ht="3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>IFERROR(Starter[[#This Row],[pledged]]/Starter[[#This Row],[goal]],0)</f>
        <v>1.0952500000000001</v>
      </c>
      <c r="P1299" s="8">
        <f>IFERROR(Starter[[#This Row],[pledged]]/Starter[[#This Row],[backers_count]],0)</f>
        <v>92.037815126050418</v>
      </c>
      <c r="Q1299" t="str">
        <f>LEFT(Starter[[#This Row],[Category and Sub-Category]],FIND("/",Starter[[#This Row],[Category and Sub-Category]])-1)</f>
        <v>theater</v>
      </c>
      <c r="R1299" t="str">
        <f>RIGHT(Starter[[#This Row],[Category and Sub-Category]],FIND("/",Starter[[#This Row],[Category and Sub-Category]])-3)</f>
        <v>plays</v>
      </c>
      <c r="S1299" s="12">
        <f t="shared" si="20"/>
        <v>42491.747199074074</v>
      </c>
      <c r="T1299" s="12">
        <f t="shared" si="20"/>
        <v>42461.747199074074</v>
      </c>
      <c r="U1299" s="14">
        <f>Starter[[#This Row],[deadline2]]-Starter[[#This Row],[launched_at3]]</f>
        <v>30</v>
      </c>
    </row>
    <row r="1300" spans="1:21" ht="3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>IFERROR(Starter[[#This Row],[pledged]]/Starter[[#This Row],[goal]],0)</f>
        <v>1.0465</v>
      </c>
      <c r="P1300" s="8">
        <f>IFERROR(Starter[[#This Row],[pledged]]/Starter[[#This Row],[backers_count]],0)</f>
        <v>63.424242424242422</v>
      </c>
      <c r="Q1300" t="str">
        <f>LEFT(Starter[[#This Row],[Category and Sub-Category]],FIND("/",Starter[[#This Row],[Category and Sub-Category]])-1)</f>
        <v>theater</v>
      </c>
      <c r="R1300" t="str">
        <f>RIGHT(Starter[[#This Row],[Category and Sub-Category]],FIND("/",Starter[[#This Row],[Category and Sub-Category]])-3)</f>
        <v>plays</v>
      </c>
      <c r="S1300" s="12">
        <f t="shared" si="20"/>
        <v>42488.680925925924</v>
      </c>
      <c r="T1300" s="12">
        <f t="shared" si="20"/>
        <v>42458.680925925924</v>
      </c>
      <c r="U1300" s="14">
        <f>Starter[[#This Row],[deadline2]]-Starter[[#This Row],[launched_at3]]</f>
        <v>30</v>
      </c>
    </row>
    <row r="1301" spans="1:21" ht="30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>IFERROR(Starter[[#This Row],[pledged]]/Starter[[#This Row],[goal]],0)</f>
        <v>1.24</v>
      </c>
      <c r="P1301" s="8">
        <f>IFERROR(Starter[[#This Row],[pledged]]/Starter[[#This Row],[backers_count]],0)</f>
        <v>135.625</v>
      </c>
      <c r="Q1301" t="str">
        <f>LEFT(Starter[[#This Row],[Category and Sub-Category]],FIND("/",Starter[[#This Row],[Category and Sub-Category]])-1)</f>
        <v>theater</v>
      </c>
      <c r="R1301" t="str">
        <f>RIGHT(Starter[[#This Row],[Category and Sub-Category]],FIND("/",Starter[[#This Row],[Category and Sub-Category]])-3)</f>
        <v>plays</v>
      </c>
      <c r="S1301" s="12">
        <f t="shared" si="20"/>
        <v>42199.814340277779</v>
      </c>
      <c r="T1301" s="12">
        <f t="shared" si="20"/>
        <v>42169.814340277779</v>
      </c>
      <c r="U1301" s="14">
        <f>Starter[[#This Row],[deadline2]]-Starter[[#This Row],[launched_at3]]</f>
        <v>30</v>
      </c>
    </row>
    <row r="1302" spans="1:21" ht="3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>IFERROR(Starter[[#This Row],[pledged]]/Starter[[#This Row],[goal]],0)</f>
        <v>1.35</v>
      </c>
      <c r="P1302" s="8">
        <f>IFERROR(Starter[[#This Row],[pledged]]/Starter[[#This Row],[backers_count]],0)</f>
        <v>168.75</v>
      </c>
      <c r="Q1302" t="str">
        <f>LEFT(Starter[[#This Row],[Category and Sub-Category]],FIND("/",Starter[[#This Row],[Category and Sub-Category]])-1)</f>
        <v>theater</v>
      </c>
      <c r="R1302" t="str">
        <f>RIGHT(Starter[[#This Row],[Category and Sub-Category]],FIND("/",Starter[[#This Row],[Category and Sub-Category]])-3)</f>
        <v>plays</v>
      </c>
      <c r="S1302" s="12">
        <f t="shared" si="20"/>
        <v>42522.789583333331</v>
      </c>
      <c r="T1302" s="12">
        <f t="shared" si="20"/>
        <v>42483.675208333334</v>
      </c>
      <c r="U1302" s="14">
        <f>Starter[[#This Row],[deadline2]]-Starter[[#This Row],[launched_at3]]</f>
        <v>39.114374999997381</v>
      </c>
    </row>
    <row r="1303" spans="1:21" ht="3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>IFERROR(Starter[[#This Row],[pledged]]/Starter[[#This Row],[goal]],0)</f>
        <v>1.0275000000000001</v>
      </c>
      <c r="P1303" s="8">
        <f>IFERROR(Starter[[#This Row],[pledged]]/Starter[[#This Row],[backers_count]],0)</f>
        <v>70.862068965517238</v>
      </c>
      <c r="Q1303" t="str">
        <f>LEFT(Starter[[#This Row],[Category and Sub-Category]],FIND("/",Starter[[#This Row],[Category and Sub-Category]])-1)</f>
        <v>theater</v>
      </c>
      <c r="R1303" t="str">
        <f>RIGHT(Starter[[#This Row],[Category and Sub-Category]],FIND("/",Starter[[#This Row],[Category and Sub-Category]])-3)</f>
        <v>plays</v>
      </c>
      <c r="S1303" s="12">
        <f t="shared" si="20"/>
        <v>42206.125</v>
      </c>
      <c r="T1303" s="12">
        <f t="shared" si="20"/>
        <v>42195.749745370369</v>
      </c>
      <c r="U1303" s="14">
        <f>Starter[[#This Row],[deadline2]]-Starter[[#This Row],[launched_at3]]</f>
        <v>10.375254629630945</v>
      </c>
    </row>
    <row r="1304" spans="1:21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>IFERROR(Starter[[#This Row],[pledged]]/Starter[[#This Row],[goal]],0)</f>
        <v>1</v>
      </c>
      <c r="P1304" s="8">
        <f>IFERROR(Starter[[#This Row],[pledged]]/Starter[[#This Row],[backers_count]],0)</f>
        <v>50</v>
      </c>
      <c r="Q1304" t="str">
        <f>LEFT(Starter[[#This Row],[Category and Sub-Category]],FIND("/",Starter[[#This Row],[Category and Sub-Category]])-1)</f>
        <v>theater</v>
      </c>
      <c r="R1304" t="str">
        <f>RIGHT(Starter[[#This Row],[Category and Sub-Category]],FIND("/",Starter[[#This Row],[Category and Sub-Category]])-3)</f>
        <v>plays</v>
      </c>
      <c r="S1304" s="12">
        <f t="shared" si="20"/>
        <v>42705.099664351852</v>
      </c>
      <c r="T1304" s="12">
        <f t="shared" si="20"/>
        <v>42675.057997685188</v>
      </c>
      <c r="U1304" s="14">
        <f>Starter[[#This Row],[deadline2]]-Starter[[#This Row],[launched_at3]]</f>
        <v>30.041666666664241</v>
      </c>
    </row>
    <row r="1305" spans="1:2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>IFERROR(Starter[[#This Row],[pledged]]/Starter[[#This Row],[goal]],0)</f>
        <v>1.3026085714285716</v>
      </c>
      <c r="P1305" s="8">
        <f>IFERROR(Starter[[#This Row],[pledged]]/Starter[[#This Row],[backers_count]],0)</f>
        <v>42.214166666666671</v>
      </c>
      <c r="Q1305" t="str">
        <f>LEFT(Starter[[#This Row],[Category and Sub-Category]],FIND("/",Starter[[#This Row],[Category and Sub-Category]])-1)</f>
        <v>theater</v>
      </c>
      <c r="R1305" t="str">
        <f>RIGHT(Starter[[#This Row],[Category and Sub-Category]],FIND("/",Starter[[#This Row],[Category and Sub-Category]])-3)</f>
        <v>plays</v>
      </c>
      <c r="S1305" s="12">
        <f t="shared" si="20"/>
        <v>42582.458333333328</v>
      </c>
      <c r="T1305" s="12">
        <f t="shared" si="20"/>
        <v>42566.441203703704</v>
      </c>
      <c r="U1305" s="14">
        <f>Starter[[#This Row],[deadline2]]-Starter[[#This Row],[launched_at3]]</f>
        <v>16.017129629624833</v>
      </c>
    </row>
    <row r="1306" spans="1:21" ht="30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>IFERROR(Starter[[#This Row],[pledged]]/Starter[[#This Row],[goal]],0)</f>
        <v>0.39627499999999999</v>
      </c>
      <c r="P1306" s="8">
        <f>IFERROR(Starter[[#This Row],[pledged]]/Starter[[#This Row],[backers_count]],0)</f>
        <v>152.41346153846155</v>
      </c>
      <c r="Q1306" t="str">
        <f>LEFT(Starter[[#This Row],[Category and Sub-Category]],FIND("/",Starter[[#This Row],[Category and Sub-Category]])-1)</f>
        <v>technology</v>
      </c>
      <c r="R1306" t="str">
        <f>RIGHT(Starter[[#This Row],[Category and Sub-Category]],FIND("/",Starter[[#This Row],[Category and Sub-Category]])-3)</f>
        <v>earables</v>
      </c>
      <c r="S1306" s="12">
        <f t="shared" si="20"/>
        <v>42807.152835648143</v>
      </c>
      <c r="T1306" s="12">
        <f t="shared" si="20"/>
        <v>42747.194502314815</v>
      </c>
      <c r="U1306" s="14">
        <f>Starter[[#This Row],[deadline2]]-Starter[[#This Row],[launched_at3]]</f>
        <v>59.958333333328483</v>
      </c>
    </row>
    <row r="1307" spans="1:21" ht="3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>IFERROR(Starter[[#This Row],[pledged]]/Starter[[#This Row],[goal]],0)</f>
        <v>0.25976666666666665</v>
      </c>
      <c r="P1307" s="8">
        <f>IFERROR(Starter[[#This Row],[pledged]]/Starter[[#This Row],[backers_count]],0)</f>
        <v>90.616279069767444</v>
      </c>
      <c r="Q1307" t="str">
        <f>LEFT(Starter[[#This Row],[Category and Sub-Category]],FIND("/",Starter[[#This Row],[Category and Sub-Category]])-1)</f>
        <v>technology</v>
      </c>
      <c r="R1307" t="str">
        <f>RIGHT(Starter[[#This Row],[Category and Sub-Category]],FIND("/",Starter[[#This Row],[Category and Sub-Category]])-3)</f>
        <v>earables</v>
      </c>
      <c r="S1307" s="12">
        <f t="shared" si="20"/>
        <v>42572.729166666672</v>
      </c>
      <c r="T1307" s="12">
        <f t="shared" si="20"/>
        <v>42543.665601851855</v>
      </c>
      <c r="U1307" s="14">
        <f>Starter[[#This Row],[deadline2]]-Starter[[#This Row],[launched_at3]]</f>
        <v>29.063564814816345</v>
      </c>
    </row>
    <row r="1308" spans="1:21" ht="3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>IFERROR(Starter[[#This Row],[pledged]]/Starter[[#This Row],[goal]],0)</f>
        <v>0.65246363636363636</v>
      </c>
      <c r="P1308" s="8">
        <f>IFERROR(Starter[[#This Row],[pledged]]/Starter[[#This Row],[backers_count]],0)</f>
        <v>201.60393258426967</v>
      </c>
      <c r="Q1308" t="str">
        <f>LEFT(Starter[[#This Row],[Category and Sub-Category]],FIND("/",Starter[[#This Row],[Category and Sub-Category]])-1)</f>
        <v>technology</v>
      </c>
      <c r="R1308" t="str">
        <f>RIGHT(Starter[[#This Row],[Category and Sub-Category]],FIND("/",Starter[[#This Row],[Category and Sub-Category]])-3)</f>
        <v>earables</v>
      </c>
      <c r="S1308" s="12">
        <f t="shared" si="20"/>
        <v>41977.457569444443</v>
      </c>
      <c r="T1308" s="12">
        <f t="shared" si="20"/>
        <v>41947.457569444443</v>
      </c>
      <c r="U1308" s="14">
        <f>Starter[[#This Row],[deadline2]]-Starter[[#This Row],[launched_at3]]</f>
        <v>30</v>
      </c>
    </row>
    <row r="1309" spans="1:2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>IFERROR(Starter[[#This Row],[pledged]]/Starter[[#This Row],[goal]],0)</f>
        <v>0.11514000000000001</v>
      </c>
      <c r="P1309" s="8">
        <f>IFERROR(Starter[[#This Row],[pledged]]/Starter[[#This Row],[backers_count]],0)</f>
        <v>127.93333333333334</v>
      </c>
      <c r="Q1309" t="str">
        <f>LEFT(Starter[[#This Row],[Category and Sub-Category]],FIND("/",Starter[[#This Row],[Category and Sub-Category]])-1)</f>
        <v>technology</v>
      </c>
      <c r="R1309" t="str">
        <f>RIGHT(Starter[[#This Row],[Category and Sub-Category]],FIND("/",Starter[[#This Row],[Category and Sub-Category]])-3)</f>
        <v>earables</v>
      </c>
      <c r="S1309" s="12">
        <f t="shared" si="20"/>
        <v>42417.503229166672</v>
      </c>
      <c r="T1309" s="12">
        <f t="shared" si="20"/>
        <v>42387.503229166672</v>
      </c>
      <c r="U1309" s="14">
        <f>Starter[[#This Row],[deadline2]]-Starter[[#This Row],[launched_at3]]</f>
        <v>30</v>
      </c>
    </row>
    <row r="1310" spans="1:2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>IFERROR(Starter[[#This Row],[pledged]]/Starter[[#This Row],[goal]],0)</f>
        <v>0.11360000000000001</v>
      </c>
      <c r="P1310" s="8">
        <f>IFERROR(Starter[[#This Row],[pledged]]/Starter[[#This Row],[backers_count]],0)</f>
        <v>29.894736842105264</v>
      </c>
      <c r="Q1310" t="str">
        <f>LEFT(Starter[[#This Row],[Category and Sub-Category]],FIND("/",Starter[[#This Row],[Category and Sub-Category]])-1)</f>
        <v>technology</v>
      </c>
      <c r="R1310" t="str">
        <f>RIGHT(Starter[[#This Row],[Category and Sub-Category]],FIND("/",Starter[[#This Row],[Category and Sub-Category]])-3)</f>
        <v>earables</v>
      </c>
      <c r="S1310" s="12">
        <f t="shared" si="20"/>
        <v>42651.613564814819</v>
      </c>
      <c r="T1310" s="12">
        <f t="shared" si="20"/>
        <v>42611.613564814819</v>
      </c>
      <c r="U1310" s="14">
        <f>Starter[[#This Row],[deadline2]]-Starter[[#This Row],[launched_at3]]</f>
        <v>40</v>
      </c>
    </row>
    <row r="1311" spans="1:2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>IFERROR(Starter[[#This Row],[pledged]]/Starter[[#This Row],[goal]],0)</f>
        <v>1.1199130434782609</v>
      </c>
      <c r="P1311" s="8">
        <f>IFERROR(Starter[[#This Row],[pledged]]/Starter[[#This Row],[backers_count]],0)</f>
        <v>367.97142857142859</v>
      </c>
      <c r="Q1311" t="str">
        <f>LEFT(Starter[[#This Row],[Category and Sub-Category]],FIND("/",Starter[[#This Row],[Category and Sub-Category]])-1)</f>
        <v>technology</v>
      </c>
      <c r="R1311" t="str">
        <f>RIGHT(Starter[[#This Row],[Category and Sub-Category]],FIND("/",Starter[[#This Row],[Category and Sub-Category]])-3)</f>
        <v>earables</v>
      </c>
      <c r="S1311" s="12">
        <f t="shared" si="20"/>
        <v>42292.882731481484</v>
      </c>
      <c r="T1311" s="12">
        <f t="shared" si="20"/>
        <v>42257.882731481484</v>
      </c>
      <c r="U1311" s="14">
        <f>Starter[[#This Row],[deadline2]]-Starter[[#This Row],[launched_at3]]</f>
        <v>35</v>
      </c>
    </row>
    <row r="1312" spans="1:2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>IFERROR(Starter[[#This Row],[pledged]]/Starter[[#This Row],[goal]],0)</f>
        <v>0.155</v>
      </c>
      <c r="P1312" s="8">
        <f>IFERROR(Starter[[#This Row],[pledged]]/Starter[[#This Row],[backers_count]],0)</f>
        <v>129.16666666666666</v>
      </c>
      <c r="Q1312" t="str">
        <f>LEFT(Starter[[#This Row],[Category and Sub-Category]],FIND("/",Starter[[#This Row],[Category and Sub-Category]])-1)</f>
        <v>technology</v>
      </c>
      <c r="R1312" t="str">
        <f>RIGHT(Starter[[#This Row],[Category and Sub-Category]],FIND("/",Starter[[#This Row],[Category and Sub-Category]])-3)</f>
        <v>earables</v>
      </c>
      <c r="S1312" s="12">
        <f t="shared" si="20"/>
        <v>42601.667245370365</v>
      </c>
      <c r="T1312" s="12">
        <f t="shared" si="20"/>
        <v>42556.667245370365</v>
      </c>
      <c r="U1312" s="14">
        <f>Starter[[#This Row],[deadline2]]-Starter[[#This Row],[launched_at3]]</f>
        <v>45</v>
      </c>
    </row>
    <row r="1313" spans="1:21" ht="3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>IFERROR(Starter[[#This Row],[pledged]]/Starter[[#This Row],[goal]],0)</f>
        <v>0.32028000000000001</v>
      </c>
      <c r="P1313" s="8">
        <f>IFERROR(Starter[[#This Row],[pledged]]/Starter[[#This Row],[backers_count]],0)</f>
        <v>800.7</v>
      </c>
      <c r="Q1313" t="str">
        <f>LEFT(Starter[[#This Row],[Category and Sub-Category]],FIND("/",Starter[[#This Row],[Category and Sub-Category]])-1)</f>
        <v>technology</v>
      </c>
      <c r="R1313" t="str">
        <f>RIGHT(Starter[[#This Row],[Category and Sub-Category]],FIND("/",Starter[[#This Row],[Category and Sub-Category]])-3)</f>
        <v>earables</v>
      </c>
      <c r="S1313" s="12">
        <f t="shared" si="20"/>
        <v>42704.843969907408</v>
      </c>
      <c r="T1313" s="12">
        <f t="shared" si="20"/>
        <v>42669.802303240736</v>
      </c>
      <c r="U1313" s="14">
        <f>Starter[[#This Row],[deadline2]]-Starter[[#This Row],[launched_at3]]</f>
        <v>35.041666666671517</v>
      </c>
    </row>
    <row r="1314" spans="1:21" ht="30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>IFERROR(Starter[[#This Row],[pledged]]/Starter[[#This Row],[goal]],0)</f>
        <v>6.0869565217391303E-3</v>
      </c>
      <c r="P1314" s="8">
        <f>IFERROR(Starter[[#This Row],[pledged]]/Starter[[#This Row],[backers_count]],0)</f>
        <v>28</v>
      </c>
      <c r="Q1314" t="str">
        <f>LEFT(Starter[[#This Row],[Category and Sub-Category]],FIND("/",Starter[[#This Row],[Category and Sub-Category]])-1)</f>
        <v>technology</v>
      </c>
      <c r="R1314" t="str">
        <f>RIGHT(Starter[[#This Row],[Category and Sub-Category]],FIND("/",Starter[[#This Row],[Category and Sub-Category]])-3)</f>
        <v>earables</v>
      </c>
      <c r="S1314" s="12">
        <f t="shared" si="20"/>
        <v>42112.702800925923</v>
      </c>
      <c r="T1314" s="12">
        <f t="shared" si="20"/>
        <v>42082.702800925923</v>
      </c>
      <c r="U1314" s="14">
        <f>Starter[[#This Row],[deadline2]]-Starter[[#This Row],[launched_at3]]</f>
        <v>30</v>
      </c>
    </row>
    <row r="1315" spans="1:21" ht="3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>IFERROR(Starter[[#This Row],[pledged]]/Starter[[#This Row],[goal]],0)</f>
        <v>0.31114999999999998</v>
      </c>
      <c r="P1315" s="8">
        <f>IFERROR(Starter[[#This Row],[pledged]]/Starter[[#This Row],[backers_count]],0)</f>
        <v>102.01639344262296</v>
      </c>
      <c r="Q1315" t="str">
        <f>LEFT(Starter[[#This Row],[Category and Sub-Category]],FIND("/",Starter[[#This Row],[Category and Sub-Category]])-1)</f>
        <v>technology</v>
      </c>
      <c r="R1315" t="str">
        <f>RIGHT(Starter[[#This Row],[Category and Sub-Category]],FIND("/",Starter[[#This Row],[Category and Sub-Category]])-3)</f>
        <v>earables</v>
      </c>
      <c r="S1315" s="12">
        <f t="shared" si="20"/>
        <v>42432.709652777776</v>
      </c>
      <c r="T1315" s="12">
        <f t="shared" si="20"/>
        <v>42402.709652777776</v>
      </c>
      <c r="U1315" s="14">
        <f>Starter[[#This Row],[deadline2]]-Starter[[#This Row],[launched_at3]]</f>
        <v>30</v>
      </c>
    </row>
    <row r="1316" spans="1:21" ht="3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>IFERROR(Starter[[#This Row],[pledged]]/Starter[[#This Row],[goal]],0)</f>
        <v>1.1266666666666666E-2</v>
      </c>
      <c r="P1316" s="8">
        <f>IFERROR(Starter[[#This Row],[pledged]]/Starter[[#This Row],[backers_count]],0)</f>
        <v>184.36363636363637</v>
      </c>
      <c r="Q1316" t="str">
        <f>LEFT(Starter[[#This Row],[Category and Sub-Category]],FIND("/",Starter[[#This Row],[Category and Sub-Category]])-1)</f>
        <v>technology</v>
      </c>
      <c r="R1316" t="str">
        <f>RIGHT(Starter[[#This Row],[Category and Sub-Category]],FIND("/",Starter[[#This Row],[Category and Sub-Category]])-3)</f>
        <v>earables</v>
      </c>
      <c r="S1316" s="12">
        <f t="shared" si="20"/>
        <v>42664.669675925921</v>
      </c>
      <c r="T1316" s="12">
        <f t="shared" si="20"/>
        <v>42604.669675925921</v>
      </c>
      <c r="U1316" s="14">
        <f>Starter[[#This Row],[deadline2]]-Starter[[#This Row],[launched_at3]]</f>
        <v>60</v>
      </c>
    </row>
    <row r="1317" spans="1:2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>IFERROR(Starter[[#This Row],[pledged]]/Starter[[#This Row],[goal]],0)</f>
        <v>0.40404000000000001</v>
      </c>
      <c r="P1317" s="8">
        <f>IFERROR(Starter[[#This Row],[pledged]]/Starter[[#This Row],[backers_count]],0)</f>
        <v>162.91935483870967</v>
      </c>
      <c r="Q1317" t="str">
        <f>LEFT(Starter[[#This Row],[Category and Sub-Category]],FIND("/",Starter[[#This Row],[Category and Sub-Category]])-1)</f>
        <v>technology</v>
      </c>
      <c r="R1317" t="str">
        <f>RIGHT(Starter[[#This Row],[Category and Sub-Category]],FIND("/",Starter[[#This Row],[Category and Sub-Category]])-3)</f>
        <v>earables</v>
      </c>
      <c r="S1317" s="12">
        <f t="shared" si="20"/>
        <v>42314.041666666672</v>
      </c>
      <c r="T1317" s="12">
        <f t="shared" si="20"/>
        <v>42278.498240740737</v>
      </c>
      <c r="U1317" s="14">
        <f>Starter[[#This Row],[deadline2]]-Starter[[#This Row],[launched_at3]]</f>
        <v>35.543425925934571</v>
      </c>
    </row>
    <row r="1318" spans="1:21" ht="30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>IFERROR(Starter[[#This Row],[pledged]]/Starter[[#This Row],[goal]],0)</f>
        <v>1.3333333333333333E-5</v>
      </c>
      <c r="P1318" s="8">
        <f>IFERROR(Starter[[#This Row],[pledged]]/Starter[[#This Row],[backers_count]],0)</f>
        <v>1</v>
      </c>
      <c r="Q1318" t="str">
        <f>LEFT(Starter[[#This Row],[Category and Sub-Category]],FIND("/",Starter[[#This Row],[Category and Sub-Category]])-1)</f>
        <v>technology</v>
      </c>
      <c r="R1318" t="str">
        <f>RIGHT(Starter[[#This Row],[Category and Sub-Category]],FIND("/",Starter[[#This Row],[Category and Sub-Category]])-3)</f>
        <v>earables</v>
      </c>
      <c r="S1318" s="12">
        <f t="shared" si="20"/>
        <v>42428.961909722224</v>
      </c>
      <c r="T1318" s="12">
        <f t="shared" si="20"/>
        <v>42393.961909722224</v>
      </c>
      <c r="U1318" s="14">
        <f>Starter[[#This Row],[deadline2]]-Starter[[#This Row],[launched_at3]]</f>
        <v>35</v>
      </c>
    </row>
    <row r="1319" spans="1:21" ht="3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>IFERROR(Starter[[#This Row],[pledged]]/Starter[[#This Row],[goal]],0)</f>
        <v>5.7334999999999997E-2</v>
      </c>
      <c r="P1319" s="8">
        <f>IFERROR(Starter[[#This Row],[pledged]]/Starter[[#This Row],[backers_count]],0)</f>
        <v>603.52631578947364</v>
      </c>
      <c r="Q1319" t="str">
        <f>LEFT(Starter[[#This Row],[Category and Sub-Category]],FIND("/",Starter[[#This Row],[Category and Sub-Category]])-1)</f>
        <v>technology</v>
      </c>
      <c r="R1319" t="str">
        <f>RIGHT(Starter[[#This Row],[Category and Sub-Category]],FIND("/",Starter[[#This Row],[Category and Sub-Category]])-3)</f>
        <v>earables</v>
      </c>
      <c r="S1319" s="12">
        <f t="shared" si="20"/>
        <v>42572.583333333328</v>
      </c>
      <c r="T1319" s="12">
        <f t="shared" si="20"/>
        <v>42520.235486111109</v>
      </c>
      <c r="U1319" s="14">
        <f>Starter[[#This Row],[deadline2]]-Starter[[#This Row],[launched_at3]]</f>
        <v>52.347847222219571</v>
      </c>
    </row>
    <row r="1320" spans="1:21" ht="30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>IFERROR(Starter[[#This Row],[pledged]]/Starter[[#This Row],[goal]],0)</f>
        <v>0.15325</v>
      </c>
      <c r="P1320" s="8">
        <f>IFERROR(Starter[[#This Row],[pledged]]/Starter[[#This Row],[backers_count]],0)</f>
        <v>45.407407407407405</v>
      </c>
      <c r="Q1320" t="str">
        <f>LEFT(Starter[[#This Row],[Category and Sub-Category]],FIND("/",Starter[[#This Row],[Category and Sub-Category]])-1)</f>
        <v>technology</v>
      </c>
      <c r="R1320" t="str">
        <f>RIGHT(Starter[[#This Row],[Category and Sub-Category]],FIND("/",Starter[[#This Row],[Category and Sub-Category]])-3)</f>
        <v>earables</v>
      </c>
      <c r="S1320" s="12">
        <f t="shared" si="20"/>
        <v>42015.043657407412</v>
      </c>
      <c r="T1320" s="12">
        <f t="shared" si="20"/>
        <v>41985.043657407412</v>
      </c>
      <c r="U1320" s="14">
        <f>Starter[[#This Row],[deadline2]]-Starter[[#This Row],[launched_at3]]</f>
        <v>30</v>
      </c>
    </row>
    <row r="1321" spans="1:21" ht="3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>IFERROR(Starter[[#This Row],[pledged]]/Starter[[#This Row],[goal]],0)</f>
        <v>0.15103448275862069</v>
      </c>
      <c r="P1321" s="8">
        <f>IFERROR(Starter[[#This Row],[pledged]]/Starter[[#This Row],[backers_count]],0)</f>
        <v>97.333333333333329</v>
      </c>
      <c r="Q1321" t="str">
        <f>LEFT(Starter[[#This Row],[Category and Sub-Category]],FIND("/",Starter[[#This Row],[Category and Sub-Category]])-1)</f>
        <v>technology</v>
      </c>
      <c r="R1321" t="str">
        <f>RIGHT(Starter[[#This Row],[Category and Sub-Category]],FIND("/",Starter[[#This Row],[Category and Sub-Category]])-3)</f>
        <v>earables</v>
      </c>
      <c r="S1321" s="12">
        <f t="shared" si="20"/>
        <v>41831.666666666664</v>
      </c>
      <c r="T1321" s="12">
        <f t="shared" si="20"/>
        <v>41816.812094907407</v>
      </c>
      <c r="U1321" s="14">
        <f>Starter[[#This Row],[deadline2]]-Starter[[#This Row],[launched_at3]]</f>
        <v>14.854571759256942</v>
      </c>
    </row>
    <row r="1322" spans="1:21" ht="3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>IFERROR(Starter[[#This Row],[pledged]]/Starter[[#This Row],[goal]],0)</f>
        <v>5.0299999999999997E-3</v>
      </c>
      <c r="P1322" s="8">
        <f>IFERROR(Starter[[#This Row],[pledged]]/Starter[[#This Row],[backers_count]],0)</f>
        <v>167.66666666666666</v>
      </c>
      <c r="Q1322" t="str">
        <f>LEFT(Starter[[#This Row],[Category and Sub-Category]],FIND("/",Starter[[#This Row],[Category and Sub-Category]])-1)</f>
        <v>technology</v>
      </c>
      <c r="R1322" t="str">
        <f>RIGHT(Starter[[#This Row],[Category and Sub-Category]],FIND("/",Starter[[#This Row],[Category and Sub-Category]])-3)</f>
        <v>earables</v>
      </c>
      <c r="S1322" s="12">
        <f t="shared" si="20"/>
        <v>42734.958333333328</v>
      </c>
      <c r="T1322" s="12">
        <f t="shared" si="20"/>
        <v>42705.690347222218</v>
      </c>
      <c r="U1322" s="14">
        <f>Starter[[#This Row],[deadline2]]-Starter[[#This Row],[launched_at3]]</f>
        <v>29.267986111110076</v>
      </c>
    </row>
    <row r="1323" spans="1:21" ht="3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>IFERROR(Starter[[#This Row],[pledged]]/Starter[[#This Row],[goal]],0)</f>
        <v>1.3028138528138528E-2</v>
      </c>
      <c r="P1323" s="8">
        <f>IFERROR(Starter[[#This Row],[pledged]]/Starter[[#This Row],[backers_count]],0)</f>
        <v>859.85714285714289</v>
      </c>
      <c r="Q1323" t="str">
        <f>LEFT(Starter[[#This Row],[Category and Sub-Category]],FIND("/",Starter[[#This Row],[Category and Sub-Category]])-1)</f>
        <v>technology</v>
      </c>
      <c r="R1323" t="str">
        <f>RIGHT(Starter[[#This Row],[Category and Sub-Category]],FIND("/",Starter[[#This Row],[Category and Sub-Category]])-3)</f>
        <v>earables</v>
      </c>
      <c r="S1323" s="12">
        <f t="shared" si="20"/>
        <v>42727.74927083333</v>
      </c>
      <c r="T1323" s="12">
        <f t="shared" si="20"/>
        <v>42697.74927083333</v>
      </c>
      <c r="U1323" s="14">
        <f>Starter[[#This Row],[deadline2]]-Starter[[#This Row],[launched_at3]]</f>
        <v>30</v>
      </c>
    </row>
    <row r="1324" spans="1:21" ht="3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>IFERROR(Starter[[#This Row],[pledged]]/Starter[[#This Row],[goal]],0)</f>
        <v>3.0285714285714286E-3</v>
      </c>
      <c r="P1324" s="8">
        <f>IFERROR(Starter[[#This Row],[pledged]]/Starter[[#This Row],[backers_count]],0)</f>
        <v>26.5</v>
      </c>
      <c r="Q1324" t="str">
        <f>LEFT(Starter[[#This Row],[Category and Sub-Category]],FIND("/",Starter[[#This Row],[Category and Sub-Category]])-1)</f>
        <v>technology</v>
      </c>
      <c r="R1324" t="str">
        <f>RIGHT(Starter[[#This Row],[Category and Sub-Category]],FIND("/",Starter[[#This Row],[Category and Sub-Category]])-3)</f>
        <v>earables</v>
      </c>
      <c r="S1324" s="12">
        <f t="shared" si="20"/>
        <v>42145.656539351854</v>
      </c>
      <c r="T1324" s="12">
        <f t="shared" si="20"/>
        <v>42115.656539351854</v>
      </c>
      <c r="U1324" s="14">
        <f>Starter[[#This Row],[deadline2]]-Starter[[#This Row],[launched_at3]]</f>
        <v>30</v>
      </c>
    </row>
    <row r="1325" spans="1:21" ht="3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>IFERROR(Starter[[#This Row],[pledged]]/Starter[[#This Row],[goal]],0)</f>
        <v>8.8800000000000004E-2</v>
      </c>
      <c r="P1325" s="8">
        <f>IFERROR(Starter[[#This Row],[pledged]]/Starter[[#This Row],[backers_count]],0)</f>
        <v>30.272727272727273</v>
      </c>
      <c r="Q1325" t="str">
        <f>LEFT(Starter[[#This Row],[Category and Sub-Category]],FIND("/",Starter[[#This Row],[Category and Sub-Category]])-1)</f>
        <v>technology</v>
      </c>
      <c r="R1325" t="str">
        <f>RIGHT(Starter[[#This Row],[Category and Sub-Category]],FIND("/",Starter[[#This Row],[Category and Sub-Category]])-3)</f>
        <v>earables</v>
      </c>
      <c r="S1325" s="12">
        <f t="shared" si="20"/>
        <v>42486.288194444445</v>
      </c>
      <c r="T1325" s="12">
        <f t="shared" si="20"/>
        <v>42451.698449074072</v>
      </c>
      <c r="U1325" s="14">
        <f>Starter[[#This Row],[deadline2]]-Starter[[#This Row],[launched_at3]]</f>
        <v>34.589745370372839</v>
      </c>
    </row>
    <row r="1326" spans="1:21" ht="3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>IFERROR(Starter[[#This Row],[pledged]]/Starter[[#This Row],[goal]],0)</f>
        <v>9.8400000000000001E-2</v>
      </c>
      <c r="P1326" s="8">
        <f>IFERROR(Starter[[#This Row],[pledged]]/Starter[[#This Row],[backers_count]],0)</f>
        <v>54.666666666666664</v>
      </c>
      <c r="Q1326" t="str">
        <f>LEFT(Starter[[#This Row],[Category and Sub-Category]],FIND("/",Starter[[#This Row],[Category and Sub-Category]])-1)</f>
        <v>technology</v>
      </c>
      <c r="R1326" t="str">
        <f>RIGHT(Starter[[#This Row],[Category and Sub-Category]],FIND("/",Starter[[#This Row],[Category and Sub-Category]])-3)</f>
        <v>earables</v>
      </c>
      <c r="S1326" s="12">
        <f t="shared" si="20"/>
        <v>42656.633703703701</v>
      </c>
      <c r="T1326" s="12">
        <f t="shared" si="20"/>
        <v>42626.633703703701</v>
      </c>
      <c r="U1326" s="14">
        <f>Starter[[#This Row],[deadline2]]-Starter[[#This Row],[launched_at3]]</f>
        <v>30</v>
      </c>
    </row>
    <row r="1327" spans="1:21" ht="3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>IFERROR(Starter[[#This Row],[pledged]]/Starter[[#This Row],[goal]],0)</f>
        <v>2.4299999999999999E-2</v>
      </c>
      <c r="P1327" s="8">
        <f>IFERROR(Starter[[#This Row],[pledged]]/Starter[[#This Row],[backers_count]],0)</f>
        <v>60.75</v>
      </c>
      <c r="Q1327" t="str">
        <f>LEFT(Starter[[#This Row],[Category and Sub-Category]],FIND("/",Starter[[#This Row],[Category and Sub-Category]])-1)</f>
        <v>technology</v>
      </c>
      <c r="R1327" t="str">
        <f>RIGHT(Starter[[#This Row],[Category and Sub-Category]],FIND("/",Starter[[#This Row],[Category and Sub-Category]])-3)</f>
        <v>earables</v>
      </c>
      <c r="S1327" s="12">
        <f t="shared" si="20"/>
        <v>42734.086053240739</v>
      </c>
      <c r="T1327" s="12">
        <f t="shared" si="20"/>
        <v>42704.086053240739</v>
      </c>
      <c r="U1327" s="14">
        <f>Starter[[#This Row],[deadline2]]-Starter[[#This Row],[launched_at3]]</f>
        <v>30</v>
      </c>
    </row>
    <row r="1328" spans="1:21" ht="3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>IFERROR(Starter[[#This Row],[pledged]]/Starter[[#This Row],[goal]],0)</f>
        <v>1.1299999999999999E-2</v>
      </c>
      <c r="P1328" s="8">
        <f>IFERROR(Starter[[#This Row],[pledged]]/Starter[[#This Row],[backers_count]],0)</f>
        <v>102.72727272727273</v>
      </c>
      <c r="Q1328" t="str">
        <f>LEFT(Starter[[#This Row],[Category and Sub-Category]],FIND("/",Starter[[#This Row],[Category and Sub-Category]])-1)</f>
        <v>technology</v>
      </c>
      <c r="R1328" t="str">
        <f>RIGHT(Starter[[#This Row],[Category and Sub-Category]],FIND("/",Starter[[#This Row],[Category and Sub-Category]])-3)</f>
        <v>earables</v>
      </c>
      <c r="S1328" s="12">
        <f t="shared" si="20"/>
        <v>42019.791990740741</v>
      </c>
      <c r="T1328" s="12">
        <f t="shared" si="20"/>
        <v>41974.791990740741</v>
      </c>
      <c r="U1328" s="14">
        <f>Starter[[#This Row],[deadline2]]-Starter[[#This Row],[launched_at3]]</f>
        <v>45</v>
      </c>
    </row>
    <row r="1329" spans="1:21" ht="30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>IFERROR(Starter[[#This Row],[pledged]]/Starter[[#This Row],[goal]],0)</f>
        <v>3.5520833333333335E-2</v>
      </c>
      <c r="P1329" s="8">
        <f>IFERROR(Starter[[#This Row],[pledged]]/Starter[[#This Row],[backers_count]],0)</f>
        <v>41.585365853658537</v>
      </c>
      <c r="Q1329" t="str">
        <f>LEFT(Starter[[#This Row],[Category and Sub-Category]],FIND("/",Starter[[#This Row],[Category and Sub-Category]])-1)</f>
        <v>technology</v>
      </c>
      <c r="R1329" t="str">
        <f>RIGHT(Starter[[#This Row],[Category and Sub-Category]],FIND("/",Starter[[#This Row],[Category and Sub-Category]])-3)</f>
        <v>earables</v>
      </c>
      <c r="S1329" s="12">
        <f t="shared" si="20"/>
        <v>42153.678645833337</v>
      </c>
      <c r="T1329" s="12">
        <f t="shared" si="20"/>
        <v>42123.678645833337</v>
      </c>
      <c r="U1329" s="14">
        <f>Starter[[#This Row],[deadline2]]-Starter[[#This Row],[launched_at3]]</f>
        <v>30</v>
      </c>
    </row>
    <row r="1330" spans="1:21" ht="3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>IFERROR(Starter[[#This Row],[pledged]]/Starter[[#This Row],[goal]],0)</f>
        <v>2.3306666666666667E-2</v>
      </c>
      <c r="P1330" s="8">
        <f>IFERROR(Starter[[#This Row],[pledged]]/Starter[[#This Row],[backers_count]],0)</f>
        <v>116.53333333333333</v>
      </c>
      <c r="Q1330" t="str">
        <f>LEFT(Starter[[#This Row],[Category and Sub-Category]],FIND("/",Starter[[#This Row],[Category and Sub-Category]])-1)</f>
        <v>technology</v>
      </c>
      <c r="R1330" t="str">
        <f>RIGHT(Starter[[#This Row],[Category and Sub-Category]],FIND("/",Starter[[#This Row],[Category and Sub-Category]])-3)</f>
        <v>earables</v>
      </c>
      <c r="S1330" s="12">
        <f t="shared" si="20"/>
        <v>42657.642754629633</v>
      </c>
      <c r="T1330" s="12">
        <f t="shared" si="20"/>
        <v>42612.642754629633</v>
      </c>
      <c r="U1330" s="14">
        <f>Starter[[#This Row],[deadline2]]-Starter[[#This Row],[launched_at3]]</f>
        <v>45</v>
      </c>
    </row>
    <row r="1331" spans="1:21" ht="30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>IFERROR(Starter[[#This Row],[pledged]]/Starter[[#This Row],[goal]],0)</f>
        <v>8.1600000000000006E-3</v>
      </c>
      <c r="P1331" s="8">
        <f>IFERROR(Starter[[#This Row],[pledged]]/Starter[[#This Row],[backers_count]],0)</f>
        <v>45.333333333333336</v>
      </c>
      <c r="Q1331" t="str">
        <f>LEFT(Starter[[#This Row],[Category and Sub-Category]],FIND("/",Starter[[#This Row],[Category and Sub-Category]])-1)</f>
        <v>technology</v>
      </c>
      <c r="R1331" t="str">
        <f>RIGHT(Starter[[#This Row],[Category and Sub-Category]],FIND("/",Starter[[#This Row],[Category and Sub-Category]])-3)</f>
        <v>earables</v>
      </c>
      <c r="S1331" s="12">
        <f t="shared" si="20"/>
        <v>41975.263252314813</v>
      </c>
      <c r="T1331" s="12">
        <f t="shared" si="20"/>
        <v>41935.221585648149</v>
      </c>
      <c r="U1331" s="14">
        <f>Starter[[#This Row],[deadline2]]-Starter[[#This Row],[launched_at3]]</f>
        <v>40.041666666664241</v>
      </c>
    </row>
    <row r="1332" spans="1:21" ht="30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>IFERROR(Starter[[#This Row],[pledged]]/Starter[[#This Row],[goal]],0)</f>
        <v>0.22494285714285714</v>
      </c>
      <c r="P1332" s="8">
        <f>IFERROR(Starter[[#This Row],[pledged]]/Starter[[#This Row],[backers_count]],0)</f>
        <v>157.46</v>
      </c>
      <c r="Q1332" t="str">
        <f>LEFT(Starter[[#This Row],[Category and Sub-Category]],FIND("/",Starter[[#This Row],[Category and Sub-Category]])-1)</f>
        <v>technology</v>
      </c>
      <c r="R1332" t="str">
        <f>RIGHT(Starter[[#This Row],[Category and Sub-Category]],FIND("/",Starter[[#This Row],[Category and Sub-Category]])-3)</f>
        <v>earables</v>
      </c>
      <c r="S1332" s="12">
        <f t="shared" si="20"/>
        <v>42553.166666666672</v>
      </c>
      <c r="T1332" s="12">
        <f t="shared" si="20"/>
        <v>42522.276724537034</v>
      </c>
      <c r="U1332" s="14">
        <f>Starter[[#This Row],[deadline2]]-Starter[[#This Row],[launched_at3]]</f>
        <v>30.889942129637348</v>
      </c>
    </row>
    <row r="1333" spans="1:21" ht="30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>IFERROR(Starter[[#This Row],[pledged]]/Starter[[#This Row],[goal]],0)</f>
        <v>1.3668E-2</v>
      </c>
      <c r="P1333" s="8">
        <f>IFERROR(Starter[[#This Row],[pledged]]/Starter[[#This Row],[backers_count]],0)</f>
        <v>100.5</v>
      </c>
      <c r="Q1333" t="str">
        <f>LEFT(Starter[[#This Row],[Category and Sub-Category]],FIND("/",Starter[[#This Row],[Category and Sub-Category]])-1)</f>
        <v>technology</v>
      </c>
      <c r="R1333" t="str">
        <f>RIGHT(Starter[[#This Row],[Category and Sub-Category]],FIND("/",Starter[[#This Row],[Category and Sub-Category]])-3)</f>
        <v>earables</v>
      </c>
      <c r="S1333" s="12">
        <f t="shared" si="20"/>
        <v>42599.50409722222</v>
      </c>
      <c r="T1333" s="12">
        <f t="shared" si="20"/>
        <v>42569.50409722222</v>
      </c>
      <c r="U1333" s="14">
        <f>Starter[[#This Row],[deadline2]]-Starter[[#This Row],[launched_at3]]</f>
        <v>30</v>
      </c>
    </row>
    <row r="1334" spans="1:21" ht="3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>IFERROR(Starter[[#This Row],[pledged]]/Starter[[#This Row],[goal]],0)</f>
        <v>0</v>
      </c>
      <c r="P1334" s="8">
        <f>IFERROR(Starter[[#This Row],[pledged]]/Starter[[#This Row],[backers_count]],0)</f>
        <v>0</v>
      </c>
      <c r="Q1334" t="str">
        <f>LEFT(Starter[[#This Row],[Category and Sub-Category]],FIND("/",Starter[[#This Row],[Category and Sub-Category]])-1)</f>
        <v>technology</v>
      </c>
      <c r="R1334" t="str">
        <f>RIGHT(Starter[[#This Row],[Category and Sub-Category]],FIND("/",Starter[[#This Row],[Category and Sub-Category]])-3)</f>
        <v>earables</v>
      </c>
      <c r="S1334" s="12">
        <f t="shared" si="20"/>
        <v>42762.060277777782</v>
      </c>
      <c r="T1334" s="12">
        <f t="shared" si="20"/>
        <v>42732.060277777782</v>
      </c>
      <c r="U1334" s="14">
        <f>Starter[[#This Row],[deadline2]]-Starter[[#This Row],[launched_at3]]</f>
        <v>30</v>
      </c>
    </row>
    <row r="1335" spans="1:21" ht="3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>IFERROR(Starter[[#This Row],[pledged]]/Starter[[#This Row],[goal]],0)</f>
        <v>0</v>
      </c>
      <c r="P1335" s="8">
        <f>IFERROR(Starter[[#This Row],[pledged]]/Starter[[#This Row],[backers_count]],0)</f>
        <v>0</v>
      </c>
      <c r="Q1335" t="str">
        <f>LEFT(Starter[[#This Row],[Category and Sub-Category]],FIND("/",Starter[[#This Row],[Category and Sub-Category]])-1)</f>
        <v>technology</v>
      </c>
      <c r="R1335" t="str">
        <f>RIGHT(Starter[[#This Row],[Category and Sub-Category]],FIND("/",Starter[[#This Row],[Category and Sub-Category]])-3)</f>
        <v>earables</v>
      </c>
      <c r="S1335" s="12">
        <f t="shared" si="20"/>
        <v>41836.106770833336</v>
      </c>
      <c r="T1335" s="12">
        <f t="shared" si="20"/>
        <v>41806.106770833336</v>
      </c>
      <c r="U1335" s="14">
        <f>Starter[[#This Row],[deadline2]]-Starter[[#This Row],[launched_at3]]</f>
        <v>30</v>
      </c>
    </row>
    <row r="1336" spans="1:21" ht="30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>IFERROR(Starter[[#This Row],[pledged]]/Starter[[#This Row],[goal]],0)</f>
        <v>0.10754135338345865</v>
      </c>
      <c r="P1336" s="8">
        <f>IFERROR(Starter[[#This Row],[pledged]]/Starter[[#This Row],[backers_count]],0)</f>
        <v>51.822463768115945</v>
      </c>
      <c r="Q1336" t="str">
        <f>LEFT(Starter[[#This Row],[Category and Sub-Category]],FIND("/",Starter[[#This Row],[Category and Sub-Category]])-1)</f>
        <v>technology</v>
      </c>
      <c r="R1336" t="str">
        <f>RIGHT(Starter[[#This Row],[Category and Sub-Category]],FIND("/",Starter[[#This Row],[Category and Sub-Category]])-3)</f>
        <v>earables</v>
      </c>
      <c r="S1336" s="12">
        <f t="shared" si="20"/>
        <v>42440.774155092593</v>
      </c>
      <c r="T1336" s="12">
        <f t="shared" si="20"/>
        <v>42410.774155092593</v>
      </c>
      <c r="U1336" s="14">
        <f>Starter[[#This Row],[deadline2]]-Starter[[#This Row],[launched_at3]]</f>
        <v>30</v>
      </c>
    </row>
    <row r="1337" spans="1:21" ht="3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>IFERROR(Starter[[#This Row],[pledged]]/Starter[[#This Row],[goal]],0)</f>
        <v>0.1976</v>
      </c>
      <c r="P1337" s="8">
        <f>IFERROR(Starter[[#This Row],[pledged]]/Starter[[#This Row],[backers_count]],0)</f>
        <v>308.75</v>
      </c>
      <c r="Q1337" t="str">
        <f>LEFT(Starter[[#This Row],[Category and Sub-Category]],FIND("/",Starter[[#This Row],[Category and Sub-Category]])-1)</f>
        <v>technology</v>
      </c>
      <c r="R1337" t="str">
        <f>RIGHT(Starter[[#This Row],[Category and Sub-Category]],FIND("/",Starter[[#This Row],[Category and Sub-Category]])-3)</f>
        <v>earables</v>
      </c>
      <c r="S1337" s="12">
        <f t="shared" si="20"/>
        <v>42343.936365740738</v>
      </c>
      <c r="T1337" s="12">
        <f t="shared" si="20"/>
        <v>42313.936365740738</v>
      </c>
      <c r="U1337" s="14">
        <f>Starter[[#This Row],[deadline2]]-Starter[[#This Row],[launched_at3]]</f>
        <v>30</v>
      </c>
    </row>
    <row r="1338" spans="1:21" ht="3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>IFERROR(Starter[[#This Row],[pledged]]/Starter[[#This Row],[goal]],0)</f>
        <v>0.84946999999999995</v>
      </c>
      <c r="P1338" s="8">
        <f>IFERROR(Starter[[#This Row],[pledged]]/Starter[[#This Row],[backers_count]],0)</f>
        <v>379.22767857142856</v>
      </c>
      <c r="Q1338" t="str">
        <f>LEFT(Starter[[#This Row],[Category and Sub-Category]],FIND("/",Starter[[#This Row],[Category and Sub-Category]])-1)</f>
        <v>technology</v>
      </c>
      <c r="R1338" t="str">
        <f>RIGHT(Starter[[#This Row],[Category and Sub-Category]],FIND("/",Starter[[#This Row],[Category and Sub-Category]])-3)</f>
        <v>earables</v>
      </c>
      <c r="S1338" s="12">
        <f t="shared" si="20"/>
        <v>41990.863750000004</v>
      </c>
      <c r="T1338" s="12">
        <f t="shared" si="20"/>
        <v>41955.863750000004</v>
      </c>
      <c r="U1338" s="14">
        <f>Starter[[#This Row],[deadline2]]-Starter[[#This Row],[launched_at3]]</f>
        <v>35</v>
      </c>
    </row>
    <row r="1339" spans="1:21" ht="30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>IFERROR(Starter[[#This Row],[pledged]]/Starter[[#This Row],[goal]],0)</f>
        <v>0.49381999999999998</v>
      </c>
      <c r="P1339" s="8">
        <f>IFERROR(Starter[[#This Row],[pledged]]/Starter[[#This Row],[backers_count]],0)</f>
        <v>176.36428571428573</v>
      </c>
      <c r="Q1339" t="str">
        <f>LEFT(Starter[[#This Row],[Category and Sub-Category]],FIND("/",Starter[[#This Row],[Category and Sub-Category]])-1)</f>
        <v>technology</v>
      </c>
      <c r="R1339" t="str">
        <f>RIGHT(Starter[[#This Row],[Category and Sub-Category]],FIND("/",Starter[[#This Row],[Category and Sub-Category]])-3)</f>
        <v>earables</v>
      </c>
      <c r="S1339" s="12">
        <f t="shared" si="20"/>
        <v>42797.577303240745</v>
      </c>
      <c r="T1339" s="12">
        <f t="shared" si="20"/>
        <v>42767.577303240745</v>
      </c>
      <c r="U1339" s="14">
        <f>Starter[[#This Row],[deadline2]]-Starter[[#This Row],[launched_at3]]</f>
        <v>30</v>
      </c>
    </row>
    <row r="1340" spans="1:21" ht="3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>IFERROR(Starter[[#This Row],[pledged]]/Starter[[#This Row],[goal]],0)</f>
        <v>3.3033333333333331E-2</v>
      </c>
      <c r="P1340" s="8">
        <f>IFERROR(Starter[[#This Row],[pledged]]/Starter[[#This Row],[backers_count]],0)</f>
        <v>66.066666666666663</v>
      </c>
      <c r="Q1340" t="str">
        <f>LEFT(Starter[[#This Row],[Category and Sub-Category]],FIND("/",Starter[[#This Row],[Category and Sub-Category]])-1)</f>
        <v>technology</v>
      </c>
      <c r="R1340" t="str">
        <f>RIGHT(Starter[[#This Row],[Category and Sub-Category]],FIND("/",Starter[[#This Row],[Category and Sub-Category]])-3)</f>
        <v>earables</v>
      </c>
      <c r="S1340" s="12">
        <f t="shared" si="20"/>
        <v>42218.803622685184</v>
      </c>
      <c r="T1340" s="12">
        <f t="shared" si="20"/>
        <v>42188.803622685184</v>
      </c>
      <c r="U1340" s="14">
        <f>Starter[[#This Row],[deadline2]]-Starter[[#This Row],[launched_at3]]</f>
        <v>30</v>
      </c>
    </row>
    <row r="1341" spans="1:2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>IFERROR(Starter[[#This Row],[pledged]]/Starter[[#This Row],[goal]],0)</f>
        <v>6.6339999999999996E-2</v>
      </c>
      <c r="P1341" s="8">
        <f>IFERROR(Starter[[#This Row],[pledged]]/Starter[[#This Row],[backers_count]],0)</f>
        <v>89.648648648648646</v>
      </c>
      <c r="Q1341" t="str">
        <f>LEFT(Starter[[#This Row],[Category and Sub-Category]],FIND("/",Starter[[#This Row],[Category and Sub-Category]])-1)</f>
        <v>technology</v>
      </c>
      <c r="R1341" t="str">
        <f>RIGHT(Starter[[#This Row],[Category and Sub-Category]],FIND("/",Starter[[#This Row],[Category and Sub-Category]])-3)</f>
        <v>earables</v>
      </c>
      <c r="S1341" s="12">
        <f t="shared" si="20"/>
        <v>41981.688831018517</v>
      </c>
      <c r="T1341" s="12">
        <f t="shared" si="20"/>
        <v>41936.647164351853</v>
      </c>
      <c r="U1341" s="14">
        <f>Starter[[#This Row],[deadline2]]-Starter[[#This Row],[launched_at3]]</f>
        <v>45.041666666664241</v>
      </c>
    </row>
    <row r="1342" spans="1:2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>IFERROR(Starter[[#This Row],[pledged]]/Starter[[#This Row],[goal]],0)</f>
        <v>0</v>
      </c>
      <c r="P1342" s="8">
        <f>IFERROR(Starter[[#This Row],[pledged]]/Starter[[#This Row],[backers_count]],0)</f>
        <v>0</v>
      </c>
      <c r="Q1342" t="str">
        <f>LEFT(Starter[[#This Row],[Category and Sub-Category]],FIND("/",Starter[[#This Row],[Category and Sub-Category]])-1)</f>
        <v>technology</v>
      </c>
      <c r="R1342" t="str">
        <f>RIGHT(Starter[[#This Row],[Category and Sub-Category]],FIND("/",Starter[[#This Row],[Category and Sub-Category]])-3)</f>
        <v>earables</v>
      </c>
      <c r="S1342" s="12">
        <f t="shared" si="20"/>
        <v>41866.595520833333</v>
      </c>
      <c r="T1342" s="12">
        <f t="shared" si="20"/>
        <v>41836.595520833333</v>
      </c>
      <c r="U1342" s="14">
        <f>Starter[[#This Row],[deadline2]]-Starter[[#This Row],[launched_at3]]</f>
        <v>30</v>
      </c>
    </row>
    <row r="1343" spans="1:21" ht="3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>IFERROR(Starter[[#This Row],[pledged]]/Starter[[#This Row],[goal]],0)</f>
        <v>0.7036</v>
      </c>
      <c r="P1343" s="8">
        <f>IFERROR(Starter[[#This Row],[pledged]]/Starter[[#This Row],[backers_count]],0)</f>
        <v>382.39130434782606</v>
      </c>
      <c r="Q1343" t="str">
        <f>LEFT(Starter[[#This Row],[Category and Sub-Category]],FIND("/",Starter[[#This Row],[Category and Sub-Category]])-1)</f>
        <v>technology</v>
      </c>
      <c r="R1343" t="str">
        <f>RIGHT(Starter[[#This Row],[Category and Sub-Category]],FIND("/",Starter[[#This Row],[Category and Sub-Category]])-3)</f>
        <v>earables</v>
      </c>
      <c r="S1343" s="12">
        <f t="shared" si="20"/>
        <v>42644.624039351853</v>
      </c>
      <c r="T1343" s="12">
        <f t="shared" si="20"/>
        <v>42612.624039351853</v>
      </c>
      <c r="U1343" s="14">
        <f>Starter[[#This Row],[deadline2]]-Starter[[#This Row],[launched_at3]]</f>
        <v>32</v>
      </c>
    </row>
    <row r="1344" spans="1:21" ht="3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>IFERROR(Starter[[#This Row],[pledged]]/Starter[[#This Row],[goal]],0)</f>
        <v>2E-3</v>
      </c>
      <c r="P1344" s="8">
        <f>IFERROR(Starter[[#This Row],[pledged]]/Starter[[#This Row],[backers_count]],0)</f>
        <v>100</v>
      </c>
      <c r="Q1344" t="str">
        <f>LEFT(Starter[[#This Row],[Category and Sub-Category]],FIND("/",Starter[[#This Row],[Category and Sub-Category]])-1)</f>
        <v>technology</v>
      </c>
      <c r="R1344" t="str">
        <f>RIGHT(Starter[[#This Row],[Category and Sub-Category]],FIND("/",Starter[[#This Row],[Category and Sub-Category]])-3)</f>
        <v>earables</v>
      </c>
      <c r="S1344" s="12">
        <f t="shared" si="20"/>
        <v>42202.816423611112</v>
      </c>
      <c r="T1344" s="12">
        <f t="shared" si="20"/>
        <v>42172.816423611112</v>
      </c>
      <c r="U1344" s="14">
        <f>Starter[[#This Row],[deadline2]]-Starter[[#This Row],[launched_at3]]</f>
        <v>30</v>
      </c>
    </row>
    <row r="1345" spans="1:21" ht="3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>IFERROR(Starter[[#This Row],[pledged]]/Starter[[#This Row],[goal]],0)</f>
        <v>1.02298</v>
      </c>
      <c r="P1345" s="8">
        <f>IFERROR(Starter[[#This Row],[pledged]]/Starter[[#This Row],[backers_count]],0)</f>
        <v>158.35603715170279</v>
      </c>
      <c r="Q1345" t="str">
        <f>LEFT(Starter[[#This Row],[Category and Sub-Category]],FIND("/",Starter[[#This Row],[Category and Sub-Category]])-1)</f>
        <v>technology</v>
      </c>
      <c r="R1345" t="str">
        <f>RIGHT(Starter[[#This Row],[Category and Sub-Category]],FIND("/",Starter[[#This Row],[Category and Sub-Category]])-3)</f>
        <v>earables</v>
      </c>
      <c r="S1345" s="12">
        <f t="shared" si="20"/>
        <v>42601.165972222225</v>
      </c>
      <c r="T1345" s="12">
        <f t="shared" si="20"/>
        <v>42542.526423611111</v>
      </c>
      <c r="U1345" s="14">
        <f>Starter[[#This Row],[deadline2]]-Starter[[#This Row],[launched_at3]]</f>
        <v>58.639548611114151</v>
      </c>
    </row>
    <row r="1346" spans="1:21" ht="3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>IFERROR(Starter[[#This Row],[pledged]]/Starter[[#This Row],[goal]],0)</f>
        <v>3.7773333333333334</v>
      </c>
      <c r="P1346" s="8">
        <f>IFERROR(Starter[[#This Row],[pledged]]/Starter[[#This Row],[backers_count]],0)</f>
        <v>40.762589928057551</v>
      </c>
      <c r="Q1346" t="str">
        <f>LEFT(Starter[[#This Row],[Category and Sub-Category]],FIND("/",Starter[[#This Row],[Category and Sub-Category]])-1)</f>
        <v>publishing</v>
      </c>
      <c r="R1346" t="str">
        <f>RIGHT(Starter[[#This Row],[Category and Sub-Category]],FIND("/",Starter[[#This Row],[Category and Sub-Category]])-3)</f>
        <v>nfiction</v>
      </c>
      <c r="S1346" s="12">
        <f t="shared" ref="S1346:T1409" si="21">(I1346/86400)+25569</f>
        <v>42551.789803240739</v>
      </c>
      <c r="T1346" s="12">
        <f t="shared" si="21"/>
        <v>42522.789803240739</v>
      </c>
      <c r="U1346" s="14">
        <f>Starter[[#This Row],[deadline2]]-Starter[[#This Row],[launched_at3]]</f>
        <v>29</v>
      </c>
    </row>
    <row r="1347" spans="1:21" ht="30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>IFERROR(Starter[[#This Row],[pledged]]/Starter[[#This Row],[goal]],0)</f>
        <v>1.25</v>
      </c>
      <c r="P1347" s="8">
        <f>IFERROR(Starter[[#This Row],[pledged]]/Starter[[#This Row],[backers_count]],0)</f>
        <v>53.571428571428569</v>
      </c>
      <c r="Q1347" t="str">
        <f>LEFT(Starter[[#This Row],[Category and Sub-Category]],FIND("/",Starter[[#This Row],[Category and Sub-Category]])-1)</f>
        <v>publishing</v>
      </c>
      <c r="R1347" t="str">
        <f>RIGHT(Starter[[#This Row],[Category and Sub-Category]],FIND("/",Starter[[#This Row],[Category and Sub-Category]])-3)</f>
        <v>nfiction</v>
      </c>
      <c r="S1347" s="12">
        <f t="shared" si="21"/>
        <v>41834.814340277779</v>
      </c>
      <c r="T1347" s="12">
        <f t="shared" si="21"/>
        <v>41799.814340277779</v>
      </c>
      <c r="U1347" s="14">
        <f>Starter[[#This Row],[deadline2]]-Starter[[#This Row],[launched_at3]]</f>
        <v>35</v>
      </c>
    </row>
    <row r="1348" spans="1:21" ht="30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>IFERROR(Starter[[#This Row],[pledged]]/Starter[[#This Row],[goal]],0)</f>
        <v>1.473265306122449</v>
      </c>
      <c r="P1348" s="8">
        <f>IFERROR(Starter[[#This Row],[pledged]]/Starter[[#This Row],[backers_count]],0)</f>
        <v>48.449664429530202</v>
      </c>
      <c r="Q1348" t="str">
        <f>LEFT(Starter[[#This Row],[Category and Sub-Category]],FIND("/",Starter[[#This Row],[Category and Sub-Category]])-1)</f>
        <v>publishing</v>
      </c>
      <c r="R1348" t="str">
        <f>RIGHT(Starter[[#This Row],[Category and Sub-Category]],FIND("/",Starter[[#This Row],[Category and Sub-Category]])-3)</f>
        <v>nfiction</v>
      </c>
      <c r="S1348" s="12">
        <f t="shared" si="21"/>
        <v>41452.075821759259</v>
      </c>
      <c r="T1348" s="12">
        <f t="shared" si="21"/>
        <v>41422.075821759259</v>
      </c>
      <c r="U1348" s="14">
        <f>Starter[[#This Row],[deadline2]]-Starter[[#This Row],[launched_at3]]</f>
        <v>30</v>
      </c>
    </row>
    <row r="1349" spans="1:21" ht="3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>IFERROR(Starter[[#This Row],[pledged]]/Starter[[#This Row],[goal]],0)</f>
        <v>1.022</v>
      </c>
      <c r="P1349" s="8">
        <f>IFERROR(Starter[[#This Row],[pledged]]/Starter[[#This Row],[backers_count]],0)</f>
        <v>82.41935483870968</v>
      </c>
      <c r="Q1349" t="str">
        <f>LEFT(Starter[[#This Row],[Category and Sub-Category]],FIND("/",Starter[[#This Row],[Category and Sub-Category]])-1)</f>
        <v>publishing</v>
      </c>
      <c r="R1349" t="str">
        <f>RIGHT(Starter[[#This Row],[Category and Sub-Category]],FIND("/",Starter[[#This Row],[Category and Sub-Category]])-3)</f>
        <v>nfiction</v>
      </c>
      <c r="S1349" s="12">
        <f t="shared" si="21"/>
        <v>42070.638020833328</v>
      </c>
      <c r="T1349" s="12">
        <f t="shared" si="21"/>
        <v>42040.638020833328</v>
      </c>
      <c r="U1349" s="14">
        <f>Starter[[#This Row],[deadline2]]-Starter[[#This Row],[launched_at3]]</f>
        <v>30</v>
      </c>
    </row>
    <row r="1350" spans="1:21" ht="3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>IFERROR(Starter[[#This Row],[pledged]]/Starter[[#This Row],[goal]],0)</f>
        <v>1.018723404255319</v>
      </c>
      <c r="P1350" s="8">
        <f>IFERROR(Starter[[#This Row],[pledged]]/Starter[[#This Row],[backers_count]],0)</f>
        <v>230.19230769230768</v>
      </c>
      <c r="Q1350" t="str">
        <f>LEFT(Starter[[#This Row],[Category and Sub-Category]],FIND("/",Starter[[#This Row],[Category and Sub-Category]])-1)</f>
        <v>publishing</v>
      </c>
      <c r="R1350" t="str">
        <f>RIGHT(Starter[[#This Row],[Category and Sub-Category]],FIND("/",Starter[[#This Row],[Category and Sub-Category]])-3)</f>
        <v>nfiction</v>
      </c>
      <c r="S1350" s="12">
        <f t="shared" si="21"/>
        <v>41991.506168981483</v>
      </c>
      <c r="T1350" s="12">
        <f t="shared" si="21"/>
        <v>41963.506168981483</v>
      </c>
      <c r="U1350" s="14">
        <f>Starter[[#This Row],[deadline2]]-Starter[[#This Row],[launched_at3]]</f>
        <v>28</v>
      </c>
    </row>
    <row r="1351" spans="1:21" ht="3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>IFERROR(Starter[[#This Row],[pledged]]/Starter[[#This Row],[goal]],0)</f>
        <v>2.0419999999999998</v>
      </c>
      <c r="P1351" s="8">
        <f>IFERROR(Starter[[#This Row],[pledged]]/Starter[[#This Row],[backers_count]],0)</f>
        <v>59.360465116279073</v>
      </c>
      <c r="Q1351" t="str">
        <f>LEFT(Starter[[#This Row],[Category and Sub-Category]],FIND("/",Starter[[#This Row],[Category and Sub-Category]])-1)</f>
        <v>publishing</v>
      </c>
      <c r="R1351" t="str">
        <f>RIGHT(Starter[[#This Row],[Category and Sub-Category]],FIND("/",Starter[[#This Row],[Category and Sub-Category]])-3)</f>
        <v>nfiction</v>
      </c>
      <c r="S1351" s="12">
        <f t="shared" si="21"/>
        <v>42354.290972222225</v>
      </c>
      <c r="T1351" s="12">
        <f t="shared" si="21"/>
        <v>42317.33258101852</v>
      </c>
      <c r="U1351" s="14">
        <f>Starter[[#This Row],[deadline2]]-Starter[[#This Row],[launched_at3]]</f>
        <v>36.958391203705105</v>
      </c>
    </row>
    <row r="1352" spans="1:21" ht="3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>IFERROR(Starter[[#This Row],[pledged]]/Starter[[#This Row],[goal]],0)</f>
        <v>1.0405</v>
      </c>
      <c r="P1352" s="8">
        <f>IFERROR(Starter[[#This Row],[pledged]]/Starter[[#This Row],[backers_count]],0)</f>
        <v>66.698717948717942</v>
      </c>
      <c r="Q1352" t="str">
        <f>LEFT(Starter[[#This Row],[Category and Sub-Category]],FIND("/",Starter[[#This Row],[Category and Sub-Category]])-1)</f>
        <v>publishing</v>
      </c>
      <c r="R1352" t="str">
        <f>RIGHT(Starter[[#This Row],[Category and Sub-Category]],FIND("/",Starter[[#This Row],[Category and Sub-Category]])-3)</f>
        <v>nfiction</v>
      </c>
      <c r="S1352" s="12">
        <f t="shared" si="21"/>
        <v>42364.013124999998</v>
      </c>
      <c r="T1352" s="12">
        <f t="shared" si="21"/>
        <v>42334.013124999998</v>
      </c>
      <c r="U1352" s="14">
        <f>Starter[[#This Row],[deadline2]]-Starter[[#This Row],[launched_at3]]</f>
        <v>30</v>
      </c>
    </row>
    <row r="1353" spans="1:2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>IFERROR(Starter[[#This Row],[pledged]]/Starter[[#This Row],[goal]],0)</f>
        <v>1.0126500000000001</v>
      </c>
      <c r="P1353" s="8">
        <f>IFERROR(Starter[[#This Row],[pledged]]/Starter[[#This Row],[backers_count]],0)</f>
        <v>168.77500000000001</v>
      </c>
      <c r="Q1353" t="str">
        <f>LEFT(Starter[[#This Row],[Category and Sub-Category]],FIND("/",Starter[[#This Row],[Category and Sub-Category]])-1)</f>
        <v>publishing</v>
      </c>
      <c r="R1353" t="str">
        <f>RIGHT(Starter[[#This Row],[Category and Sub-Category]],FIND("/",Starter[[#This Row],[Category and Sub-Category]])-3)</f>
        <v>nfiction</v>
      </c>
      <c r="S1353" s="12">
        <f t="shared" si="21"/>
        <v>42412.74009259259</v>
      </c>
      <c r="T1353" s="12">
        <f t="shared" si="21"/>
        <v>42382.74009259259</v>
      </c>
      <c r="U1353" s="14">
        <f>Starter[[#This Row],[deadline2]]-Starter[[#This Row],[launched_at3]]</f>
        <v>30</v>
      </c>
    </row>
    <row r="1354" spans="1:21" ht="3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>IFERROR(Starter[[#This Row],[pledged]]/Starter[[#This Row],[goal]],0)</f>
        <v>1.3613999999999999</v>
      </c>
      <c r="P1354" s="8">
        <f>IFERROR(Starter[[#This Row],[pledged]]/Starter[[#This Row],[backers_count]],0)</f>
        <v>59.973568281938327</v>
      </c>
      <c r="Q1354" t="str">
        <f>LEFT(Starter[[#This Row],[Category and Sub-Category]],FIND("/",Starter[[#This Row],[Category and Sub-Category]])-1)</f>
        <v>publishing</v>
      </c>
      <c r="R1354" t="str">
        <f>RIGHT(Starter[[#This Row],[Category and Sub-Category]],FIND("/",Starter[[#This Row],[Category and Sub-Category]])-3)</f>
        <v>nfiction</v>
      </c>
      <c r="S1354" s="12">
        <f t="shared" si="21"/>
        <v>42252.165972222225</v>
      </c>
      <c r="T1354" s="12">
        <f t="shared" si="21"/>
        <v>42200.578310185185</v>
      </c>
      <c r="U1354" s="14">
        <f>Starter[[#This Row],[deadline2]]-Starter[[#This Row],[launched_at3]]</f>
        <v>51.587662037039991</v>
      </c>
    </row>
    <row r="1355" spans="1:2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>IFERROR(Starter[[#This Row],[pledged]]/Starter[[#This Row],[goal]],0)</f>
        <v>1.3360000000000001</v>
      </c>
      <c r="P1355" s="8">
        <f>IFERROR(Starter[[#This Row],[pledged]]/Starter[[#This Row],[backers_count]],0)</f>
        <v>31.80952380952381</v>
      </c>
      <c r="Q1355" t="str">
        <f>LEFT(Starter[[#This Row],[Category and Sub-Category]],FIND("/",Starter[[#This Row],[Category and Sub-Category]])-1)</f>
        <v>publishing</v>
      </c>
      <c r="R1355" t="str">
        <f>RIGHT(Starter[[#This Row],[Category and Sub-Category]],FIND("/",Starter[[#This Row],[Category and Sub-Category]])-3)</f>
        <v>nfiction</v>
      </c>
      <c r="S1355" s="12">
        <f t="shared" si="21"/>
        <v>41344</v>
      </c>
      <c r="T1355" s="12">
        <f t="shared" si="21"/>
        <v>41309.11791666667</v>
      </c>
      <c r="U1355" s="14">
        <f>Starter[[#This Row],[deadline2]]-Starter[[#This Row],[launched_at3]]</f>
        <v>34.882083333330229</v>
      </c>
    </row>
    <row r="1356" spans="1:21" ht="3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>IFERROR(Starter[[#This Row],[pledged]]/Starter[[#This Row],[goal]],0)</f>
        <v>1.3025</v>
      </c>
      <c r="P1356" s="8">
        <f>IFERROR(Starter[[#This Row],[pledged]]/Starter[[#This Row],[backers_count]],0)</f>
        <v>24.421875</v>
      </c>
      <c r="Q1356" t="str">
        <f>LEFT(Starter[[#This Row],[Category and Sub-Category]],FIND("/",Starter[[#This Row],[Category and Sub-Category]])-1)</f>
        <v>publishing</v>
      </c>
      <c r="R1356" t="str">
        <f>RIGHT(Starter[[#This Row],[Category and Sub-Category]],FIND("/",Starter[[#This Row],[Category and Sub-Category]])-3)</f>
        <v>nfiction</v>
      </c>
      <c r="S1356" s="12">
        <f t="shared" si="21"/>
        <v>42532.807627314818</v>
      </c>
      <c r="T1356" s="12">
        <f t="shared" si="21"/>
        <v>42502.807627314818</v>
      </c>
      <c r="U1356" s="14">
        <f>Starter[[#This Row],[deadline2]]-Starter[[#This Row],[launched_at3]]</f>
        <v>30</v>
      </c>
    </row>
    <row r="1357" spans="1:21" ht="3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>IFERROR(Starter[[#This Row],[pledged]]/Starter[[#This Row],[goal]],0)</f>
        <v>1.2267999999999999</v>
      </c>
      <c r="P1357" s="8">
        <f>IFERROR(Starter[[#This Row],[pledged]]/Starter[[#This Row],[backers_count]],0)</f>
        <v>25.347107438016529</v>
      </c>
      <c r="Q1357" t="str">
        <f>LEFT(Starter[[#This Row],[Category and Sub-Category]],FIND("/",Starter[[#This Row],[Category and Sub-Category]])-1)</f>
        <v>publishing</v>
      </c>
      <c r="R1357" t="str">
        <f>RIGHT(Starter[[#This Row],[Category and Sub-Category]],FIND("/",Starter[[#This Row],[Category and Sub-Category]])-3)</f>
        <v>nfiction</v>
      </c>
      <c r="S1357" s="12">
        <f t="shared" si="21"/>
        <v>41243.416666666664</v>
      </c>
      <c r="T1357" s="12">
        <f t="shared" si="21"/>
        <v>41213.254687499997</v>
      </c>
      <c r="U1357" s="14">
        <f>Starter[[#This Row],[deadline2]]-Starter[[#This Row],[launched_at3]]</f>
        <v>30.161979166667152</v>
      </c>
    </row>
    <row r="1358" spans="1:21" ht="3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>IFERROR(Starter[[#This Row],[pledged]]/Starter[[#This Row],[goal]],0)</f>
        <v>1.8281058823529412</v>
      </c>
      <c r="P1358" s="8">
        <f>IFERROR(Starter[[#This Row],[pledged]]/Starter[[#This Row],[backers_count]],0)</f>
        <v>71.443218390804603</v>
      </c>
      <c r="Q1358" t="str">
        <f>LEFT(Starter[[#This Row],[Category and Sub-Category]],FIND("/",Starter[[#This Row],[Category and Sub-Category]])-1)</f>
        <v>publishing</v>
      </c>
      <c r="R1358" t="str">
        <f>RIGHT(Starter[[#This Row],[Category and Sub-Category]],FIND("/",Starter[[#This Row],[Category and Sub-Category]])-3)</f>
        <v>nfiction</v>
      </c>
      <c r="S1358" s="12">
        <f t="shared" si="21"/>
        <v>41460.038888888885</v>
      </c>
      <c r="T1358" s="12">
        <f t="shared" si="21"/>
        <v>41430.038888888885</v>
      </c>
      <c r="U1358" s="14">
        <f>Starter[[#This Row],[deadline2]]-Starter[[#This Row],[launched_at3]]</f>
        <v>30</v>
      </c>
    </row>
    <row r="1359" spans="1:21" ht="30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>IFERROR(Starter[[#This Row],[pledged]]/Starter[[#This Row],[goal]],0)</f>
        <v>1.2529999999999999</v>
      </c>
      <c r="P1359" s="8">
        <f>IFERROR(Starter[[#This Row],[pledged]]/Starter[[#This Row],[backers_count]],0)</f>
        <v>38.553846153846152</v>
      </c>
      <c r="Q1359" t="str">
        <f>LEFT(Starter[[#This Row],[Category and Sub-Category]],FIND("/",Starter[[#This Row],[Category and Sub-Category]])-1)</f>
        <v>publishing</v>
      </c>
      <c r="R1359" t="str">
        <f>RIGHT(Starter[[#This Row],[Category and Sub-Category]],FIND("/",Starter[[#This Row],[Category and Sub-Category]])-3)</f>
        <v>nfiction</v>
      </c>
      <c r="S1359" s="12">
        <f t="shared" si="21"/>
        <v>41334.249305555553</v>
      </c>
      <c r="T1359" s="12">
        <f t="shared" si="21"/>
        <v>41304.962233796294</v>
      </c>
      <c r="U1359" s="14">
        <f>Starter[[#This Row],[deadline2]]-Starter[[#This Row],[launched_at3]]</f>
        <v>29.287071759259561</v>
      </c>
    </row>
    <row r="1360" spans="1:21" ht="30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>IFERROR(Starter[[#This Row],[pledged]]/Starter[[#This Row],[goal]],0)</f>
        <v>1.1166666666666667</v>
      </c>
      <c r="P1360" s="8">
        <f>IFERROR(Starter[[#This Row],[pledged]]/Starter[[#This Row],[backers_count]],0)</f>
        <v>68.367346938775512</v>
      </c>
      <c r="Q1360" t="str">
        <f>LEFT(Starter[[#This Row],[Category and Sub-Category]],FIND("/",Starter[[#This Row],[Category and Sub-Category]])-1)</f>
        <v>publishing</v>
      </c>
      <c r="R1360" t="str">
        <f>RIGHT(Starter[[#This Row],[Category and Sub-Category]],FIND("/",Starter[[#This Row],[Category and Sub-Category]])-3)</f>
        <v>nfiction</v>
      </c>
      <c r="S1360" s="12">
        <f t="shared" si="21"/>
        <v>40719.570868055554</v>
      </c>
      <c r="T1360" s="12">
        <f t="shared" si="21"/>
        <v>40689.570868055554</v>
      </c>
      <c r="U1360" s="14">
        <f>Starter[[#This Row],[deadline2]]-Starter[[#This Row],[launched_at3]]</f>
        <v>30</v>
      </c>
    </row>
    <row r="1361" spans="1:21" ht="3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>IFERROR(Starter[[#This Row],[pledged]]/Starter[[#This Row],[goal]],0)</f>
        <v>1.1575757575757575</v>
      </c>
      <c r="P1361" s="8">
        <f>IFERROR(Starter[[#This Row],[pledged]]/Starter[[#This Row],[backers_count]],0)</f>
        <v>40.210526315789473</v>
      </c>
      <c r="Q1361" t="str">
        <f>LEFT(Starter[[#This Row],[Category and Sub-Category]],FIND("/",Starter[[#This Row],[Category and Sub-Category]])-1)</f>
        <v>publishing</v>
      </c>
      <c r="R1361" t="str">
        <f>RIGHT(Starter[[#This Row],[Category and Sub-Category]],FIND("/",Starter[[#This Row],[Category and Sub-Category]])-3)</f>
        <v>nfiction</v>
      </c>
      <c r="S1361" s="12">
        <f t="shared" si="21"/>
        <v>40730.814699074072</v>
      </c>
      <c r="T1361" s="12">
        <f t="shared" si="21"/>
        <v>40668.814699074072</v>
      </c>
      <c r="U1361" s="14">
        <f>Starter[[#This Row],[deadline2]]-Starter[[#This Row],[launched_at3]]</f>
        <v>62</v>
      </c>
    </row>
    <row r="1362" spans="1:2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>IFERROR(Starter[[#This Row],[pledged]]/Starter[[#This Row],[goal]],0)</f>
        <v>1.732</v>
      </c>
      <c r="P1362" s="8">
        <f>IFERROR(Starter[[#This Row],[pledged]]/Starter[[#This Row],[backers_count]],0)</f>
        <v>32.074074074074076</v>
      </c>
      <c r="Q1362" t="str">
        <f>LEFT(Starter[[#This Row],[Category and Sub-Category]],FIND("/",Starter[[#This Row],[Category and Sub-Category]])-1)</f>
        <v>publishing</v>
      </c>
      <c r="R1362" t="str">
        <f>RIGHT(Starter[[#This Row],[Category and Sub-Category]],FIND("/",Starter[[#This Row],[Category and Sub-Category]])-3)</f>
        <v>nfiction</v>
      </c>
      <c r="S1362" s="12">
        <f t="shared" si="21"/>
        <v>41123.900694444441</v>
      </c>
      <c r="T1362" s="12">
        <f t="shared" si="21"/>
        <v>41095.900694444441</v>
      </c>
      <c r="U1362" s="14">
        <f>Starter[[#This Row],[deadline2]]-Starter[[#This Row],[launched_at3]]</f>
        <v>28</v>
      </c>
    </row>
    <row r="1363" spans="1:21" ht="30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>IFERROR(Starter[[#This Row],[pledged]]/Starter[[#This Row],[goal]],0)</f>
        <v>1.2598333333333334</v>
      </c>
      <c r="P1363" s="8">
        <f>IFERROR(Starter[[#This Row],[pledged]]/Starter[[#This Row],[backers_count]],0)</f>
        <v>28.632575757575758</v>
      </c>
      <c r="Q1363" t="str">
        <f>LEFT(Starter[[#This Row],[Category and Sub-Category]],FIND("/",Starter[[#This Row],[Category and Sub-Category]])-1)</f>
        <v>publishing</v>
      </c>
      <c r="R1363" t="str">
        <f>RIGHT(Starter[[#This Row],[Category and Sub-Category]],FIND("/",Starter[[#This Row],[Category and Sub-Category]])-3)</f>
        <v>nfiction</v>
      </c>
      <c r="S1363" s="12">
        <f t="shared" si="21"/>
        <v>41811.717268518521</v>
      </c>
      <c r="T1363" s="12">
        <f t="shared" si="21"/>
        <v>41781.717268518521</v>
      </c>
      <c r="U1363" s="14">
        <f>Starter[[#This Row],[deadline2]]-Starter[[#This Row],[launched_at3]]</f>
        <v>30</v>
      </c>
    </row>
    <row r="1364" spans="1:2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>IFERROR(Starter[[#This Row],[pledged]]/Starter[[#This Row],[goal]],0)</f>
        <v>1.091</v>
      </c>
      <c r="P1364" s="8">
        <f>IFERROR(Starter[[#This Row],[pledged]]/Starter[[#This Row],[backers_count]],0)</f>
        <v>43.64</v>
      </c>
      <c r="Q1364" t="str">
        <f>LEFT(Starter[[#This Row],[Category and Sub-Category]],FIND("/",Starter[[#This Row],[Category and Sub-Category]])-1)</f>
        <v>publishing</v>
      </c>
      <c r="R1364" t="str">
        <f>RIGHT(Starter[[#This Row],[Category and Sub-Category]],FIND("/",Starter[[#This Row],[Category and Sub-Category]])-3)</f>
        <v>nfiction</v>
      </c>
      <c r="S1364" s="12">
        <f t="shared" si="21"/>
        <v>41524.934386574074</v>
      </c>
      <c r="T1364" s="12">
        <f t="shared" si="21"/>
        <v>41464.934386574074</v>
      </c>
      <c r="U1364" s="14">
        <f>Starter[[#This Row],[deadline2]]-Starter[[#This Row],[launched_at3]]</f>
        <v>60</v>
      </c>
    </row>
    <row r="1365" spans="1:21" ht="3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>IFERROR(Starter[[#This Row],[pledged]]/Starter[[#This Row],[goal]],0)</f>
        <v>1</v>
      </c>
      <c r="P1365" s="8">
        <f>IFERROR(Starter[[#This Row],[pledged]]/Starter[[#This Row],[backers_count]],0)</f>
        <v>40</v>
      </c>
      <c r="Q1365" t="str">
        <f>LEFT(Starter[[#This Row],[Category and Sub-Category]],FIND("/",Starter[[#This Row],[Category and Sub-Category]])-1)</f>
        <v>publishing</v>
      </c>
      <c r="R1365" t="str">
        <f>RIGHT(Starter[[#This Row],[Category and Sub-Category]],FIND("/",Starter[[#This Row],[Category and Sub-Category]])-3)</f>
        <v>nfiction</v>
      </c>
      <c r="S1365" s="12">
        <f t="shared" si="21"/>
        <v>42415.332638888889</v>
      </c>
      <c r="T1365" s="12">
        <f t="shared" si="21"/>
        <v>42396.8440625</v>
      </c>
      <c r="U1365" s="14">
        <f>Starter[[#This Row],[deadline2]]-Starter[[#This Row],[launched_at3]]</f>
        <v>18.48857638888876</v>
      </c>
    </row>
    <row r="1366" spans="1:21" ht="3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>IFERROR(Starter[[#This Row],[pledged]]/Starter[[#This Row],[goal]],0)</f>
        <v>1.1864285714285714</v>
      </c>
      <c r="P1366" s="8">
        <f>IFERROR(Starter[[#This Row],[pledged]]/Starter[[#This Row],[backers_count]],0)</f>
        <v>346.04166666666669</v>
      </c>
      <c r="Q1366" t="str">
        <f>LEFT(Starter[[#This Row],[Category and Sub-Category]],FIND("/",Starter[[#This Row],[Category and Sub-Category]])-1)</f>
        <v>music</v>
      </c>
      <c r="R1366" t="str">
        <f>RIGHT(Starter[[#This Row],[Category and Sub-Category]],FIND("/",Starter[[#This Row],[Category and Sub-Category]])-3)</f>
        <v>ock</v>
      </c>
      <c r="S1366" s="12">
        <f t="shared" si="21"/>
        <v>42011.6956712963</v>
      </c>
      <c r="T1366" s="12">
        <f t="shared" si="21"/>
        <v>41951.6956712963</v>
      </c>
      <c r="U1366" s="14">
        <f>Starter[[#This Row],[deadline2]]-Starter[[#This Row],[launched_at3]]</f>
        <v>60</v>
      </c>
    </row>
    <row r="1367" spans="1:21" ht="3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>IFERROR(Starter[[#This Row],[pledged]]/Starter[[#This Row],[goal]],0)</f>
        <v>1.0026666666666666</v>
      </c>
      <c r="P1367" s="8">
        <f>IFERROR(Starter[[#This Row],[pledged]]/Starter[[#This Row],[backers_count]],0)</f>
        <v>81.739130434782609</v>
      </c>
      <c r="Q1367" t="str">
        <f>LEFT(Starter[[#This Row],[Category and Sub-Category]],FIND("/",Starter[[#This Row],[Category and Sub-Category]])-1)</f>
        <v>music</v>
      </c>
      <c r="R1367" t="str">
        <f>RIGHT(Starter[[#This Row],[Category and Sub-Category]],FIND("/",Starter[[#This Row],[Category and Sub-Category]])-3)</f>
        <v>ock</v>
      </c>
      <c r="S1367" s="12">
        <f t="shared" si="21"/>
        <v>42079.691574074073</v>
      </c>
      <c r="T1367" s="12">
        <f t="shared" si="21"/>
        <v>42049.733240740738</v>
      </c>
      <c r="U1367" s="14">
        <f>Starter[[#This Row],[deadline2]]-Starter[[#This Row],[launched_at3]]</f>
        <v>29.958333333335759</v>
      </c>
    </row>
    <row r="1368" spans="1:2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>IFERROR(Starter[[#This Row],[pledged]]/Starter[[#This Row],[goal]],0)</f>
        <v>1.2648920000000001</v>
      </c>
      <c r="P1368" s="8">
        <f>IFERROR(Starter[[#This Row],[pledged]]/Starter[[#This Row],[backers_count]],0)</f>
        <v>64.535306122448986</v>
      </c>
      <c r="Q1368" t="str">
        <f>LEFT(Starter[[#This Row],[Category and Sub-Category]],FIND("/",Starter[[#This Row],[Category and Sub-Category]])-1)</f>
        <v>music</v>
      </c>
      <c r="R1368" t="str">
        <f>RIGHT(Starter[[#This Row],[Category and Sub-Category]],FIND("/",Starter[[#This Row],[Category and Sub-Category]])-3)</f>
        <v>ock</v>
      </c>
      <c r="S1368" s="12">
        <f t="shared" si="21"/>
        <v>41970.037766203706</v>
      </c>
      <c r="T1368" s="12">
        <f t="shared" si="21"/>
        <v>41924.996099537035</v>
      </c>
      <c r="U1368" s="14">
        <f>Starter[[#This Row],[deadline2]]-Starter[[#This Row],[launched_at3]]</f>
        <v>45.041666666671517</v>
      </c>
    </row>
    <row r="1369" spans="1:21" ht="30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>IFERROR(Starter[[#This Row],[pledged]]/Starter[[#This Row],[goal]],0)</f>
        <v>1.1426000000000001</v>
      </c>
      <c r="P1369" s="8">
        <f>IFERROR(Starter[[#This Row],[pledged]]/Starter[[#This Row],[backers_count]],0)</f>
        <v>63.477777777777774</v>
      </c>
      <c r="Q1369" t="str">
        <f>LEFT(Starter[[#This Row],[Category and Sub-Category]],FIND("/",Starter[[#This Row],[Category and Sub-Category]])-1)</f>
        <v>music</v>
      </c>
      <c r="R1369" t="str">
        <f>RIGHT(Starter[[#This Row],[Category and Sub-Category]],FIND("/",Starter[[#This Row],[Category and Sub-Category]])-3)</f>
        <v>ock</v>
      </c>
      <c r="S1369" s="12">
        <f t="shared" si="21"/>
        <v>42322.044560185182</v>
      </c>
      <c r="T1369" s="12">
        <f t="shared" si="21"/>
        <v>42292.002893518518</v>
      </c>
      <c r="U1369" s="14">
        <f>Starter[[#This Row],[deadline2]]-Starter[[#This Row],[launched_at3]]</f>
        <v>30.041666666664241</v>
      </c>
    </row>
    <row r="1370" spans="1:21" ht="30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>IFERROR(Starter[[#This Row],[pledged]]/Starter[[#This Row],[goal]],0)</f>
        <v>1.107</v>
      </c>
      <c r="P1370" s="8">
        <f>IFERROR(Starter[[#This Row],[pledged]]/Starter[[#This Row],[backers_count]],0)</f>
        <v>63.620689655172413</v>
      </c>
      <c r="Q1370" t="str">
        <f>LEFT(Starter[[#This Row],[Category and Sub-Category]],FIND("/",Starter[[#This Row],[Category and Sub-Category]])-1)</f>
        <v>music</v>
      </c>
      <c r="R1370" t="str">
        <f>RIGHT(Starter[[#This Row],[Category and Sub-Category]],FIND("/",Starter[[#This Row],[Category and Sub-Category]])-3)</f>
        <v>ock</v>
      </c>
      <c r="S1370" s="12">
        <f t="shared" si="21"/>
        <v>42170.190902777773</v>
      </c>
      <c r="T1370" s="12">
        <f t="shared" si="21"/>
        <v>42146.190902777773</v>
      </c>
      <c r="U1370" s="14">
        <f>Starter[[#This Row],[deadline2]]-Starter[[#This Row],[launched_at3]]</f>
        <v>24</v>
      </c>
    </row>
    <row r="1371" spans="1:21" ht="3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>IFERROR(Starter[[#This Row],[pledged]]/Starter[[#This Row],[goal]],0)</f>
        <v>1.0534805315203954</v>
      </c>
      <c r="P1371" s="8">
        <f>IFERROR(Starter[[#This Row],[pledged]]/Starter[[#This Row],[backers_count]],0)</f>
        <v>83.967068965517228</v>
      </c>
      <c r="Q1371" t="str">
        <f>LEFT(Starter[[#This Row],[Category and Sub-Category]],FIND("/",Starter[[#This Row],[Category and Sub-Category]])-1)</f>
        <v>music</v>
      </c>
      <c r="R1371" t="str">
        <f>RIGHT(Starter[[#This Row],[Category and Sub-Category]],FIND("/",Starter[[#This Row],[Category and Sub-Category]])-3)</f>
        <v>ock</v>
      </c>
      <c r="S1371" s="12">
        <f t="shared" si="21"/>
        <v>41740.594282407408</v>
      </c>
      <c r="T1371" s="12">
        <f t="shared" si="21"/>
        <v>41710.594282407408</v>
      </c>
      <c r="U1371" s="14">
        <f>Starter[[#This Row],[deadline2]]-Starter[[#This Row],[launched_at3]]</f>
        <v>30</v>
      </c>
    </row>
    <row r="1372" spans="1:2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>IFERROR(Starter[[#This Row],[pledged]]/Starter[[#This Row],[goal]],0)</f>
        <v>1.0366666666666666</v>
      </c>
      <c r="P1372" s="8">
        <f>IFERROR(Starter[[#This Row],[pledged]]/Starter[[#This Row],[backers_count]],0)</f>
        <v>77.75</v>
      </c>
      <c r="Q1372" t="str">
        <f>LEFT(Starter[[#This Row],[Category and Sub-Category]],FIND("/",Starter[[#This Row],[Category and Sub-Category]])-1)</f>
        <v>music</v>
      </c>
      <c r="R1372" t="str">
        <f>RIGHT(Starter[[#This Row],[Category and Sub-Category]],FIND("/",Starter[[#This Row],[Category and Sub-Category]])-3)</f>
        <v>ock</v>
      </c>
      <c r="S1372" s="12">
        <f t="shared" si="21"/>
        <v>41563.00335648148</v>
      </c>
      <c r="T1372" s="12">
        <f t="shared" si="21"/>
        <v>41548.00335648148</v>
      </c>
      <c r="U1372" s="14">
        <f>Starter[[#This Row],[deadline2]]-Starter[[#This Row],[launched_at3]]</f>
        <v>15</v>
      </c>
    </row>
    <row r="1373" spans="1:21" ht="3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>IFERROR(Starter[[#This Row],[pledged]]/Starter[[#This Row],[goal]],0)</f>
        <v>1.0708672667523933</v>
      </c>
      <c r="P1373" s="8">
        <f>IFERROR(Starter[[#This Row],[pledged]]/Starter[[#This Row],[backers_count]],0)</f>
        <v>107.07142857142857</v>
      </c>
      <c r="Q1373" t="str">
        <f>LEFT(Starter[[#This Row],[Category and Sub-Category]],FIND("/",Starter[[#This Row],[Category and Sub-Category]])-1)</f>
        <v>music</v>
      </c>
      <c r="R1373" t="str">
        <f>RIGHT(Starter[[#This Row],[Category and Sub-Category]],FIND("/",Starter[[#This Row],[Category and Sub-Category]])-3)</f>
        <v>ock</v>
      </c>
      <c r="S1373" s="12">
        <f t="shared" si="21"/>
        <v>42131.758587962962</v>
      </c>
      <c r="T1373" s="12">
        <f t="shared" si="21"/>
        <v>42101.758587962962</v>
      </c>
      <c r="U1373" s="14">
        <f>Starter[[#This Row],[deadline2]]-Starter[[#This Row],[launched_at3]]</f>
        <v>30</v>
      </c>
    </row>
    <row r="1374" spans="1:21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>IFERROR(Starter[[#This Row],[pledged]]/Starter[[#This Row],[goal]],0)</f>
        <v>1.24</v>
      </c>
      <c r="P1374" s="8">
        <f>IFERROR(Starter[[#This Row],[pledged]]/Starter[[#This Row],[backers_count]],0)</f>
        <v>38.75</v>
      </c>
      <c r="Q1374" t="str">
        <f>LEFT(Starter[[#This Row],[Category and Sub-Category]],FIND("/",Starter[[#This Row],[Category and Sub-Category]])-1)</f>
        <v>music</v>
      </c>
      <c r="R1374" t="str">
        <f>RIGHT(Starter[[#This Row],[Category and Sub-Category]],FIND("/",Starter[[#This Row],[Category and Sub-Category]])-3)</f>
        <v>ock</v>
      </c>
      <c r="S1374" s="12">
        <f t="shared" si="21"/>
        <v>41102.739953703705</v>
      </c>
      <c r="T1374" s="12">
        <f t="shared" si="21"/>
        <v>41072.739953703705</v>
      </c>
      <c r="U1374" s="14">
        <f>Starter[[#This Row],[deadline2]]-Starter[[#This Row],[launched_at3]]</f>
        <v>30</v>
      </c>
    </row>
    <row r="1375" spans="1:2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>IFERROR(Starter[[#This Row],[pledged]]/Starter[[#This Row],[goal]],0)</f>
        <v>1.0501</v>
      </c>
      <c r="P1375" s="8">
        <f>IFERROR(Starter[[#This Row],[pledged]]/Starter[[#This Row],[backers_count]],0)</f>
        <v>201.94230769230768</v>
      </c>
      <c r="Q1375" t="str">
        <f>LEFT(Starter[[#This Row],[Category and Sub-Category]],FIND("/",Starter[[#This Row],[Category and Sub-Category]])-1)</f>
        <v>music</v>
      </c>
      <c r="R1375" t="str">
        <f>RIGHT(Starter[[#This Row],[Category and Sub-Category]],FIND("/",Starter[[#This Row],[Category and Sub-Category]])-3)</f>
        <v>ock</v>
      </c>
      <c r="S1375" s="12">
        <f t="shared" si="21"/>
        <v>42734.95177083333</v>
      </c>
      <c r="T1375" s="12">
        <f t="shared" si="21"/>
        <v>42704.95177083333</v>
      </c>
      <c r="U1375" s="14">
        <f>Starter[[#This Row],[deadline2]]-Starter[[#This Row],[launched_at3]]</f>
        <v>30</v>
      </c>
    </row>
    <row r="1376" spans="1:21" ht="3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>IFERROR(Starter[[#This Row],[pledged]]/Starter[[#This Row],[goal]],0)</f>
        <v>1.8946666666666667</v>
      </c>
      <c r="P1376" s="8">
        <f>IFERROR(Starter[[#This Row],[pledged]]/Starter[[#This Row],[backers_count]],0)</f>
        <v>43.060606060606062</v>
      </c>
      <c r="Q1376" t="str">
        <f>LEFT(Starter[[#This Row],[Category and Sub-Category]],FIND("/",Starter[[#This Row],[Category and Sub-Category]])-1)</f>
        <v>music</v>
      </c>
      <c r="R1376" t="str">
        <f>RIGHT(Starter[[#This Row],[Category and Sub-Category]],FIND("/",Starter[[#This Row],[Category and Sub-Category]])-3)</f>
        <v>ock</v>
      </c>
      <c r="S1376" s="12">
        <f t="shared" si="21"/>
        <v>42454.12023148148</v>
      </c>
      <c r="T1376" s="12">
        <f t="shared" si="21"/>
        <v>42424.161898148144</v>
      </c>
      <c r="U1376" s="14">
        <f>Starter[[#This Row],[deadline2]]-Starter[[#This Row],[launched_at3]]</f>
        <v>29.958333333335759</v>
      </c>
    </row>
    <row r="1377" spans="1:21" ht="3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>IFERROR(Starter[[#This Row],[pledged]]/Starter[[#This Row],[goal]],0)</f>
        <v>1.7132499999999999</v>
      </c>
      <c r="P1377" s="8">
        <f>IFERROR(Starter[[#This Row],[pledged]]/Starter[[#This Row],[backers_count]],0)</f>
        <v>62.871559633027523</v>
      </c>
      <c r="Q1377" t="str">
        <f>LEFT(Starter[[#This Row],[Category and Sub-Category]],FIND("/",Starter[[#This Row],[Category and Sub-Category]])-1)</f>
        <v>music</v>
      </c>
      <c r="R1377" t="str">
        <f>RIGHT(Starter[[#This Row],[Category and Sub-Category]],FIND("/",Starter[[#This Row],[Category and Sub-Category]])-3)</f>
        <v>ock</v>
      </c>
      <c r="S1377" s="12">
        <f t="shared" si="21"/>
        <v>42750.066192129627</v>
      </c>
      <c r="T1377" s="12">
        <f t="shared" si="21"/>
        <v>42720.066192129627</v>
      </c>
      <c r="U1377" s="14">
        <f>Starter[[#This Row],[deadline2]]-Starter[[#This Row],[launched_at3]]</f>
        <v>30</v>
      </c>
    </row>
    <row r="1378" spans="1:2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>IFERROR(Starter[[#This Row],[pledged]]/Starter[[#This Row],[goal]],0)</f>
        <v>2.5248648648648651</v>
      </c>
      <c r="P1378" s="8">
        <f>IFERROR(Starter[[#This Row],[pledged]]/Starter[[#This Row],[backers_count]],0)</f>
        <v>55.607142857142854</v>
      </c>
      <c r="Q1378" t="str">
        <f>LEFT(Starter[[#This Row],[Category and Sub-Category]],FIND("/",Starter[[#This Row],[Category and Sub-Category]])-1)</f>
        <v>music</v>
      </c>
      <c r="R1378" t="str">
        <f>RIGHT(Starter[[#This Row],[Category and Sub-Category]],FIND("/",Starter[[#This Row],[Category and Sub-Category]])-3)</f>
        <v>ock</v>
      </c>
      <c r="S1378" s="12">
        <f t="shared" si="21"/>
        <v>42707.710717592592</v>
      </c>
      <c r="T1378" s="12">
        <f t="shared" si="21"/>
        <v>42677.669050925921</v>
      </c>
      <c r="U1378" s="14">
        <f>Starter[[#This Row],[deadline2]]-Starter[[#This Row],[launched_at3]]</f>
        <v>30.041666666671517</v>
      </c>
    </row>
    <row r="1379" spans="1:21" ht="3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>IFERROR(Starter[[#This Row],[pledged]]/Starter[[#This Row],[goal]],0)</f>
        <v>1.1615384615384616</v>
      </c>
      <c r="P1379" s="8">
        <f>IFERROR(Starter[[#This Row],[pledged]]/Starter[[#This Row],[backers_count]],0)</f>
        <v>48.70967741935484</v>
      </c>
      <c r="Q1379" t="str">
        <f>LEFT(Starter[[#This Row],[Category and Sub-Category]],FIND("/",Starter[[#This Row],[Category and Sub-Category]])-1)</f>
        <v>music</v>
      </c>
      <c r="R1379" t="str">
        <f>RIGHT(Starter[[#This Row],[Category and Sub-Category]],FIND("/",Starter[[#This Row],[Category and Sub-Category]])-3)</f>
        <v>ock</v>
      </c>
      <c r="S1379" s="12">
        <f t="shared" si="21"/>
        <v>42769.174305555556</v>
      </c>
      <c r="T1379" s="12">
        <f t="shared" si="21"/>
        <v>42747.219560185185</v>
      </c>
      <c r="U1379" s="14">
        <f>Starter[[#This Row],[deadline2]]-Starter[[#This Row],[launched_at3]]</f>
        <v>21.954745370370802</v>
      </c>
    </row>
    <row r="1380" spans="1:2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>IFERROR(Starter[[#This Row],[pledged]]/Starter[[#This Row],[goal]],0)</f>
        <v>2.0335000000000001</v>
      </c>
      <c r="P1380" s="8">
        <f>IFERROR(Starter[[#This Row],[pledged]]/Starter[[#This Row],[backers_count]],0)</f>
        <v>30.578947368421051</v>
      </c>
      <c r="Q1380" t="str">
        <f>LEFT(Starter[[#This Row],[Category and Sub-Category]],FIND("/",Starter[[#This Row],[Category and Sub-Category]])-1)</f>
        <v>music</v>
      </c>
      <c r="R1380" t="str">
        <f>RIGHT(Starter[[#This Row],[Category and Sub-Category]],FIND("/",Starter[[#This Row],[Category and Sub-Category]])-3)</f>
        <v>ock</v>
      </c>
      <c r="S1380" s="12">
        <f t="shared" si="21"/>
        <v>42583.759375000001</v>
      </c>
      <c r="T1380" s="12">
        <f t="shared" si="21"/>
        <v>42568.759375000001</v>
      </c>
      <c r="U1380" s="14">
        <f>Starter[[#This Row],[deadline2]]-Starter[[#This Row],[launched_at3]]</f>
        <v>15</v>
      </c>
    </row>
    <row r="1381" spans="1:2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>IFERROR(Starter[[#This Row],[pledged]]/Starter[[#This Row],[goal]],0)</f>
        <v>1.1160000000000001</v>
      </c>
      <c r="P1381" s="8">
        <f>IFERROR(Starter[[#This Row],[pledged]]/Starter[[#This Row],[backers_count]],0)</f>
        <v>73.907284768211923</v>
      </c>
      <c r="Q1381" t="str">
        <f>LEFT(Starter[[#This Row],[Category and Sub-Category]],FIND("/",Starter[[#This Row],[Category and Sub-Category]])-1)</f>
        <v>music</v>
      </c>
      <c r="R1381" t="str">
        <f>RIGHT(Starter[[#This Row],[Category and Sub-Category]],FIND("/",Starter[[#This Row],[Category and Sub-Category]])-3)</f>
        <v>ock</v>
      </c>
      <c r="S1381" s="12">
        <f t="shared" si="21"/>
        <v>42160.491620370369</v>
      </c>
      <c r="T1381" s="12">
        <f t="shared" si="21"/>
        <v>42130.491620370369</v>
      </c>
      <c r="U1381" s="14">
        <f>Starter[[#This Row],[deadline2]]-Starter[[#This Row],[launched_at3]]</f>
        <v>30</v>
      </c>
    </row>
    <row r="1382" spans="1:2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>IFERROR(Starter[[#This Row],[pledged]]/Starter[[#This Row],[goal]],0)</f>
        <v>4.24</v>
      </c>
      <c r="P1382" s="8">
        <f>IFERROR(Starter[[#This Row],[pledged]]/Starter[[#This Row],[backers_count]],0)</f>
        <v>21.2</v>
      </c>
      <c r="Q1382" t="str">
        <f>LEFT(Starter[[#This Row],[Category and Sub-Category]],FIND("/",Starter[[#This Row],[Category and Sub-Category]])-1)</f>
        <v>music</v>
      </c>
      <c r="R1382" t="str">
        <f>RIGHT(Starter[[#This Row],[Category and Sub-Category]],FIND("/",Starter[[#This Row],[Category and Sub-Category]])-3)</f>
        <v>ock</v>
      </c>
      <c r="S1382" s="12">
        <f t="shared" si="21"/>
        <v>42164.083333333328</v>
      </c>
      <c r="T1382" s="12">
        <f t="shared" si="21"/>
        <v>42141.762800925921</v>
      </c>
      <c r="U1382" s="14">
        <f>Starter[[#This Row],[deadline2]]-Starter[[#This Row],[launched_at3]]</f>
        <v>22.320532407407882</v>
      </c>
    </row>
    <row r="1383" spans="1:21" ht="3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>IFERROR(Starter[[#This Row],[pledged]]/Starter[[#This Row],[goal]],0)</f>
        <v>1.071</v>
      </c>
      <c r="P1383" s="8">
        <f>IFERROR(Starter[[#This Row],[pledged]]/Starter[[#This Row],[backers_count]],0)</f>
        <v>73.356164383561648</v>
      </c>
      <c r="Q1383" t="str">
        <f>LEFT(Starter[[#This Row],[Category and Sub-Category]],FIND("/",Starter[[#This Row],[Category and Sub-Category]])-1)</f>
        <v>music</v>
      </c>
      <c r="R1383" t="str">
        <f>RIGHT(Starter[[#This Row],[Category and Sub-Category]],FIND("/",Starter[[#This Row],[Category and Sub-Category]])-3)</f>
        <v>ock</v>
      </c>
      <c r="S1383" s="12">
        <f t="shared" si="21"/>
        <v>42733.214409722219</v>
      </c>
      <c r="T1383" s="12">
        <f t="shared" si="21"/>
        <v>42703.214409722219</v>
      </c>
      <c r="U1383" s="14">
        <f>Starter[[#This Row],[deadline2]]-Starter[[#This Row],[launched_at3]]</f>
        <v>30</v>
      </c>
    </row>
    <row r="1384" spans="1:21" ht="30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>IFERROR(Starter[[#This Row],[pledged]]/Starter[[#This Row],[goal]],0)</f>
        <v>1.043625</v>
      </c>
      <c r="P1384" s="8">
        <f>IFERROR(Starter[[#This Row],[pledged]]/Starter[[#This Row],[backers_count]],0)</f>
        <v>56.412162162162161</v>
      </c>
      <c r="Q1384" t="str">
        <f>LEFT(Starter[[#This Row],[Category and Sub-Category]],FIND("/",Starter[[#This Row],[Category and Sub-Category]])-1)</f>
        <v>music</v>
      </c>
      <c r="R1384" t="str">
        <f>RIGHT(Starter[[#This Row],[Category and Sub-Category]],FIND("/",Starter[[#This Row],[Category and Sub-Category]])-3)</f>
        <v>ock</v>
      </c>
      <c r="S1384" s="12">
        <f t="shared" si="21"/>
        <v>41400.800185185188</v>
      </c>
      <c r="T1384" s="12">
        <f t="shared" si="21"/>
        <v>41370.800185185188</v>
      </c>
      <c r="U1384" s="14">
        <f>Starter[[#This Row],[deadline2]]-Starter[[#This Row],[launched_at3]]</f>
        <v>30</v>
      </c>
    </row>
    <row r="1385" spans="1:21" ht="3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>IFERROR(Starter[[#This Row],[pledged]]/Starter[[#This Row],[goal]],0)</f>
        <v>2.124090909090909</v>
      </c>
      <c r="P1385" s="8">
        <f>IFERROR(Starter[[#This Row],[pledged]]/Starter[[#This Row],[backers_count]],0)</f>
        <v>50.247311827956992</v>
      </c>
      <c r="Q1385" t="str">
        <f>LEFT(Starter[[#This Row],[Category and Sub-Category]],FIND("/",Starter[[#This Row],[Category and Sub-Category]])-1)</f>
        <v>music</v>
      </c>
      <c r="R1385" t="str">
        <f>RIGHT(Starter[[#This Row],[Category and Sub-Category]],FIND("/",Starter[[#This Row],[Category and Sub-Category]])-3)</f>
        <v>ock</v>
      </c>
      <c r="S1385" s="12">
        <f t="shared" si="21"/>
        <v>42727.074976851851</v>
      </c>
      <c r="T1385" s="12">
        <f t="shared" si="21"/>
        <v>42707.074976851851</v>
      </c>
      <c r="U1385" s="14">
        <f>Starter[[#This Row],[deadline2]]-Starter[[#This Row],[launched_at3]]</f>
        <v>20</v>
      </c>
    </row>
    <row r="1386" spans="1:21" ht="30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>IFERROR(Starter[[#This Row],[pledged]]/Starter[[#This Row],[goal]],0)</f>
        <v>1.2408571428571429</v>
      </c>
      <c r="P1386" s="8">
        <f>IFERROR(Starter[[#This Row],[pledged]]/Starter[[#This Row],[backers_count]],0)</f>
        <v>68.936507936507937</v>
      </c>
      <c r="Q1386" t="str">
        <f>LEFT(Starter[[#This Row],[Category and Sub-Category]],FIND("/",Starter[[#This Row],[Category and Sub-Category]])-1)</f>
        <v>music</v>
      </c>
      <c r="R1386" t="str">
        <f>RIGHT(Starter[[#This Row],[Category and Sub-Category]],FIND("/",Starter[[#This Row],[Category and Sub-Category]])-3)</f>
        <v>ock</v>
      </c>
      <c r="S1386" s="12">
        <f t="shared" si="21"/>
        <v>42190.735208333332</v>
      </c>
      <c r="T1386" s="12">
        <f t="shared" si="21"/>
        <v>42160.735208333332</v>
      </c>
      <c r="U1386" s="14">
        <f>Starter[[#This Row],[deadline2]]-Starter[[#This Row],[launched_at3]]</f>
        <v>30</v>
      </c>
    </row>
    <row r="1387" spans="1:21" ht="30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>IFERROR(Starter[[#This Row],[pledged]]/Starter[[#This Row],[goal]],0)</f>
        <v>1.10406125</v>
      </c>
      <c r="P1387" s="8">
        <f>IFERROR(Starter[[#This Row],[pledged]]/Starter[[#This Row],[backers_count]],0)</f>
        <v>65.914104477611943</v>
      </c>
      <c r="Q1387" t="str">
        <f>LEFT(Starter[[#This Row],[Category and Sub-Category]],FIND("/",Starter[[#This Row],[Category and Sub-Category]])-1)</f>
        <v>music</v>
      </c>
      <c r="R1387" t="str">
        <f>RIGHT(Starter[[#This Row],[Category and Sub-Category]],FIND("/",Starter[[#This Row],[Category and Sub-Category]])-3)</f>
        <v>ock</v>
      </c>
      <c r="S1387" s="12">
        <f t="shared" si="21"/>
        <v>42489.507638888885</v>
      </c>
      <c r="T1387" s="12">
        <f t="shared" si="21"/>
        <v>42433.688900462963</v>
      </c>
      <c r="U1387" s="14">
        <f>Starter[[#This Row],[deadline2]]-Starter[[#This Row],[launched_at3]]</f>
        <v>55.818738425921765</v>
      </c>
    </row>
    <row r="1388" spans="1:2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>IFERROR(Starter[[#This Row],[pledged]]/Starter[[#This Row],[goal]],0)</f>
        <v>2.1875</v>
      </c>
      <c r="P1388" s="8">
        <f>IFERROR(Starter[[#This Row],[pledged]]/Starter[[#This Row],[backers_count]],0)</f>
        <v>62.5</v>
      </c>
      <c r="Q1388" t="str">
        <f>LEFT(Starter[[#This Row],[Category and Sub-Category]],FIND("/",Starter[[#This Row],[Category and Sub-Category]])-1)</f>
        <v>music</v>
      </c>
      <c r="R1388" t="str">
        <f>RIGHT(Starter[[#This Row],[Category and Sub-Category]],FIND("/",Starter[[#This Row],[Category and Sub-Category]])-3)</f>
        <v>ock</v>
      </c>
      <c r="S1388" s="12">
        <f t="shared" si="21"/>
        <v>42214.646863425922</v>
      </c>
      <c r="T1388" s="12">
        <f t="shared" si="21"/>
        <v>42184.646863425922</v>
      </c>
      <c r="U1388" s="14">
        <f>Starter[[#This Row],[deadline2]]-Starter[[#This Row],[launched_at3]]</f>
        <v>30</v>
      </c>
    </row>
    <row r="1389" spans="1:21" ht="3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>IFERROR(Starter[[#This Row],[pledged]]/Starter[[#This Row],[goal]],0)</f>
        <v>1.36625</v>
      </c>
      <c r="P1389" s="8">
        <f>IFERROR(Starter[[#This Row],[pledged]]/Starter[[#This Row],[backers_count]],0)</f>
        <v>70.064102564102569</v>
      </c>
      <c r="Q1389" t="str">
        <f>LEFT(Starter[[#This Row],[Category and Sub-Category]],FIND("/",Starter[[#This Row],[Category and Sub-Category]])-1)</f>
        <v>music</v>
      </c>
      <c r="R1389" t="str">
        <f>RIGHT(Starter[[#This Row],[Category and Sub-Category]],FIND("/",Starter[[#This Row],[Category and Sub-Category]])-3)</f>
        <v>ock</v>
      </c>
      <c r="S1389" s="12">
        <f t="shared" si="21"/>
        <v>42158.1875</v>
      </c>
      <c r="T1389" s="12">
        <f t="shared" si="21"/>
        <v>42126.92123842593</v>
      </c>
      <c r="U1389" s="14">
        <f>Starter[[#This Row],[deadline2]]-Starter[[#This Row],[launched_at3]]</f>
        <v>31.266261574070086</v>
      </c>
    </row>
    <row r="1390" spans="1:21" ht="3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>IFERROR(Starter[[#This Row],[pledged]]/Starter[[#This Row],[goal]],0)</f>
        <v>1.348074</v>
      </c>
      <c r="P1390" s="8">
        <f>IFERROR(Starter[[#This Row],[pledged]]/Starter[[#This Row],[backers_count]],0)</f>
        <v>60.181874999999998</v>
      </c>
      <c r="Q1390" t="str">
        <f>LEFT(Starter[[#This Row],[Category and Sub-Category]],FIND("/",Starter[[#This Row],[Category and Sub-Category]])-1)</f>
        <v>music</v>
      </c>
      <c r="R1390" t="str">
        <f>RIGHT(Starter[[#This Row],[Category and Sub-Category]],FIND("/",Starter[[#This Row],[Category and Sub-Category]])-3)</f>
        <v>ock</v>
      </c>
      <c r="S1390" s="12">
        <f t="shared" si="21"/>
        <v>42660.676388888889</v>
      </c>
      <c r="T1390" s="12">
        <f t="shared" si="21"/>
        <v>42634.614780092597</v>
      </c>
      <c r="U1390" s="14">
        <f>Starter[[#This Row],[deadline2]]-Starter[[#This Row],[launched_at3]]</f>
        <v>26.061608796291694</v>
      </c>
    </row>
    <row r="1391" spans="1:2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>IFERROR(Starter[[#This Row],[pledged]]/Starter[[#This Row],[goal]],0)</f>
        <v>1.454</v>
      </c>
      <c r="P1391" s="8">
        <f>IFERROR(Starter[[#This Row],[pledged]]/Starter[[#This Row],[backers_count]],0)</f>
        <v>21.382352941176471</v>
      </c>
      <c r="Q1391" t="str">
        <f>LEFT(Starter[[#This Row],[Category and Sub-Category]],FIND("/",Starter[[#This Row],[Category and Sub-Category]])-1)</f>
        <v>music</v>
      </c>
      <c r="R1391" t="str">
        <f>RIGHT(Starter[[#This Row],[Category and Sub-Category]],FIND("/",Starter[[#This Row],[Category and Sub-Category]])-3)</f>
        <v>ock</v>
      </c>
      <c r="S1391" s="12">
        <f t="shared" si="21"/>
        <v>42595.480983796297</v>
      </c>
      <c r="T1391" s="12">
        <f t="shared" si="21"/>
        <v>42565.480983796297</v>
      </c>
      <c r="U1391" s="14">
        <f>Starter[[#This Row],[deadline2]]-Starter[[#This Row],[launched_at3]]</f>
        <v>30</v>
      </c>
    </row>
    <row r="1392" spans="1:2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>IFERROR(Starter[[#This Row],[pledged]]/Starter[[#This Row],[goal]],0)</f>
        <v>1.0910714285714285</v>
      </c>
      <c r="P1392" s="8">
        <f>IFERROR(Starter[[#This Row],[pledged]]/Starter[[#This Row],[backers_count]],0)</f>
        <v>160.78947368421052</v>
      </c>
      <c r="Q1392" t="str">
        <f>LEFT(Starter[[#This Row],[Category and Sub-Category]],FIND("/",Starter[[#This Row],[Category and Sub-Category]])-1)</f>
        <v>music</v>
      </c>
      <c r="R1392" t="str">
        <f>RIGHT(Starter[[#This Row],[Category and Sub-Category]],FIND("/",Starter[[#This Row],[Category and Sub-Category]])-3)</f>
        <v>ock</v>
      </c>
      <c r="S1392" s="12">
        <f t="shared" si="21"/>
        <v>42121.716666666667</v>
      </c>
      <c r="T1392" s="12">
        <f t="shared" si="21"/>
        <v>42087.803310185191</v>
      </c>
      <c r="U1392" s="14">
        <f>Starter[[#This Row],[deadline2]]-Starter[[#This Row],[launched_at3]]</f>
        <v>33.913356481476512</v>
      </c>
    </row>
    <row r="1393" spans="1:21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>IFERROR(Starter[[#This Row],[pledged]]/Starter[[#This Row],[goal]],0)</f>
        <v>1.1020000000000001</v>
      </c>
      <c r="P1393" s="8">
        <f>IFERROR(Starter[[#This Row],[pledged]]/Starter[[#This Row],[backers_count]],0)</f>
        <v>42.384615384615387</v>
      </c>
      <c r="Q1393" t="str">
        <f>LEFT(Starter[[#This Row],[Category and Sub-Category]],FIND("/",Starter[[#This Row],[Category and Sub-Category]])-1)</f>
        <v>music</v>
      </c>
      <c r="R1393" t="str">
        <f>RIGHT(Starter[[#This Row],[Category and Sub-Category]],FIND("/",Starter[[#This Row],[Category and Sub-Category]])-3)</f>
        <v>ock</v>
      </c>
      <c r="S1393" s="12">
        <f t="shared" si="21"/>
        <v>42238.207638888889</v>
      </c>
      <c r="T1393" s="12">
        <f t="shared" si="21"/>
        <v>42193.650671296295</v>
      </c>
      <c r="U1393" s="14">
        <f>Starter[[#This Row],[deadline2]]-Starter[[#This Row],[launched_at3]]</f>
        <v>44.556967592594447</v>
      </c>
    </row>
    <row r="1394" spans="1:2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>IFERROR(Starter[[#This Row],[pledged]]/Starter[[#This Row],[goal]],0)</f>
        <v>1.1364000000000001</v>
      </c>
      <c r="P1394" s="8">
        <f>IFERROR(Starter[[#This Row],[pledged]]/Starter[[#This Row],[backers_count]],0)</f>
        <v>27.317307692307693</v>
      </c>
      <c r="Q1394" t="str">
        <f>LEFT(Starter[[#This Row],[Category and Sub-Category]],FIND("/",Starter[[#This Row],[Category and Sub-Category]])-1)</f>
        <v>music</v>
      </c>
      <c r="R1394" t="str">
        <f>RIGHT(Starter[[#This Row],[Category and Sub-Category]],FIND("/",Starter[[#This Row],[Category and Sub-Category]])-3)</f>
        <v>ock</v>
      </c>
      <c r="S1394" s="12">
        <f t="shared" si="21"/>
        <v>42432.154930555553</v>
      </c>
      <c r="T1394" s="12">
        <f t="shared" si="21"/>
        <v>42401.154930555553</v>
      </c>
      <c r="U1394" s="14">
        <f>Starter[[#This Row],[deadline2]]-Starter[[#This Row],[launched_at3]]</f>
        <v>31</v>
      </c>
    </row>
    <row r="1395" spans="1:21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>IFERROR(Starter[[#This Row],[pledged]]/Starter[[#This Row],[goal]],0)</f>
        <v>1.0235000000000001</v>
      </c>
      <c r="P1395" s="8">
        <f>IFERROR(Starter[[#This Row],[pledged]]/Starter[[#This Row],[backers_count]],0)</f>
        <v>196.82692307692307</v>
      </c>
      <c r="Q1395" t="str">
        <f>LEFT(Starter[[#This Row],[Category and Sub-Category]],FIND("/",Starter[[#This Row],[Category and Sub-Category]])-1)</f>
        <v>music</v>
      </c>
      <c r="R1395" t="str">
        <f>RIGHT(Starter[[#This Row],[Category and Sub-Category]],FIND("/",Starter[[#This Row],[Category and Sub-Category]])-3)</f>
        <v>ock</v>
      </c>
      <c r="S1395" s="12">
        <f t="shared" si="21"/>
        <v>42583.681979166664</v>
      </c>
      <c r="T1395" s="12">
        <f t="shared" si="21"/>
        <v>42553.681979166664</v>
      </c>
      <c r="U1395" s="14">
        <f>Starter[[#This Row],[deadline2]]-Starter[[#This Row],[launched_at3]]</f>
        <v>30</v>
      </c>
    </row>
    <row r="1396" spans="1:21" ht="30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>IFERROR(Starter[[#This Row],[pledged]]/Starter[[#This Row],[goal]],0)</f>
        <v>1.2213333333333334</v>
      </c>
      <c r="P1396" s="8">
        <f>IFERROR(Starter[[#This Row],[pledged]]/Starter[[#This Row],[backers_count]],0)</f>
        <v>53.882352941176471</v>
      </c>
      <c r="Q1396" t="str">
        <f>LEFT(Starter[[#This Row],[Category and Sub-Category]],FIND("/",Starter[[#This Row],[Category and Sub-Category]])-1)</f>
        <v>music</v>
      </c>
      <c r="R1396" t="str">
        <f>RIGHT(Starter[[#This Row],[Category and Sub-Category]],FIND("/",Starter[[#This Row],[Category and Sub-Category]])-3)</f>
        <v>ock</v>
      </c>
      <c r="S1396" s="12">
        <f t="shared" si="21"/>
        <v>42795.125</v>
      </c>
      <c r="T1396" s="12">
        <f t="shared" si="21"/>
        <v>42752.144976851851</v>
      </c>
      <c r="U1396" s="14">
        <f>Starter[[#This Row],[deadline2]]-Starter[[#This Row],[launched_at3]]</f>
        <v>42.980023148149485</v>
      </c>
    </row>
    <row r="1397" spans="1:21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>IFERROR(Starter[[#This Row],[pledged]]/Starter[[#This Row],[goal]],0)</f>
        <v>1.1188571428571428</v>
      </c>
      <c r="P1397" s="8">
        <f>IFERROR(Starter[[#This Row],[pledged]]/Starter[[#This Row],[backers_count]],0)</f>
        <v>47.756097560975611</v>
      </c>
      <c r="Q1397" t="str">
        <f>LEFT(Starter[[#This Row],[Category and Sub-Category]],FIND("/",Starter[[#This Row],[Category and Sub-Category]])-1)</f>
        <v>music</v>
      </c>
      <c r="R1397" t="str">
        <f>RIGHT(Starter[[#This Row],[Category and Sub-Category]],FIND("/",Starter[[#This Row],[Category and Sub-Category]])-3)</f>
        <v>ock</v>
      </c>
      <c r="S1397" s="12">
        <f t="shared" si="21"/>
        <v>42749.90834490741</v>
      </c>
      <c r="T1397" s="12">
        <f t="shared" si="21"/>
        <v>42719.90834490741</v>
      </c>
      <c r="U1397" s="14">
        <f>Starter[[#This Row],[deadline2]]-Starter[[#This Row],[launched_at3]]</f>
        <v>30</v>
      </c>
    </row>
    <row r="1398" spans="1:21" ht="3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>IFERROR(Starter[[#This Row],[pledged]]/Starter[[#This Row],[goal]],0)</f>
        <v>1.073</v>
      </c>
      <c r="P1398" s="8">
        <f>IFERROR(Starter[[#This Row],[pledged]]/Starter[[#This Row],[backers_count]],0)</f>
        <v>88.191780821917803</v>
      </c>
      <c r="Q1398" t="str">
        <f>LEFT(Starter[[#This Row],[Category and Sub-Category]],FIND("/",Starter[[#This Row],[Category and Sub-Category]])-1)</f>
        <v>music</v>
      </c>
      <c r="R1398" t="str">
        <f>RIGHT(Starter[[#This Row],[Category and Sub-Category]],FIND("/",Starter[[#This Row],[Category and Sub-Category]])-3)</f>
        <v>ock</v>
      </c>
      <c r="S1398" s="12">
        <f t="shared" si="21"/>
        <v>42048.99863425926</v>
      </c>
      <c r="T1398" s="12">
        <f t="shared" si="21"/>
        <v>42018.99863425926</v>
      </c>
      <c r="U1398" s="14">
        <f>Starter[[#This Row],[deadline2]]-Starter[[#This Row],[launched_at3]]</f>
        <v>30</v>
      </c>
    </row>
    <row r="1399" spans="1:21" ht="30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>IFERROR(Starter[[#This Row],[pledged]]/Starter[[#This Row],[goal]],0)</f>
        <v>1.1385000000000001</v>
      </c>
      <c r="P1399" s="8">
        <f>IFERROR(Starter[[#This Row],[pledged]]/Starter[[#This Row],[backers_count]],0)</f>
        <v>72.056962025316452</v>
      </c>
      <c r="Q1399" t="str">
        <f>LEFT(Starter[[#This Row],[Category and Sub-Category]],FIND("/",Starter[[#This Row],[Category and Sub-Category]])-1)</f>
        <v>music</v>
      </c>
      <c r="R1399" t="str">
        <f>RIGHT(Starter[[#This Row],[Category and Sub-Category]],FIND("/",Starter[[#This Row],[Category and Sub-Category]])-3)</f>
        <v>ock</v>
      </c>
      <c r="S1399" s="12">
        <f t="shared" si="21"/>
        <v>42670.888194444444</v>
      </c>
      <c r="T1399" s="12">
        <f t="shared" si="21"/>
        <v>42640.917939814812</v>
      </c>
      <c r="U1399" s="14">
        <f>Starter[[#This Row],[deadline2]]-Starter[[#This Row],[launched_at3]]</f>
        <v>29.970254629632109</v>
      </c>
    </row>
    <row r="1400" spans="1:21" ht="30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>IFERROR(Starter[[#This Row],[pledged]]/Starter[[#This Row],[goal]],0)</f>
        <v>1.0968181818181819</v>
      </c>
      <c r="P1400" s="8">
        <f>IFERROR(Starter[[#This Row],[pledged]]/Starter[[#This Row],[backers_count]],0)</f>
        <v>74.246153846153845</v>
      </c>
      <c r="Q1400" t="str">
        <f>LEFT(Starter[[#This Row],[Category and Sub-Category]],FIND("/",Starter[[#This Row],[Category and Sub-Category]])-1)</f>
        <v>music</v>
      </c>
      <c r="R1400" t="str">
        <f>RIGHT(Starter[[#This Row],[Category and Sub-Category]],FIND("/",Starter[[#This Row],[Category and Sub-Category]])-3)</f>
        <v>ock</v>
      </c>
      <c r="S1400" s="12">
        <f t="shared" si="21"/>
        <v>42556.874236111107</v>
      </c>
      <c r="T1400" s="12">
        <f t="shared" si="21"/>
        <v>42526.874236111107</v>
      </c>
      <c r="U1400" s="14">
        <f>Starter[[#This Row],[deadline2]]-Starter[[#This Row],[launched_at3]]</f>
        <v>30</v>
      </c>
    </row>
    <row r="1401" spans="1:21" ht="30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>IFERROR(Starter[[#This Row],[pledged]]/Starter[[#This Row],[goal]],0)</f>
        <v>1.2614444444444444</v>
      </c>
      <c r="P1401" s="8">
        <f>IFERROR(Starter[[#This Row],[pledged]]/Starter[[#This Row],[backers_count]],0)</f>
        <v>61.701086956521742</v>
      </c>
      <c r="Q1401" t="str">
        <f>LEFT(Starter[[#This Row],[Category and Sub-Category]],FIND("/",Starter[[#This Row],[Category and Sub-Category]])-1)</f>
        <v>music</v>
      </c>
      <c r="R1401" t="str">
        <f>RIGHT(Starter[[#This Row],[Category and Sub-Category]],FIND("/",Starter[[#This Row],[Category and Sub-Category]])-3)</f>
        <v>ock</v>
      </c>
      <c r="S1401" s="12">
        <f t="shared" si="21"/>
        <v>41919.004317129627</v>
      </c>
      <c r="T1401" s="12">
        <f t="shared" si="21"/>
        <v>41889.004317129627</v>
      </c>
      <c r="U1401" s="14">
        <f>Starter[[#This Row],[deadline2]]-Starter[[#This Row],[launched_at3]]</f>
        <v>30</v>
      </c>
    </row>
    <row r="1402" spans="1:21" ht="30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>IFERROR(Starter[[#This Row],[pledged]]/Starter[[#This Row],[goal]],0)</f>
        <v>1.6742857142857144</v>
      </c>
      <c r="P1402" s="8">
        <f>IFERROR(Starter[[#This Row],[pledged]]/Starter[[#This Row],[backers_count]],0)</f>
        <v>17.235294117647058</v>
      </c>
      <c r="Q1402" t="str">
        <f>LEFT(Starter[[#This Row],[Category and Sub-Category]],FIND("/",Starter[[#This Row],[Category and Sub-Category]])-1)</f>
        <v>music</v>
      </c>
      <c r="R1402" t="str">
        <f>RIGHT(Starter[[#This Row],[Category and Sub-Category]],FIND("/",Starter[[#This Row],[Category and Sub-Category]])-3)</f>
        <v>ock</v>
      </c>
      <c r="S1402" s="12">
        <f t="shared" si="21"/>
        <v>42533.229166666672</v>
      </c>
      <c r="T1402" s="12">
        <f t="shared" si="21"/>
        <v>42498.341122685189</v>
      </c>
      <c r="U1402" s="14">
        <f>Starter[[#This Row],[deadline2]]-Starter[[#This Row],[launched_at3]]</f>
        <v>34.888043981482042</v>
      </c>
    </row>
    <row r="1403" spans="1:21" ht="3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>IFERROR(Starter[[#This Row],[pledged]]/Starter[[#This Row],[goal]],0)</f>
        <v>4.9652000000000003</v>
      </c>
      <c r="P1403" s="8">
        <f>IFERROR(Starter[[#This Row],[pledged]]/Starter[[#This Row],[backers_count]],0)</f>
        <v>51.720833333333331</v>
      </c>
      <c r="Q1403" t="str">
        <f>LEFT(Starter[[#This Row],[Category and Sub-Category]],FIND("/",Starter[[#This Row],[Category and Sub-Category]])-1)</f>
        <v>music</v>
      </c>
      <c r="R1403" t="str">
        <f>RIGHT(Starter[[#This Row],[Category and Sub-Category]],FIND("/",Starter[[#This Row],[Category and Sub-Category]])-3)</f>
        <v>ock</v>
      </c>
      <c r="S1403" s="12">
        <f t="shared" si="21"/>
        <v>41420.99622685185</v>
      </c>
      <c r="T1403" s="12">
        <f t="shared" si="21"/>
        <v>41399.99622685185</v>
      </c>
      <c r="U1403" s="14">
        <f>Starter[[#This Row],[deadline2]]-Starter[[#This Row],[launched_at3]]</f>
        <v>21</v>
      </c>
    </row>
    <row r="1404" spans="1:21" ht="3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>IFERROR(Starter[[#This Row],[pledged]]/Starter[[#This Row],[goal]],0)</f>
        <v>1.0915999999999999</v>
      </c>
      <c r="P1404" s="8">
        <f>IFERROR(Starter[[#This Row],[pledged]]/Starter[[#This Row],[backers_count]],0)</f>
        <v>24.150442477876105</v>
      </c>
      <c r="Q1404" t="str">
        <f>LEFT(Starter[[#This Row],[Category and Sub-Category]],FIND("/",Starter[[#This Row],[Category and Sub-Category]])-1)</f>
        <v>music</v>
      </c>
      <c r="R1404" t="str">
        <f>RIGHT(Starter[[#This Row],[Category and Sub-Category]],FIND("/",Starter[[#This Row],[Category and Sub-Category]])-3)</f>
        <v>ock</v>
      </c>
      <c r="S1404" s="12">
        <f t="shared" si="21"/>
        <v>42125.011701388888</v>
      </c>
      <c r="T1404" s="12">
        <f t="shared" si="21"/>
        <v>42065.053368055553</v>
      </c>
      <c r="U1404" s="14">
        <f>Starter[[#This Row],[deadline2]]-Starter[[#This Row],[launched_at3]]</f>
        <v>59.958333333335759</v>
      </c>
    </row>
    <row r="1405" spans="1:21" ht="3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>IFERROR(Starter[[#This Row],[pledged]]/Starter[[#This Row],[goal]],0)</f>
        <v>1.0257499999999999</v>
      </c>
      <c r="P1405" s="8">
        <f>IFERROR(Starter[[#This Row],[pledged]]/Starter[[#This Row],[backers_count]],0)</f>
        <v>62.166666666666664</v>
      </c>
      <c r="Q1405" t="str">
        <f>LEFT(Starter[[#This Row],[Category and Sub-Category]],FIND("/",Starter[[#This Row],[Category and Sub-Category]])-1)</f>
        <v>music</v>
      </c>
      <c r="R1405" t="str">
        <f>RIGHT(Starter[[#This Row],[Category and Sub-Category]],FIND("/",Starter[[#This Row],[Category and Sub-Category]])-3)</f>
        <v>ock</v>
      </c>
      <c r="S1405" s="12">
        <f t="shared" si="21"/>
        <v>41481.062905092593</v>
      </c>
      <c r="T1405" s="12">
        <f t="shared" si="21"/>
        <v>41451.062905092593</v>
      </c>
      <c r="U1405" s="14">
        <f>Starter[[#This Row],[deadline2]]-Starter[[#This Row],[launched_at3]]</f>
        <v>30</v>
      </c>
    </row>
    <row r="1406" spans="1:21" ht="3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>IFERROR(Starter[[#This Row],[pledged]]/Starter[[#This Row],[goal]],0)</f>
        <v>1.6620689655172414E-2</v>
      </c>
      <c r="P1406" s="8">
        <f>IFERROR(Starter[[#This Row],[pledged]]/Starter[[#This Row],[backers_count]],0)</f>
        <v>48.2</v>
      </c>
      <c r="Q1406" t="str">
        <f>LEFT(Starter[[#This Row],[Category and Sub-Category]],FIND("/",Starter[[#This Row],[Category and Sub-Category]])-1)</f>
        <v>publishing</v>
      </c>
      <c r="R1406" t="str">
        <f>RIGHT(Starter[[#This Row],[Category and Sub-Category]],FIND("/",Starter[[#This Row],[Category and Sub-Category]])-3)</f>
        <v>slations</v>
      </c>
      <c r="S1406" s="12">
        <f t="shared" si="21"/>
        <v>42057.510243055556</v>
      </c>
      <c r="T1406" s="12">
        <f t="shared" si="21"/>
        <v>42032.510243055556</v>
      </c>
      <c r="U1406" s="14">
        <f>Starter[[#This Row],[deadline2]]-Starter[[#This Row],[launched_at3]]</f>
        <v>25</v>
      </c>
    </row>
    <row r="1407" spans="1:21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>IFERROR(Starter[[#This Row],[pledged]]/Starter[[#This Row],[goal]],0)</f>
        <v>4.1999999999999997E-3</v>
      </c>
      <c r="P1407" s="8">
        <f>IFERROR(Starter[[#This Row],[pledged]]/Starter[[#This Row],[backers_count]],0)</f>
        <v>6.1764705882352944</v>
      </c>
      <c r="Q1407" t="str">
        <f>LEFT(Starter[[#This Row],[Category and Sub-Category]],FIND("/",Starter[[#This Row],[Category and Sub-Category]])-1)</f>
        <v>publishing</v>
      </c>
      <c r="R1407" t="str">
        <f>RIGHT(Starter[[#This Row],[Category and Sub-Category]],FIND("/",Starter[[#This Row],[Category and Sub-Category]])-3)</f>
        <v>slations</v>
      </c>
      <c r="S1407" s="12">
        <f t="shared" si="21"/>
        <v>41971.722233796296</v>
      </c>
      <c r="T1407" s="12">
        <f t="shared" si="21"/>
        <v>41941.680567129632</v>
      </c>
      <c r="U1407" s="14">
        <f>Starter[[#This Row],[deadline2]]-Starter[[#This Row],[launched_at3]]</f>
        <v>30.041666666664241</v>
      </c>
    </row>
    <row r="1408" spans="1:21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>IFERROR(Starter[[#This Row],[pledged]]/Starter[[#This Row],[goal]],0)</f>
        <v>1.25E-3</v>
      </c>
      <c r="P1408" s="8">
        <f>IFERROR(Starter[[#This Row],[pledged]]/Starter[[#This Row],[backers_count]],0)</f>
        <v>5</v>
      </c>
      <c r="Q1408" t="str">
        <f>LEFT(Starter[[#This Row],[Category and Sub-Category]],FIND("/",Starter[[#This Row],[Category and Sub-Category]])-1)</f>
        <v>publishing</v>
      </c>
      <c r="R1408" t="str">
        <f>RIGHT(Starter[[#This Row],[Category and Sub-Category]],FIND("/",Starter[[#This Row],[Category and Sub-Category]])-3)</f>
        <v>slations</v>
      </c>
      <c r="S1408" s="12">
        <f t="shared" si="21"/>
        <v>42350.416666666672</v>
      </c>
      <c r="T1408" s="12">
        <f t="shared" si="21"/>
        <v>42297.432951388888</v>
      </c>
      <c r="U1408" s="14">
        <f>Starter[[#This Row],[deadline2]]-Starter[[#This Row],[launched_at3]]</f>
        <v>52.983715277783631</v>
      </c>
    </row>
    <row r="1409" spans="1:21" ht="30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>IFERROR(Starter[[#This Row],[pledged]]/Starter[[#This Row],[goal]],0)</f>
        <v>5.0000000000000001E-3</v>
      </c>
      <c r="P1409" s="8">
        <f>IFERROR(Starter[[#This Row],[pledged]]/Starter[[#This Row],[backers_count]],0)</f>
        <v>7.5</v>
      </c>
      <c r="Q1409" t="str">
        <f>LEFT(Starter[[#This Row],[Category and Sub-Category]],FIND("/",Starter[[#This Row],[Category and Sub-Category]])-1)</f>
        <v>publishing</v>
      </c>
      <c r="R1409" t="str">
        <f>RIGHT(Starter[[#This Row],[Category and Sub-Category]],FIND("/",Starter[[#This Row],[Category and Sub-Category]])-3)</f>
        <v>slations</v>
      </c>
      <c r="S1409" s="12">
        <f t="shared" si="21"/>
        <v>41863.536782407406</v>
      </c>
      <c r="T1409" s="12">
        <f t="shared" si="21"/>
        <v>41838.536782407406</v>
      </c>
      <c r="U1409" s="14">
        <f>Starter[[#This Row],[deadline2]]-Starter[[#This Row],[launched_at3]]</f>
        <v>25</v>
      </c>
    </row>
    <row r="1410" spans="1:21" ht="3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>IFERROR(Starter[[#This Row],[pledged]]/Starter[[#This Row],[goal]],0)</f>
        <v>7.1999999999999995E-2</v>
      </c>
      <c r="P1410" s="8">
        <f>IFERROR(Starter[[#This Row],[pledged]]/Starter[[#This Row],[backers_count]],0)</f>
        <v>12</v>
      </c>
      <c r="Q1410" t="str">
        <f>LEFT(Starter[[#This Row],[Category and Sub-Category]],FIND("/",Starter[[#This Row],[Category and Sub-Category]])-1)</f>
        <v>publishing</v>
      </c>
      <c r="R1410" t="str">
        <f>RIGHT(Starter[[#This Row],[Category and Sub-Category]],FIND("/",Starter[[#This Row],[Category and Sub-Category]])-3)</f>
        <v>slations</v>
      </c>
      <c r="S1410" s="12">
        <f t="shared" ref="S1410:T1473" si="22">(I1410/86400)+25569</f>
        <v>42321.913842592592</v>
      </c>
      <c r="T1410" s="12">
        <f t="shared" si="22"/>
        <v>42291.872175925921</v>
      </c>
      <c r="U1410" s="14">
        <f>Starter[[#This Row],[deadline2]]-Starter[[#This Row],[launched_at3]]</f>
        <v>30.041666666671517</v>
      </c>
    </row>
    <row r="1411" spans="1:21" ht="30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>IFERROR(Starter[[#This Row],[pledged]]/Starter[[#This Row],[goal]],0)</f>
        <v>0</v>
      </c>
      <c r="P1411" s="8">
        <f>IFERROR(Starter[[#This Row],[pledged]]/Starter[[#This Row],[backers_count]],0)</f>
        <v>0</v>
      </c>
      <c r="Q1411" t="str">
        <f>LEFT(Starter[[#This Row],[Category and Sub-Category]],FIND("/",Starter[[#This Row],[Category and Sub-Category]])-1)</f>
        <v>publishing</v>
      </c>
      <c r="R1411" t="str">
        <f>RIGHT(Starter[[#This Row],[Category and Sub-Category]],FIND("/",Starter[[#This Row],[Category and Sub-Category]])-3)</f>
        <v>slations</v>
      </c>
      <c r="S1411" s="12">
        <f t="shared" si="22"/>
        <v>42005.175173611111</v>
      </c>
      <c r="T1411" s="12">
        <f t="shared" si="22"/>
        <v>41945.133506944447</v>
      </c>
      <c r="U1411" s="14">
        <f>Starter[[#This Row],[deadline2]]-Starter[[#This Row],[launched_at3]]</f>
        <v>60.041666666664241</v>
      </c>
    </row>
    <row r="1412" spans="1:21" ht="3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>IFERROR(Starter[[#This Row],[pledged]]/Starter[[#This Row],[goal]],0)</f>
        <v>1.6666666666666666E-4</v>
      </c>
      <c r="P1412" s="8">
        <f>IFERROR(Starter[[#This Row],[pledged]]/Starter[[#This Row],[backers_count]],0)</f>
        <v>1</v>
      </c>
      <c r="Q1412" t="str">
        <f>LEFT(Starter[[#This Row],[Category and Sub-Category]],FIND("/",Starter[[#This Row],[Category and Sub-Category]])-1)</f>
        <v>publishing</v>
      </c>
      <c r="R1412" t="str">
        <f>RIGHT(Starter[[#This Row],[Category and Sub-Category]],FIND("/",Starter[[#This Row],[Category and Sub-Category]])-3)</f>
        <v>slations</v>
      </c>
      <c r="S1412" s="12">
        <f t="shared" si="22"/>
        <v>42524.318518518514</v>
      </c>
      <c r="T1412" s="12">
        <f t="shared" si="22"/>
        <v>42479.318518518514</v>
      </c>
      <c r="U1412" s="14">
        <f>Starter[[#This Row],[deadline2]]-Starter[[#This Row],[launched_at3]]</f>
        <v>45</v>
      </c>
    </row>
    <row r="1413" spans="1:21" ht="3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>IFERROR(Starter[[#This Row],[pledged]]/Starter[[#This Row],[goal]],0)</f>
        <v>2.3333333333333335E-3</v>
      </c>
      <c r="P1413" s="8">
        <f>IFERROR(Starter[[#This Row],[pledged]]/Starter[[#This Row],[backers_count]],0)</f>
        <v>2.3333333333333335</v>
      </c>
      <c r="Q1413" t="str">
        <f>LEFT(Starter[[#This Row],[Category and Sub-Category]],FIND("/",Starter[[#This Row],[Category and Sub-Category]])-1)</f>
        <v>publishing</v>
      </c>
      <c r="R1413" t="str">
        <f>RIGHT(Starter[[#This Row],[Category and Sub-Category]],FIND("/",Starter[[#This Row],[Category and Sub-Category]])-3)</f>
        <v>slations</v>
      </c>
      <c r="S1413" s="12">
        <f t="shared" si="22"/>
        <v>42041.059027777781</v>
      </c>
      <c r="T1413" s="12">
        <f t="shared" si="22"/>
        <v>42013.059027777781</v>
      </c>
      <c r="U1413" s="14">
        <f>Starter[[#This Row],[deadline2]]-Starter[[#This Row],[launched_at3]]</f>
        <v>28</v>
      </c>
    </row>
    <row r="1414" spans="1:21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>IFERROR(Starter[[#This Row],[pledged]]/Starter[[#This Row],[goal]],0)</f>
        <v>4.5714285714285714E-2</v>
      </c>
      <c r="P1414" s="8">
        <f>IFERROR(Starter[[#This Row],[pledged]]/Starter[[#This Row],[backers_count]],0)</f>
        <v>24.615384615384617</v>
      </c>
      <c r="Q1414" t="str">
        <f>LEFT(Starter[[#This Row],[Category and Sub-Category]],FIND("/",Starter[[#This Row],[Category and Sub-Category]])-1)</f>
        <v>publishing</v>
      </c>
      <c r="R1414" t="str">
        <f>RIGHT(Starter[[#This Row],[Category and Sub-Category]],FIND("/",Starter[[#This Row],[Category and Sub-Category]])-3)</f>
        <v>slations</v>
      </c>
      <c r="S1414" s="12">
        <f t="shared" si="22"/>
        <v>41977.063645833332</v>
      </c>
      <c r="T1414" s="12">
        <f t="shared" si="22"/>
        <v>41947.063645833332</v>
      </c>
      <c r="U1414" s="14">
        <f>Starter[[#This Row],[deadline2]]-Starter[[#This Row],[launched_at3]]</f>
        <v>30</v>
      </c>
    </row>
    <row r="1415" spans="1:21" ht="3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>IFERROR(Starter[[#This Row],[pledged]]/Starter[[#This Row],[goal]],0)</f>
        <v>0.05</v>
      </c>
      <c r="P1415" s="8">
        <f>IFERROR(Starter[[#This Row],[pledged]]/Starter[[#This Row],[backers_count]],0)</f>
        <v>100</v>
      </c>
      <c r="Q1415" t="str">
        <f>LEFT(Starter[[#This Row],[Category and Sub-Category]],FIND("/",Starter[[#This Row],[Category and Sub-Category]])-1)</f>
        <v>publishing</v>
      </c>
      <c r="R1415" t="str">
        <f>RIGHT(Starter[[#This Row],[Category and Sub-Category]],FIND("/",Starter[[#This Row],[Category and Sub-Category]])-3)</f>
        <v>slations</v>
      </c>
      <c r="S1415" s="12">
        <f t="shared" si="22"/>
        <v>42420.437152777777</v>
      </c>
      <c r="T1415" s="12">
        <f t="shared" si="22"/>
        <v>42360.437152777777</v>
      </c>
      <c r="U1415" s="14">
        <f>Starter[[#This Row],[deadline2]]-Starter[[#This Row],[launched_at3]]</f>
        <v>60</v>
      </c>
    </row>
    <row r="1416" spans="1:21" ht="3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>IFERROR(Starter[[#This Row],[pledged]]/Starter[[#This Row],[goal]],0)</f>
        <v>2E-3</v>
      </c>
      <c r="P1416" s="8">
        <f>IFERROR(Starter[[#This Row],[pledged]]/Starter[[#This Row],[backers_count]],0)</f>
        <v>1</v>
      </c>
      <c r="Q1416" t="str">
        <f>LEFT(Starter[[#This Row],[Category and Sub-Category]],FIND("/",Starter[[#This Row],[Category and Sub-Category]])-1)</f>
        <v>publishing</v>
      </c>
      <c r="R1416" t="str">
        <f>RIGHT(Starter[[#This Row],[Category and Sub-Category]],FIND("/",Starter[[#This Row],[Category and Sub-Category]])-3)</f>
        <v>slations</v>
      </c>
      <c r="S1416" s="12">
        <f t="shared" si="22"/>
        <v>42738.25309027778</v>
      </c>
      <c r="T1416" s="12">
        <f t="shared" si="22"/>
        <v>42708.25309027778</v>
      </c>
      <c r="U1416" s="14">
        <f>Starter[[#This Row],[deadline2]]-Starter[[#This Row],[launched_at3]]</f>
        <v>30</v>
      </c>
    </row>
    <row r="1417" spans="1:21" ht="30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>IFERROR(Starter[[#This Row],[pledged]]/Starter[[#This Row],[goal]],0)</f>
        <v>0.18181818181818182</v>
      </c>
      <c r="P1417" s="8">
        <f>IFERROR(Starter[[#This Row],[pledged]]/Starter[[#This Row],[backers_count]],0)</f>
        <v>88.888888888888886</v>
      </c>
      <c r="Q1417" t="str">
        <f>LEFT(Starter[[#This Row],[Category and Sub-Category]],FIND("/",Starter[[#This Row],[Category and Sub-Category]])-1)</f>
        <v>publishing</v>
      </c>
      <c r="R1417" t="str">
        <f>RIGHT(Starter[[#This Row],[Category and Sub-Category]],FIND("/",Starter[[#This Row],[Category and Sub-Category]])-3)</f>
        <v>slations</v>
      </c>
      <c r="S1417" s="12">
        <f t="shared" si="22"/>
        <v>42232.675821759258</v>
      </c>
      <c r="T1417" s="12">
        <f t="shared" si="22"/>
        <v>42192.675821759258</v>
      </c>
      <c r="U1417" s="14">
        <f>Starter[[#This Row],[deadline2]]-Starter[[#This Row],[launched_at3]]</f>
        <v>40</v>
      </c>
    </row>
    <row r="1418" spans="1:21" ht="30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>IFERROR(Starter[[#This Row],[pledged]]/Starter[[#This Row],[goal]],0)</f>
        <v>0</v>
      </c>
      <c r="P1418" s="8">
        <f>IFERROR(Starter[[#This Row],[pledged]]/Starter[[#This Row],[backers_count]],0)</f>
        <v>0</v>
      </c>
      <c r="Q1418" t="str">
        <f>LEFT(Starter[[#This Row],[Category and Sub-Category]],FIND("/",Starter[[#This Row],[Category and Sub-Category]])-1)</f>
        <v>publishing</v>
      </c>
      <c r="R1418" t="str">
        <f>RIGHT(Starter[[#This Row],[Category and Sub-Category]],FIND("/",Starter[[#This Row],[Category and Sub-Category]])-3)</f>
        <v>slations</v>
      </c>
      <c r="S1418" s="12">
        <f t="shared" si="22"/>
        <v>42329.967812499999</v>
      </c>
      <c r="T1418" s="12">
        <f t="shared" si="22"/>
        <v>42299.926145833335</v>
      </c>
      <c r="U1418" s="14">
        <f>Starter[[#This Row],[deadline2]]-Starter[[#This Row],[launched_at3]]</f>
        <v>30.041666666664241</v>
      </c>
    </row>
    <row r="1419" spans="1:21" ht="30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>IFERROR(Starter[[#This Row],[pledged]]/Starter[[#This Row],[goal]],0)</f>
        <v>1.2222222222222223E-2</v>
      </c>
      <c r="P1419" s="8">
        <f>IFERROR(Starter[[#This Row],[pledged]]/Starter[[#This Row],[backers_count]],0)</f>
        <v>27.5</v>
      </c>
      <c r="Q1419" t="str">
        <f>LEFT(Starter[[#This Row],[Category and Sub-Category]],FIND("/",Starter[[#This Row],[Category and Sub-Category]])-1)</f>
        <v>publishing</v>
      </c>
      <c r="R1419" t="str">
        <f>RIGHT(Starter[[#This Row],[Category and Sub-Category]],FIND("/",Starter[[#This Row],[Category and Sub-Category]])-3)</f>
        <v>slations</v>
      </c>
      <c r="S1419" s="12">
        <f t="shared" si="22"/>
        <v>42262.46597222222</v>
      </c>
      <c r="T1419" s="12">
        <f t="shared" si="22"/>
        <v>42232.15016203704</v>
      </c>
      <c r="U1419" s="14">
        <f>Starter[[#This Row],[deadline2]]-Starter[[#This Row],[launched_at3]]</f>
        <v>30.315810185180453</v>
      </c>
    </row>
    <row r="1420" spans="1:21" ht="3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>IFERROR(Starter[[#This Row],[pledged]]/Starter[[#This Row],[goal]],0)</f>
        <v>2E-3</v>
      </c>
      <c r="P1420" s="8">
        <f>IFERROR(Starter[[#This Row],[pledged]]/Starter[[#This Row],[backers_count]],0)</f>
        <v>6</v>
      </c>
      <c r="Q1420" t="str">
        <f>LEFT(Starter[[#This Row],[Category and Sub-Category]],FIND("/",Starter[[#This Row],[Category and Sub-Category]])-1)</f>
        <v>publishing</v>
      </c>
      <c r="R1420" t="str">
        <f>RIGHT(Starter[[#This Row],[Category and Sub-Category]],FIND("/",Starter[[#This Row],[Category and Sub-Category]])-3)</f>
        <v>slations</v>
      </c>
      <c r="S1420" s="12">
        <f t="shared" si="22"/>
        <v>42425.456412037034</v>
      </c>
      <c r="T1420" s="12">
        <f t="shared" si="22"/>
        <v>42395.456412037034</v>
      </c>
      <c r="U1420" s="14">
        <f>Starter[[#This Row],[deadline2]]-Starter[[#This Row],[launched_at3]]</f>
        <v>30</v>
      </c>
    </row>
    <row r="1421" spans="1:21" ht="3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>IFERROR(Starter[[#This Row],[pledged]]/Starter[[#This Row],[goal]],0)</f>
        <v>7.0634920634920634E-2</v>
      </c>
      <c r="P1421" s="8">
        <f>IFERROR(Starter[[#This Row],[pledged]]/Starter[[#This Row],[backers_count]],0)</f>
        <v>44.5</v>
      </c>
      <c r="Q1421" t="str">
        <f>LEFT(Starter[[#This Row],[Category and Sub-Category]],FIND("/",Starter[[#This Row],[Category and Sub-Category]])-1)</f>
        <v>publishing</v>
      </c>
      <c r="R1421" t="str">
        <f>RIGHT(Starter[[#This Row],[Category and Sub-Category]],FIND("/",Starter[[#This Row],[Category and Sub-Category]])-3)</f>
        <v>slations</v>
      </c>
      <c r="S1421" s="12">
        <f t="shared" si="22"/>
        <v>42652.456238425926</v>
      </c>
      <c r="T1421" s="12">
        <f t="shared" si="22"/>
        <v>42622.456238425926</v>
      </c>
      <c r="U1421" s="14">
        <f>Starter[[#This Row],[deadline2]]-Starter[[#This Row],[launched_at3]]</f>
        <v>30</v>
      </c>
    </row>
    <row r="1422" spans="1:21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>IFERROR(Starter[[#This Row],[pledged]]/Starter[[#This Row],[goal]],0)</f>
        <v>2.7272727272727271E-2</v>
      </c>
      <c r="P1422" s="8">
        <f>IFERROR(Starter[[#This Row],[pledged]]/Starter[[#This Row],[backers_count]],0)</f>
        <v>1</v>
      </c>
      <c r="Q1422" t="str">
        <f>LEFT(Starter[[#This Row],[Category and Sub-Category]],FIND("/",Starter[[#This Row],[Category and Sub-Category]])-1)</f>
        <v>publishing</v>
      </c>
      <c r="R1422" t="str">
        <f>RIGHT(Starter[[#This Row],[Category and Sub-Category]],FIND("/",Starter[[#This Row],[Category and Sub-Category]])-3)</f>
        <v>slations</v>
      </c>
      <c r="S1422" s="12">
        <f t="shared" si="22"/>
        <v>42549.667662037042</v>
      </c>
      <c r="T1422" s="12">
        <f t="shared" si="22"/>
        <v>42524.667662037042</v>
      </c>
      <c r="U1422" s="14">
        <f>Starter[[#This Row],[deadline2]]-Starter[[#This Row],[launched_at3]]</f>
        <v>25</v>
      </c>
    </row>
    <row r="1423" spans="1:21" ht="3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>IFERROR(Starter[[#This Row],[pledged]]/Starter[[#This Row],[goal]],0)</f>
        <v>1E-3</v>
      </c>
      <c r="P1423" s="8">
        <f>IFERROR(Starter[[#This Row],[pledged]]/Starter[[#This Row],[backers_count]],0)</f>
        <v>100</v>
      </c>
      <c r="Q1423" t="str">
        <f>LEFT(Starter[[#This Row],[Category and Sub-Category]],FIND("/",Starter[[#This Row],[Category and Sub-Category]])-1)</f>
        <v>publishing</v>
      </c>
      <c r="R1423" t="str">
        <f>RIGHT(Starter[[#This Row],[Category and Sub-Category]],FIND("/",Starter[[#This Row],[Category and Sub-Category]])-3)</f>
        <v>slations</v>
      </c>
      <c r="S1423" s="12">
        <f t="shared" si="22"/>
        <v>42043.915613425925</v>
      </c>
      <c r="T1423" s="12">
        <f t="shared" si="22"/>
        <v>42013.915613425925</v>
      </c>
      <c r="U1423" s="14">
        <f>Starter[[#This Row],[deadline2]]-Starter[[#This Row],[launched_at3]]</f>
        <v>30</v>
      </c>
    </row>
    <row r="1424" spans="1:21" ht="3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>IFERROR(Starter[[#This Row],[pledged]]/Starter[[#This Row],[goal]],0)</f>
        <v>1.0399999999999999E-3</v>
      </c>
      <c r="P1424" s="8">
        <f>IFERROR(Starter[[#This Row],[pledged]]/Starter[[#This Row],[backers_count]],0)</f>
        <v>13</v>
      </c>
      <c r="Q1424" t="str">
        <f>LEFT(Starter[[#This Row],[Category and Sub-Category]],FIND("/",Starter[[#This Row],[Category and Sub-Category]])-1)</f>
        <v>publishing</v>
      </c>
      <c r="R1424" t="str">
        <f>RIGHT(Starter[[#This Row],[Category and Sub-Category]],FIND("/",Starter[[#This Row],[Category and Sub-Category]])-3)</f>
        <v>slations</v>
      </c>
      <c r="S1424" s="12">
        <f t="shared" si="22"/>
        <v>42634.239629629628</v>
      </c>
      <c r="T1424" s="12">
        <f t="shared" si="22"/>
        <v>42604.239629629628</v>
      </c>
      <c r="U1424" s="14">
        <f>Starter[[#This Row],[deadline2]]-Starter[[#This Row],[launched_at3]]</f>
        <v>30</v>
      </c>
    </row>
    <row r="1425" spans="1:21" ht="3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>IFERROR(Starter[[#This Row],[pledged]]/Starter[[#This Row],[goal]],0)</f>
        <v>3.3333333333333335E-3</v>
      </c>
      <c r="P1425" s="8">
        <f>IFERROR(Starter[[#This Row],[pledged]]/Starter[[#This Row],[backers_count]],0)</f>
        <v>100</v>
      </c>
      <c r="Q1425" t="str">
        <f>LEFT(Starter[[#This Row],[Category and Sub-Category]],FIND("/",Starter[[#This Row],[Category and Sub-Category]])-1)</f>
        <v>publishing</v>
      </c>
      <c r="R1425" t="str">
        <f>RIGHT(Starter[[#This Row],[Category and Sub-Category]],FIND("/",Starter[[#This Row],[Category and Sub-Category]])-3)</f>
        <v>slations</v>
      </c>
      <c r="S1425" s="12">
        <f t="shared" si="22"/>
        <v>42370.360312500001</v>
      </c>
      <c r="T1425" s="12">
        <f t="shared" si="22"/>
        <v>42340.360312500001</v>
      </c>
      <c r="U1425" s="14">
        <f>Starter[[#This Row],[deadline2]]-Starter[[#This Row],[launched_at3]]</f>
        <v>30</v>
      </c>
    </row>
    <row r="1426" spans="1:21" ht="30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>IFERROR(Starter[[#This Row],[pledged]]/Starter[[#This Row],[goal]],0)</f>
        <v>0.2036</v>
      </c>
      <c r="P1426" s="8">
        <f>IFERROR(Starter[[#This Row],[pledged]]/Starter[[#This Row],[backers_count]],0)</f>
        <v>109.07142857142857</v>
      </c>
      <c r="Q1426" t="str">
        <f>LEFT(Starter[[#This Row],[Category and Sub-Category]],FIND("/",Starter[[#This Row],[Category and Sub-Category]])-1)</f>
        <v>publishing</v>
      </c>
      <c r="R1426" t="str">
        <f>RIGHT(Starter[[#This Row],[Category and Sub-Category]],FIND("/",Starter[[#This Row],[Category and Sub-Category]])-3)</f>
        <v>slations</v>
      </c>
      <c r="S1426" s="12">
        <f t="shared" si="22"/>
        <v>42689.759282407409</v>
      </c>
      <c r="T1426" s="12">
        <f t="shared" si="22"/>
        <v>42676.717615740738</v>
      </c>
      <c r="U1426" s="14">
        <f>Starter[[#This Row],[deadline2]]-Starter[[#This Row],[launched_at3]]</f>
        <v>13.041666666671517</v>
      </c>
    </row>
    <row r="1427" spans="1:21" ht="3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>IFERROR(Starter[[#This Row],[pledged]]/Starter[[#This Row],[goal]],0)</f>
        <v>0</v>
      </c>
      <c r="P1427" s="8">
        <f>IFERROR(Starter[[#This Row],[pledged]]/Starter[[#This Row],[backers_count]],0)</f>
        <v>0</v>
      </c>
      <c r="Q1427" t="str">
        <f>LEFT(Starter[[#This Row],[Category and Sub-Category]],FIND("/",Starter[[#This Row],[Category and Sub-Category]])-1)</f>
        <v>publishing</v>
      </c>
      <c r="R1427" t="str">
        <f>RIGHT(Starter[[#This Row],[Category and Sub-Category]],FIND("/",Starter[[#This Row],[Category and Sub-Category]])-3)</f>
        <v>slations</v>
      </c>
      <c r="S1427" s="12">
        <f t="shared" si="22"/>
        <v>42123.131469907406</v>
      </c>
      <c r="T1427" s="12">
        <f t="shared" si="22"/>
        <v>42093.131469907406</v>
      </c>
      <c r="U1427" s="14">
        <f>Starter[[#This Row],[deadline2]]-Starter[[#This Row],[launched_at3]]</f>
        <v>30</v>
      </c>
    </row>
    <row r="1428" spans="1:21" ht="3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>IFERROR(Starter[[#This Row],[pledged]]/Starter[[#This Row],[goal]],0)</f>
        <v>0</v>
      </c>
      <c r="P1428" s="8">
        <f>IFERROR(Starter[[#This Row],[pledged]]/Starter[[#This Row],[backers_count]],0)</f>
        <v>0</v>
      </c>
      <c r="Q1428" t="str">
        <f>LEFT(Starter[[#This Row],[Category and Sub-Category]],FIND("/",Starter[[#This Row],[Category and Sub-Category]])-1)</f>
        <v>publishing</v>
      </c>
      <c r="R1428" t="str">
        <f>RIGHT(Starter[[#This Row],[Category and Sub-Category]],FIND("/",Starter[[#This Row],[Category and Sub-Category]])-3)</f>
        <v>slations</v>
      </c>
      <c r="S1428" s="12">
        <f t="shared" si="22"/>
        <v>42240.390277777777</v>
      </c>
      <c r="T1428" s="12">
        <f t="shared" si="22"/>
        <v>42180.390277777777</v>
      </c>
      <c r="U1428" s="14">
        <f>Starter[[#This Row],[deadline2]]-Starter[[#This Row],[launched_at3]]</f>
        <v>60</v>
      </c>
    </row>
    <row r="1429" spans="1:21" ht="3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>IFERROR(Starter[[#This Row],[pledged]]/Starter[[#This Row],[goal]],0)</f>
        <v>8.3799999999999999E-2</v>
      </c>
      <c r="P1429" s="8">
        <f>IFERROR(Starter[[#This Row],[pledged]]/Starter[[#This Row],[backers_count]],0)</f>
        <v>104.75</v>
      </c>
      <c r="Q1429" t="str">
        <f>LEFT(Starter[[#This Row],[Category and Sub-Category]],FIND("/",Starter[[#This Row],[Category and Sub-Category]])-1)</f>
        <v>publishing</v>
      </c>
      <c r="R1429" t="str">
        <f>RIGHT(Starter[[#This Row],[Category and Sub-Category]],FIND("/",Starter[[#This Row],[Category and Sub-Category]])-3)</f>
        <v>slations</v>
      </c>
      <c r="S1429" s="12">
        <f t="shared" si="22"/>
        <v>42631.851678240739</v>
      </c>
      <c r="T1429" s="12">
        <f t="shared" si="22"/>
        <v>42601.851678240739</v>
      </c>
      <c r="U1429" s="14">
        <f>Starter[[#This Row],[deadline2]]-Starter[[#This Row],[launched_at3]]</f>
        <v>30</v>
      </c>
    </row>
    <row r="1430" spans="1:21" ht="3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>IFERROR(Starter[[#This Row],[pledged]]/Starter[[#This Row],[goal]],0)</f>
        <v>4.4999999999999998E-2</v>
      </c>
      <c r="P1430" s="8">
        <f>IFERROR(Starter[[#This Row],[pledged]]/Starter[[#This Row],[backers_count]],0)</f>
        <v>15</v>
      </c>
      <c r="Q1430" t="str">
        <f>LEFT(Starter[[#This Row],[Category and Sub-Category]],FIND("/",Starter[[#This Row],[Category and Sub-Category]])-1)</f>
        <v>publishing</v>
      </c>
      <c r="R1430" t="str">
        <f>RIGHT(Starter[[#This Row],[Category and Sub-Category]],FIND("/",Starter[[#This Row],[Category and Sub-Category]])-3)</f>
        <v>slations</v>
      </c>
      <c r="S1430" s="12">
        <f t="shared" si="22"/>
        <v>42462.338159722218</v>
      </c>
      <c r="T1430" s="12">
        <f t="shared" si="22"/>
        <v>42432.379826388889</v>
      </c>
      <c r="U1430" s="14">
        <f>Starter[[#This Row],[deadline2]]-Starter[[#This Row],[launched_at3]]</f>
        <v>29.958333333328483</v>
      </c>
    </row>
    <row r="1431" spans="1:21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>IFERROR(Starter[[#This Row],[pledged]]/Starter[[#This Row],[goal]],0)</f>
        <v>0</v>
      </c>
      <c r="P1431" s="8">
        <f>IFERROR(Starter[[#This Row],[pledged]]/Starter[[#This Row],[backers_count]],0)</f>
        <v>0</v>
      </c>
      <c r="Q1431" t="str">
        <f>LEFT(Starter[[#This Row],[Category and Sub-Category]],FIND("/",Starter[[#This Row],[Category and Sub-Category]])-1)</f>
        <v>publishing</v>
      </c>
      <c r="R1431" t="str">
        <f>RIGHT(Starter[[#This Row],[Category and Sub-Category]],FIND("/",Starter[[#This Row],[Category and Sub-Category]])-3)</f>
        <v>slations</v>
      </c>
      <c r="S1431" s="12">
        <f t="shared" si="22"/>
        <v>42104.060671296298</v>
      </c>
      <c r="T1431" s="12">
        <f t="shared" si="22"/>
        <v>42074.060671296298</v>
      </c>
      <c r="U1431" s="14">
        <f>Starter[[#This Row],[deadline2]]-Starter[[#This Row],[launched_at3]]</f>
        <v>30</v>
      </c>
    </row>
    <row r="1432" spans="1:21" ht="30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>IFERROR(Starter[[#This Row],[pledged]]/Starter[[#This Row],[goal]],0)</f>
        <v>8.0600000000000005E-2</v>
      </c>
      <c r="P1432" s="8">
        <f>IFERROR(Starter[[#This Row],[pledged]]/Starter[[#This Row],[backers_count]],0)</f>
        <v>80.599999999999994</v>
      </c>
      <c r="Q1432" t="str">
        <f>LEFT(Starter[[#This Row],[Category and Sub-Category]],FIND("/",Starter[[#This Row],[Category and Sub-Category]])-1)</f>
        <v>publishing</v>
      </c>
      <c r="R1432" t="str">
        <f>RIGHT(Starter[[#This Row],[Category and Sub-Category]],FIND("/",Starter[[#This Row],[Category and Sub-Category]])-3)</f>
        <v>slations</v>
      </c>
      <c r="S1432" s="12">
        <f t="shared" si="22"/>
        <v>41992.813518518524</v>
      </c>
      <c r="T1432" s="12">
        <f t="shared" si="22"/>
        <v>41961.813518518524</v>
      </c>
      <c r="U1432" s="14">
        <f>Starter[[#This Row],[deadline2]]-Starter[[#This Row],[launched_at3]]</f>
        <v>31</v>
      </c>
    </row>
    <row r="1433" spans="1:21" ht="3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>IFERROR(Starter[[#This Row],[pledged]]/Starter[[#This Row],[goal]],0)</f>
        <v>0.31947058823529412</v>
      </c>
      <c r="P1433" s="8">
        <f>IFERROR(Starter[[#This Row],[pledged]]/Starter[[#This Row],[backers_count]],0)</f>
        <v>115.55319148936171</v>
      </c>
      <c r="Q1433" t="str">
        <f>LEFT(Starter[[#This Row],[Category and Sub-Category]],FIND("/",Starter[[#This Row],[Category and Sub-Category]])-1)</f>
        <v>publishing</v>
      </c>
      <c r="R1433" t="str">
        <f>RIGHT(Starter[[#This Row],[Category and Sub-Category]],FIND("/",Starter[[#This Row],[Category and Sub-Category]])-3)</f>
        <v>slations</v>
      </c>
      <c r="S1433" s="12">
        <f t="shared" si="22"/>
        <v>42334.252500000002</v>
      </c>
      <c r="T1433" s="12">
        <f t="shared" si="22"/>
        <v>42304.210833333331</v>
      </c>
      <c r="U1433" s="14">
        <f>Starter[[#This Row],[deadline2]]-Starter[[#This Row],[launched_at3]]</f>
        <v>30.041666666671517</v>
      </c>
    </row>
    <row r="1434" spans="1:21" ht="3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>IFERROR(Starter[[#This Row],[pledged]]/Starter[[#This Row],[goal]],0)</f>
        <v>0</v>
      </c>
      <c r="P1434" s="8">
        <f>IFERROR(Starter[[#This Row],[pledged]]/Starter[[#This Row],[backers_count]],0)</f>
        <v>0</v>
      </c>
      <c r="Q1434" t="str">
        <f>LEFT(Starter[[#This Row],[Category and Sub-Category]],FIND("/",Starter[[#This Row],[Category and Sub-Category]])-1)</f>
        <v>publishing</v>
      </c>
      <c r="R1434" t="str">
        <f>RIGHT(Starter[[#This Row],[Category and Sub-Category]],FIND("/",Starter[[#This Row],[Category and Sub-Category]])-3)</f>
        <v>slations</v>
      </c>
      <c r="S1434" s="12">
        <f t="shared" si="22"/>
        <v>42205.780416666668</v>
      </c>
      <c r="T1434" s="12">
        <f t="shared" si="22"/>
        <v>42175.780416666668</v>
      </c>
      <c r="U1434" s="14">
        <f>Starter[[#This Row],[deadline2]]-Starter[[#This Row],[launched_at3]]</f>
        <v>30</v>
      </c>
    </row>
    <row r="1435" spans="1:21" ht="3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>IFERROR(Starter[[#This Row],[pledged]]/Starter[[#This Row],[goal]],0)</f>
        <v>6.7083333333333328E-2</v>
      </c>
      <c r="P1435" s="8">
        <f>IFERROR(Starter[[#This Row],[pledged]]/Starter[[#This Row],[backers_count]],0)</f>
        <v>80.5</v>
      </c>
      <c r="Q1435" t="str">
        <f>LEFT(Starter[[#This Row],[Category and Sub-Category]],FIND("/",Starter[[#This Row],[Category and Sub-Category]])-1)</f>
        <v>publishing</v>
      </c>
      <c r="R1435" t="str">
        <f>RIGHT(Starter[[#This Row],[Category and Sub-Category]],FIND("/",Starter[[#This Row],[Category and Sub-Category]])-3)</f>
        <v>slations</v>
      </c>
      <c r="S1435" s="12">
        <f t="shared" si="22"/>
        <v>42714.458333333328</v>
      </c>
      <c r="T1435" s="12">
        <f t="shared" si="22"/>
        <v>42673.625868055555</v>
      </c>
      <c r="U1435" s="14">
        <f>Starter[[#This Row],[deadline2]]-Starter[[#This Row],[launched_at3]]</f>
        <v>40.832465277773736</v>
      </c>
    </row>
    <row r="1436" spans="1:21" ht="30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>IFERROR(Starter[[#This Row],[pledged]]/Starter[[#This Row],[goal]],0)</f>
        <v>9.987804878048781E-2</v>
      </c>
      <c r="P1436" s="8">
        <f>IFERROR(Starter[[#This Row],[pledged]]/Starter[[#This Row],[backers_count]],0)</f>
        <v>744.5454545454545</v>
      </c>
      <c r="Q1436" t="str">
        <f>LEFT(Starter[[#This Row],[Category and Sub-Category]],FIND("/",Starter[[#This Row],[Category and Sub-Category]])-1)</f>
        <v>publishing</v>
      </c>
      <c r="R1436" t="str">
        <f>RIGHT(Starter[[#This Row],[Category and Sub-Category]],FIND("/",Starter[[#This Row],[Category and Sub-Category]])-3)</f>
        <v>slations</v>
      </c>
      <c r="S1436" s="12">
        <f t="shared" si="22"/>
        <v>42163.625</v>
      </c>
      <c r="T1436" s="12">
        <f t="shared" si="22"/>
        <v>42142.767106481479</v>
      </c>
      <c r="U1436" s="14">
        <f>Starter[[#This Row],[deadline2]]-Starter[[#This Row],[launched_at3]]</f>
        <v>20.85789351852145</v>
      </c>
    </row>
    <row r="1437" spans="1:21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>IFERROR(Starter[[#This Row],[pledged]]/Starter[[#This Row],[goal]],0)</f>
        <v>1E-3</v>
      </c>
      <c r="P1437" s="8">
        <f>IFERROR(Starter[[#This Row],[pledged]]/Starter[[#This Row],[backers_count]],0)</f>
        <v>7.5</v>
      </c>
      <c r="Q1437" t="str">
        <f>LEFT(Starter[[#This Row],[Category and Sub-Category]],FIND("/",Starter[[#This Row],[Category and Sub-Category]])-1)</f>
        <v>publishing</v>
      </c>
      <c r="R1437" t="str">
        <f>RIGHT(Starter[[#This Row],[Category and Sub-Category]],FIND("/",Starter[[#This Row],[Category and Sub-Category]])-3)</f>
        <v>slations</v>
      </c>
      <c r="S1437" s="12">
        <f t="shared" si="22"/>
        <v>42288.780324074076</v>
      </c>
      <c r="T1437" s="12">
        <f t="shared" si="22"/>
        <v>42258.780324074076</v>
      </c>
      <c r="U1437" s="14">
        <f>Starter[[#This Row],[deadline2]]-Starter[[#This Row],[launched_at3]]</f>
        <v>30</v>
      </c>
    </row>
    <row r="1438" spans="1:21" ht="3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>IFERROR(Starter[[#This Row],[pledged]]/Starter[[#This Row],[goal]],0)</f>
        <v>7.7000000000000002E-3</v>
      </c>
      <c r="P1438" s="8">
        <f>IFERROR(Starter[[#This Row],[pledged]]/Starter[[#This Row],[backers_count]],0)</f>
        <v>38.5</v>
      </c>
      <c r="Q1438" t="str">
        <f>LEFT(Starter[[#This Row],[Category and Sub-Category]],FIND("/",Starter[[#This Row],[Category and Sub-Category]])-1)</f>
        <v>publishing</v>
      </c>
      <c r="R1438" t="str">
        <f>RIGHT(Starter[[#This Row],[Category and Sub-Category]],FIND("/",Starter[[#This Row],[Category and Sub-Category]])-3)</f>
        <v>slations</v>
      </c>
      <c r="S1438" s="12">
        <f t="shared" si="22"/>
        <v>42421.35019675926</v>
      </c>
      <c r="T1438" s="12">
        <f t="shared" si="22"/>
        <v>42391.35019675926</v>
      </c>
      <c r="U1438" s="14">
        <f>Starter[[#This Row],[deadline2]]-Starter[[#This Row],[launched_at3]]</f>
        <v>30</v>
      </c>
    </row>
    <row r="1439" spans="1:21" ht="3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>IFERROR(Starter[[#This Row],[pledged]]/Starter[[#This Row],[goal]],0)</f>
        <v>0.26900000000000002</v>
      </c>
      <c r="P1439" s="8">
        <f>IFERROR(Starter[[#This Row],[pledged]]/Starter[[#This Row],[backers_count]],0)</f>
        <v>36.68181818181818</v>
      </c>
      <c r="Q1439" t="str">
        <f>LEFT(Starter[[#This Row],[Category and Sub-Category]],FIND("/",Starter[[#This Row],[Category and Sub-Category]])-1)</f>
        <v>publishing</v>
      </c>
      <c r="R1439" t="str">
        <f>RIGHT(Starter[[#This Row],[Category and Sub-Category]],FIND("/",Starter[[#This Row],[Category and Sub-Category]])-3)</f>
        <v>slations</v>
      </c>
      <c r="S1439" s="12">
        <f t="shared" si="22"/>
        <v>41833.207638888889</v>
      </c>
      <c r="T1439" s="12">
        <f t="shared" si="22"/>
        <v>41796.531701388885</v>
      </c>
      <c r="U1439" s="14">
        <f>Starter[[#This Row],[deadline2]]-Starter[[#This Row],[launched_at3]]</f>
        <v>36.675937500003783</v>
      </c>
    </row>
    <row r="1440" spans="1:21" ht="3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>IFERROR(Starter[[#This Row],[pledged]]/Starter[[#This Row],[goal]],0)</f>
        <v>0.03</v>
      </c>
      <c r="P1440" s="8">
        <f>IFERROR(Starter[[#This Row],[pledged]]/Starter[[#This Row],[backers_count]],0)</f>
        <v>75</v>
      </c>
      <c r="Q1440" t="str">
        <f>LEFT(Starter[[#This Row],[Category and Sub-Category]],FIND("/",Starter[[#This Row],[Category and Sub-Category]])-1)</f>
        <v>publishing</v>
      </c>
      <c r="R1440" t="str">
        <f>RIGHT(Starter[[#This Row],[Category and Sub-Category]],FIND("/",Starter[[#This Row],[Category and Sub-Category]])-3)</f>
        <v>slations</v>
      </c>
      <c r="S1440" s="12">
        <f t="shared" si="22"/>
        <v>42487.579861111109</v>
      </c>
      <c r="T1440" s="12">
        <f t="shared" si="22"/>
        <v>42457.871516203704</v>
      </c>
      <c r="U1440" s="14">
        <f>Starter[[#This Row],[deadline2]]-Starter[[#This Row],[launched_at3]]</f>
        <v>29.708344907405262</v>
      </c>
    </row>
    <row r="1441" spans="1:21" ht="30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>IFERROR(Starter[[#This Row],[pledged]]/Starter[[#This Row],[goal]],0)</f>
        <v>6.6055045871559637E-2</v>
      </c>
      <c r="P1441" s="8">
        <f>IFERROR(Starter[[#This Row],[pledged]]/Starter[[#This Row],[backers_count]],0)</f>
        <v>30</v>
      </c>
      <c r="Q1441" t="str">
        <f>LEFT(Starter[[#This Row],[Category and Sub-Category]],FIND("/",Starter[[#This Row],[Category and Sub-Category]])-1)</f>
        <v>publishing</v>
      </c>
      <c r="R1441" t="str">
        <f>RIGHT(Starter[[#This Row],[Category and Sub-Category]],FIND("/",Starter[[#This Row],[Category and Sub-Category]])-3)</f>
        <v>slations</v>
      </c>
      <c r="S1441" s="12">
        <f t="shared" si="22"/>
        <v>42070.829872685186</v>
      </c>
      <c r="T1441" s="12">
        <f t="shared" si="22"/>
        <v>42040.829872685186</v>
      </c>
      <c r="U1441" s="14">
        <f>Starter[[#This Row],[deadline2]]-Starter[[#This Row],[launched_at3]]</f>
        <v>30</v>
      </c>
    </row>
    <row r="1442" spans="1:21" ht="3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>IFERROR(Starter[[#This Row],[pledged]]/Starter[[#This Row],[goal]],0)</f>
        <v>7.6923076923076926E-5</v>
      </c>
      <c r="P1442" s="8">
        <f>IFERROR(Starter[[#This Row],[pledged]]/Starter[[#This Row],[backers_count]],0)</f>
        <v>1</v>
      </c>
      <c r="Q1442" t="str">
        <f>LEFT(Starter[[#This Row],[Category and Sub-Category]],FIND("/",Starter[[#This Row],[Category and Sub-Category]])-1)</f>
        <v>publishing</v>
      </c>
      <c r="R1442" t="str">
        <f>RIGHT(Starter[[#This Row],[Category and Sub-Category]],FIND("/",Starter[[#This Row],[Category and Sub-Category]])-3)</f>
        <v>slations</v>
      </c>
      <c r="S1442" s="12">
        <f t="shared" si="22"/>
        <v>42516.748414351852</v>
      </c>
      <c r="T1442" s="12">
        <f t="shared" si="22"/>
        <v>42486.748414351852</v>
      </c>
      <c r="U1442" s="14">
        <f>Starter[[#This Row],[deadline2]]-Starter[[#This Row],[launched_at3]]</f>
        <v>30</v>
      </c>
    </row>
    <row r="1443" spans="1:21" ht="3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>IFERROR(Starter[[#This Row],[pledged]]/Starter[[#This Row],[goal]],0)</f>
        <v>1.1222222222222222E-2</v>
      </c>
      <c r="P1443" s="8">
        <f>IFERROR(Starter[[#This Row],[pledged]]/Starter[[#This Row],[backers_count]],0)</f>
        <v>673.33333333333337</v>
      </c>
      <c r="Q1443" t="str">
        <f>LEFT(Starter[[#This Row],[Category and Sub-Category]],FIND("/",Starter[[#This Row],[Category and Sub-Category]])-1)</f>
        <v>publishing</v>
      </c>
      <c r="R1443" t="str">
        <f>RIGHT(Starter[[#This Row],[Category and Sub-Category]],FIND("/",Starter[[#This Row],[Category and Sub-Category]])-3)</f>
        <v>slations</v>
      </c>
      <c r="S1443" s="12">
        <f t="shared" si="22"/>
        <v>42258.765844907408</v>
      </c>
      <c r="T1443" s="12">
        <f t="shared" si="22"/>
        <v>42198.765844907408</v>
      </c>
      <c r="U1443" s="14">
        <f>Starter[[#This Row],[deadline2]]-Starter[[#This Row],[launched_at3]]</f>
        <v>60</v>
      </c>
    </row>
    <row r="1444" spans="1:21" ht="3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>IFERROR(Starter[[#This Row],[pledged]]/Starter[[#This Row],[goal]],0)</f>
        <v>0</v>
      </c>
      <c r="P1444" s="8">
        <f>IFERROR(Starter[[#This Row],[pledged]]/Starter[[#This Row],[backers_count]],0)</f>
        <v>0</v>
      </c>
      <c r="Q1444" t="str">
        <f>LEFT(Starter[[#This Row],[Category and Sub-Category]],FIND("/",Starter[[#This Row],[Category and Sub-Category]])-1)</f>
        <v>publishing</v>
      </c>
      <c r="R1444" t="str">
        <f>RIGHT(Starter[[#This Row],[Category and Sub-Category]],FIND("/",Starter[[#This Row],[Category and Sub-Category]])-3)</f>
        <v>slations</v>
      </c>
      <c r="S1444" s="12">
        <f t="shared" si="22"/>
        <v>42515.64534722222</v>
      </c>
      <c r="T1444" s="12">
        <f t="shared" si="22"/>
        <v>42485.64534722222</v>
      </c>
      <c r="U1444" s="14">
        <f>Starter[[#This Row],[deadline2]]-Starter[[#This Row],[launched_at3]]</f>
        <v>30</v>
      </c>
    </row>
    <row r="1445" spans="1:21" ht="3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>IFERROR(Starter[[#This Row],[pledged]]/Starter[[#This Row],[goal]],0)</f>
        <v>0</v>
      </c>
      <c r="P1445" s="8">
        <f>IFERROR(Starter[[#This Row],[pledged]]/Starter[[#This Row],[backers_count]],0)</f>
        <v>0</v>
      </c>
      <c r="Q1445" t="str">
        <f>LEFT(Starter[[#This Row],[Category and Sub-Category]],FIND("/",Starter[[#This Row],[Category and Sub-Category]])-1)</f>
        <v>publishing</v>
      </c>
      <c r="R1445" t="str">
        <f>RIGHT(Starter[[#This Row],[Category and Sub-Category]],FIND("/",Starter[[#This Row],[Category and Sub-Category]])-3)</f>
        <v>slations</v>
      </c>
      <c r="S1445" s="12">
        <f t="shared" si="22"/>
        <v>42737.926030092596</v>
      </c>
      <c r="T1445" s="12">
        <f t="shared" si="22"/>
        <v>42707.926030092596</v>
      </c>
      <c r="U1445" s="14">
        <f>Starter[[#This Row],[deadline2]]-Starter[[#This Row],[launched_at3]]</f>
        <v>30</v>
      </c>
    </row>
    <row r="1446" spans="1:21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>IFERROR(Starter[[#This Row],[pledged]]/Starter[[#This Row],[goal]],0)</f>
        <v>0</v>
      </c>
      <c r="P1446" s="8">
        <f>IFERROR(Starter[[#This Row],[pledged]]/Starter[[#This Row],[backers_count]],0)</f>
        <v>0</v>
      </c>
      <c r="Q1446" t="str">
        <f>LEFT(Starter[[#This Row],[Category and Sub-Category]],FIND("/",Starter[[#This Row],[Category and Sub-Category]])-1)</f>
        <v>publishing</v>
      </c>
      <c r="R1446" t="str">
        <f>RIGHT(Starter[[#This Row],[Category and Sub-Category]],FIND("/",Starter[[#This Row],[Category and Sub-Category]])-3)</f>
        <v>slations</v>
      </c>
      <c r="S1446" s="12">
        <f t="shared" si="22"/>
        <v>42259.873402777783</v>
      </c>
      <c r="T1446" s="12">
        <f t="shared" si="22"/>
        <v>42199.873402777783</v>
      </c>
      <c r="U1446" s="14">
        <f>Starter[[#This Row],[deadline2]]-Starter[[#This Row],[launched_at3]]</f>
        <v>60</v>
      </c>
    </row>
    <row r="1447" spans="1:21" ht="3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>IFERROR(Starter[[#This Row],[pledged]]/Starter[[#This Row],[goal]],0)</f>
        <v>0</v>
      </c>
      <c r="P1447" s="8">
        <f>IFERROR(Starter[[#This Row],[pledged]]/Starter[[#This Row],[backers_count]],0)</f>
        <v>0</v>
      </c>
      <c r="Q1447" t="str">
        <f>LEFT(Starter[[#This Row],[Category and Sub-Category]],FIND("/",Starter[[#This Row],[Category and Sub-Category]])-1)</f>
        <v>publishing</v>
      </c>
      <c r="R1447" t="str">
        <f>RIGHT(Starter[[#This Row],[Category and Sub-Category]],FIND("/",Starter[[#This Row],[Category and Sub-Category]])-3)</f>
        <v>slations</v>
      </c>
      <c r="S1447" s="12">
        <f t="shared" si="22"/>
        <v>42169.542303240742</v>
      </c>
      <c r="T1447" s="12">
        <f t="shared" si="22"/>
        <v>42139.542303240742</v>
      </c>
      <c r="U1447" s="14">
        <f>Starter[[#This Row],[deadline2]]-Starter[[#This Row],[launched_at3]]</f>
        <v>30</v>
      </c>
    </row>
    <row r="1448" spans="1:21" ht="3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>IFERROR(Starter[[#This Row],[pledged]]/Starter[[#This Row],[goal]],0)</f>
        <v>0</v>
      </c>
      <c r="P1448" s="8">
        <f>IFERROR(Starter[[#This Row],[pledged]]/Starter[[#This Row],[backers_count]],0)</f>
        <v>0</v>
      </c>
      <c r="Q1448" t="str">
        <f>LEFT(Starter[[#This Row],[Category and Sub-Category]],FIND("/",Starter[[#This Row],[Category and Sub-Category]])-1)</f>
        <v>publishing</v>
      </c>
      <c r="R1448" t="str">
        <f>RIGHT(Starter[[#This Row],[Category and Sub-Category]],FIND("/",Starter[[#This Row],[Category and Sub-Category]])-3)</f>
        <v>slations</v>
      </c>
      <c r="S1448" s="12">
        <f t="shared" si="22"/>
        <v>42481.447662037041</v>
      </c>
      <c r="T1448" s="12">
        <f t="shared" si="22"/>
        <v>42461.447662037041</v>
      </c>
      <c r="U1448" s="14">
        <f>Starter[[#This Row],[deadline2]]-Starter[[#This Row],[launched_at3]]</f>
        <v>20</v>
      </c>
    </row>
    <row r="1449" spans="1:2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>IFERROR(Starter[[#This Row],[pledged]]/Starter[[#This Row],[goal]],0)</f>
        <v>1.4999999999999999E-4</v>
      </c>
      <c r="P1449" s="8">
        <f>IFERROR(Starter[[#This Row],[pledged]]/Starter[[#This Row],[backers_count]],0)</f>
        <v>25</v>
      </c>
      <c r="Q1449" t="str">
        <f>LEFT(Starter[[#This Row],[Category and Sub-Category]],FIND("/",Starter[[#This Row],[Category and Sub-Category]])-1)</f>
        <v>publishing</v>
      </c>
      <c r="R1449" t="str">
        <f>RIGHT(Starter[[#This Row],[Category and Sub-Category]],FIND("/",Starter[[#This Row],[Category and Sub-Category]])-3)</f>
        <v>slations</v>
      </c>
      <c r="S1449" s="12">
        <f t="shared" si="22"/>
        <v>42559.730717592596</v>
      </c>
      <c r="T1449" s="12">
        <f t="shared" si="22"/>
        <v>42529.730717592596</v>
      </c>
      <c r="U1449" s="14">
        <f>Starter[[#This Row],[deadline2]]-Starter[[#This Row],[launched_at3]]</f>
        <v>30</v>
      </c>
    </row>
    <row r="1450" spans="1:21" ht="3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>IFERROR(Starter[[#This Row],[pledged]]/Starter[[#This Row],[goal]],0)</f>
        <v>0</v>
      </c>
      <c r="P1450" s="8">
        <f>IFERROR(Starter[[#This Row],[pledged]]/Starter[[#This Row],[backers_count]],0)</f>
        <v>0</v>
      </c>
      <c r="Q1450" t="str">
        <f>LEFT(Starter[[#This Row],[Category and Sub-Category]],FIND("/",Starter[[#This Row],[Category and Sub-Category]])-1)</f>
        <v>publishing</v>
      </c>
      <c r="R1450" t="str">
        <f>RIGHT(Starter[[#This Row],[Category and Sub-Category]],FIND("/",Starter[[#This Row],[Category and Sub-Category]])-3)</f>
        <v>slations</v>
      </c>
      <c r="S1450" s="12">
        <f t="shared" si="22"/>
        <v>42146.225694444445</v>
      </c>
      <c r="T1450" s="12">
        <f t="shared" si="22"/>
        <v>42115.936550925922</v>
      </c>
      <c r="U1450" s="14">
        <f>Starter[[#This Row],[deadline2]]-Starter[[#This Row],[launched_at3]]</f>
        <v>30.289143518522906</v>
      </c>
    </row>
    <row r="1451" spans="1:21" ht="3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>IFERROR(Starter[[#This Row],[pledged]]/Starter[[#This Row],[goal]],0)</f>
        <v>0</v>
      </c>
      <c r="P1451" s="8">
        <f>IFERROR(Starter[[#This Row],[pledged]]/Starter[[#This Row],[backers_count]],0)</f>
        <v>0</v>
      </c>
      <c r="Q1451" t="str">
        <f>LEFT(Starter[[#This Row],[Category and Sub-Category]],FIND("/",Starter[[#This Row],[Category and Sub-Category]])-1)</f>
        <v>publishing</v>
      </c>
      <c r="R1451" t="str">
        <f>RIGHT(Starter[[#This Row],[Category and Sub-Category]],FIND("/",Starter[[#This Row],[Category and Sub-Category]])-3)</f>
        <v>slations</v>
      </c>
      <c r="S1451" s="12">
        <f t="shared" si="22"/>
        <v>42134.811400462961</v>
      </c>
      <c r="T1451" s="12">
        <f t="shared" si="22"/>
        <v>42086.811400462961</v>
      </c>
      <c r="U1451" s="14">
        <f>Starter[[#This Row],[deadline2]]-Starter[[#This Row],[launched_at3]]</f>
        <v>48</v>
      </c>
    </row>
    <row r="1452" spans="1:21" ht="3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>IFERROR(Starter[[#This Row],[pledged]]/Starter[[#This Row],[goal]],0)</f>
        <v>1.0000000000000001E-5</v>
      </c>
      <c r="P1452" s="8">
        <f>IFERROR(Starter[[#This Row],[pledged]]/Starter[[#This Row],[backers_count]],0)</f>
        <v>1</v>
      </c>
      <c r="Q1452" t="str">
        <f>LEFT(Starter[[#This Row],[Category and Sub-Category]],FIND("/",Starter[[#This Row],[Category and Sub-Category]])-1)</f>
        <v>publishing</v>
      </c>
      <c r="R1452" t="str">
        <f>RIGHT(Starter[[#This Row],[Category and Sub-Category]],FIND("/",Starter[[#This Row],[Category and Sub-Category]])-3)</f>
        <v>slations</v>
      </c>
      <c r="S1452" s="12">
        <f t="shared" si="22"/>
        <v>42420.171261574069</v>
      </c>
      <c r="T1452" s="12">
        <f t="shared" si="22"/>
        <v>42390.171261574069</v>
      </c>
      <c r="U1452" s="14">
        <f>Starter[[#This Row],[deadline2]]-Starter[[#This Row],[launched_at3]]</f>
        <v>30</v>
      </c>
    </row>
    <row r="1453" spans="1:2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>IFERROR(Starter[[#This Row],[pledged]]/Starter[[#This Row],[goal]],0)</f>
        <v>1.0554089709762533E-4</v>
      </c>
      <c r="P1453" s="8">
        <f>IFERROR(Starter[[#This Row],[pledged]]/Starter[[#This Row],[backers_count]],0)</f>
        <v>1</v>
      </c>
      <c r="Q1453" t="str">
        <f>LEFT(Starter[[#This Row],[Category and Sub-Category]],FIND("/",Starter[[#This Row],[Category and Sub-Category]])-1)</f>
        <v>publishing</v>
      </c>
      <c r="R1453" t="str">
        <f>RIGHT(Starter[[#This Row],[Category and Sub-Category]],FIND("/",Starter[[#This Row],[Category and Sub-Category]])-3)</f>
        <v>slations</v>
      </c>
      <c r="S1453" s="12">
        <f t="shared" si="22"/>
        <v>41962.00068287037</v>
      </c>
      <c r="T1453" s="12">
        <f t="shared" si="22"/>
        <v>41931.959016203706</v>
      </c>
      <c r="U1453" s="14">
        <f>Starter[[#This Row],[deadline2]]-Starter[[#This Row],[launched_at3]]</f>
        <v>30.041666666664241</v>
      </c>
    </row>
    <row r="1454" spans="1:2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>IFERROR(Starter[[#This Row],[pledged]]/Starter[[#This Row],[goal]],0)</f>
        <v>0</v>
      </c>
      <c r="P1454" s="8">
        <f>IFERROR(Starter[[#This Row],[pledged]]/Starter[[#This Row],[backers_count]],0)</f>
        <v>0</v>
      </c>
      <c r="Q1454" t="str">
        <f>LEFT(Starter[[#This Row],[Category and Sub-Category]],FIND("/",Starter[[#This Row],[Category and Sub-Category]])-1)</f>
        <v>publishing</v>
      </c>
      <c r="R1454" t="str">
        <f>RIGHT(Starter[[#This Row],[Category and Sub-Category]],FIND("/",Starter[[#This Row],[Category and Sub-Category]])-3)</f>
        <v>slations</v>
      </c>
      <c r="S1454" s="12">
        <f t="shared" si="22"/>
        <v>41848.703275462962</v>
      </c>
      <c r="T1454" s="12">
        <f t="shared" si="22"/>
        <v>41818.703275462962</v>
      </c>
      <c r="U1454" s="14">
        <f>Starter[[#This Row],[deadline2]]-Starter[[#This Row],[launched_at3]]</f>
        <v>30</v>
      </c>
    </row>
    <row r="1455" spans="1:21" ht="3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>IFERROR(Starter[[#This Row],[pledged]]/Starter[[#This Row],[goal]],0)</f>
        <v>0</v>
      </c>
      <c r="P1455" s="8">
        <f>IFERROR(Starter[[#This Row],[pledged]]/Starter[[#This Row],[backers_count]],0)</f>
        <v>0</v>
      </c>
      <c r="Q1455" t="str">
        <f>LEFT(Starter[[#This Row],[Category and Sub-Category]],FIND("/",Starter[[#This Row],[Category and Sub-Category]])-1)</f>
        <v>publishing</v>
      </c>
      <c r="R1455" t="str">
        <f>RIGHT(Starter[[#This Row],[Category and Sub-Category]],FIND("/",Starter[[#This Row],[Category and Sub-Category]])-3)</f>
        <v>slations</v>
      </c>
      <c r="S1455" s="12">
        <f t="shared" si="22"/>
        <v>42840.654479166667</v>
      </c>
      <c r="T1455" s="12">
        <f t="shared" si="22"/>
        <v>42795.696145833332</v>
      </c>
      <c r="U1455" s="14">
        <f>Starter[[#This Row],[deadline2]]-Starter[[#This Row],[launched_at3]]</f>
        <v>44.958333333335759</v>
      </c>
    </row>
    <row r="1456" spans="1:21" ht="3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>IFERROR(Starter[[#This Row],[pledged]]/Starter[[#This Row],[goal]],0)</f>
        <v>8.5714285714285719E-3</v>
      </c>
      <c r="P1456" s="8">
        <f>IFERROR(Starter[[#This Row],[pledged]]/Starter[[#This Row],[backers_count]],0)</f>
        <v>15</v>
      </c>
      <c r="Q1456" t="str">
        <f>LEFT(Starter[[#This Row],[Category and Sub-Category]],FIND("/",Starter[[#This Row],[Category and Sub-Category]])-1)</f>
        <v>publishing</v>
      </c>
      <c r="R1456" t="str">
        <f>RIGHT(Starter[[#This Row],[Category and Sub-Category]],FIND("/",Starter[[#This Row],[Category and Sub-Category]])-3)</f>
        <v>slations</v>
      </c>
      <c r="S1456" s="12">
        <f t="shared" si="22"/>
        <v>42484.915972222225</v>
      </c>
      <c r="T1456" s="12">
        <f t="shared" si="22"/>
        <v>42463.866666666669</v>
      </c>
      <c r="U1456" s="14">
        <f>Starter[[#This Row],[deadline2]]-Starter[[#This Row],[launched_at3]]</f>
        <v>21.049305555556202</v>
      </c>
    </row>
    <row r="1457" spans="1:21" ht="3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>IFERROR(Starter[[#This Row],[pledged]]/Starter[[#This Row],[goal]],0)</f>
        <v>0.105</v>
      </c>
      <c r="P1457" s="8">
        <f>IFERROR(Starter[[#This Row],[pledged]]/Starter[[#This Row],[backers_count]],0)</f>
        <v>225</v>
      </c>
      <c r="Q1457" t="str">
        <f>LEFT(Starter[[#This Row],[Category and Sub-Category]],FIND("/",Starter[[#This Row],[Category and Sub-Category]])-1)</f>
        <v>publishing</v>
      </c>
      <c r="R1457" t="str">
        <f>RIGHT(Starter[[#This Row],[Category and Sub-Category]],FIND("/",Starter[[#This Row],[Category and Sub-Category]])-3)</f>
        <v>slations</v>
      </c>
      <c r="S1457" s="12">
        <f t="shared" si="22"/>
        <v>41887.568749999999</v>
      </c>
      <c r="T1457" s="12">
        <f t="shared" si="22"/>
        <v>41832.672685185185</v>
      </c>
      <c r="U1457" s="14">
        <f>Starter[[#This Row],[deadline2]]-Starter[[#This Row],[launched_at3]]</f>
        <v>54.896064814813144</v>
      </c>
    </row>
    <row r="1458" spans="1:2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>IFERROR(Starter[[#This Row],[pledged]]/Starter[[#This Row],[goal]],0)</f>
        <v>2.9000000000000001E-2</v>
      </c>
      <c r="P1458" s="8">
        <f>IFERROR(Starter[[#This Row],[pledged]]/Starter[[#This Row],[backers_count]],0)</f>
        <v>48.333333333333336</v>
      </c>
      <c r="Q1458" t="str">
        <f>LEFT(Starter[[#This Row],[Category and Sub-Category]],FIND("/",Starter[[#This Row],[Category and Sub-Category]])-1)</f>
        <v>publishing</v>
      </c>
      <c r="R1458" t="str">
        <f>RIGHT(Starter[[#This Row],[Category and Sub-Category]],FIND("/",Starter[[#This Row],[Category and Sub-Category]])-3)</f>
        <v>slations</v>
      </c>
      <c r="S1458" s="12">
        <f t="shared" si="22"/>
        <v>42738.668576388889</v>
      </c>
      <c r="T1458" s="12">
        <f t="shared" si="22"/>
        <v>42708.668576388889</v>
      </c>
      <c r="U1458" s="14">
        <f>Starter[[#This Row],[deadline2]]-Starter[[#This Row],[launched_at3]]</f>
        <v>30</v>
      </c>
    </row>
    <row r="1459" spans="1:2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>IFERROR(Starter[[#This Row],[pledged]]/Starter[[#This Row],[goal]],0)</f>
        <v>0</v>
      </c>
      <c r="P1459" s="8">
        <f>IFERROR(Starter[[#This Row],[pledged]]/Starter[[#This Row],[backers_count]],0)</f>
        <v>0</v>
      </c>
      <c r="Q1459" t="str">
        <f>LEFT(Starter[[#This Row],[Category and Sub-Category]],FIND("/",Starter[[#This Row],[Category and Sub-Category]])-1)</f>
        <v>publishing</v>
      </c>
      <c r="R1459" t="str">
        <f>RIGHT(Starter[[#This Row],[Category and Sub-Category]],FIND("/",Starter[[#This Row],[Category and Sub-Category]])-3)</f>
        <v>slations</v>
      </c>
      <c r="S1459" s="12">
        <f t="shared" si="22"/>
        <v>42319.938009259262</v>
      </c>
      <c r="T1459" s="12">
        <f t="shared" si="22"/>
        <v>42289.89634259259</v>
      </c>
      <c r="U1459" s="14">
        <f>Starter[[#This Row],[deadline2]]-Starter[[#This Row],[launched_at3]]</f>
        <v>30.041666666671517</v>
      </c>
    </row>
    <row r="1460" spans="1:21" ht="3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>IFERROR(Starter[[#This Row],[pledged]]/Starter[[#This Row],[goal]],0)</f>
        <v>0</v>
      </c>
      <c r="P1460" s="8">
        <f>IFERROR(Starter[[#This Row],[pledged]]/Starter[[#This Row],[backers_count]],0)</f>
        <v>0</v>
      </c>
      <c r="Q1460" t="str">
        <f>LEFT(Starter[[#This Row],[Category and Sub-Category]],FIND("/",Starter[[#This Row],[Category and Sub-Category]])-1)</f>
        <v>publishing</v>
      </c>
      <c r="R1460" t="str">
        <f>RIGHT(Starter[[#This Row],[Category and Sub-Category]],FIND("/",Starter[[#This Row],[Category and Sub-Category]])-3)</f>
        <v>slations</v>
      </c>
      <c r="S1460" s="12">
        <f t="shared" si="22"/>
        <v>41862.166666666664</v>
      </c>
      <c r="T1460" s="12">
        <f t="shared" si="22"/>
        <v>41831.705555555556</v>
      </c>
      <c r="U1460" s="14">
        <f>Starter[[#This Row],[deadline2]]-Starter[[#This Row],[launched_at3]]</f>
        <v>30.461111111108039</v>
      </c>
    </row>
    <row r="1461" spans="1:21" ht="30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>IFERROR(Starter[[#This Row],[pledged]]/Starter[[#This Row],[goal]],0)</f>
        <v>0</v>
      </c>
      <c r="P1461" s="8">
        <f>IFERROR(Starter[[#This Row],[pledged]]/Starter[[#This Row],[backers_count]],0)</f>
        <v>0</v>
      </c>
      <c r="Q1461" t="str">
        <f>LEFT(Starter[[#This Row],[Category and Sub-Category]],FIND("/",Starter[[#This Row],[Category and Sub-Category]])-1)</f>
        <v>publishing</v>
      </c>
      <c r="R1461" t="str">
        <f>RIGHT(Starter[[#This Row],[Category and Sub-Category]],FIND("/",Starter[[#This Row],[Category and Sub-Category]])-3)</f>
        <v>slations</v>
      </c>
      <c r="S1461" s="12">
        <f t="shared" si="22"/>
        <v>42340.725694444445</v>
      </c>
      <c r="T1461" s="12">
        <f t="shared" si="22"/>
        <v>42312.204814814817</v>
      </c>
      <c r="U1461" s="14">
        <f>Starter[[#This Row],[deadline2]]-Starter[[#This Row],[launched_at3]]</f>
        <v>28.520879629628325</v>
      </c>
    </row>
    <row r="1462" spans="1:21" ht="30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>IFERROR(Starter[[#This Row],[pledged]]/Starter[[#This Row],[goal]],0)</f>
        <v>0</v>
      </c>
      <c r="P1462" s="8">
        <f>IFERROR(Starter[[#This Row],[pledged]]/Starter[[#This Row],[backers_count]],0)</f>
        <v>0</v>
      </c>
      <c r="Q1462" t="str">
        <f>LEFT(Starter[[#This Row],[Category and Sub-Category]],FIND("/",Starter[[#This Row],[Category and Sub-Category]])-1)</f>
        <v>publishing</v>
      </c>
      <c r="R1462" t="str">
        <f>RIGHT(Starter[[#This Row],[Category and Sub-Category]],FIND("/",Starter[[#This Row],[Category and Sub-Category]])-3)</f>
        <v>slations</v>
      </c>
      <c r="S1462" s="12">
        <f t="shared" si="22"/>
        <v>41973.989583333328</v>
      </c>
      <c r="T1462" s="12">
        <f t="shared" si="22"/>
        <v>41915.896967592591</v>
      </c>
      <c r="U1462" s="14">
        <f>Starter[[#This Row],[deadline2]]-Starter[[#This Row],[launched_at3]]</f>
        <v>58.092615740737529</v>
      </c>
    </row>
    <row r="1463" spans="1:2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>IFERROR(Starter[[#This Row],[pledged]]/Starter[[#This Row],[goal]],0)</f>
        <v>1.012446</v>
      </c>
      <c r="P1463" s="8">
        <f>IFERROR(Starter[[#This Row],[pledged]]/Starter[[#This Row],[backers_count]],0)</f>
        <v>44.66673529411765</v>
      </c>
      <c r="Q1463" t="str">
        <f>LEFT(Starter[[#This Row],[Category and Sub-Category]],FIND("/",Starter[[#This Row],[Category and Sub-Category]])-1)</f>
        <v>publishing</v>
      </c>
      <c r="R1463" t="str">
        <f>RIGHT(Starter[[#This Row],[Category and Sub-Category]],FIND("/",Starter[[#This Row],[Category and Sub-Category]])-3)</f>
        <v>podcasts</v>
      </c>
      <c r="S1463" s="12">
        <f t="shared" si="22"/>
        <v>41933</v>
      </c>
      <c r="T1463" s="12">
        <f t="shared" si="22"/>
        <v>41899.645300925928</v>
      </c>
      <c r="U1463" s="14">
        <f>Starter[[#This Row],[deadline2]]-Starter[[#This Row],[launched_at3]]</f>
        <v>33.354699074072414</v>
      </c>
    </row>
    <row r="1464" spans="1:2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>IFERROR(Starter[[#This Row],[pledged]]/Starter[[#This Row],[goal]],0)</f>
        <v>1.085175</v>
      </c>
      <c r="P1464" s="8">
        <f>IFERROR(Starter[[#This Row],[pledged]]/Starter[[#This Row],[backers_count]],0)</f>
        <v>28.937999999999999</v>
      </c>
      <c r="Q1464" t="str">
        <f>LEFT(Starter[[#This Row],[Category and Sub-Category]],FIND("/",Starter[[#This Row],[Category and Sub-Category]])-1)</f>
        <v>publishing</v>
      </c>
      <c r="R1464" t="str">
        <f>RIGHT(Starter[[#This Row],[Category and Sub-Category]],FIND("/",Starter[[#This Row],[Category and Sub-Category]])-3)</f>
        <v>podcasts</v>
      </c>
      <c r="S1464" s="12">
        <f t="shared" si="22"/>
        <v>41374.662858796299</v>
      </c>
      <c r="T1464" s="12">
        <f t="shared" si="22"/>
        <v>41344.662858796299</v>
      </c>
      <c r="U1464" s="14">
        <f>Starter[[#This Row],[deadline2]]-Starter[[#This Row],[launched_at3]]</f>
        <v>30</v>
      </c>
    </row>
    <row r="1465" spans="1:21" ht="3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>IFERROR(Starter[[#This Row],[pledged]]/Starter[[#This Row],[goal]],0)</f>
        <v>1.4766666666666666</v>
      </c>
      <c r="P1465" s="8">
        <f>IFERROR(Starter[[#This Row],[pledged]]/Starter[[#This Row],[backers_count]],0)</f>
        <v>35.44</v>
      </c>
      <c r="Q1465" t="str">
        <f>LEFT(Starter[[#This Row],[Category and Sub-Category]],FIND("/",Starter[[#This Row],[Category and Sub-Category]])-1)</f>
        <v>publishing</v>
      </c>
      <c r="R1465" t="str">
        <f>RIGHT(Starter[[#This Row],[Category and Sub-Category]],FIND("/",Starter[[#This Row],[Category and Sub-Category]])-3)</f>
        <v>podcasts</v>
      </c>
      <c r="S1465" s="12">
        <f t="shared" si="22"/>
        <v>41371.869652777779</v>
      </c>
      <c r="T1465" s="12">
        <f t="shared" si="22"/>
        <v>41326.911319444444</v>
      </c>
      <c r="U1465" s="14">
        <f>Starter[[#This Row],[deadline2]]-Starter[[#This Row],[launched_at3]]</f>
        <v>44.958333333335759</v>
      </c>
    </row>
    <row r="1466" spans="1:2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>IFERROR(Starter[[#This Row],[pledged]]/Starter[[#This Row],[goal]],0)</f>
        <v>1.6319999999999999</v>
      </c>
      <c r="P1466" s="8">
        <f>IFERROR(Starter[[#This Row],[pledged]]/Starter[[#This Row],[backers_count]],0)</f>
        <v>34.871794871794869</v>
      </c>
      <c r="Q1466" t="str">
        <f>LEFT(Starter[[#This Row],[Category and Sub-Category]],FIND("/",Starter[[#This Row],[Category and Sub-Category]])-1)</f>
        <v>publishing</v>
      </c>
      <c r="R1466" t="str">
        <f>RIGHT(Starter[[#This Row],[Category and Sub-Category]],FIND("/",Starter[[#This Row],[Category and Sub-Category]])-3)</f>
        <v>podcasts</v>
      </c>
      <c r="S1466" s="12">
        <f t="shared" si="22"/>
        <v>41321.661550925928</v>
      </c>
      <c r="T1466" s="12">
        <f t="shared" si="22"/>
        <v>41291.661550925928</v>
      </c>
      <c r="U1466" s="14">
        <f>Starter[[#This Row],[deadline2]]-Starter[[#This Row],[launched_at3]]</f>
        <v>30</v>
      </c>
    </row>
    <row r="1467" spans="1:21" ht="3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>IFERROR(Starter[[#This Row],[pledged]]/Starter[[#This Row],[goal]],0)</f>
        <v>4.5641449999999999</v>
      </c>
      <c r="P1467" s="8">
        <f>IFERROR(Starter[[#This Row],[pledged]]/Starter[[#This Row],[backers_count]],0)</f>
        <v>52.622732513451197</v>
      </c>
      <c r="Q1467" t="str">
        <f>LEFT(Starter[[#This Row],[Category and Sub-Category]],FIND("/",Starter[[#This Row],[Category and Sub-Category]])-1)</f>
        <v>publishing</v>
      </c>
      <c r="R1467" t="str">
        <f>RIGHT(Starter[[#This Row],[Category and Sub-Category]],FIND("/",Starter[[#This Row],[Category and Sub-Category]])-3)</f>
        <v>podcasts</v>
      </c>
      <c r="S1467" s="12">
        <f t="shared" si="22"/>
        <v>40990.125</v>
      </c>
      <c r="T1467" s="12">
        <f t="shared" si="22"/>
        <v>40959.734398148146</v>
      </c>
      <c r="U1467" s="14">
        <f>Starter[[#This Row],[deadline2]]-Starter[[#This Row],[launched_at3]]</f>
        <v>30.390601851853717</v>
      </c>
    </row>
    <row r="1468" spans="1:21" ht="3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>IFERROR(Starter[[#This Row],[pledged]]/Starter[[#This Row],[goal]],0)</f>
        <v>1.0787731249999999</v>
      </c>
      <c r="P1468" s="8">
        <f>IFERROR(Starter[[#This Row],[pledged]]/Starter[[#This Row],[backers_count]],0)</f>
        <v>69.598266129032254</v>
      </c>
      <c r="Q1468" t="str">
        <f>LEFT(Starter[[#This Row],[Category and Sub-Category]],FIND("/",Starter[[#This Row],[Category and Sub-Category]])-1)</f>
        <v>publishing</v>
      </c>
      <c r="R1468" t="str">
        <f>RIGHT(Starter[[#This Row],[Category and Sub-Category]],FIND("/",Starter[[#This Row],[Category and Sub-Category]])-3)</f>
        <v>podcasts</v>
      </c>
      <c r="S1468" s="12">
        <f t="shared" si="22"/>
        <v>42381.208333333328</v>
      </c>
      <c r="T1468" s="12">
        <f t="shared" si="22"/>
        <v>42340.172060185185</v>
      </c>
      <c r="U1468" s="14">
        <f>Starter[[#This Row],[deadline2]]-Starter[[#This Row],[launched_at3]]</f>
        <v>41.036273148143664</v>
      </c>
    </row>
    <row r="1469" spans="1:2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>IFERROR(Starter[[#This Row],[pledged]]/Starter[[#This Row],[goal]],0)</f>
        <v>1.1508</v>
      </c>
      <c r="P1469" s="8">
        <f>IFERROR(Starter[[#This Row],[pledged]]/Starter[[#This Row],[backers_count]],0)</f>
        <v>76.72</v>
      </c>
      <c r="Q1469" t="str">
        <f>LEFT(Starter[[#This Row],[Category and Sub-Category]],FIND("/",Starter[[#This Row],[Category and Sub-Category]])-1)</f>
        <v>publishing</v>
      </c>
      <c r="R1469" t="str">
        <f>RIGHT(Starter[[#This Row],[Category and Sub-Category]],FIND("/",Starter[[#This Row],[Category and Sub-Category]])-3)</f>
        <v>podcasts</v>
      </c>
      <c r="S1469" s="12">
        <f t="shared" si="22"/>
        <v>40993.760243055556</v>
      </c>
      <c r="T1469" s="12">
        <f t="shared" si="22"/>
        <v>40933.80190972222</v>
      </c>
      <c r="U1469" s="14">
        <f>Starter[[#This Row],[deadline2]]-Starter[[#This Row],[launched_at3]]</f>
        <v>59.958333333335759</v>
      </c>
    </row>
    <row r="1470" spans="1:21" ht="3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>IFERROR(Starter[[#This Row],[pledged]]/Starter[[#This Row],[goal]],0)</f>
        <v>1.0236842105263158</v>
      </c>
      <c r="P1470" s="8">
        <f>IFERROR(Starter[[#This Row],[pledged]]/Starter[[#This Row],[backers_count]],0)</f>
        <v>33.191126279863482</v>
      </c>
      <c r="Q1470" t="str">
        <f>LEFT(Starter[[#This Row],[Category and Sub-Category]],FIND("/",Starter[[#This Row],[Category and Sub-Category]])-1)</f>
        <v>publishing</v>
      </c>
      <c r="R1470" t="str">
        <f>RIGHT(Starter[[#This Row],[Category and Sub-Category]],FIND("/",Starter[[#This Row],[Category and Sub-Category]])-3)</f>
        <v>podcasts</v>
      </c>
      <c r="S1470" s="12">
        <f t="shared" si="22"/>
        <v>40706.014456018514</v>
      </c>
      <c r="T1470" s="12">
        <f t="shared" si="22"/>
        <v>40646.014456018514</v>
      </c>
      <c r="U1470" s="14">
        <f>Starter[[#This Row],[deadline2]]-Starter[[#This Row],[launched_at3]]</f>
        <v>60</v>
      </c>
    </row>
    <row r="1471" spans="1:2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>IFERROR(Starter[[#This Row],[pledged]]/Starter[[#This Row],[goal]],0)</f>
        <v>1.0842485875706214</v>
      </c>
      <c r="P1471" s="8">
        <f>IFERROR(Starter[[#This Row],[pledged]]/Starter[[#This Row],[backers_count]],0)</f>
        <v>149.46417445482865</v>
      </c>
      <c r="Q1471" t="str">
        <f>LEFT(Starter[[#This Row],[Category and Sub-Category]],FIND("/",Starter[[#This Row],[Category and Sub-Category]])-1)</f>
        <v>publishing</v>
      </c>
      <c r="R1471" t="str">
        <f>RIGHT(Starter[[#This Row],[Category and Sub-Category]],FIND("/",Starter[[#This Row],[Category and Sub-Category]])-3)</f>
        <v>podcasts</v>
      </c>
      <c r="S1471" s="12">
        <f t="shared" si="22"/>
        <v>41320.598483796297</v>
      </c>
      <c r="T1471" s="12">
        <f t="shared" si="22"/>
        <v>41290.598483796297</v>
      </c>
      <c r="U1471" s="14">
        <f>Starter[[#This Row],[deadline2]]-Starter[[#This Row],[launched_at3]]</f>
        <v>30</v>
      </c>
    </row>
    <row r="1472" spans="1:21" ht="3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>IFERROR(Starter[[#This Row],[pledged]]/Starter[[#This Row],[goal]],0)</f>
        <v>1.2513333333333334</v>
      </c>
      <c r="P1472" s="8">
        <f>IFERROR(Starter[[#This Row],[pledged]]/Starter[[#This Row],[backers_count]],0)</f>
        <v>23.172839506172838</v>
      </c>
      <c r="Q1472" t="str">
        <f>LEFT(Starter[[#This Row],[Category and Sub-Category]],FIND("/",Starter[[#This Row],[Category and Sub-Category]])-1)</f>
        <v>publishing</v>
      </c>
      <c r="R1472" t="str">
        <f>RIGHT(Starter[[#This Row],[Category and Sub-Category]],FIND("/",Starter[[#This Row],[Category and Sub-Category]])-3)</f>
        <v>podcasts</v>
      </c>
      <c r="S1472" s="12">
        <f t="shared" si="22"/>
        <v>41271.827118055553</v>
      </c>
      <c r="T1472" s="12">
        <f t="shared" si="22"/>
        <v>41250.827118055553</v>
      </c>
      <c r="U1472" s="14">
        <f>Starter[[#This Row],[deadline2]]-Starter[[#This Row],[launched_at3]]</f>
        <v>21</v>
      </c>
    </row>
    <row r="1473" spans="1:21" ht="3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>IFERROR(Starter[[#This Row],[pledged]]/Starter[[#This Row],[goal]],0)</f>
        <v>1.03840625</v>
      </c>
      <c r="P1473" s="8">
        <f>IFERROR(Starter[[#This Row],[pledged]]/Starter[[#This Row],[backers_count]],0)</f>
        <v>96.877551020408163</v>
      </c>
      <c r="Q1473" t="str">
        <f>LEFT(Starter[[#This Row],[Category and Sub-Category]],FIND("/",Starter[[#This Row],[Category and Sub-Category]])-1)</f>
        <v>publishing</v>
      </c>
      <c r="R1473" t="str">
        <f>RIGHT(Starter[[#This Row],[Category and Sub-Category]],FIND("/",Starter[[#This Row],[Category and Sub-Category]])-3)</f>
        <v>podcasts</v>
      </c>
      <c r="S1473" s="12">
        <f t="shared" si="22"/>
        <v>42103.957569444443</v>
      </c>
      <c r="T1473" s="12">
        <f t="shared" si="22"/>
        <v>42073.957569444443</v>
      </c>
      <c r="U1473" s="14">
        <f>Starter[[#This Row],[deadline2]]-Starter[[#This Row],[launched_at3]]</f>
        <v>30</v>
      </c>
    </row>
    <row r="1474" spans="1:21" ht="3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>IFERROR(Starter[[#This Row],[pledged]]/Starter[[#This Row],[goal]],0)</f>
        <v>1.3870400000000001</v>
      </c>
      <c r="P1474" s="8">
        <f>IFERROR(Starter[[#This Row],[pledged]]/Starter[[#This Row],[backers_count]],0)</f>
        <v>103.20238095238095</v>
      </c>
      <c r="Q1474" t="str">
        <f>LEFT(Starter[[#This Row],[Category and Sub-Category]],FIND("/",Starter[[#This Row],[Category and Sub-Category]])-1)</f>
        <v>publishing</v>
      </c>
      <c r="R1474" t="str">
        <f>RIGHT(Starter[[#This Row],[Category and Sub-Category]],FIND("/",Starter[[#This Row],[Category and Sub-Category]])-3)</f>
        <v>podcasts</v>
      </c>
      <c r="S1474" s="12">
        <f t="shared" ref="S1474:T1537" si="23">(I1474/86400)+25569</f>
        <v>41563.542858796296</v>
      </c>
      <c r="T1474" s="12">
        <f t="shared" si="23"/>
        <v>41533.542858796296</v>
      </c>
      <c r="U1474" s="14">
        <f>Starter[[#This Row],[deadline2]]-Starter[[#This Row],[launched_at3]]</f>
        <v>30</v>
      </c>
    </row>
    <row r="1475" spans="1:2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>IFERROR(Starter[[#This Row],[pledged]]/Starter[[#This Row],[goal]],0)</f>
        <v>1.20516</v>
      </c>
      <c r="P1475" s="8">
        <f>IFERROR(Starter[[#This Row],[pledged]]/Starter[[#This Row],[backers_count]],0)</f>
        <v>38.462553191489363</v>
      </c>
      <c r="Q1475" t="str">
        <f>LEFT(Starter[[#This Row],[Category and Sub-Category]],FIND("/",Starter[[#This Row],[Category and Sub-Category]])-1)</f>
        <v>publishing</v>
      </c>
      <c r="R1475" t="str">
        <f>RIGHT(Starter[[#This Row],[Category and Sub-Category]],FIND("/",Starter[[#This Row],[Category and Sub-Category]])-3)</f>
        <v>podcasts</v>
      </c>
      <c r="S1475" s="12">
        <f t="shared" si="23"/>
        <v>40969.979618055557</v>
      </c>
      <c r="T1475" s="12">
        <f t="shared" si="23"/>
        <v>40939.979618055557</v>
      </c>
      <c r="U1475" s="14">
        <f>Starter[[#This Row],[deadline2]]-Starter[[#This Row],[launched_at3]]</f>
        <v>30</v>
      </c>
    </row>
    <row r="1476" spans="1:21" ht="3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>IFERROR(Starter[[#This Row],[pledged]]/Starter[[#This Row],[goal]],0)</f>
        <v>1.1226666666666667</v>
      </c>
      <c r="P1476" s="8">
        <f>IFERROR(Starter[[#This Row],[pledged]]/Starter[[#This Row],[backers_count]],0)</f>
        <v>44.315789473684212</v>
      </c>
      <c r="Q1476" t="str">
        <f>LEFT(Starter[[#This Row],[Category and Sub-Category]],FIND("/",Starter[[#This Row],[Category and Sub-Category]])-1)</f>
        <v>publishing</v>
      </c>
      <c r="R1476" t="str">
        <f>RIGHT(Starter[[#This Row],[Category and Sub-Category]],FIND("/",Starter[[#This Row],[Category and Sub-Category]])-3)</f>
        <v>podcasts</v>
      </c>
      <c r="S1476" s="12">
        <f t="shared" si="23"/>
        <v>41530.72791666667</v>
      </c>
      <c r="T1476" s="12">
        <f t="shared" si="23"/>
        <v>41500.72791666667</v>
      </c>
      <c r="U1476" s="14">
        <f>Starter[[#This Row],[deadline2]]-Starter[[#This Row],[launched_at3]]</f>
        <v>30</v>
      </c>
    </row>
    <row r="1477" spans="1:21" ht="30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>IFERROR(Starter[[#This Row],[pledged]]/Starter[[#This Row],[goal]],0)</f>
        <v>1.8866966666666667</v>
      </c>
      <c r="P1477" s="8">
        <f>IFERROR(Starter[[#This Row],[pledged]]/Starter[[#This Row],[backers_count]],0)</f>
        <v>64.173356009070289</v>
      </c>
      <c r="Q1477" t="str">
        <f>LEFT(Starter[[#This Row],[Category and Sub-Category]],FIND("/",Starter[[#This Row],[Category and Sub-Category]])-1)</f>
        <v>publishing</v>
      </c>
      <c r="R1477" t="str">
        <f>RIGHT(Starter[[#This Row],[Category and Sub-Category]],FIND("/",Starter[[#This Row],[Category and Sub-Category]])-3)</f>
        <v>podcasts</v>
      </c>
      <c r="S1477" s="12">
        <f t="shared" si="23"/>
        <v>41993.207638888889</v>
      </c>
      <c r="T1477" s="12">
        <f t="shared" si="23"/>
        <v>41960.722951388889</v>
      </c>
      <c r="U1477" s="14">
        <f>Starter[[#This Row],[deadline2]]-Starter[[#This Row],[launched_at3]]</f>
        <v>32.484687500000291</v>
      </c>
    </row>
    <row r="1478" spans="1:2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>IFERROR(Starter[[#This Row],[pledged]]/Starter[[#This Row],[goal]],0)</f>
        <v>6.6155466666666669</v>
      </c>
      <c r="P1478" s="8">
        <f>IFERROR(Starter[[#This Row],[pledged]]/Starter[[#This Row],[backers_count]],0)</f>
        <v>43.333275109170302</v>
      </c>
      <c r="Q1478" t="str">
        <f>LEFT(Starter[[#This Row],[Category and Sub-Category]],FIND("/",Starter[[#This Row],[Category and Sub-Category]])-1)</f>
        <v>publishing</v>
      </c>
      <c r="R1478" t="str">
        <f>RIGHT(Starter[[#This Row],[Category and Sub-Category]],FIND("/",Starter[[#This Row],[Category and Sub-Category]])-3)</f>
        <v>podcasts</v>
      </c>
      <c r="S1478" s="12">
        <f t="shared" si="23"/>
        <v>40796.041921296295</v>
      </c>
      <c r="T1478" s="12">
        <f t="shared" si="23"/>
        <v>40766.041921296295</v>
      </c>
      <c r="U1478" s="14">
        <f>Starter[[#This Row],[deadline2]]-Starter[[#This Row],[launched_at3]]</f>
        <v>30</v>
      </c>
    </row>
    <row r="1479" spans="1:21" ht="3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>IFERROR(Starter[[#This Row],[pledged]]/Starter[[#This Row],[goal]],0)</f>
        <v>1.1131</v>
      </c>
      <c r="P1479" s="8">
        <f>IFERROR(Starter[[#This Row],[pledged]]/Starter[[#This Row],[backers_count]],0)</f>
        <v>90.495934959349597</v>
      </c>
      <c r="Q1479" t="str">
        <f>LEFT(Starter[[#This Row],[Category and Sub-Category]],FIND("/",Starter[[#This Row],[Category and Sub-Category]])-1)</f>
        <v>publishing</v>
      </c>
      <c r="R1479" t="str">
        <f>RIGHT(Starter[[#This Row],[Category and Sub-Category]],FIND("/",Starter[[#This Row],[Category and Sub-Category]])-3)</f>
        <v>podcasts</v>
      </c>
      <c r="S1479" s="12">
        <f t="shared" si="23"/>
        <v>40900.125</v>
      </c>
      <c r="T1479" s="12">
        <f t="shared" si="23"/>
        <v>40840.615787037037</v>
      </c>
      <c r="U1479" s="14">
        <f>Starter[[#This Row],[deadline2]]-Starter[[#This Row],[launched_at3]]</f>
        <v>59.50921296296292</v>
      </c>
    </row>
    <row r="1480" spans="1:21" ht="3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>IFERROR(Starter[[#This Row],[pledged]]/Starter[[#This Row],[goal]],0)</f>
        <v>11.8161422</v>
      </c>
      <c r="P1480" s="8">
        <f>IFERROR(Starter[[#This Row],[pledged]]/Starter[[#This Row],[backers_count]],0)</f>
        <v>29.187190495010373</v>
      </c>
      <c r="Q1480" t="str">
        <f>LEFT(Starter[[#This Row],[Category and Sub-Category]],FIND("/",Starter[[#This Row],[Category and Sub-Category]])-1)</f>
        <v>publishing</v>
      </c>
      <c r="R1480" t="str">
        <f>RIGHT(Starter[[#This Row],[Category and Sub-Category]],FIND("/",Starter[[#This Row],[Category and Sub-Category]])-3)</f>
        <v>podcasts</v>
      </c>
      <c r="S1480" s="12">
        <f t="shared" si="23"/>
        <v>41408.871678240743</v>
      </c>
      <c r="T1480" s="12">
        <f t="shared" si="23"/>
        <v>41394.871678240743</v>
      </c>
      <c r="U1480" s="14">
        <f>Starter[[#This Row],[deadline2]]-Starter[[#This Row],[launched_at3]]</f>
        <v>14</v>
      </c>
    </row>
    <row r="1481" spans="1:21" ht="3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>IFERROR(Starter[[#This Row],[pledged]]/Starter[[#This Row],[goal]],0)</f>
        <v>1.37375</v>
      </c>
      <c r="P1481" s="8">
        <f>IFERROR(Starter[[#This Row],[pledged]]/Starter[[#This Row],[backers_count]],0)</f>
        <v>30.95774647887324</v>
      </c>
      <c r="Q1481" t="str">
        <f>LEFT(Starter[[#This Row],[Category and Sub-Category]],FIND("/",Starter[[#This Row],[Category and Sub-Category]])-1)</f>
        <v>publishing</v>
      </c>
      <c r="R1481" t="str">
        <f>RIGHT(Starter[[#This Row],[Category and Sub-Category]],FIND("/",Starter[[#This Row],[Category and Sub-Category]])-3)</f>
        <v>podcasts</v>
      </c>
      <c r="S1481" s="12">
        <f t="shared" si="23"/>
        <v>41769.165972222225</v>
      </c>
      <c r="T1481" s="12">
        <f t="shared" si="23"/>
        <v>41754.745243055557</v>
      </c>
      <c r="U1481" s="14">
        <f>Starter[[#This Row],[deadline2]]-Starter[[#This Row],[launched_at3]]</f>
        <v>14.420729166668025</v>
      </c>
    </row>
    <row r="1482" spans="1:21" ht="3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>IFERROR(Starter[[#This Row],[pledged]]/Starter[[#This Row],[goal]],0)</f>
        <v>1.170404</v>
      </c>
      <c r="P1482" s="8">
        <f>IFERROR(Starter[[#This Row],[pledged]]/Starter[[#This Row],[backers_count]],0)</f>
        <v>92.157795275590544</v>
      </c>
      <c r="Q1482" t="str">
        <f>LEFT(Starter[[#This Row],[Category and Sub-Category]],FIND("/",Starter[[#This Row],[Category and Sub-Category]])-1)</f>
        <v>publishing</v>
      </c>
      <c r="R1482" t="str">
        <f>RIGHT(Starter[[#This Row],[Category and Sub-Category]],FIND("/",Starter[[#This Row],[Category and Sub-Category]])-3)</f>
        <v>podcasts</v>
      </c>
      <c r="S1482" s="12">
        <f t="shared" si="23"/>
        <v>41481.708333333336</v>
      </c>
      <c r="T1482" s="12">
        <f t="shared" si="23"/>
        <v>41464.934016203704</v>
      </c>
      <c r="U1482" s="14">
        <f>Starter[[#This Row],[deadline2]]-Starter[[#This Row],[launched_at3]]</f>
        <v>16.774317129631527</v>
      </c>
    </row>
    <row r="1483" spans="1:21" ht="3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>IFERROR(Starter[[#This Row],[pledged]]/Starter[[#This Row],[goal]],0)</f>
        <v>2.1000000000000001E-2</v>
      </c>
      <c r="P1483" s="8">
        <f>IFERROR(Starter[[#This Row],[pledged]]/Starter[[#This Row],[backers_count]],0)</f>
        <v>17.5</v>
      </c>
      <c r="Q1483" t="str">
        <f>LEFT(Starter[[#This Row],[Category and Sub-Category]],FIND("/",Starter[[#This Row],[Category and Sub-Category]])-1)</f>
        <v>publishing</v>
      </c>
      <c r="R1483" t="str">
        <f>RIGHT(Starter[[#This Row],[Category and Sub-Category]],FIND("/",Starter[[#This Row],[Category and Sub-Category]])-3)</f>
        <v>/fiction</v>
      </c>
      <c r="S1483" s="12">
        <f t="shared" si="23"/>
        <v>41580.922974537039</v>
      </c>
      <c r="T1483" s="12">
        <f t="shared" si="23"/>
        <v>41550.922974537039</v>
      </c>
      <c r="U1483" s="14">
        <f>Starter[[#This Row],[deadline2]]-Starter[[#This Row],[launched_at3]]</f>
        <v>30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>IFERROR(Starter[[#This Row],[pledged]]/Starter[[#This Row],[goal]],0)</f>
        <v>1E-3</v>
      </c>
      <c r="P1484" s="8">
        <f>IFERROR(Starter[[#This Row],[pledged]]/Starter[[#This Row],[backers_count]],0)</f>
        <v>5</v>
      </c>
      <c r="Q1484" t="str">
        <f>LEFT(Starter[[#This Row],[Category and Sub-Category]],FIND("/",Starter[[#This Row],[Category and Sub-Category]])-1)</f>
        <v>publishing</v>
      </c>
      <c r="R1484" t="str">
        <f>RIGHT(Starter[[#This Row],[Category and Sub-Category]],FIND("/",Starter[[#This Row],[Category and Sub-Category]])-3)</f>
        <v>/fiction</v>
      </c>
      <c r="S1484" s="12">
        <f t="shared" si="23"/>
        <v>41159.327083333337</v>
      </c>
      <c r="T1484" s="12">
        <f t="shared" si="23"/>
        <v>41136.858055555553</v>
      </c>
      <c r="U1484" s="14">
        <f>Starter[[#This Row],[deadline2]]-Starter[[#This Row],[launched_at3]]</f>
        <v>22.469027777784504</v>
      </c>
    </row>
    <row r="1485" spans="1:21" ht="3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>IFERROR(Starter[[#This Row],[pledged]]/Starter[[#This Row],[goal]],0)</f>
        <v>7.1428571428571426E-3</v>
      </c>
      <c r="P1485" s="8">
        <f>IFERROR(Starter[[#This Row],[pledged]]/Starter[[#This Row],[backers_count]],0)</f>
        <v>25</v>
      </c>
      <c r="Q1485" t="str">
        <f>LEFT(Starter[[#This Row],[Category and Sub-Category]],FIND("/",Starter[[#This Row],[Category and Sub-Category]])-1)</f>
        <v>publishing</v>
      </c>
      <c r="R1485" t="str">
        <f>RIGHT(Starter[[#This Row],[Category and Sub-Category]],FIND("/",Starter[[#This Row],[Category and Sub-Category]])-3)</f>
        <v>/fiction</v>
      </c>
      <c r="S1485" s="12">
        <f t="shared" si="23"/>
        <v>42573.192997685182</v>
      </c>
      <c r="T1485" s="12">
        <f t="shared" si="23"/>
        <v>42548.192997685182</v>
      </c>
      <c r="U1485" s="14">
        <f>Starter[[#This Row],[deadline2]]-Starter[[#This Row],[launched_at3]]</f>
        <v>25</v>
      </c>
    </row>
    <row r="1486" spans="1:2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>IFERROR(Starter[[#This Row],[pledged]]/Starter[[#This Row],[goal]],0)</f>
        <v>0</v>
      </c>
      <c r="P1486" s="8">
        <f>IFERROR(Starter[[#This Row],[pledged]]/Starter[[#This Row],[backers_count]],0)</f>
        <v>0</v>
      </c>
      <c r="Q1486" t="str">
        <f>LEFT(Starter[[#This Row],[Category and Sub-Category]],FIND("/",Starter[[#This Row],[Category and Sub-Category]])-1)</f>
        <v>publishing</v>
      </c>
      <c r="R1486" t="str">
        <f>RIGHT(Starter[[#This Row],[Category and Sub-Category]],FIND("/",Starter[[#This Row],[Category and Sub-Category]])-3)</f>
        <v>/fiction</v>
      </c>
      <c r="S1486" s="12">
        <f t="shared" si="23"/>
        <v>41111.618750000001</v>
      </c>
      <c r="T1486" s="12">
        <f t="shared" si="23"/>
        <v>41053.200960648144</v>
      </c>
      <c r="U1486" s="14">
        <f>Starter[[#This Row],[deadline2]]-Starter[[#This Row],[launched_at3]]</f>
        <v>58.417789351857209</v>
      </c>
    </row>
    <row r="1487" spans="1:21" ht="3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>IFERROR(Starter[[#This Row],[pledged]]/Starter[[#This Row],[goal]],0)</f>
        <v>2.2388059701492536E-2</v>
      </c>
      <c r="P1487" s="8">
        <f>IFERROR(Starter[[#This Row],[pledged]]/Starter[[#This Row],[backers_count]],0)</f>
        <v>50</v>
      </c>
      <c r="Q1487" t="str">
        <f>LEFT(Starter[[#This Row],[Category and Sub-Category]],FIND("/",Starter[[#This Row],[Category and Sub-Category]])-1)</f>
        <v>publishing</v>
      </c>
      <c r="R1487" t="str">
        <f>RIGHT(Starter[[#This Row],[Category and Sub-Category]],FIND("/",Starter[[#This Row],[Category and Sub-Category]])-3)</f>
        <v>/fiction</v>
      </c>
      <c r="S1487" s="12">
        <f t="shared" si="23"/>
        <v>42175.795983796299</v>
      </c>
      <c r="T1487" s="12">
        <f t="shared" si="23"/>
        <v>42130.795983796299</v>
      </c>
      <c r="U1487" s="14">
        <f>Starter[[#This Row],[deadline2]]-Starter[[#This Row],[launched_at3]]</f>
        <v>45</v>
      </c>
    </row>
    <row r="1488" spans="1:21" ht="3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>IFERROR(Starter[[#This Row],[pledged]]/Starter[[#This Row],[goal]],0)</f>
        <v>2.3999999999999998E-3</v>
      </c>
      <c r="P1488" s="8">
        <f>IFERROR(Starter[[#This Row],[pledged]]/Starter[[#This Row],[backers_count]],0)</f>
        <v>16</v>
      </c>
      <c r="Q1488" t="str">
        <f>LEFT(Starter[[#This Row],[Category and Sub-Category]],FIND("/",Starter[[#This Row],[Category and Sub-Category]])-1)</f>
        <v>publishing</v>
      </c>
      <c r="R1488" t="str">
        <f>RIGHT(Starter[[#This Row],[Category and Sub-Category]],FIND("/",Starter[[#This Row],[Category and Sub-Category]])-3)</f>
        <v>/fiction</v>
      </c>
      <c r="S1488" s="12">
        <f t="shared" si="23"/>
        <v>42062.168530092589</v>
      </c>
      <c r="T1488" s="12">
        <f t="shared" si="23"/>
        <v>42032.168530092589</v>
      </c>
      <c r="U1488" s="14">
        <f>Starter[[#This Row],[deadline2]]-Starter[[#This Row],[launched_at3]]</f>
        <v>30</v>
      </c>
    </row>
    <row r="1489" spans="1:21" ht="30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>IFERROR(Starter[[#This Row],[pledged]]/Starter[[#This Row],[goal]],0)</f>
        <v>0</v>
      </c>
      <c r="P1489" s="8">
        <f>IFERROR(Starter[[#This Row],[pledged]]/Starter[[#This Row],[backers_count]],0)</f>
        <v>0</v>
      </c>
      <c r="Q1489" t="str">
        <f>LEFT(Starter[[#This Row],[Category and Sub-Category]],FIND("/",Starter[[#This Row],[Category and Sub-Category]])-1)</f>
        <v>publishing</v>
      </c>
      <c r="R1489" t="str">
        <f>RIGHT(Starter[[#This Row],[Category and Sub-Category]],FIND("/",Starter[[#This Row],[Category and Sub-Category]])-3)</f>
        <v>/fiction</v>
      </c>
      <c r="S1489" s="12">
        <f t="shared" si="23"/>
        <v>42584.917488425926</v>
      </c>
      <c r="T1489" s="12">
        <f t="shared" si="23"/>
        <v>42554.917488425926</v>
      </c>
      <c r="U1489" s="14">
        <f>Starter[[#This Row],[deadline2]]-Starter[[#This Row],[launched_at3]]</f>
        <v>30</v>
      </c>
    </row>
    <row r="1490" spans="1:21" ht="30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>IFERROR(Starter[[#This Row],[pledged]]/Starter[[#This Row],[goal]],0)</f>
        <v>2.4E-2</v>
      </c>
      <c r="P1490" s="8">
        <f>IFERROR(Starter[[#This Row],[pledged]]/Starter[[#This Row],[backers_count]],0)</f>
        <v>60</v>
      </c>
      <c r="Q1490" t="str">
        <f>LEFT(Starter[[#This Row],[Category and Sub-Category]],FIND("/",Starter[[#This Row],[Category and Sub-Category]])-1)</f>
        <v>publishing</v>
      </c>
      <c r="R1490" t="str">
        <f>RIGHT(Starter[[#This Row],[Category and Sub-Category]],FIND("/",Starter[[#This Row],[Category and Sub-Category]])-3)</f>
        <v>/fiction</v>
      </c>
      <c r="S1490" s="12">
        <f t="shared" si="23"/>
        <v>41644.563194444447</v>
      </c>
      <c r="T1490" s="12">
        <f t="shared" si="23"/>
        <v>41614.563194444447</v>
      </c>
      <c r="U1490" s="14">
        <f>Starter[[#This Row],[deadline2]]-Starter[[#This Row],[launched_at3]]</f>
        <v>30</v>
      </c>
    </row>
    <row r="1491" spans="1:21" ht="30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>IFERROR(Starter[[#This Row],[pledged]]/Starter[[#This Row],[goal]],0)</f>
        <v>0</v>
      </c>
      <c r="P1491" s="8">
        <f>IFERROR(Starter[[#This Row],[pledged]]/Starter[[#This Row],[backers_count]],0)</f>
        <v>0</v>
      </c>
      <c r="Q1491" t="str">
        <f>LEFT(Starter[[#This Row],[Category and Sub-Category]],FIND("/",Starter[[#This Row],[Category and Sub-Category]])-1)</f>
        <v>publishing</v>
      </c>
      <c r="R1491" t="str">
        <f>RIGHT(Starter[[#This Row],[Category and Sub-Category]],FIND("/",Starter[[#This Row],[Category and Sub-Category]])-3)</f>
        <v>/fiction</v>
      </c>
      <c r="S1491" s="12">
        <f t="shared" si="23"/>
        <v>41228.653379629628</v>
      </c>
      <c r="T1491" s="12">
        <f t="shared" si="23"/>
        <v>41198.611712962964</v>
      </c>
      <c r="U1491" s="14">
        <f>Starter[[#This Row],[deadline2]]-Starter[[#This Row],[launched_at3]]</f>
        <v>30.041666666664241</v>
      </c>
    </row>
    <row r="1492" spans="1:21" ht="30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>IFERROR(Starter[[#This Row],[pledged]]/Starter[[#This Row],[goal]],0)</f>
        <v>0.30862068965517242</v>
      </c>
      <c r="P1492" s="8">
        <f>IFERROR(Starter[[#This Row],[pledged]]/Starter[[#This Row],[backers_count]],0)</f>
        <v>47.10526315789474</v>
      </c>
      <c r="Q1492" t="str">
        <f>LEFT(Starter[[#This Row],[Category and Sub-Category]],FIND("/",Starter[[#This Row],[Category and Sub-Category]])-1)</f>
        <v>publishing</v>
      </c>
      <c r="R1492" t="str">
        <f>RIGHT(Starter[[#This Row],[Category and Sub-Category]],FIND("/",Starter[[#This Row],[Category and Sub-Category]])-3)</f>
        <v>/fiction</v>
      </c>
      <c r="S1492" s="12">
        <f t="shared" si="23"/>
        <v>41549.561041666668</v>
      </c>
      <c r="T1492" s="12">
        <f t="shared" si="23"/>
        <v>41520.561041666668</v>
      </c>
      <c r="U1492" s="14">
        <f>Starter[[#This Row],[deadline2]]-Starter[[#This Row],[launched_at3]]</f>
        <v>29</v>
      </c>
    </row>
    <row r="1493" spans="1:21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>IFERROR(Starter[[#This Row],[pledged]]/Starter[[#This Row],[goal]],0)</f>
        <v>8.3333333333333329E-2</v>
      </c>
      <c r="P1493" s="8">
        <f>IFERROR(Starter[[#This Row],[pledged]]/Starter[[#This Row],[backers_count]],0)</f>
        <v>100</v>
      </c>
      <c r="Q1493" t="str">
        <f>LEFT(Starter[[#This Row],[Category and Sub-Category]],FIND("/",Starter[[#This Row],[Category and Sub-Category]])-1)</f>
        <v>publishing</v>
      </c>
      <c r="R1493" t="str">
        <f>RIGHT(Starter[[#This Row],[Category and Sub-Category]],FIND("/",Starter[[#This Row],[Category and Sub-Category]])-3)</f>
        <v>/fiction</v>
      </c>
      <c r="S1493" s="12">
        <f t="shared" si="23"/>
        <v>42050.651388888888</v>
      </c>
      <c r="T1493" s="12">
        <f t="shared" si="23"/>
        <v>41991.713460648149</v>
      </c>
      <c r="U1493" s="14">
        <f>Starter[[#This Row],[deadline2]]-Starter[[#This Row],[launched_at3]]</f>
        <v>58.937928240738984</v>
      </c>
    </row>
    <row r="1494" spans="1:21" ht="3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>IFERROR(Starter[[#This Row],[pledged]]/Starter[[#This Row],[goal]],0)</f>
        <v>7.4999999999999997E-3</v>
      </c>
      <c r="P1494" s="8">
        <f>IFERROR(Starter[[#This Row],[pledged]]/Starter[[#This Row],[backers_count]],0)</f>
        <v>15</v>
      </c>
      <c r="Q1494" t="str">
        <f>LEFT(Starter[[#This Row],[Category and Sub-Category]],FIND("/",Starter[[#This Row],[Category and Sub-Category]])-1)</f>
        <v>publishing</v>
      </c>
      <c r="R1494" t="str">
        <f>RIGHT(Starter[[#This Row],[Category and Sub-Category]],FIND("/",Starter[[#This Row],[Category and Sub-Category]])-3)</f>
        <v>/fiction</v>
      </c>
      <c r="S1494" s="12">
        <f t="shared" si="23"/>
        <v>40712.884791666671</v>
      </c>
      <c r="T1494" s="12">
        <f t="shared" si="23"/>
        <v>40682.884791666671</v>
      </c>
      <c r="U1494" s="14">
        <f>Starter[[#This Row],[deadline2]]-Starter[[#This Row],[launched_at3]]</f>
        <v>30</v>
      </c>
    </row>
    <row r="1495" spans="1:21" ht="30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>IFERROR(Starter[[#This Row],[pledged]]/Starter[[#This Row],[goal]],0)</f>
        <v>0</v>
      </c>
      <c r="P1495" s="8">
        <f>IFERROR(Starter[[#This Row],[pledged]]/Starter[[#This Row],[backers_count]],0)</f>
        <v>0</v>
      </c>
      <c r="Q1495" t="str">
        <f>LEFT(Starter[[#This Row],[Category and Sub-Category]],FIND("/",Starter[[#This Row],[Category and Sub-Category]])-1)</f>
        <v>publishing</v>
      </c>
      <c r="R1495" t="str">
        <f>RIGHT(Starter[[#This Row],[Category and Sub-Category]],FIND("/",Starter[[#This Row],[Category and Sub-Category]])-3)</f>
        <v>/fiction</v>
      </c>
      <c r="S1495" s="12">
        <f t="shared" si="23"/>
        <v>41441.866608796292</v>
      </c>
      <c r="T1495" s="12">
        <f t="shared" si="23"/>
        <v>41411.866608796292</v>
      </c>
      <c r="U1495" s="14">
        <f>Starter[[#This Row],[deadline2]]-Starter[[#This Row],[launched_at3]]</f>
        <v>30</v>
      </c>
    </row>
    <row r="1496" spans="1:21" ht="3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>IFERROR(Starter[[#This Row],[pledged]]/Starter[[#This Row],[goal]],0)</f>
        <v>8.8999999999999996E-2</v>
      </c>
      <c r="P1496" s="8">
        <f>IFERROR(Starter[[#This Row],[pledged]]/Starter[[#This Row],[backers_count]],0)</f>
        <v>40.454545454545453</v>
      </c>
      <c r="Q1496" t="str">
        <f>LEFT(Starter[[#This Row],[Category and Sub-Category]],FIND("/",Starter[[#This Row],[Category and Sub-Category]])-1)</f>
        <v>publishing</v>
      </c>
      <c r="R1496" t="str">
        <f>RIGHT(Starter[[#This Row],[Category and Sub-Category]],FIND("/",Starter[[#This Row],[Category and Sub-Category]])-3)</f>
        <v>/fiction</v>
      </c>
      <c r="S1496" s="12">
        <f t="shared" si="23"/>
        <v>42097.651388888888</v>
      </c>
      <c r="T1496" s="12">
        <f t="shared" si="23"/>
        <v>42067.722372685181</v>
      </c>
      <c r="U1496" s="14">
        <f>Starter[[#This Row],[deadline2]]-Starter[[#This Row],[launched_at3]]</f>
        <v>29.929016203706851</v>
      </c>
    </row>
    <row r="1497" spans="1:21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>IFERROR(Starter[[#This Row],[pledged]]/Starter[[#This Row],[goal]],0)</f>
        <v>0</v>
      </c>
      <c r="P1497" s="8">
        <f>IFERROR(Starter[[#This Row],[pledged]]/Starter[[#This Row],[backers_count]],0)</f>
        <v>0</v>
      </c>
      <c r="Q1497" t="str">
        <f>LEFT(Starter[[#This Row],[Category and Sub-Category]],FIND("/",Starter[[#This Row],[Category and Sub-Category]])-1)</f>
        <v>publishing</v>
      </c>
      <c r="R1497" t="str">
        <f>RIGHT(Starter[[#This Row],[Category and Sub-Category]],FIND("/",Starter[[#This Row],[Category and Sub-Category]])-3)</f>
        <v>/fiction</v>
      </c>
      <c r="S1497" s="12">
        <f t="shared" si="23"/>
        <v>40782.789710648147</v>
      </c>
      <c r="T1497" s="12">
        <f t="shared" si="23"/>
        <v>40752.789710648147</v>
      </c>
      <c r="U1497" s="14">
        <f>Starter[[#This Row],[deadline2]]-Starter[[#This Row],[launched_at3]]</f>
        <v>30</v>
      </c>
    </row>
    <row r="1498" spans="1:21" ht="30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>IFERROR(Starter[[#This Row],[pledged]]/Starter[[#This Row],[goal]],0)</f>
        <v>0</v>
      </c>
      <c r="P1498" s="8">
        <f>IFERROR(Starter[[#This Row],[pledged]]/Starter[[#This Row],[backers_count]],0)</f>
        <v>0</v>
      </c>
      <c r="Q1498" t="str">
        <f>LEFT(Starter[[#This Row],[Category and Sub-Category]],FIND("/",Starter[[#This Row],[Category and Sub-Category]])-1)</f>
        <v>publishing</v>
      </c>
      <c r="R1498" t="str">
        <f>RIGHT(Starter[[#This Row],[Category and Sub-Category]],FIND("/",Starter[[#This Row],[Category and Sub-Category]])-3)</f>
        <v>/fiction</v>
      </c>
      <c r="S1498" s="12">
        <f t="shared" si="23"/>
        <v>41898.475219907406</v>
      </c>
      <c r="T1498" s="12">
        <f t="shared" si="23"/>
        <v>41838.475219907406</v>
      </c>
      <c r="U1498" s="14">
        <f>Starter[[#This Row],[deadline2]]-Starter[[#This Row],[launched_at3]]</f>
        <v>60</v>
      </c>
    </row>
    <row r="1499" spans="1:21" ht="3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>IFERROR(Starter[[#This Row],[pledged]]/Starter[[#This Row],[goal]],0)</f>
        <v>6.666666666666667E-5</v>
      </c>
      <c r="P1499" s="8">
        <f>IFERROR(Starter[[#This Row],[pledged]]/Starter[[#This Row],[backers_count]],0)</f>
        <v>1</v>
      </c>
      <c r="Q1499" t="str">
        <f>LEFT(Starter[[#This Row],[Category and Sub-Category]],FIND("/",Starter[[#This Row],[Category and Sub-Category]])-1)</f>
        <v>publishing</v>
      </c>
      <c r="R1499" t="str">
        <f>RIGHT(Starter[[#This Row],[Category and Sub-Category]],FIND("/",Starter[[#This Row],[Category and Sub-Category]])-3)</f>
        <v>/fiction</v>
      </c>
      <c r="S1499" s="12">
        <f t="shared" si="23"/>
        <v>41486.821527777778</v>
      </c>
      <c r="T1499" s="12">
        <f t="shared" si="23"/>
        <v>41444.64261574074</v>
      </c>
      <c r="U1499" s="14">
        <f>Starter[[#This Row],[deadline2]]-Starter[[#This Row],[launched_at3]]</f>
        <v>42.178912037037662</v>
      </c>
    </row>
    <row r="1500" spans="1:21" ht="3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>IFERROR(Starter[[#This Row],[pledged]]/Starter[[#This Row],[goal]],0)</f>
        <v>1.9E-2</v>
      </c>
      <c r="P1500" s="8">
        <f>IFERROR(Starter[[#This Row],[pledged]]/Starter[[#This Row],[backers_count]],0)</f>
        <v>19</v>
      </c>
      <c r="Q1500" t="str">
        <f>LEFT(Starter[[#This Row],[Category and Sub-Category]],FIND("/",Starter[[#This Row],[Category and Sub-Category]])-1)</f>
        <v>publishing</v>
      </c>
      <c r="R1500" t="str">
        <f>RIGHT(Starter[[#This Row],[Category and Sub-Category]],FIND("/",Starter[[#This Row],[Category and Sub-Category]])-3)</f>
        <v>/fiction</v>
      </c>
      <c r="S1500" s="12">
        <f t="shared" si="23"/>
        <v>41885.983541666668</v>
      </c>
      <c r="T1500" s="12">
        <f t="shared" si="23"/>
        <v>41840.983541666668</v>
      </c>
      <c r="U1500" s="14">
        <f>Starter[[#This Row],[deadline2]]-Starter[[#This Row],[launched_at3]]</f>
        <v>45</v>
      </c>
    </row>
    <row r="1501" spans="1:21" ht="3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>IFERROR(Starter[[#This Row],[pledged]]/Starter[[#This Row],[goal]],0)</f>
        <v>2.5000000000000001E-3</v>
      </c>
      <c r="P1501" s="8">
        <f>IFERROR(Starter[[#This Row],[pledged]]/Starter[[#This Row],[backers_count]],0)</f>
        <v>5</v>
      </c>
      <c r="Q1501" t="str">
        <f>LEFT(Starter[[#This Row],[Category and Sub-Category]],FIND("/",Starter[[#This Row],[Category and Sub-Category]])-1)</f>
        <v>publishing</v>
      </c>
      <c r="R1501" t="str">
        <f>RIGHT(Starter[[#This Row],[Category and Sub-Category]],FIND("/",Starter[[#This Row],[Category and Sub-Category]])-3)</f>
        <v>/fiction</v>
      </c>
      <c r="S1501" s="12">
        <f t="shared" si="23"/>
        <v>42587.007326388892</v>
      </c>
      <c r="T1501" s="12">
        <f t="shared" si="23"/>
        <v>42527.007326388892</v>
      </c>
      <c r="U1501" s="14">
        <f>Starter[[#This Row],[deadline2]]-Starter[[#This Row],[launched_at3]]</f>
        <v>60</v>
      </c>
    </row>
    <row r="1502" spans="1:21" ht="3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>IFERROR(Starter[[#This Row],[pledged]]/Starter[[#This Row],[goal]],0)</f>
        <v>0.25035714285714283</v>
      </c>
      <c r="P1502" s="8">
        <f>IFERROR(Starter[[#This Row],[pledged]]/Starter[[#This Row],[backers_count]],0)</f>
        <v>46.733333333333334</v>
      </c>
      <c r="Q1502" t="str">
        <f>LEFT(Starter[[#This Row],[Category and Sub-Category]],FIND("/",Starter[[#This Row],[Category and Sub-Category]])-1)</f>
        <v>publishing</v>
      </c>
      <c r="R1502" t="str">
        <f>RIGHT(Starter[[#This Row],[Category and Sub-Category]],FIND("/",Starter[[#This Row],[Category and Sub-Category]])-3)</f>
        <v>/fiction</v>
      </c>
      <c r="S1502" s="12">
        <f t="shared" si="23"/>
        <v>41395.904594907406</v>
      </c>
      <c r="T1502" s="12">
        <f t="shared" si="23"/>
        <v>41365.904594907406</v>
      </c>
      <c r="U1502" s="14">
        <f>Starter[[#This Row],[deadline2]]-Starter[[#This Row],[launched_at3]]</f>
        <v>30</v>
      </c>
    </row>
    <row r="1503" spans="1:2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>IFERROR(Starter[[#This Row],[pledged]]/Starter[[#This Row],[goal]],0)</f>
        <v>1.6633076923076924</v>
      </c>
      <c r="P1503" s="8">
        <f>IFERROR(Starter[[#This Row],[pledged]]/Starter[[#This Row],[backers_count]],0)</f>
        <v>97.731073446327684</v>
      </c>
      <c r="Q1503" t="str">
        <f>LEFT(Starter[[#This Row],[Category and Sub-Category]],FIND("/",Starter[[#This Row],[Category and Sub-Category]])-1)</f>
        <v>photography</v>
      </c>
      <c r="R1503" t="str">
        <f>RIGHT(Starter[[#This Row],[Category and Sub-Category]],FIND("/",Starter[[#This Row],[Category and Sub-Category]])-3)</f>
        <v>hotobooks</v>
      </c>
      <c r="S1503" s="12">
        <f t="shared" si="23"/>
        <v>42193.583599537036</v>
      </c>
      <c r="T1503" s="12">
        <f t="shared" si="23"/>
        <v>42163.583599537036</v>
      </c>
      <c r="U1503" s="14">
        <f>Starter[[#This Row],[deadline2]]-Starter[[#This Row],[launched_at3]]</f>
        <v>30</v>
      </c>
    </row>
    <row r="1504" spans="1:21" ht="3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>IFERROR(Starter[[#This Row],[pledged]]/Starter[[#This Row],[goal]],0)</f>
        <v>1.0144545454545455</v>
      </c>
      <c r="P1504" s="8">
        <f>IFERROR(Starter[[#This Row],[pledged]]/Starter[[#This Row],[backers_count]],0)</f>
        <v>67.835866261398181</v>
      </c>
      <c r="Q1504" t="str">
        <f>LEFT(Starter[[#This Row],[Category and Sub-Category]],FIND("/",Starter[[#This Row],[Category and Sub-Category]])-1)</f>
        <v>photography</v>
      </c>
      <c r="R1504" t="str">
        <f>RIGHT(Starter[[#This Row],[Category and Sub-Category]],FIND("/",Starter[[#This Row],[Category and Sub-Category]])-3)</f>
        <v>hotobooks</v>
      </c>
      <c r="S1504" s="12">
        <f t="shared" si="23"/>
        <v>42454.916666666672</v>
      </c>
      <c r="T1504" s="12">
        <f t="shared" si="23"/>
        <v>42426.542592592596</v>
      </c>
      <c r="U1504" s="14">
        <f>Starter[[#This Row],[deadline2]]-Starter[[#This Row],[launched_at3]]</f>
        <v>28.374074074075907</v>
      </c>
    </row>
    <row r="1505" spans="1:21" ht="3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>IFERROR(Starter[[#This Row],[pledged]]/Starter[[#This Row],[goal]],0)</f>
        <v>1.0789146666666667</v>
      </c>
      <c r="P1505" s="8">
        <f>IFERROR(Starter[[#This Row],[pledged]]/Starter[[#This Row],[backers_count]],0)</f>
        <v>56.98492957746479</v>
      </c>
      <c r="Q1505" t="str">
        <f>LEFT(Starter[[#This Row],[Category and Sub-Category]],FIND("/",Starter[[#This Row],[Category and Sub-Category]])-1)</f>
        <v>photography</v>
      </c>
      <c r="R1505" t="str">
        <f>RIGHT(Starter[[#This Row],[Category and Sub-Category]],FIND("/",Starter[[#This Row],[Category and Sub-Category]])-3)</f>
        <v>hotobooks</v>
      </c>
      <c r="S1505" s="12">
        <f t="shared" si="23"/>
        <v>42666.347233796296</v>
      </c>
      <c r="T1505" s="12">
        <f t="shared" si="23"/>
        <v>42606.347233796296</v>
      </c>
      <c r="U1505" s="14">
        <f>Starter[[#This Row],[deadline2]]-Starter[[#This Row],[launched_at3]]</f>
        <v>60</v>
      </c>
    </row>
    <row r="1506" spans="1:2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>IFERROR(Starter[[#This Row],[pledged]]/Starter[[#This Row],[goal]],0)</f>
        <v>2.7793846153846156</v>
      </c>
      <c r="P1506" s="8">
        <f>IFERROR(Starter[[#This Row],[pledged]]/Starter[[#This Row],[backers_count]],0)</f>
        <v>67.159851301115239</v>
      </c>
      <c r="Q1506" t="str">
        <f>LEFT(Starter[[#This Row],[Category and Sub-Category]],FIND("/",Starter[[#This Row],[Category and Sub-Category]])-1)</f>
        <v>photography</v>
      </c>
      <c r="R1506" t="str">
        <f>RIGHT(Starter[[#This Row],[Category and Sub-Category]],FIND("/",Starter[[#This Row],[Category and Sub-Category]])-3)</f>
        <v>hotobooks</v>
      </c>
      <c r="S1506" s="12">
        <f t="shared" si="23"/>
        <v>41800.356249999997</v>
      </c>
      <c r="T1506" s="12">
        <f t="shared" si="23"/>
        <v>41772.657685185186</v>
      </c>
      <c r="U1506" s="14">
        <f>Starter[[#This Row],[deadline2]]-Starter[[#This Row],[launched_at3]]</f>
        <v>27.698564814811107</v>
      </c>
    </row>
    <row r="1507" spans="1:21" ht="3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>IFERROR(Starter[[#This Row],[pledged]]/Starter[[#This Row],[goal]],0)</f>
        <v>1.0358125</v>
      </c>
      <c r="P1507" s="8">
        <f>IFERROR(Starter[[#This Row],[pledged]]/Starter[[#This Row],[backers_count]],0)</f>
        <v>48.037681159420288</v>
      </c>
      <c r="Q1507" t="str">
        <f>LEFT(Starter[[#This Row],[Category and Sub-Category]],FIND("/",Starter[[#This Row],[Category and Sub-Category]])-1)</f>
        <v>photography</v>
      </c>
      <c r="R1507" t="str">
        <f>RIGHT(Starter[[#This Row],[Category and Sub-Category]],FIND("/",Starter[[#This Row],[Category and Sub-Category]])-3)</f>
        <v>hotobooks</v>
      </c>
      <c r="S1507" s="12">
        <f t="shared" si="23"/>
        <v>42451.834027777775</v>
      </c>
      <c r="T1507" s="12">
        <f t="shared" si="23"/>
        <v>42414.44332175926</v>
      </c>
      <c r="U1507" s="14">
        <f>Starter[[#This Row],[deadline2]]-Starter[[#This Row],[launched_at3]]</f>
        <v>37.39070601851563</v>
      </c>
    </row>
    <row r="1508" spans="1:21" ht="30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>IFERROR(Starter[[#This Row],[pledged]]/Starter[[#This Row],[goal]],0)</f>
        <v>1.1140000000000001</v>
      </c>
      <c r="P1508" s="8">
        <f>IFERROR(Starter[[#This Row],[pledged]]/Starter[[#This Row],[backers_count]],0)</f>
        <v>38.860465116279073</v>
      </c>
      <c r="Q1508" t="str">
        <f>LEFT(Starter[[#This Row],[Category and Sub-Category]],FIND("/",Starter[[#This Row],[Category and Sub-Category]])-1)</f>
        <v>photography</v>
      </c>
      <c r="R1508" t="str">
        <f>RIGHT(Starter[[#This Row],[Category and Sub-Category]],FIND("/",Starter[[#This Row],[Category and Sub-Category]])-3)</f>
        <v>hotobooks</v>
      </c>
      <c r="S1508" s="12">
        <f t="shared" si="23"/>
        <v>41844.785925925928</v>
      </c>
      <c r="T1508" s="12">
        <f t="shared" si="23"/>
        <v>41814.785925925928</v>
      </c>
      <c r="U1508" s="14">
        <f>Starter[[#This Row],[deadline2]]-Starter[[#This Row],[launched_at3]]</f>
        <v>30</v>
      </c>
    </row>
    <row r="1509" spans="1:21" ht="3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>IFERROR(Starter[[#This Row],[pledged]]/Starter[[#This Row],[goal]],0)</f>
        <v>2.15</v>
      </c>
      <c r="P1509" s="8">
        <f>IFERROR(Starter[[#This Row],[pledged]]/Starter[[#This Row],[backers_count]],0)</f>
        <v>78.181818181818187</v>
      </c>
      <c r="Q1509" t="str">
        <f>LEFT(Starter[[#This Row],[Category and Sub-Category]],FIND("/",Starter[[#This Row],[Category and Sub-Category]])-1)</f>
        <v>photography</v>
      </c>
      <c r="R1509" t="str">
        <f>RIGHT(Starter[[#This Row],[Category and Sub-Category]],FIND("/",Starter[[#This Row],[Category and Sub-Category]])-3)</f>
        <v>hotobooks</v>
      </c>
      <c r="S1509" s="12">
        <f t="shared" si="23"/>
        <v>40313.340277777781</v>
      </c>
      <c r="T1509" s="12">
        <f t="shared" si="23"/>
        <v>40254.450335648144</v>
      </c>
      <c r="U1509" s="14">
        <f>Starter[[#This Row],[deadline2]]-Starter[[#This Row],[launched_at3]]</f>
        <v>58.889942129637348</v>
      </c>
    </row>
    <row r="1510" spans="1:21" ht="30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>IFERROR(Starter[[#This Row],[pledged]]/Starter[[#This Row],[goal]],0)</f>
        <v>1.1076216216216217</v>
      </c>
      <c r="P1510" s="8">
        <f>IFERROR(Starter[[#This Row],[pledged]]/Starter[[#This Row],[backers_count]],0)</f>
        <v>97.113744075829388</v>
      </c>
      <c r="Q1510" t="str">
        <f>LEFT(Starter[[#This Row],[Category and Sub-Category]],FIND("/",Starter[[#This Row],[Category and Sub-Category]])-1)</f>
        <v>photography</v>
      </c>
      <c r="R1510" t="str">
        <f>RIGHT(Starter[[#This Row],[Category and Sub-Category]],FIND("/",Starter[[#This Row],[Category and Sub-Category]])-3)</f>
        <v>hotobooks</v>
      </c>
      <c r="S1510" s="12">
        <f t="shared" si="23"/>
        <v>41817.614363425928</v>
      </c>
      <c r="T1510" s="12">
        <f t="shared" si="23"/>
        <v>41786.614363425928</v>
      </c>
      <c r="U1510" s="14">
        <f>Starter[[#This Row],[deadline2]]-Starter[[#This Row],[launched_at3]]</f>
        <v>31</v>
      </c>
    </row>
    <row r="1511" spans="1:21" ht="3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>IFERROR(Starter[[#This Row],[pledged]]/Starter[[#This Row],[goal]],0)</f>
        <v>1.2364125714285714</v>
      </c>
      <c r="P1511" s="8">
        <f>IFERROR(Starter[[#This Row],[pledged]]/Starter[[#This Row],[backers_count]],0)</f>
        <v>110.39397959183674</v>
      </c>
      <c r="Q1511" t="str">
        <f>LEFT(Starter[[#This Row],[Category and Sub-Category]],FIND("/",Starter[[#This Row],[Category and Sub-Category]])-1)</f>
        <v>photography</v>
      </c>
      <c r="R1511" t="str">
        <f>RIGHT(Starter[[#This Row],[Category and Sub-Category]],FIND("/",Starter[[#This Row],[Category and Sub-Category]])-3)</f>
        <v>hotobooks</v>
      </c>
      <c r="S1511" s="12">
        <f t="shared" si="23"/>
        <v>42780.957638888889</v>
      </c>
      <c r="T1511" s="12">
        <f t="shared" si="23"/>
        <v>42751.533391203702</v>
      </c>
      <c r="U1511" s="14">
        <f>Starter[[#This Row],[deadline2]]-Starter[[#This Row],[launched_at3]]</f>
        <v>29.424247685186856</v>
      </c>
    </row>
    <row r="1512" spans="1:21" ht="3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>IFERROR(Starter[[#This Row],[pledged]]/Starter[[#This Row],[goal]],0)</f>
        <v>1.0103500000000001</v>
      </c>
      <c r="P1512" s="8">
        <f>IFERROR(Starter[[#This Row],[pledged]]/Starter[[#This Row],[backers_count]],0)</f>
        <v>39.91506172839506</v>
      </c>
      <c r="Q1512" t="str">
        <f>LEFT(Starter[[#This Row],[Category and Sub-Category]],FIND("/",Starter[[#This Row],[Category and Sub-Category]])-1)</f>
        <v>photography</v>
      </c>
      <c r="R1512" t="str">
        <f>RIGHT(Starter[[#This Row],[Category and Sub-Category]],FIND("/",Starter[[#This Row],[Category and Sub-Category]])-3)</f>
        <v>hotobooks</v>
      </c>
      <c r="S1512" s="12">
        <f t="shared" si="23"/>
        <v>41839.385162037041</v>
      </c>
      <c r="T1512" s="12">
        <f t="shared" si="23"/>
        <v>41809.385162037041</v>
      </c>
      <c r="U1512" s="14">
        <f>Starter[[#This Row],[deadline2]]-Starter[[#This Row],[launched_at3]]</f>
        <v>30</v>
      </c>
    </row>
    <row r="1513" spans="1:21" ht="3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>IFERROR(Starter[[#This Row],[pledged]]/Starter[[#This Row],[goal]],0)</f>
        <v>1.1179285714285714</v>
      </c>
      <c r="P1513" s="8">
        <f>IFERROR(Starter[[#This Row],[pledged]]/Starter[[#This Row],[backers_count]],0)</f>
        <v>75.975728155339809</v>
      </c>
      <c r="Q1513" t="str">
        <f>LEFT(Starter[[#This Row],[Category and Sub-Category]],FIND("/",Starter[[#This Row],[Category and Sub-Category]])-1)</f>
        <v>photography</v>
      </c>
      <c r="R1513" t="str">
        <f>RIGHT(Starter[[#This Row],[Category and Sub-Category]],FIND("/",Starter[[#This Row],[Category and Sub-Category]])-3)</f>
        <v>hotobooks</v>
      </c>
      <c r="S1513" s="12">
        <f t="shared" si="23"/>
        <v>42326.625046296293</v>
      </c>
      <c r="T1513" s="12">
        <f t="shared" si="23"/>
        <v>42296.583379629628</v>
      </c>
      <c r="U1513" s="14">
        <f>Starter[[#This Row],[deadline2]]-Starter[[#This Row],[launched_at3]]</f>
        <v>30.041666666664241</v>
      </c>
    </row>
    <row r="1514" spans="1:21" ht="3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>IFERROR(Starter[[#This Row],[pledged]]/Starter[[#This Row],[goal]],0)</f>
        <v>5.5877142857142861</v>
      </c>
      <c r="P1514" s="8">
        <f>IFERROR(Starter[[#This Row],[pledged]]/Starter[[#This Row],[backers_count]],0)</f>
        <v>58.379104477611939</v>
      </c>
      <c r="Q1514" t="str">
        <f>LEFT(Starter[[#This Row],[Category and Sub-Category]],FIND("/",Starter[[#This Row],[Category and Sub-Category]])-1)</f>
        <v>photography</v>
      </c>
      <c r="R1514" t="str">
        <f>RIGHT(Starter[[#This Row],[Category and Sub-Category]],FIND("/",Starter[[#This Row],[Category and Sub-Category]])-3)</f>
        <v>hotobooks</v>
      </c>
      <c r="S1514" s="12">
        <f t="shared" si="23"/>
        <v>42771.684479166666</v>
      </c>
      <c r="T1514" s="12">
        <f t="shared" si="23"/>
        <v>42741.684479166666</v>
      </c>
      <c r="U1514" s="14">
        <f>Starter[[#This Row],[deadline2]]-Starter[[#This Row],[launched_at3]]</f>
        <v>30</v>
      </c>
    </row>
    <row r="1515" spans="1:21" ht="30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>IFERROR(Starter[[#This Row],[pledged]]/Starter[[#This Row],[goal]],0)</f>
        <v>1.5001875</v>
      </c>
      <c r="P1515" s="8">
        <f>IFERROR(Starter[[#This Row],[pledged]]/Starter[[#This Row],[backers_count]],0)</f>
        <v>55.82093023255814</v>
      </c>
      <c r="Q1515" t="str">
        <f>LEFT(Starter[[#This Row],[Category and Sub-Category]],FIND("/",Starter[[#This Row],[Category and Sub-Category]])-1)</f>
        <v>photography</v>
      </c>
      <c r="R1515" t="str">
        <f>RIGHT(Starter[[#This Row],[Category and Sub-Category]],FIND("/",Starter[[#This Row],[Category and Sub-Category]])-3)</f>
        <v>hotobooks</v>
      </c>
      <c r="S1515" s="12">
        <f t="shared" si="23"/>
        <v>41836.637337962966</v>
      </c>
      <c r="T1515" s="12">
        <f t="shared" si="23"/>
        <v>41806.637337962966</v>
      </c>
      <c r="U1515" s="14">
        <f>Starter[[#This Row],[deadline2]]-Starter[[#This Row],[launched_at3]]</f>
        <v>30</v>
      </c>
    </row>
    <row r="1516" spans="1:21" ht="30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>IFERROR(Starter[[#This Row],[pledged]]/Starter[[#This Row],[goal]],0)</f>
        <v>1.0647599999999999</v>
      </c>
      <c r="P1516" s="8">
        <f>IFERROR(Starter[[#This Row],[pledged]]/Starter[[#This Row],[backers_count]],0)</f>
        <v>151.24431818181819</v>
      </c>
      <c r="Q1516" t="str">
        <f>LEFT(Starter[[#This Row],[Category and Sub-Category]],FIND("/",Starter[[#This Row],[Category and Sub-Category]])-1)</f>
        <v>photography</v>
      </c>
      <c r="R1516" t="str">
        <f>RIGHT(Starter[[#This Row],[Category and Sub-Category]],FIND("/",Starter[[#This Row],[Category and Sub-Category]])-3)</f>
        <v>hotobooks</v>
      </c>
      <c r="S1516" s="12">
        <f t="shared" si="23"/>
        <v>42274.597685185188</v>
      </c>
      <c r="T1516" s="12">
        <f t="shared" si="23"/>
        <v>42234.597685185188</v>
      </c>
      <c r="U1516" s="14">
        <f>Starter[[#This Row],[deadline2]]-Starter[[#This Row],[launched_at3]]</f>
        <v>40</v>
      </c>
    </row>
    <row r="1517" spans="1:21" ht="3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>IFERROR(Starter[[#This Row],[pledged]]/Starter[[#This Row],[goal]],0)</f>
        <v>1.57189</v>
      </c>
      <c r="P1517" s="8">
        <f>IFERROR(Starter[[#This Row],[pledged]]/Starter[[#This Row],[backers_count]],0)</f>
        <v>849.67027027027029</v>
      </c>
      <c r="Q1517" t="str">
        <f>LEFT(Starter[[#This Row],[Category and Sub-Category]],FIND("/",Starter[[#This Row],[Category and Sub-Category]])-1)</f>
        <v>photography</v>
      </c>
      <c r="R1517" t="str">
        <f>RIGHT(Starter[[#This Row],[Category and Sub-Category]],FIND("/",Starter[[#This Row],[Category and Sub-Category]])-3)</f>
        <v>hotobooks</v>
      </c>
      <c r="S1517" s="12">
        <f t="shared" si="23"/>
        <v>42445.211770833332</v>
      </c>
      <c r="T1517" s="12">
        <f t="shared" si="23"/>
        <v>42415.253437499996</v>
      </c>
      <c r="U1517" s="14">
        <f>Starter[[#This Row],[deadline2]]-Starter[[#This Row],[launched_at3]]</f>
        <v>29.958333333335759</v>
      </c>
    </row>
    <row r="1518" spans="1:21" ht="30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>IFERROR(Starter[[#This Row],[pledged]]/Starter[[#This Row],[goal]],0)</f>
        <v>1.0865882352941176</v>
      </c>
      <c r="P1518" s="8">
        <f>IFERROR(Starter[[#This Row],[pledged]]/Starter[[#This Row],[backers_count]],0)</f>
        <v>159.24137931034483</v>
      </c>
      <c r="Q1518" t="str">
        <f>LEFT(Starter[[#This Row],[Category and Sub-Category]],FIND("/",Starter[[#This Row],[Category and Sub-Category]])-1)</f>
        <v>photography</v>
      </c>
      <c r="R1518" t="str">
        <f>RIGHT(Starter[[#This Row],[Category and Sub-Category]],FIND("/",Starter[[#This Row],[Category and Sub-Category]])-3)</f>
        <v>hotobooks</v>
      </c>
      <c r="S1518" s="12">
        <f t="shared" si="23"/>
        <v>42649.583333333328</v>
      </c>
      <c r="T1518" s="12">
        <f t="shared" si="23"/>
        <v>42619.466342592597</v>
      </c>
      <c r="U1518" s="14">
        <f>Starter[[#This Row],[deadline2]]-Starter[[#This Row],[launched_at3]]</f>
        <v>30.116990740731126</v>
      </c>
    </row>
    <row r="1519" spans="1:21" ht="3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>IFERROR(Starter[[#This Row],[pledged]]/Starter[[#This Row],[goal]],0)</f>
        <v>1.6197999999999999</v>
      </c>
      <c r="P1519" s="8">
        <f>IFERROR(Starter[[#This Row],[pledged]]/Starter[[#This Row],[backers_count]],0)</f>
        <v>39.507317073170732</v>
      </c>
      <c r="Q1519" t="str">
        <f>LEFT(Starter[[#This Row],[Category and Sub-Category]],FIND("/",Starter[[#This Row],[Category and Sub-Category]])-1)</f>
        <v>photography</v>
      </c>
      <c r="R1519" t="str">
        <f>RIGHT(Starter[[#This Row],[Category and Sub-Category]],FIND("/",Starter[[#This Row],[Category and Sub-Category]])-3)</f>
        <v>hotobooks</v>
      </c>
      <c r="S1519" s="12">
        <f t="shared" si="23"/>
        <v>41979.25</v>
      </c>
      <c r="T1519" s="12">
        <f t="shared" si="23"/>
        <v>41948.56658564815</v>
      </c>
      <c r="U1519" s="14">
        <f>Starter[[#This Row],[deadline2]]-Starter[[#This Row],[launched_at3]]</f>
        <v>30.683414351849933</v>
      </c>
    </row>
    <row r="1520" spans="1:2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>IFERROR(Starter[[#This Row],[pledged]]/Starter[[#This Row],[goal]],0)</f>
        <v>2.0536666666666665</v>
      </c>
      <c r="P1520" s="8">
        <f>IFERROR(Starter[[#This Row],[pledged]]/Starter[[#This Row],[backers_count]],0)</f>
        <v>130.52966101694915</v>
      </c>
      <c r="Q1520" t="str">
        <f>LEFT(Starter[[#This Row],[Category and Sub-Category]],FIND("/",Starter[[#This Row],[Category and Sub-Category]])-1)</f>
        <v>photography</v>
      </c>
      <c r="R1520" t="str">
        <f>RIGHT(Starter[[#This Row],[Category and Sub-Category]],FIND("/",Starter[[#This Row],[Category and Sub-Category]])-3)</f>
        <v>hotobooks</v>
      </c>
      <c r="S1520" s="12">
        <f t="shared" si="23"/>
        <v>41790.8200462963</v>
      </c>
      <c r="T1520" s="12">
        <f t="shared" si="23"/>
        <v>41760.8200462963</v>
      </c>
      <c r="U1520" s="14">
        <f>Starter[[#This Row],[deadline2]]-Starter[[#This Row],[launched_at3]]</f>
        <v>30</v>
      </c>
    </row>
    <row r="1521" spans="1:21" ht="3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>IFERROR(Starter[[#This Row],[pledged]]/Starter[[#This Row],[goal]],0)</f>
        <v>1.033638888888889</v>
      </c>
      <c r="P1521" s="8">
        <f>IFERROR(Starter[[#This Row],[pledged]]/Starter[[#This Row],[backers_count]],0)</f>
        <v>64.156896551724131</v>
      </c>
      <c r="Q1521" t="str">
        <f>LEFT(Starter[[#This Row],[Category and Sub-Category]],FIND("/",Starter[[#This Row],[Category and Sub-Category]])-1)</f>
        <v>photography</v>
      </c>
      <c r="R1521" t="str">
        <f>RIGHT(Starter[[#This Row],[Category and Sub-Category]],FIND("/",Starter[[#This Row],[Category and Sub-Category]])-3)</f>
        <v>hotobooks</v>
      </c>
      <c r="S1521" s="12">
        <f t="shared" si="23"/>
        <v>41810.915972222225</v>
      </c>
      <c r="T1521" s="12">
        <f t="shared" si="23"/>
        <v>41782.741701388892</v>
      </c>
      <c r="U1521" s="14">
        <f>Starter[[#This Row],[deadline2]]-Starter[[#This Row],[launched_at3]]</f>
        <v>28.174270833333139</v>
      </c>
    </row>
    <row r="1522" spans="1:2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>IFERROR(Starter[[#This Row],[pledged]]/Starter[[#This Row],[goal]],0)</f>
        <v>1.0347222222222223</v>
      </c>
      <c r="P1522" s="8">
        <f>IFERROR(Starter[[#This Row],[pledged]]/Starter[[#This Row],[backers_count]],0)</f>
        <v>111.52694610778443</v>
      </c>
      <c r="Q1522" t="str">
        <f>LEFT(Starter[[#This Row],[Category and Sub-Category]],FIND("/",Starter[[#This Row],[Category and Sub-Category]])-1)</f>
        <v>photography</v>
      </c>
      <c r="R1522" t="str">
        <f>RIGHT(Starter[[#This Row],[Category and Sub-Category]],FIND("/",Starter[[#This Row],[Category and Sub-Category]])-3)</f>
        <v>hotobooks</v>
      </c>
      <c r="S1522" s="12">
        <f t="shared" si="23"/>
        <v>41992.166666666672</v>
      </c>
      <c r="T1522" s="12">
        <f t="shared" si="23"/>
        <v>41955.857789351852</v>
      </c>
      <c r="U1522" s="14">
        <f>Starter[[#This Row],[deadline2]]-Starter[[#This Row],[launched_at3]]</f>
        <v>36.308877314819256</v>
      </c>
    </row>
    <row r="1523" spans="1:21" ht="30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>IFERROR(Starter[[#This Row],[pledged]]/Starter[[#This Row],[goal]],0)</f>
        <v>1.0681333333333334</v>
      </c>
      <c r="P1523" s="8">
        <f>IFERROR(Starter[[#This Row],[pledged]]/Starter[[#This Row],[backers_count]],0)</f>
        <v>170.44680851063831</v>
      </c>
      <c r="Q1523" t="str">
        <f>LEFT(Starter[[#This Row],[Category and Sub-Category]],FIND("/",Starter[[#This Row],[Category and Sub-Category]])-1)</f>
        <v>photography</v>
      </c>
      <c r="R1523" t="str">
        <f>RIGHT(Starter[[#This Row],[Category and Sub-Category]],FIND("/",Starter[[#This Row],[Category and Sub-Category]])-3)</f>
        <v>hotobooks</v>
      </c>
      <c r="S1523" s="12">
        <f t="shared" si="23"/>
        <v>42528.167719907404</v>
      </c>
      <c r="T1523" s="12">
        <f t="shared" si="23"/>
        <v>42493.167719907404</v>
      </c>
      <c r="U1523" s="14">
        <f>Starter[[#This Row],[deadline2]]-Starter[[#This Row],[launched_at3]]</f>
        <v>35</v>
      </c>
    </row>
    <row r="1524" spans="1:21" ht="3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>IFERROR(Starter[[#This Row],[pledged]]/Starter[[#This Row],[goal]],0)</f>
        <v>1.3896574712643677</v>
      </c>
      <c r="P1524" s="8">
        <f>IFERROR(Starter[[#This Row],[pledged]]/Starter[[#This Row],[backers_count]],0)</f>
        <v>133.7391592920354</v>
      </c>
      <c r="Q1524" t="str">
        <f>LEFT(Starter[[#This Row],[Category and Sub-Category]],FIND("/",Starter[[#This Row],[Category and Sub-Category]])-1)</f>
        <v>photography</v>
      </c>
      <c r="R1524" t="str">
        <f>RIGHT(Starter[[#This Row],[Category and Sub-Category]],FIND("/",Starter[[#This Row],[Category and Sub-Category]])-3)</f>
        <v>hotobooks</v>
      </c>
      <c r="S1524" s="12">
        <f t="shared" si="23"/>
        <v>41929.830312500002</v>
      </c>
      <c r="T1524" s="12">
        <f t="shared" si="23"/>
        <v>41899.830312500002</v>
      </c>
      <c r="U1524" s="14">
        <f>Starter[[#This Row],[deadline2]]-Starter[[#This Row],[launched_at3]]</f>
        <v>30</v>
      </c>
    </row>
    <row r="1525" spans="1:21" ht="3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>IFERROR(Starter[[#This Row],[pledged]]/Starter[[#This Row],[goal]],0)</f>
        <v>1.2484324324324325</v>
      </c>
      <c r="P1525" s="8">
        <f>IFERROR(Starter[[#This Row],[pledged]]/Starter[[#This Row],[backers_count]],0)</f>
        <v>95.834024896265561</v>
      </c>
      <c r="Q1525" t="str">
        <f>LEFT(Starter[[#This Row],[Category and Sub-Category]],FIND("/",Starter[[#This Row],[Category and Sub-Category]])-1)</f>
        <v>photography</v>
      </c>
      <c r="R1525" t="str">
        <f>RIGHT(Starter[[#This Row],[Category and Sub-Category]],FIND("/",Starter[[#This Row],[Category and Sub-Category]])-3)</f>
        <v>hotobooks</v>
      </c>
      <c r="S1525" s="12">
        <f t="shared" si="23"/>
        <v>41996</v>
      </c>
      <c r="T1525" s="12">
        <f t="shared" si="23"/>
        <v>41964.751342592594</v>
      </c>
      <c r="U1525" s="14">
        <f>Starter[[#This Row],[deadline2]]-Starter[[#This Row],[launched_at3]]</f>
        <v>31.248657407406427</v>
      </c>
    </row>
    <row r="1526" spans="1:2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>IFERROR(Starter[[#This Row],[pledged]]/Starter[[#This Row],[goal]],0)</f>
        <v>2.0699999999999998</v>
      </c>
      <c r="P1526" s="8">
        <f>IFERROR(Starter[[#This Row],[pledged]]/Starter[[#This Row],[backers_count]],0)</f>
        <v>221.78571428571428</v>
      </c>
      <c r="Q1526" t="str">
        <f>LEFT(Starter[[#This Row],[Category and Sub-Category]],FIND("/",Starter[[#This Row],[Category and Sub-Category]])-1)</f>
        <v>photography</v>
      </c>
      <c r="R1526" t="str">
        <f>RIGHT(Starter[[#This Row],[Category and Sub-Category]],FIND("/",Starter[[#This Row],[Category and Sub-Category]])-3)</f>
        <v>hotobooks</v>
      </c>
      <c r="S1526" s="12">
        <f t="shared" si="23"/>
        <v>42786.501041666663</v>
      </c>
      <c r="T1526" s="12">
        <f t="shared" si="23"/>
        <v>42756.501041666663</v>
      </c>
      <c r="U1526" s="14">
        <f>Starter[[#This Row],[deadline2]]-Starter[[#This Row],[launched_at3]]</f>
        <v>30</v>
      </c>
    </row>
    <row r="1527" spans="1:21" ht="3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>IFERROR(Starter[[#This Row],[pledged]]/Starter[[#This Row],[goal]],0)</f>
        <v>1.7400576923076922</v>
      </c>
      <c r="P1527" s="8">
        <f>IFERROR(Starter[[#This Row],[pledged]]/Starter[[#This Row],[backers_count]],0)</f>
        <v>32.315357142857138</v>
      </c>
      <c r="Q1527" t="str">
        <f>LEFT(Starter[[#This Row],[Category and Sub-Category]],FIND("/",Starter[[#This Row],[Category and Sub-Category]])-1)</f>
        <v>photography</v>
      </c>
      <c r="R1527" t="str">
        <f>RIGHT(Starter[[#This Row],[Category and Sub-Category]],FIND("/",Starter[[#This Row],[Category and Sub-Category]])-3)</f>
        <v>hotobooks</v>
      </c>
      <c r="S1527" s="12">
        <f t="shared" si="23"/>
        <v>42600.702986111108</v>
      </c>
      <c r="T1527" s="12">
        <f t="shared" si="23"/>
        <v>42570.702986111108</v>
      </c>
      <c r="U1527" s="14">
        <f>Starter[[#This Row],[deadline2]]-Starter[[#This Row],[launched_at3]]</f>
        <v>30</v>
      </c>
    </row>
    <row r="1528" spans="1:21" ht="3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>IFERROR(Starter[[#This Row],[pledged]]/Starter[[#This Row],[goal]],0)</f>
        <v>1.2032608695652174</v>
      </c>
      <c r="P1528" s="8">
        <f>IFERROR(Starter[[#This Row],[pledged]]/Starter[[#This Row],[backers_count]],0)</f>
        <v>98.839285714285708</v>
      </c>
      <c r="Q1528" t="str">
        <f>LEFT(Starter[[#This Row],[Category and Sub-Category]],FIND("/",Starter[[#This Row],[Category and Sub-Category]])-1)</f>
        <v>photography</v>
      </c>
      <c r="R1528" t="str">
        <f>RIGHT(Starter[[#This Row],[Category and Sub-Category]],FIND("/",Starter[[#This Row],[Category and Sub-Category]])-3)</f>
        <v>hotobooks</v>
      </c>
      <c r="S1528" s="12">
        <f t="shared" si="23"/>
        <v>42388.276006944448</v>
      </c>
      <c r="T1528" s="12">
        <f t="shared" si="23"/>
        <v>42339.276006944448</v>
      </c>
      <c r="U1528" s="14">
        <f>Starter[[#This Row],[deadline2]]-Starter[[#This Row],[launched_at3]]</f>
        <v>49</v>
      </c>
    </row>
    <row r="1529" spans="1:2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>IFERROR(Starter[[#This Row],[pledged]]/Starter[[#This Row],[goal]],0)</f>
        <v>1.1044428571428573</v>
      </c>
      <c r="P1529" s="8">
        <f>IFERROR(Starter[[#This Row],[pledged]]/Starter[[#This Row],[backers_count]],0)</f>
        <v>55.222142857142863</v>
      </c>
      <c r="Q1529" t="str">
        <f>LEFT(Starter[[#This Row],[Category and Sub-Category]],FIND("/",Starter[[#This Row],[Category and Sub-Category]])-1)</f>
        <v>photography</v>
      </c>
      <c r="R1529" t="str">
        <f>RIGHT(Starter[[#This Row],[Category and Sub-Category]],FIND("/",Starter[[#This Row],[Category and Sub-Category]])-3)</f>
        <v>hotobooks</v>
      </c>
      <c r="S1529" s="12">
        <f t="shared" si="23"/>
        <v>42808.558865740742</v>
      </c>
      <c r="T1529" s="12">
        <f t="shared" si="23"/>
        <v>42780.600532407407</v>
      </c>
      <c r="U1529" s="14">
        <f>Starter[[#This Row],[deadline2]]-Starter[[#This Row],[launched_at3]]</f>
        <v>27.958333333335759</v>
      </c>
    </row>
    <row r="1530" spans="1:2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>IFERROR(Starter[[#This Row],[pledged]]/Starter[[#This Row],[goal]],0)</f>
        <v>2.8156666666666665</v>
      </c>
      <c r="P1530" s="8">
        <f>IFERROR(Starter[[#This Row],[pledged]]/Starter[[#This Row],[backers_count]],0)</f>
        <v>52.793750000000003</v>
      </c>
      <c r="Q1530" t="str">
        <f>LEFT(Starter[[#This Row],[Category and Sub-Category]],FIND("/",Starter[[#This Row],[Category and Sub-Category]])-1)</f>
        <v>photography</v>
      </c>
      <c r="R1530" t="str">
        <f>RIGHT(Starter[[#This Row],[Category and Sub-Category]],FIND("/",Starter[[#This Row],[Category and Sub-Category]])-3)</f>
        <v>hotobooks</v>
      </c>
      <c r="S1530" s="12">
        <f t="shared" si="23"/>
        <v>42767</v>
      </c>
      <c r="T1530" s="12">
        <f t="shared" si="23"/>
        <v>42736.732893518521</v>
      </c>
      <c r="U1530" s="14">
        <f>Starter[[#This Row],[deadline2]]-Starter[[#This Row],[launched_at3]]</f>
        <v>30.26710648147855</v>
      </c>
    </row>
    <row r="1531" spans="1:2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>IFERROR(Starter[[#This Row],[pledged]]/Starter[[#This Row],[goal]],0)</f>
        <v>1.0067894736842105</v>
      </c>
      <c r="P1531" s="8">
        <f>IFERROR(Starter[[#This Row],[pledged]]/Starter[[#This Row],[backers_count]],0)</f>
        <v>135.66666666666666</v>
      </c>
      <c r="Q1531" t="str">
        <f>LEFT(Starter[[#This Row],[Category and Sub-Category]],FIND("/",Starter[[#This Row],[Category and Sub-Category]])-1)</f>
        <v>photography</v>
      </c>
      <c r="R1531" t="str">
        <f>RIGHT(Starter[[#This Row],[Category and Sub-Category]],FIND("/",Starter[[#This Row],[Category and Sub-Category]])-3)</f>
        <v>hotobooks</v>
      </c>
      <c r="S1531" s="12">
        <f t="shared" si="23"/>
        <v>42082.587037037039</v>
      </c>
      <c r="T1531" s="12">
        <f t="shared" si="23"/>
        <v>42052.628703703704</v>
      </c>
      <c r="U1531" s="14">
        <f>Starter[[#This Row],[deadline2]]-Starter[[#This Row],[launched_at3]]</f>
        <v>29.958333333335759</v>
      </c>
    </row>
    <row r="1532" spans="1:21" ht="3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>IFERROR(Starter[[#This Row],[pledged]]/Starter[[#This Row],[goal]],0)</f>
        <v>1.3482571428571428</v>
      </c>
      <c r="P1532" s="8">
        <f>IFERROR(Starter[[#This Row],[pledged]]/Starter[[#This Row],[backers_count]],0)</f>
        <v>53.991990846681922</v>
      </c>
      <c r="Q1532" t="str">
        <f>LEFT(Starter[[#This Row],[Category and Sub-Category]],FIND("/",Starter[[#This Row],[Category and Sub-Category]])-1)</f>
        <v>photography</v>
      </c>
      <c r="R1532" t="str">
        <f>RIGHT(Starter[[#This Row],[Category and Sub-Category]],FIND("/",Starter[[#This Row],[Category and Sub-Category]])-3)</f>
        <v>hotobooks</v>
      </c>
      <c r="S1532" s="12">
        <f t="shared" si="23"/>
        <v>42300.76730324074</v>
      </c>
      <c r="T1532" s="12">
        <f t="shared" si="23"/>
        <v>42275.76730324074</v>
      </c>
      <c r="U1532" s="14">
        <f>Starter[[#This Row],[deadline2]]-Starter[[#This Row],[launched_at3]]</f>
        <v>25</v>
      </c>
    </row>
    <row r="1533" spans="1:21" ht="3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>IFERROR(Starter[[#This Row],[pledged]]/Starter[[#This Row],[goal]],0)</f>
        <v>1.7595744680851064</v>
      </c>
      <c r="P1533" s="8">
        <f>IFERROR(Starter[[#This Row],[pledged]]/Starter[[#This Row],[backers_count]],0)</f>
        <v>56.643835616438359</v>
      </c>
      <c r="Q1533" t="str">
        <f>LEFT(Starter[[#This Row],[Category and Sub-Category]],FIND("/",Starter[[#This Row],[Category and Sub-Category]])-1)</f>
        <v>photography</v>
      </c>
      <c r="R1533" t="str">
        <f>RIGHT(Starter[[#This Row],[Category and Sub-Category]],FIND("/",Starter[[#This Row],[Category and Sub-Category]])-3)</f>
        <v>hotobooks</v>
      </c>
      <c r="S1533" s="12">
        <f t="shared" si="23"/>
        <v>41974.125</v>
      </c>
      <c r="T1533" s="12">
        <f t="shared" si="23"/>
        <v>41941.802384259259</v>
      </c>
      <c r="U1533" s="14">
        <f>Starter[[#This Row],[deadline2]]-Starter[[#This Row],[launched_at3]]</f>
        <v>32.32261574074073</v>
      </c>
    </row>
    <row r="1534" spans="1:21" ht="3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>IFERROR(Starter[[#This Row],[pledged]]/Starter[[#This Row],[goal]],0)</f>
        <v>4.8402000000000003</v>
      </c>
      <c r="P1534" s="8">
        <f>IFERROR(Starter[[#This Row],[pledged]]/Starter[[#This Row],[backers_count]],0)</f>
        <v>82.316326530612244</v>
      </c>
      <c r="Q1534" t="str">
        <f>LEFT(Starter[[#This Row],[Category and Sub-Category]],FIND("/",Starter[[#This Row],[Category and Sub-Category]])-1)</f>
        <v>photography</v>
      </c>
      <c r="R1534" t="str">
        <f>RIGHT(Starter[[#This Row],[Category and Sub-Category]],FIND("/",Starter[[#This Row],[Category and Sub-Category]])-3)</f>
        <v>hotobooks</v>
      </c>
      <c r="S1534" s="12">
        <f t="shared" si="23"/>
        <v>42415.625</v>
      </c>
      <c r="T1534" s="12">
        <f t="shared" si="23"/>
        <v>42391.475289351853</v>
      </c>
      <c r="U1534" s="14">
        <f>Starter[[#This Row],[deadline2]]-Starter[[#This Row],[launched_at3]]</f>
        <v>24.149710648147448</v>
      </c>
    </row>
    <row r="1535" spans="1:2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>IFERROR(Starter[[#This Row],[pledged]]/Starter[[#This Row],[goal]],0)</f>
        <v>1.4514</v>
      </c>
      <c r="P1535" s="8">
        <f>IFERROR(Starter[[#This Row],[pledged]]/Starter[[#This Row],[backers_count]],0)</f>
        <v>88.26081081081081</v>
      </c>
      <c r="Q1535" t="str">
        <f>LEFT(Starter[[#This Row],[Category and Sub-Category]],FIND("/",Starter[[#This Row],[Category and Sub-Category]])-1)</f>
        <v>photography</v>
      </c>
      <c r="R1535" t="str">
        <f>RIGHT(Starter[[#This Row],[Category and Sub-Category]],FIND("/",Starter[[#This Row],[Category and Sub-Category]])-3)</f>
        <v>hotobooks</v>
      </c>
      <c r="S1535" s="12">
        <f t="shared" si="23"/>
        <v>42492.165972222225</v>
      </c>
      <c r="T1535" s="12">
        <f t="shared" si="23"/>
        <v>42443.00204861111</v>
      </c>
      <c r="U1535" s="14">
        <f>Starter[[#This Row],[deadline2]]-Starter[[#This Row],[launched_at3]]</f>
        <v>49.163923611115024</v>
      </c>
    </row>
    <row r="1536" spans="1:21" ht="3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>IFERROR(Starter[[#This Row],[pledged]]/Starter[[#This Row],[goal]],0)</f>
        <v>4.1773333333333333</v>
      </c>
      <c r="P1536" s="8">
        <f>IFERROR(Starter[[#This Row],[pledged]]/Starter[[#This Row],[backers_count]],0)</f>
        <v>84.905149051490511</v>
      </c>
      <c r="Q1536" t="str">
        <f>LEFT(Starter[[#This Row],[Category and Sub-Category]],FIND("/",Starter[[#This Row],[Category and Sub-Category]])-1)</f>
        <v>photography</v>
      </c>
      <c r="R1536" t="str">
        <f>RIGHT(Starter[[#This Row],[Category and Sub-Category]],FIND("/",Starter[[#This Row],[Category and Sub-Category]])-3)</f>
        <v>hotobooks</v>
      </c>
      <c r="S1536" s="12">
        <f t="shared" si="23"/>
        <v>42251.674328703702</v>
      </c>
      <c r="T1536" s="12">
        <f t="shared" si="23"/>
        <v>42221.674328703702</v>
      </c>
      <c r="U1536" s="14">
        <f>Starter[[#This Row],[deadline2]]-Starter[[#This Row],[launched_at3]]</f>
        <v>30</v>
      </c>
    </row>
    <row r="1537" spans="1:21" ht="3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>IFERROR(Starter[[#This Row],[pledged]]/Starter[[#This Row],[goal]],0)</f>
        <v>1.3242499999999999</v>
      </c>
      <c r="P1537" s="8">
        <f>IFERROR(Starter[[#This Row],[pledged]]/Starter[[#This Row],[backers_count]],0)</f>
        <v>48.154545454545456</v>
      </c>
      <c r="Q1537" t="str">
        <f>LEFT(Starter[[#This Row],[Category and Sub-Category]],FIND("/",Starter[[#This Row],[Category and Sub-Category]])-1)</f>
        <v>photography</v>
      </c>
      <c r="R1537" t="str">
        <f>RIGHT(Starter[[#This Row],[Category and Sub-Category]],FIND("/",Starter[[#This Row],[Category and Sub-Category]])-3)</f>
        <v>hotobooks</v>
      </c>
      <c r="S1537" s="12">
        <f t="shared" si="23"/>
        <v>42513.916666666672</v>
      </c>
      <c r="T1537" s="12">
        <f t="shared" si="23"/>
        <v>42484.829062500001</v>
      </c>
      <c r="U1537" s="14">
        <f>Starter[[#This Row],[deadline2]]-Starter[[#This Row],[launched_at3]]</f>
        <v>29.087604166670644</v>
      </c>
    </row>
    <row r="1538" spans="1:21" ht="3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>IFERROR(Starter[[#This Row],[pledged]]/Starter[[#This Row],[goal]],0)</f>
        <v>2.5030841666666666</v>
      </c>
      <c r="P1538" s="8">
        <f>IFERROR(Starter[[#This Row],[pledged]]/Starter[[#This Row],[backers_count]],0)</f>
        <v>66.015406593406595</v>
      </c>
      <c r="Q1538" t="str">
        <f>LEFT(Starter[[#This Row],[Category and Sub-Category]],FIND("/",Starter[[#This Row],[Category and Sub-Category]])-1)</f>
        <v>photography</v>
      </c>
      <c r="R1538" t="str">
        <f>RIGHT(Starter[[#This Row],[Category and Sub-Category]],FIND("/",Starter[[#This Row],[Category and Sub-Category]])-3)</f>
        <v>hotobooks</v>
      </c>
      <c r="S1538" s="12">
        <f t="shared" ref="S1538:T1601" si="24">(I1538/86400)+25569</f>
        <v>42243.802199074074</v>
      </c>
      <c r="T1538" s="12">
        <f t="shared" si="24"/>
        <v>42213.802199074074</v>
      </c>
      <c r="U1538" s="14">
        <f>Starter[[#This Row],[deadline2]]-Starter[[#This Row],[launched_at3]]</f>
        <v>30</v>
      </c>
    </row>
    <row r="1539" spans="1:21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>IFERROR(Starter[[#This Row],[pledged]]/Starter[[#This Row],[goal]],0)</f>
        <v>1.7989999999999999</v>
      </c>
      <c r="P1539" s="8">
        <f>IFERROR(Starter[[#This Row],[pledged]]/Starter[[#This Row],[backers_count]],0)</f>
        <v>96.375</v>
      </c>
      <c r="Q1539" t="str">
        <f>LEFT(Starter[[#This Row],[Category and Sub-Category]],FIND("/",Starter[[#This Row],[Category and Sub-Category]])-1)</f>
        <v>photography</v>
      </c>
      <c r="R1539" t="str">
        <f>RIGHT(Starter[[#This Row],[Category and Sub-Category]],FIND("/",Starter[[#This Row],[Category and Sub-Category]])-3)</f>
        <v>hotobooks</v>
      </c>
      <c r="S1539" s="12">
        <f t="shared" si="24"/>
        <v>42588.75</v>
      </c>
      <c r="T1539" s="12">
        <f t="shared" si="24"/>
        <v>42552.315127314811</v>
      </c>
      <c r="U1539" s="14">
        <f>Starter[[#This Row],[deadline2]]-Starter[[#This Row],[launched_at3]]</f>
        <v>36.434872685189475</v>
      </c>
    </row>
    <row r="1540" spans="1:21" ht="30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>IFERROR(Starter[[#This Row],[pledged]]/Starter[[#This Row],[goal]],0)</f>
        <v>1.0262857142857142</v>
      </c>
      <c r="P1540" s="8">
        <f>IFERROR(Starter[[#This Row],[pledged]]/Starter[[#This Row],[backers_count]],0)</f>
        <v>156.17391304347825</v>
      </c>
      <c r="Q1540" t="str">
        <f>LEFT(Starter[[#This Row],[Category and Sub-Category]],FIND("/",Starter[[#This Row],[Category and Sub-Category]])-1)</f>
        <v>photography</v>
      </c>
      <c r="R1540" t="str">
        <f>RIGHT(Starter[[#This Row],[Category and Sub-Category]],FIND("/",Starter[[#This Row],[Category and Sub-Category]])-3)</f>
        <v>hotobooks</v>
      </c>
      <c r="S1540" s="12">
        <f t="shared" si="24"/>
        <v>42026.782060185185</v>
      </c>
      <c r="T1540" s="12">
        <f t="shared" si="24"/>
        <v>41981.782060185185</v>
      </c>
      <c r="U1540" s="14">
        <f>Starter[[#This Row],[deadline2]]-Starter[[#This Row],[launched_at3]]</f>
        <v>45</v>
      </c>
    </row>
    <row r="1541" spans="1:21" ht="3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>IFERROR(Starter[[#This Row],[pledged]]/Starter[[#This Row],[goal]],0)</f>
        <v>1.359861</v>
      </c>
      <c r="P1541" s="8">
        <f>IFERROR(Starter[[#This Row],[pledged]]/Starter[[#This Row],[backers_count]],0)</f>
        <v>95.764859154929582</v>
      </c>
      <c r="Q1541" t="str">
        <f>LEFT(Starter[[#This Row],[Category and Sub-Category]],FIND("/",Starter[[#This Row],[Category and Sub-Category]])-1)</f>
        <v>photography</v>
      </c>
      <c r="R1541" t="str">
        <f>RIGHT(Starter[[#This Row],[Category and Sub-Category]],FIND("/",Starter[[#This Row],[Category and Sub-Category]])-3)</f>
        <v>hotobooks</v>
      </c>
      <c r="S1541" s="12">
        <f t="shared" si="24"/>
        <v>42738.91920138889</v>
      </c>
      <c r="T1541" s="12">
        <f t="shared" si="24"/>
        <v>42705.91920138889</v>
      </c>
      <c r="U1541" s="14">
        <f>Starter[[#This Row],[deadline2]]-Starter[[#This Row],[launched_at3]]</f>
        <v>33</v>
      </c>
    </row>
    <row r="1542" spans="1:21" ht="3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>IFERROR(Starter[[#This Row],[pledged]]/Starter[[#This Row],[goal]],0)</f>
        <v>1.1786666666666668</v>
      </c>
      <c r="P1542" s="8">
        <f>IFERROR(Starter[[#This Row],[pledged]]/Starter[[#This Row],[backers_count]],0)</f>
        <v>180.40816326530611</v>
      </c>
      <c r="Q1542" t="str">
        <f>LEFT(Starter[[#This Row],[Category and Sub-Category]],FIND("/",Starter[[#This Row],[Category and Sub-Category]])-1)</f>
        <v>photography</v>
      </c>
      <c r="R1542" t="str">
        <f>RIGHT(Starter[[#This Row],[Category and Sub-Category]],FIND("/",Starter[[#This Row],[Category and Sub-Category]])-3)</f>
        <v>hotobooks</v>
      </c>
      <c r="S1542" s="12">
        <f t="shared" si="24"/>
        <v>41969.052083333328</v>
      </c>
      <c r="T1542" s="12">
        <f t="shared" si="24"/>
        <v>41939.00712962963</v>
      </c>
      <c r="U1542" s="14">
        <f>Starter[[#This Row],[deadline2]]-Starter[[#This Row],[launched_at3]]</f>
        <v>30.044953703698411</v>
      </c>
    </row>
    <row r="1543" spans="1:21" ht="30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>IFERROR(Starter[[#This Row],[pledged]]/Starter[[#This Row],[goal]],0)</f>
        <v>3.3333333333333332E-4</v>
      </c>
      <c r="P1543" s="8">
        <f>IFERROR(Starter[[#This Row],[pledged]]/Starter[[#This Row],[backers_count]],0)</f>
        <v>3</v>
      </c>
      <c r="Q1543" t="str">
        <f>LEFT(Starter[[#This Row],[Category and Sub-Category]],FIND("/",Starter[[#This Row],[Category and Sub-Category]])-1)</f>
        <v>photography</v>
      </c>
      <c r="R1543" t="str">
        <f>RIGHT(Starter[[#This Row],[Category and Sub-Category]],FIND("/",Starter[[#This Row],[Category and Sub-Category]])-3)</f>
        <v>hy/nature</v>
      </c>
      <c r="S1543" s="12">
        <f t="shared" si="24"/>
        <v>42004.712245370371</v>
      </c>
      <c r="T1543" s="12">
        <f t="shared" si="24"/>
        <v>41974.712245370371</v>
      </c>
      <c r="U1543" s="14">
        <f>Starter[[#This Row],[deadline2]]-Starter[[#This Row],[launched_at3]]</f>
        <v>30</v>
      </c>
    </row>
    <row r="1544" spans="1:21" ht="3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>IFERROR(Starter[[#This Row],[pledged]]/Starter[[#This Row],[goal]],0)</f>
        <v>0.04</v>
      </c>
      <c r="P1544" s="8">
        <f>IFERROR(Starter[[#This Row],[pledged]]/Starter[[#This Row],[backers_count]],0)</f>
        <v>20</v>
      </c>
      <c r="Q1544" t="str">
        <f>LEFT(Starter[[#This Row],[Category and Sub-Category]],FIND("/",Starter[[#This Row],[Category and Sub-Category]])-1)</f>
        <v>photography</v>
      </c>
      <c r="R1544" t="str">
        <f>RIGHT(Starter[[#This Row],[Category and Sub-Category]],FIND("/",Starter[[#This Row],[Category and Sub-Category]])-3)</f>
        <v>hy/nature</v>
      </c>
      <c r="S1544" s="12">
        <f t="shared" si="24"/>
        <v>42185.996527777781</v>
      </c>
      <c r="T1544" s="12">
        <f t="shared" si="24"/>
        <v>42170.996527777781</v>
      </c>
      <c r="U1544" s="14">
        <f>Starter[[#This Row],[deadline2]]-Starter[[#This Row],[launched_at3]]</f>
        <v>15</v>
      </c>
    </row>
    <row r="1545" spans="1:21" ht="30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>IFERROR(Starter[[#This Row],[pledged]]/Starter[[#This Row],[goal]],0)</f>
        <v>4.4444444444444444E-3</v>
      </c>
      <c r="P1545" s="8">
        <f>IFERROR(Starter[[#This Row],[pledged]]/Starter[[#This Row],[backers_count]],0)</f>
        <v>10</v>
      </c>
      <c r="Q1545" t="str">
        <f>LEFT(Starter[[#This Row],[Category and Sub-Category]],FIND("/",Starter[[#This Row],[Category and Sub-Category]])-1)</f>
        <v>photography</v>
      </c>
      <c r="R1545" t="str">
        <f>RIGHT(Starter[[#This Row],[Category and Sub-Category]],FIND("/",Starter[[#This Row],[Category and Sub-Category]])-3)</f>
        <v>hy/nature</v>
      </c>
      <c r="S1545" s="12">
        <f t="shared" si="24"/>
        <v>41965.551319444443</v>
      </c>
      <c r="T1545" s="12">
        <f t="shared" si="24"/>
        <v>41935.509652777779</v>
      </c>
      <c r="U1545" s="14">
        <f>Starter[[#This Row],[deadline2]]-Starter[[#This Row],[launched_at3]]</f>
        <v>30.041666666664241</v>
      </c>
    </row>
    <row r="1546" spans="1:21" ht="30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>IFERROR(Starter[[#This Row],[pledged]]/Starter[[#This Row],[goal]],0)</f>
        <v>0</v>
      </c>
      <c r="P1546" s="8">
        <f>IFERROR(Starter[[#This Row],[pledged]]/Starter[[#This Row],[backers_count]],0)</f>
        <v>0</v>
      </c>
      <c r="Q1546" t="str">
        <f>LEFT(Starter[[#This Row],[Category and Sub-Category]],FIND("/",Starter[[#This Row],[Category and Sub-Category]])-1)</f>
        <v>photography</v>
      </c>
      <c r="R1546" t="str">
        <f>RIGHT(Starter[[#This Row],[Category and Sub-Category]],FIND("/",Starter[[#This Row],[Category and Sub-Category]])-3)</f>
        <v>hy/nature</v>
      </c>
      <c r="S1546" s="12">
        <f t="shared" si="24"/>
        <v>42095.012499999997</v>
      </c>
      <c r="T1546" s="12">
        <f t="shared" si="24"/>
        <v>42053.051203703704</v>
      </c>
      <c r="U1546" s="14">
        <f>Starter[[#This Row],[deadline2]]-Starter[[#This Row],[launched_at3]]</f>
        <v>41.961296296292858</v>
      </c>
    </row>
    <row r="1547" spans="1:21" ht="30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>IFERROR(Starter[[#This Row],[pledged]]/Starter[[#This Row],[goal]],0)</f>
        <v>3.3333333333333332E-4</v>
      </c>
      <c r="P1547" s="8">
        <f>IFERROR(Starter[[#This Row],[pledged]]/Starter[[#This Row],[backers_count]],0)</f>
        <v>1</v>
      </c>
      <c r="Q1547" t="str">
        <f>LEFT(Starter[[#This Row],[Category and Sub-Category]],FIND("/",Starter[[#This Row],[Category and Sub-Category]])-1)</f>
        <v>photography</v>
      </c>
      <c r="R1547" t="str">
        <f>RIGHT(Starter[[#This Row],[Category and Sub-Category]],FIND("/",Starter[[#This Row],[Category and Sub-Category]])-3)</f>
        <v>hy/nature</v>
      </c>
      <c r="S1547" s="12">
        <f t="shared" si="24"/>
        <v>42065.886111111111</v>
      </c>
      <c r="T1547" s="12">
        <f t="shared" si="24"/>
        <v>42031.884652777779</v>
      </c>
      <c r="U1547" s="14">
        <f>Starter[[#This Row],[deadline2]]-Starter[[#This Row],[launched_at3]]</f>
        <v>34.001458333332266</v>
      </c>
    </row>
    <row r="1548" spans="1:21" ht="3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>IFERROR(Starter[[#This Row],[pledged]]/Starter[[#This Row],[goal]],0)</f>
        <v>0.28899999999999998</v>
      </c>
      <c r="P1548" s="8">
        <f>IFERROR(Starter[[#This Row],[pledged]]/Starter[[#This Row],[backers_count]],0)</f>
        <v>26.272727272727273</v>
      </c>
      <c r="Q1548" t="str">
        <f>LEFT(Starter[[#This Row],[Category and Sub-Category]],FIND("/",Starter[[#This Row],[Category and Sub-Category]])-1)</f>
        <v>photography</v>
      </c>
      <c r="R1548" t="str">
        <f>RIGHT(Starter[[#This Row],[Category and Sub-Category]],FIND("/",Starter[[#This Row],[Category and Sub-Category]])-3)</f>
        <v>hy/nature</v>
      </c>
      <c r="S1548" s="12">
        <f t="shared" si="24"/>
        <v>41899.212951388887</v>
      </c>
      <c r="T1548" s="12">
        <f t="shared" si="24"/>
        <v>41839.212951388887</v>
      </c>
      <c r="U1548" s="14">
        <f>Starter[[#This Row],[deadline2]]-Starter[[#This Row],[launched_at3]]</f>
        <v>60</v>
      </c>
    </row>
    <row r="1549" spans="1:21" ht="30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>IFERROR(Starter[[#This Row],[pledged]]/Starter[[#This Row],[goal]],0)</f>
        <v>0</v>
      </c>
      <c r="P1549" s="8">
        <f>IFERROR(Starter[[#This Row],[pledged]]/Starter[[#This Row],[backers_count]],0)</f>
        <v>0</v>
      </c>
      <c r="Q1549" t="str">
        <f>LEFT(Starter[[#This Row],[Category and Sub-Category]],FIND("/",Starter[[#This Row],[Category and Sub-Category]])-1)</f>
        <v>photography</v>
      </c>
      <c r="R1549" t="str">
        <f>RIGHT(Starter[[#This Row],[Category and Sub-Category]],FIND("/",Starter[[#This Row],[Category and Sub-Category]])-3)</f>
        <v>hy/nature</v>
      </c>
      <c r="S1549" s="12">
        <f t="shared" si="24"/>
        <v>42789.426875000005</v>
      </c>
      <c r="T1549" s="12">
        <f t="shared" si="24"/>
        <v>42782.426875000005</v>
      </c>
      <c r="U1549" s="14">
        <f>Starter[[#This Row],[deadline2]]-Starter[[#This Row],[launched_at3]]</f>
        <v>7</v>
      </c>
    </row>
    <row r="1550" spans="1:21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>IFERROR(Starter[[#This Row],[pledged]]/Starter[[#This Row],[goal]],0)</f>
        <v>8.5714285714285715E-2</v>
      </c>
      <c r="P1550" s="8">
        <f>IFERROR(Starter[[#This Row],[pledged]]/Starter[[#This Row],[backers_count]],0)</f>
        <v>60</v>
      </c>
      <c r="Q1550" t="str">
        <f>LEFT(Starter[[#This Row],[Category and Sub-Category]],FIND("/",Starter[[#This Row],[Category and Sub-Category]])-1)</f>
        <v>photography</v>
      </c>
      <c r="R1550" t="str">
        <f>RIGHT(Starter[[#This Row],[Category and Sub-Category]],FIND("/",Starter[[#This Row],[Category and Sub-Category]])-3)</f>
        <v>hy/nature</v>
      </c>
      <c r="S1550" s="12">
        <f t="shared" si="24"/>
        <v>42316.923842592594</v>
      </c>
      <c r="T1550" s="12">
        <f t="shared" si="24"/>
        <v>42286.88217592593</v>
      </c>
      <c r="U1550" s="14">
        <f>Starter[[#This Row],[deadline2]]-Starter[[#This Row],[launched_at3]]</f>
        <v>30.041666666664241</v>
      </c>
    </row>
    <row r="1551" spans="1:21" ht="30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>IFERROR(Starter[[#This Row],[pledged]]/Starter[[#This Row],[goal]],0)</f>
        <v>0.34</v>
      </c>
      <c r="P1551" s="8">
        <f>IFERROR(Starter[[#This Row],[pledged]]/Starter[[#This Row],[backers_count]],0)</f>
        <v>28.333333333333332</v>
      </c>
      <c r="Q1551" t="str">
        <f>LEFT(Starter[[#This Row],[Category and Sub-Category]],FIND("/",Starter[[#This Row],[Category and Sub-Category]])-1)</f>
        <v>photography</v>
      </c>
      <c r="R1551" t="str">
        <f>RIGHT(Starter[[#This Row],[Category and Sub-Category]],FIND("/",Starter[[#This Row],[Category and Sub-Category]])-3)</f>
        <v>hy/nature</v>
      </c>
      <c r="S1551" s="12">
        <f t="shared" si="24"/>
        <v>42311.177766203706</v>
      </c>
      <c r="T1551" s="12">
        <f t="shared" si="24"/>
        <v>42281.136099537034</v>
      </c>
      <c r="U1551" s="14">
        <f>Starter[[#This Row],[deadline2]]-Starter[[#This Row],[launched_at3]]</f>
        <v>30.041666666671517</v>
      </c>
    </row>
    <row r="1552" spans="1:21" ht="3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>IFERROR(Starter[[#This Row],[pledged]]/Starter[[#This Row],[goal]],0)</f>
        <v>0.13466666666666666</v>
      </c>
      <c r="P1552" s="8">
        <f>IFERROR(Starter[[#This Row],[pledged]]/Starter[[#This Row],[backers_count]],0)</f>
        <v>14.428571428571429</v>
      </c>
      <c r="Q1552" t="str">
        <f>LEFT(Starter[[#This Row],[Category and Sub-Category]],FIND("/",Starter[[#This Row],[Category and Sub-Category]])-1)</f>
        <v>photography</v>
      </c>
      <c r="R1552" t="str">
        <f>RIGHT(Starter[[#This Row],[Category and Sub-Category]],FIND("/",Starter[[#This Row],[Category and Sub-Category]])-3)</f>
        <v>hy/nature</v>
      </c>
      <c r="S1552" s="12">
        <f t="shared" si="24"/>
        <v>42502.449467592596</v>
      </c>
      <c r="T1552" s="12">
        <f t="shared" si="24"/>
        <v>42472.449467592596</v>
      </c>
      <c r="U1552" s="14">
        <f>Starter[[#This Row],[deadline2]]-Starter[[#This Row],[launched_at3]]</f>
        <v>30</v>
      </c>
    </row>
    <row r="1553" spans="1:21" ht="3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>IFERROR(Starter[[#This Row],[pledged]]/Starter[[#This Row],[goal]],0)</f>
        <v>0</v>
      </c>
      <c r="P1553" s="8">
        <f>IFERROR(Starter[[#This Row],[pledged]]/Starter[[#This Row],[backers_count]],0)</f>
        <v>0</v>
      </c>
      <c r="Q1553" t="str">
        <f>LEFT(Starter[[#This Row],[Category and Sub-Category]],FIND("/",Starter[[#This Row],[Category and Sub-Category]])-1)</f>
        <v>photography</v>
      </c>
      <c r="R1553" t="str">
        <f>RIGHT(Starter[[#This Row],[Category and Sub-Category]],FIND("/",Starter[[#This Row],[Category and Sub-Category]])-3)</f>
        <v>hy/nature</v>
      </c>
      <c r="S1553" s="12">
        <f t="shared" si="24"/>
        <v>42151.824525462958</v>
      </c>
      <c r="T1553" s="12">
        <f t="shared" si="24"/>
        <v>42121.824525462958</v>
      </c>
      <c r="U1553" s="14">
        <f>Starter[[#This Row],[deadline2]]-Starter[[#This Row],[launched_at3]]</f>
        <v>30</v>
      </c>
    </row>
    <row r="1554" spans="1:21" ht="3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>IFERROR(Starter[[#This Row],[pledged]]/Starter[[#This Row],[goal]],0)</f>
        <v>0.49186046511627907</v>
      </c>
      <c r="P1554" s="8">
        <f>IFERROR(Starter[[#This Row],[pledged]]/Starter[[#This Row],[backers_count]],0)</f>
        <v>132.1875</v>
      </c>
      <c r="Q1554" t="str">
        <f>LEFT(Starter[[#This Row],[Category and Sub-Category]],FIND("/",Starter[[#This Row],[Category and Sub-Category]])-1)</f>
        <v>photography</v>
      </c>
      <c r="R1554" t="str">
        <f>RIGHT(Starter[[#This Row],[Category and Sub-Category]],FIND("/",Starter[[#This Row],[Category and Sub-Category]])-3)</f>
        <v>hy/nature</v>
      </c>
      <c r="S1554" s="12">
        <f t="shared" si="24"/>
        <v>41913.165972222225</v>
      </c>
      <c r="T1554" s="12">
        <f t="shared" si="24"/>
        <v>41892.688750000001</v>
      </c>
      <c r="U1554" s="14">
        <f>Starter[[#This Row],[deadline2]]-Starter[[#This Row],[launched_at3]]</f>
        <v>20.477222222223645</v>
      </c>
    </row>
    <row r="1555" spans="1:21" ht="30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>IFERROR(Starter[[#This Row],[pledged]]/Starter[[#This Row],[goal]],0)</f>
        <v>0</v>
      </c>
      <c r="P1555" s="8">
        <f>IFERROR(Starter[[#This Row],[pledged]]/Starter[[#This Row],[backers_count]],0)</f>
        <v>0</v>
      </c>
      <c r="Q1555" t="str">
        <f>LEFT(Starter[[#This Row],[Category and Sub-Category]],FIND("/",Starter[[#This Row],[Category and Sub-Category]])-1)</f>
        <v>photography</v>
      </c>
      <c r="R1555" t="str">
        <f>RIGHT(Starter[[#This Row],[Category and Sub-Category]],FIND("/",Starter[[#This Row],[Category and Sub-Category]])-3)</f>
        <v>hy/nature</v>
      </c>
      <c r="S1555" s="12">
        <f t="shared" si="24"/>
        <v>42249.282951388886</v>
      </c>
      <c r="T1555" s="12">
        <f t="shared" si="24"/>
        <v>42219.282951388886</v>
      </c>
      <c r="U1555" s="14">
        <f>Starter[[#This Row],[deadline2]]-Starter[[#This Row],[launched_at3]]</f>
        <v>30</v>
      </c>
    </row>
    <row r="1556" spans="1:21" ht="3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>IFERROR(Starter[[#This Row],[pledged]]/Starter[[#This Row],[goal]],0)</f>
        <v>0</v>
      </c>
      <c r="P1556" s="8">
        <f>IFERROR(Starter[[#This Row],[pledged]]/Starter[[#This Row],[backers_count]],0)</f>
        <v>0</v>
      </c>
      <c r="Q1556" t="str">
        <f>LEFT(Starter[[#This Row],[Category and Sub-Category]],FIND("/",Starter[[#This Row],[Category and Sub-Category]])-1)</f>
        <v>photography</v>
      </c>
      <c r="R1556" t="str">
        <f>RIGHT(Starter[[#This Row],[Category and Sub-Category]],FIND("/",Starter[[#This Row],[Category and Sub-Category]])-3)</f>
        <v>hy/nature</v>
      </c>
      <c r="S1556" s="12">
        <f t="shared" si="24"/>
        <v>42218.252199074079</v>
      </c>
      <c r="T1556" s="12">
        <f t="shared" si="24"/>
        <v>42188.252199074079</v>
      </c>
      <c r="U1556" s="14">
        <f>Starter[[#This Row],[deadline2]]-Starter[[#This Row],[launched_at3]]</f>
        <v>30</v>
      </c>
    </row>
    <row r="1557" spans="1:21" ht="30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>IFERROR(Starter[[#This Row],[pledged]]/Starter[[#This Row],[goal]],0)</f>
        <v>0</v>
      </c>
      <c r="P1557" s="8">
        <f>IFERROR(Starter[[#This Row],[pledged]]/Starter[[#This Row],[backers_count]],0)</f>
        <v>0</v>
      </c>
      <c r="Q1557" t="str">
        <f>LEFT(Starter[[#This Row],[Category and Sub-Category]],FIND("/",Starter[[#This Row],[Category and Sub-Category]])-1)</f>
        <v>photography</v>
      </c>
      <c r="R1557" t="str">
        <f>RIGHT(Starter[[#This Row],[Category and Sub-Category]],FIND("/",Starter[[#This Row],[Category and Sub-Category]])-3)</f>
        <v>hy/nature</v>
      </c>
      <c r="S1557" s="12">
        <f t="shared" si="24"/>
        <v>42264.708333333328</v>
      </c>
      <c r="T1557" s="12">
        <f t="shared" si="24"/>
        <v>42241.613796296297</v>
      </c>
      <c r="U1557" s="14">
        <f>Starter[[#This Row],[deadline2]]-Starter[[#This Row],[launched_at3]]</f>
        <v>23.094537037031841</v>
      </c>
    </row>
    <row r="1558" spans="1:21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>IFERROR(Starter[[#This Row],[pledged]]/Starter[[#This Row],[goal]],0)</f>
        <v>0.45133333333333331</v>
      </c>
      <c r="P1558" s="8">
        <f>IFERROR(Starter[[#This Row],[pledged]]/Starter[[#This Row],[backers_count]],0)</f>
        <v>56.416666666666664</v>
      </c>
      <c r="Q1558" t="str">
        <f>LEFT(Starter[[#This Row],[Category and Sub-Category]],FIND("/",Starter[[#This Row],[Category and Sub-Category]])-1)</f>
        <v>photography</v>
      </c>
      <c r="R1558" t="str">
        <f>RIGHT(Starter[[#This Row],[Category and Sub-Category]],FIND("/",Starter[[#This Row],[Category and Sub-Category]])-3)</f>
        <v>hy/nature</v>
      </c>
      <c r="S1558" s="12">
        <f t="shared" si="24"/>
        <v>42555.153055555551</v>
      </c>
      <c r="T1558" s="12">
        <f t="shared" si="24"/>
        <v>42525.153055555551</v>
      </c>
      <c r="U1558" s="14">
        <f>Starter[[#This Row],[deadline2]]-Starter[[#This Row],[launched_at3]]</f>
        <v>30</v>
      </c>
    </row>
    <row r="1559" spans="1:21" ht="30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>IFERROR(Starter[[#This Row],[pledged]]/Starter[[#This Row],[goal]],0)</f>
        <v>0.04</v>
      </c>
      <c r="P1559" s="8">
        <f>IFERROR(Starter[[#This Row],[pledged]]/Starter[[#This Row],[backers_count]],0)</f>
        <v>100</v>
      </c>
      <c r="Q1559" t="str">
        <f>LEFT(Starter[[#This Row],[Category and Sub-Category]],FIND("/",Starter[[#This Row],[Category and Sub-Category]])-1)</f>
        <v>photography</v>
      </c>
      <c r="R1559" t="str">
        <f>RIGHT(Starter[[#This Row],[Category and Sub-Category]],FIND("/",Starter[[#This Row],[Category and Sub-Category]])-3)</f>
        <v>hy/nature</v>
      </c>
      <c r="S1559" s="12">
        <f t="shared" si="24"/>
        <v>41902.65315972222</v>
      </c>
      <c r="T1559" s="12">
        <f t="shared" si="24"/>
        <v>41871.65315972222</v>
      </c>
      <c r="U1559" s="14">
        <f>Starter[[#This Row],[deadline2]]-Starter[[#This Row],[launched_at3]]</f>
        <v>31</v>
      </c>
    </row>
    <row r="1560" spans="1:21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>IFERROR(Starter[[#This Row],[pledged]]/Starter[[#This Row],[goal]],0)</f>
        <v>4.6666666666666669E-2</v>
      </c>
      <c r="P1560" s="8">
        <f>IFERROR(Starter[[#This Row],[pledged]]/Starter[[#This Row],[backers_count]],0)</f>
        <v>11.666666666666666</v>
      </c>
      <c r="Q1560" t="str">
        <f>LEFT(Starter[[#This Row],[Category and Sub-Category]],FIND("/",Starter[[#This Row],[Category and Sub-Category]])-1)</f>
        <v>photography</v>
      </c>
      <c r="R1560" t="str">
        <f>RIGHT(Starter[[#This Row],[Category and Sub-Category]],FIND("/",Starter[[#This Row],[Category and Sub-Category]])-3)</f>
        <v>hy/nature</v>
      </c>
      <c r="S1560" s="12">
        <f t="shared" si="24"/>
        <v>42244.508333333331</v>
      </c>
      <c r="T1560" s="12">
        <f t="shared" si="24"/>
        <v>42185.397673611107</v>
      </c>
      <c r="U1560" s="14">
        <f>Starter[[#This Row],[deadline2]]-Starter[[#This Row],[launched_at3]]</f>
        <v>59.110659722224227</v>
      </c>
    </row>
    <row r="1561" spans="1:21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>IFERROR(Starter[[#This Row],[pledged]]/Starter[[#This Row],[goal]],0)</f>
        <v>3.3333333333333335E-3</v>
      </c>
      <c r="P1561" s="8">
        <f>IFERROR(Starter[[#This Row],[pledged]]/Starter[[#This Row],[backers_count]],0)</f>
        <v>50</v>
      </c>
      <c r="Q1561" t="str">
        <f>LEFT(Starter[[#This Row],[Category and Sub-Category]],FIND("/",Starter[[#This Row],[Category and Sub-Category]])-1)</f>
        <v>photography</v>
      </c>
      <c r="R1561" t="str">
        <f>RIGHT(Starter[[#This Row],[Category and Sub-Category]],FIND("/",Starter[[#This Row],[Category and Sub-Category]])-3)</f>
        <v>hy/nature</v>
      </c>
      <c r="S1561" s="12">
        <f t="shared" si="24"/>
        <v>42123.053229166668</v>
      </c>
      <c r="T1561" s="12">
        <f t="shared" si="24"/>
        <v>42108.053229166668</v>
      </c>
      <c r="U1561" s="14">
        <f>Starter[[#This Row],[deadline2]]-Starter[[#This Row],[launched_at3]]</f>
        <v>15</v>
      </c>
    </row>
    <row r="1562" spans="1:21" ht="3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>IFERROR(Starter[[#This Row],[pledged]]/Starter[[#This Row],[goal]],0)</f>
        <v>3.7600000000000001E-2</v>
      </c>
      <c r="P1562" s="8">
        <f>IFERROR(Starter[[#This Row],[pledged]]/Starter[[#This Row],[backers_count]],0)</f>
        <v>23.5</v>
      </c>
      <c r="Q1562" t="str">
        <f>LEFT(Starter[[#This Row],[Category and Sub-Category]],FIND("/",Starter[[#This Row],[Category and Sub-Category]])-1)</f>
        <v>photography</v>
      </c>
      <c r="R1562" t="str">
        <f>RIGHT(Starter[[#This Row],[Category and Sub-Category]],FIND("/",Starter[[#This Row],[Category and Sub-Category]])-3)</f>
        <v>hy/nature</v>
      </c>
      <c r="S1562" s="12">
        <f t="shared" si="24"/>
        <v>41956.062418981484</v>
      </c>
      <c r="T1562" s="12">
        <f t="shared" si="24"/>
        <v>41936.020752314813</v>
      </c>
      <c r="U1562" s="14">
        <f>Starter[[#This Row],[deadline2]]-Starter[[#This Row],[launched_at3]]</f>
        <v>20.041666666671517</v>
      </c>
    </row>
    <row r="1563" spans="1:21" ht="3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>IFERROR(Starter[[#This Row],[pledged]]/Starter[[#This Row],[goal]],0)</f>
        <v>6.7000000000000002E-3</v>
      </c>
      <c r="P1563" s="8">
        <f>IFERROR(Starter[[#This Row],[pledged]]/Starter[[#This Row],[backers_count]],0)</f>
        <v>67</v>
      </c>
      <c r="Q1563" t="str">
        <f>LEFT(Starter[[#This Row],[Category and Sub-Category]],FIND("/",Starter[[#This Row],[Category and Sub-Category]])-1)</f>
        <v>publishing</v>
      </c>
      <c r="R1563" t="str">
        <f>RIGHT(Starter[[#This Row],[Category and Sub-Category]],FIND("/",Starter[[#This Row],[Category and Sub-Category]])-3)</f>
        <v>rt books</v>
      </c>
      <c r="S1563" s="12">
        <f t="shared" si="24"/>
        <v>41585.083368055552</v>
      </c>
      <c r="T1563" s="12">
        <f t="shared" si="24"/>
        <v>41555.041701388887</v>
      </c>
      <c r="U1563" s="14">
        <f>Starter[[#This Row],[deadline2]]-Starter[[#This Row],[launched_at3]]</f>
        <v>30.041666666664241</v>
      </c>
    </row>
    <row r="1564" spans="1:21" ht="3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>IFERROR(Starter[[#This Row],[pledged]]/Starter[[#This Row],[goal]],0)</f>
        <v>0</v>
      </c>
      <c r="P1564" s="8">
        <f>IFERROR(Starter[[#This Row],[pledged]]/Starter[[#This Row],[backers_count]],0)</f>
        <v>0</v>
      </c>
      <c r="Q1564" t="str">
        <f>LEFT(Starter[[#This Row],[Category and Sub-Category]],FIND("/",Starter[[#This Row],[Category and Sub-Category]])-1)</f>
        <v>publishing</v>
      </c>
      <c r="R1564" t="str">
        <f>RIGHT(Starter[[#This Row],[Category and Sub-Category]],FIND("/",Starter[[#This Row],[Category and Sub-Category]])-3)</f>
        <v>rt books</v>
      </c>
      <c r="S1564" s="12">
        <f t="shared" si="24"/>
        <v>40149.034722222219</v>
      </c>
      <c r="T1564" s="12">
        <f t="shared" si="24"/>
        <v>40079.566157407404</v>
      </c>
      <c r="U1564" s="14">
        <f>Starter[[#This Row],[deadline2]]-Starter[[#This Row],[launched_at3]]</f>
        <v>69.468564814815181</v>
      </c>
    </row>
    <row r="1565" spans="1:21" ht="30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>IFERROR(Starter[[#This Row],[pledged]]/Starter[[#This Row],[goal]],0)</f>
        <v>1.4166666666666666E-2</v>
      </c>
      <c r="P1565" s="8">
        <f>IFERROR(Starter[[#This Row],[pledged]]/Starter[[#This Row],[backers_count]],0)</f>
        <v>42.5</v>
      </c>
      <c r="Q1565" t="str">
        <f>LEFT(Starter[[#This Row],[Category and Sub-Category]],FIND("/",Starter[[#This Row],[Category and Sub-Category]])-1)</f>
        <v>publishing</v>
      </c>
      <c r="R1565" t="str">
        <f>RIGHT(Starter[[#This Row],[Category and Sub-Category]],FIND("/",Starter[[#This Row],[Category and Sub-Category]])-3)</f>
        <v>rt books</v>
      </c>
      <c r="S1565" s="12">
        <f t="shared" si="24"/>
        <v>41712.700821759259</v>
      </c>
      <c r="T1565" s="12">
        <f t="shared" si="24"/>
        <v>41652.742488425924</v>
      </c>
      <c r="U1565" s="14">
        <f>Starter[[#This Row],[deadline2]]-Starter[[#This Row],[launched_at3]]</f>
        <v>59.958333333335759</v>
      </c>
    </row>
    <row r="1566" spans="1:21" ht="3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>IFERROR(Starter[[#This Row],[pledged]]/Starter[[#This Row],[goal]],0)</f>
        <v>1E-3</v>
      </c>
      <c r="P1566" s="8">
        <f>IFERROR(Starter[[#This Row],[pledged]]/Starter[[#This Row],[backers_count]],0)</f>
        <v>10</v>
      </c>
      <c r="Q1566" t="str">
        <f>LEFT(Starter[[#This Row],[Category and Sub-Category]],FIND("/",Starter[[#This Row],[Category and Sub-Category]])-1)</f>
        <v>publishing</v>
      </c>
      <c r="R1566" t="str">
        <f>RIGHT(Starter[[#This Row],[Category and Sub-Category]],FIND("/",Starter[[#This Row],[Category and Sub-Category]])-3)</f>
        <v>rt books</v>
      </c>
      <c r="S1566" s="12">
        <f t="shared" si="24"/>
        <v>42152.836805555555</v>
      </c>
      <c r="T1566" s="12">
        <f t="shared" si="24"/>
        <v>42121.367002314815</v>
      </c>
      <c r="U1566" s="14">
        <f>Starter[[#This Row],[deadline2]]-Starter[[#This Row],[launched_at3]]</f>
        <v>31.469803240739566</v>
      </c>
    </row>
    <row r="1567" spans="1:21" ht="3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>IFERROR(Starter[[#This Row],[pledged]]/Starter[[#This Row],[goal]],0)</f>
        <v>2.5000000000000001E-2</v>
      </c>
      <c r="P1567" s="8">
        <f>IFERROR(Starter[[#This Row],[pledged]]/Starter[[#This Row],[backers_count]],0)</f>
        <v>100</v>
      </c>
      <c r="Q1567" t="str">
        <f>LEFT(Starter[[#This Row],[Category and Sub-Category]],FIND("/",Starter[[#This Row],[Category and Sub-Category]])-1)</f>
        <v>publishing</v>
      </c>
      <c r="R1567" t="str">
        <f>RIGHT(Starter[[#This Row],[Category and Sub-Category]],FIND("/",Starter[[#This Row],[Category and Sub-Category]])-3)</f>
        <v>rt books</v>
      </c>
      <c r="S1567" s="12">
        <f t="shared" si="24"/>
        <v>40702.729872685188</v>
      </c>
      <c r="T1567" s="12">
        <f t="shared" si="24"/>
        <v>40672.729872685188</v>
      </c>
      <c r="U1567" s="14">
        <f>Starter[[#This Row],[deadline2]]-Starter[[#This Row],[launched_at3]]</f>
        <v>30</v>
      </c>
    </row>
    <row r="1568" spans="1:2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>IFERROR(Starter[[#This Row],[pledged]]/Starter[[#This Row],[goal]],0)</f>
        <v>0.21249999999999999</v>
      </c>
      <c r="P1568" s="8">
        <f>IFERROR(Starter[[#This Row],[pledged]]/Starter[[#This Row],[backers_count]],0)</f>
        <v>108.05084745762711</v>
      </c>
      <c r="Q1568" t="str">
        <f>LEFT(Starter[[#This Row],[Category and Sub-Category]],FIND("/",Starter[[#This Row],[Category and Sub-Category]])-1)</f>
        <v>publishing</v>
      </c>
      <c r="R1568" t="str">
        <f>RIGHT(Starter[[#This Row],[Category and Sub-Category]],FIND("/",Starter[[#This Row],[Category and Sub-Category]])-3)</f>
        <v>rt books</v>
      </c>
      <c r="S1568" s="12">
        <f t="shared" si="24"/>
        <v>42578.916666666672</v>
      </c>
      <c r="T1568" s="12">
        <f t="shared" si="24"/>
        <v>42549.916712962964</v>
      </c>
      <c r="U1568" s="14">
        <f>Starter[[#This Row],[deadline2]]-Starter[[#This Row],[launched_at3]]</f>
        <v>28.999953703707433</v>
      </c>
    </row>
    <row r="1569" spans="1:21" ht="3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>IFERROR(Starter[[#This Row],[pledged]]/Starter[[#This Row],[goal]],0)</f>
        <v>4.1176470588235294E-2</v>
      </c>
      <c r="P1569" s="8">
        <f>IFERROR(Starter[[#This Row],[pledged]]/Starter[[#This Row],[backers_count]],0)</f>
        <v>26.923076923076923</v>
      </c>
      <c r="Q1569" t="str">
        <f>LEFT(Starter[[#This Row],[Category and Sub-Category]],FIND("/",Starter[[#This Row],[Category and Sub-Category]])-1)</f>
        <v>publishing</v>
      </c>
      <c r="R1569" t="str">
        <f>RIGHT(Starter[[#This Row],[Category and Sub-Category]],FIND("/",Starter[[#This Row],[Category and Sub-Category]])-3)</f>
        <v>rt books</v>
      </c>
      <c r="S1569" s="12">
        <f t="shared" si="24"/>
        <v>41687</v>
      </c>
      <c r="T1569" s="12">
        <f t="shared" si="24"/>
        <v>41671.93686342593</v>
      </c>
      <c r="U1569" s="14">
        <f>Starter[[#This Row],[deadline2]]-Starter[[#This Row],[launched_at3]]</f>
        <v>15.063136574070086</v>
      </c>
    </row>
    <row r="1570" spans="1:21" ht="30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>IFERROR(Starter[[#This Row],[pledged]]/Starter[[#This Row],[goal]],0)</f>
        <v>0.13639999999999999</v>
      </c>
      <c r="P1570" s="8">
        <f>IFERROR(Starter[[#This Row],[pledged]]/Starter[[#This Row],[backers_count]],0)</f>
        <v>155</v>
      </c>
      <c r="Q1570" t="str">
        <f>LEFT(Starter[[#This Row],[Category and Sub-Category]],FIND("/",Starter[[#This Row],[Category and Sub-Category]])-1)</f>
        <v>publishing</v>
      </c>
      <c r="R1570" t="str">
        <f>RIGHT(Starter[[#This Row],[Category and Sub-Category]],FIND("/",Starter[[#This Row],[Category and Sub-Category]])-3)</f>
        <v>rt books</v>
      </c>
      <c r="S1570" s="12">
        <f t="shared" si="24"/>
        <v>41997.062326388885</v>
      </c>
      <c r="T1570" s="12">
        <f t="shared" si="24"/>
        <v>41962.062326388885</v>
      </c>
      <c r="U1570" s="14">
        <f>Starter[[#This Row],[deadline2]]-Starter[[#This Row],[launched_at3]]</f>
        <v>35</v>
      </c>
    </row>
    <row r="1571" spans="1:2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>IFERROR(Starter[[#This Row],[pledged]]/Starter[[#This Row],[goal]],0)</f>
        <v>0</v>
      </c>
      <c r="P1571" s="8">
        <f>IFERROR(Starter[[#This Row],[pledged]]/Starter[[#This Row],[backers_count]],0)</f>
        <v>0</v>
      </c>
      <c r="Q1571" t="str">
        <f>LEFT(Starter[[#This Row],[Category and Sub-Category]],FIND("/",Starter[[#This Row],[Category and Sub-Category]])-1)</f>
        <v>publishing</v>
      </c>
      <c r="R1571" t="str">
        <f>RIGHT(Starter[[#This Row],[Category and Sub-Category]],FIND("/",Starter[[#This Row],[Category and Sub-Category]])-3)</f>
        <v>rt books</v>
      </c>
      <c r="S1571" s="12">
        <f t="shared" si="24"/>
        <v>41419.679560185185</v>
      </c>
      <c r="T1571" s="12">
        <f t="shared" si="24"/>
        <v>41389.679560185185</v>
      </c>
      <c r="U1571" s="14">
        <f>Starter[[#This Row],[deadline2]]-Starter[[#This Row],[launched_at3]]</f>
        <v>30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>IFERROR(Starter[[#This Row],[pledged]]/Starter[[#This Row],[goal]],0)</f>
        <v>0.41399999999999998</v>
      </c>
      <c r="P1572" s="8">
        <f>IFERROR(Starter[[#This Row],[pledged]]/Starter[[#This Row],[backers_count]],0)</f>
        <v>47.769230769230766</v>
      </c>
      <c r="Q1572" t="str">
        <f>LEFT(Starter[[#This Row],[Category and Sub-Category]],FIND("/",Starter[[#This Row],[Category and Sub-Category]])-1)</f>
        <v>publishing</v>
      </c>
      <c r="R1572" t="str">
        <f>RIGHT(Starter[[#This Row],[Category and Sub-Category]],FIND("/",Starter[[#This Row],[Category and Sub-Category]])-3)</f>
        <v>rt books</v>
      </c>
      <c r="S1572" s="12">
        <f t="shared" si="24"/>
        <v>42468.771782407406</v>
      </c>
      <c r="T1572" s="12">
        <f t="shared" si="24"/>
        <v>42438.813449074078</v>
      </c>
      <c r="U1572" s="14">
        <f>Starter[[#This Row],[deadline2]]-Starter[[#This Row],[launched_at3]]</f>
        <v>29.958333333328483</v>
      </c>
    </row>
    <row r="1573" spans="1:21" ht="3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>IFERROR(Starter[[#This Row],[pledged]]/Starter[[#This Row],[goal]],0)</f>
        <v>6.6115702479338841E-3</v>
      </c>
      <c r="P1573" s="8">
        <f>IFERROR(Starter[[#This Row],[pledged]]/Starter[[#This Row],[backers_count]],0)</f>
        <v>20</v>
      </c>
      <c r="Q1573" t="str">
        <f>LEFT(Starter[[#This Row],[Category and Sub-Category]],FIND("/",Starter[[#This Row],[Category and Sub-Category]])-1)</f>
        <v>publishing</v>
      </c>
      <c r="R1573" t="str">
        <f>RIGHT(Starter[[#This Row],[Category and Sub-Category]],FIND("/",Starter[[#This Row],[Category and Sub-Category]])-3)</f>
        <v>rt books</v>
      </c>
      <c r="S1573" s="12">
        <f t="shared" si="24"/>
        <v>42174.769479166665</v>
      </c>
      <c r="T1573" s="12">
        <f t="shared" si="24"/>
        <v>42144.769479166665</v>
      </c>
      <c r="U1573" s="14">
        <f>Starter[[#This Row],[deadline2]]-Starter[[#This Row],[launched_at3]]</f>
        <v>30</v>
      </c>
    </row>
    <row r="1574" spans="1:21" ht="3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>IFERROR(Starter[[#This Row],[pledged]]/Starter[[#This Row],[goal]],0)</f>
        <v>0.05</v>
      </c>
      <c r="P1574" s="8">
        <f>IFERROR(Starter[[#This Row],[pledged]]/Starter[[#This Row],[backers_count]],0)</f>
        <v>41.666666666666664</v>
      </c>
      <c r="Q1574" t="str">
        <f>LEFT(Starter[[#This Row],[Category and Sub-Category]],FIND("/",Starter[[#This Row],[Category and Sub-Category]])-1)</f>
        <v>publishing</v>
      </c>
      <c r="R1574" t="str">
        <f>RIGHT(Starter[[#This Row],[Category and Sub-Category]],FIND("/",Starter[[#This Row],[Category and Sub-Category]])-3)</f>
        <v>rt books</v>
      </c>
      <c r="S1574" s="12">
        <f t="shared" si="24"/>
        <v>42428.999305555553</v>
      </c>
      <c r="T1574" s="12">
        <f t="shared" si="24"/>
        <v>42404.033090277779</v>
      </c>
      <c r="U1574" s="14">
        <f>Starter[[#This Row],[deadline2]]-Starter[[#This Row],[launched_at3]]</f>
        <v>24.966215277774609</v>
      </c>
    </row>
    <row r="1575" spans="1:21" ht="3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>IFERROR(Starter[[#This Row],[pledged]]/Starter[[#This Row],[goal]],0)</f>
        <v>2.4777777777777777E-2</v>
      </c>
      <c r="P1575" s="8">
        <f>IFERROR(Starter[[#This Row],[pledged]]/Starter[[#This Row],[backers_count]],0)</f>
        <v>74.333333333333329</v>
      </c>
      <c r="Q1575" t="str">
        <f>LEFT(Starter[[#This Row],[Category and Sub-Category]],FIND("/",Starter[[#This Row],[Category and Sub-Category]])-1)</f>
        <v>publishing</v>
      </c>
      <c r="R1575" t="str">
        <f>RIGHT(Starter[[#This Row],[Category and Sub-Category]],FIND("/",Starter[[#This Row],[Category and Sub-Category]])-3)</f>
        <v>rt books</v>
      </c>
      <c r="S1575" s="12">
        <f t="shared" si="24"/>
        <v>42826.165972222225</v>
      </c>
      <c r="T1575" s="12">
        <f t="shared" si="24"/>
        <v>42786.000023148154</v>
      </c>
      <c r="U1575" s="14">
        <f>Starter[[#This Row],[deadline2]]-Starter[[#This Row],[launched_at3]]</f>
        <v>40.16594907407125</v>
      </c>
    </row>
    <row r="1576" spans="1:21" ht="3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>IFERROR(Starter[[#This Row],[pledged]]/Starter[[#This Row],[goal]],0)</f>
        <v>5.0599999999999999E-2</v>
      </c>
      <c r="P1576" s="8">
        <f>IFERROR(Starter[[#This Row],[pledged]]/Starter[[#This Row],[backers_count]],0)</f>
        <v>84.333333333333329</v>
      </c>
      <c r="Q1576" t="str">
        <f>LEFT(Starter[[#This Row],[Category and Sub-Category]],FIND("/",Starter[[#This Row],[Category and Sub-Category]])-1)</f>
        <v>publishing</v>
      </c>
      <c r="R1576" t="str">
        <f>RIGHT(Starter[[#This Row],[Category and Sub-Category]],FIND("/",Starter[[#This Row],[Category and Sub-Category]])-3)</f>
        <v>rt books</v>
      </c>
      <c r="S1576" s="12">
        <f t="shared" si="24"/>
        <v>42052.927418981482</v>
      </c>
      <c r="T1576" s="12">
        <f t="shared" si="24"/>
        <v>42017.927418981482</v>
      </c>
      <c r="U1576" s="14">
        <f>Starter[[#This Row],[deadline2]]-Starter[[#This Row],[launched_at3]]</f>
        <v>35</v>
      </c>
    </row>
    <row r="1577" spans="1:21" ht="3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>IFERROR(Starter[[#This Row],[pledged]]/Starter[[#This Row],[goal]],0)</f>
        <v>0.2291</v>
      </c>
      <c r="P1577" s="8">
        <f>IFERROR(Starter[[#This Row],[pledged]]/Starter[[#This Row],[backers_count]],0)</f>
        <v>65.457142857142856</v>
      </c>
      <c r="Q1577" t="str">
        <f>LEFT(Starter[[#This Row],[Category and Sub-Category]],FIND("/",Starter[[#This Row],[Category and Sub-Category]])-1)</f>
        <v>publishing</v>
      </c>
      <c r="R1577" t="str">
        <f>RIGHT(Starter[[#This Row],[Category and Sub-Category]],FIND("/",Starter[[#This Row],[Category and Sub-Category]])-3)</f>
        <v>rt books</v>
      </c>
      <c r="S1577" s="12">
        <f t="shared" si="24"/>
        <v>41829.524259259255</v>
      </c>
      <c r="T1577" s="12">
        <f t="shared" si="24"/>
        <v>41799.524259259255</v>
      </c>
      <c r="U1577" s="14">
        <f>Starter[[#This Row],[deadline2]]-Starter[[#This Row],[launched_at3]]</f>
        <v>30</v>
      </c>
    </row>
    <row r="1578" spans="1:2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>IFERROR(Starter[[#This Row],[pledged]]/Starter[[#This Row],[goal]],0)</f>
        <v>0.13</v>
      </c>
      <c r="P1578" s="8">
        <f>IFERROR(Starter[[#This Row],[pledged]]/Starter[[#This Row],[backers_count]],0)</f>
        <v>65</v>
      </c>
      <c r="Q1578" t="str">
        <f>LEFT(Starter[[#This Row],[Category and Sub-Category]],FIND("/",Starter[[#This Row],[Category and Sub-Category]])-1)</f>
        <v>publishing</v>
      </c>
      <c r="R1578" t="str">
        <f>RIGHT(Starter[[#This Row],[Category and Sub-Category]],FIND("/",Starter[[#This Row],[Category and Sub-Category]])-3)</f>
        <v>rt books</v>
      </c>
      <c r="S1578" s="12">
        <f t="shared" si="24"/>
        <v>42185.879259259258</v>
      </c>
      <c r="T1578" s="12">
        <f t="shared" si="24"/>
        <v>42140.879259259258</v>
      </c>
      <c r="U1578" s="14">
        <f>Starter[[#This Row],[deadline2]]-Starter[[#This Row],[launched_at3]]</f>
        <v>45</v>
      </c>
    </row>
    <row r="1579" spans="1:21" ht="3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>IFERROR(Starter[[#This Row],[pledged]]/Starter[[#This Row],[goal]],0)</f>
        <v>5.4999999999999997E-3</v>
      </c>
      <c r="P1579" s="8">
        <f>IFERROR(Starter[[#This Row],[pledged]]/Starter[[#This Row],[backers_count]],0)</f>
        <v>27.5</v>
      </c>
      <c r="Q1579" t="str">
        <f>LEFT(Starter[[#This Row],[Category and Sub-Category]],FIND("/",Starter[[#This Row],[Category and Sub-Category]])-1)</f>
        <v>publishing</v>
      </c>
      <c r="R1579" t="str">
        <f>RIGHT(Starter[[#This Row],[Category and Sub-Category]],FIND("/",Starter[[#This Row],[Category and Sub-Category]])-3)</f>
        <v>rt books</v>
      </c>
      <c r="S1579" s="12">
        <f t="shared" si="24"/>
        <v>41114.847777777773</v>
      </c>
      <c r="T1579" s="12">
        <f t="shared" si="24"/>
        <v>41054.847777777773</v>
      </c>
      <c r="U1579" s="14">
        <f>Starter[[#This Row],[deadline2]]-Starter[[#This Row],[launched_at3]]</f>
        <v>60</v>
      </c>
    </row>
    <row r="1580" spans="1:21" ht="3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>IFERROR(Starter[[#This Row],[pledged]]/Starter[[#This Row],[goal]],0)</f>
        <v>0.10806536636794939</v>
      </c>
      <c r="P1580" s="8">
        <f>IFERROR(Starter[[#This Row],[pledged]]/Starter[[#This Row],[backers_count]],0)</f>
        <v>51.25</v>
      </c>
      <c r="Q1580" t="str">
        <f>LEFT(Starter[[#This Row],[Category and Sub-Category]],FIND("/",Starter[[#This Row],[Category and Sub-Category]])-1)</f>
        <v>publishing</v>
      </c>
      <c r="R1580" t="str">
        <f>RIGHT(Starter[[#This Row],[Category and Sub-Category]],FIND("/",Starter[[#This Row],[Category and Sub-Category]])-3)</f>
        <v>rt books</v>
      </c>
      <c r="S1580" s="12">
        <f t="shared" si="24"/>
        <v>40423.083333333336</v>
      </c>
      <c r="T1580" s="12">
        <f t="shared" si="24"/>
        <v>40399.065868055557</v>
      </c>
      <c r="U1580" s="14">
        <f>Starter[[#This Row],[deadline2]]-Starter[[#This Row],[launched_at3]]</f>
        <v>24.017465277778683</v>
      </c>
    </row>
    <row r="1581" spans="1:2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>IFERROR(Starter[[#This Row],[pledged]]/Starter[[#This Row],[goal]],0)</f>
        <v>8.4008400840084006E-3</v>
      </c>
      <c r="P1581" s="8">
        <f>IFERROR(Starter[[#This Row],[pledged]]/Starter[[#This Row],[backers_count]],0)</f>
        <v>14</v>
      </c>
      <c r="Q1581" t="str">
        <f>LEFT(Starter[[#This Row],[Category and Sub-Category]],FIND("/",Starter[[#This Row],[Category and Sub-Category]])-1)</f>
        <v>publishing</v>
      </c>
      <c r="R1581" t="str">
        <f>RIGHT(Starter[[#This Row],[Category and Sub-Category]],FIND("/",Starter[[#This Row],[Category and Sub-Category]])-3)</f>
        <v>rt books</v>
      </c>
      <c r="S1581" s="12">
        <f t="shared" si="24"/>
        <v>41514.996423611112</v>
      </c>
      <c r="T1581" s="12">
        <f t="shared" si="24"/>
        <v>41481.996423611112</v>
      </c>
      <c r="U1581" s="14">
        <f>Starter[[#This Row],[deadline2]]-Starter[[#This Row],[launched_at3]]</f>
        <v>33</v>
      </c>
    </row>
    <row r="1582" spans="1:21" ht="30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>IFERROR(Starter[[#This Row],[pledged]]/Starter[[#This Row],[goal]],0)</f>
        <v>0</v>
      </c>
      <c r="P1582" s="8">
        <f>IFERROR(Starter[[#This Row],[pledged]]/Starter[[#This Row],[backers_count]],0)</f>
        <v>0</v>
      </c>
      <c r="Q1582" t="str">
        <f>LEFT(Starter[[#This Row],[Category and Sub-Category]],FIND("/",Starter[[#This Row],[Category and Sub-Category]])-1)</f>
        <v>publishing</v>
      </c>
      <c r="R1582" t="str">
        <f>RIGHT(Starter[[#This Row],[Category and Sub-Category]],FIND("/",Starter[[#This Row],[Category and Sub-Category]])-3)</f>
        <v>rt books</v>
      </c>
      <c r="S1582" s="12">
        <f t="shared" si="24"/>
        <v>41050.050069444442</v>
      </c>
      <c r="T1582" s="12">
        <f t="shared" si="24"/>
        <v>40990.050069444442</v>
      </c>
      <c r="U1582" s="14">
        <f>Starter[[#This Row],[deadline2]]-Starter[[#This Row],[launched_at3]]</f>
        <v>60</v>
      </c>
    </row>
    <row r="1583" spans="1:21" ht="3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>IFERROR(Starter[[#This Row],[pledged]]/Starter[[#This Row],[goal]],0)</f>
        <v>5.0000000000000001E-3</v>
      </c>
      <c r="P1583" s="8">
        <f>IFERROR(Starter[[#This Row],[pledged]]/Starter[[#This Row],[backers_count]],0)</f>
        <v>5</v>
      </c>
      <c r="Q1583" t="str">
        <f>LEFT(Starter[[#This Row],[Category and Sub-Category]],FIND("/",Starter[[#This Row],[Category and Sub-Category]])-1)</f>
        <v>photography</v>
      </c>
      <c r="R1583" t="str">
        <f>RIGHT(Starter[[#This Row],[Category and Sub-Category]],FIND("/",Starter[[#This Row],[Category and Sub-Category]])-3)</f>
        <v>hy/places</v>
      </c>
      <c r="S1583" s="12">
        <f t="shared" si="24"/>
        <v>42357.448958333334</v>
      </c>
      <c r="T1583" s="12">
        <f t="shared" si="24"/>
        <v>42325.448958333334</v>
      </c>
      <c r="U1583" s="14">
        <f>Starter[[#This Row],[deadline2]]-Starter[[#This Row],[launched_at3]]</f>
        <v>32</v>
      </c>
    </row>
    <row r="1584" spans="1:21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>IFERROR(Starter[[#This Row],[pledged]]/Starter[[#This Row],[goal]],0)</f>
        <v>9.2999999999999999E-2</v>
      </c>
      <c r="P1584" s="8">
        <f>IFERROR(Starter[[#This Row],[pledged]]/Starter[[#This Row],[backers_count]],0)</f>
        <v>31</v>
      </c>
      <c r="Q1584" t="str">
        <f>LEFT(Starter[[#This Row],[Category and Sub-Category]],FIND("/",Starter[[#This Row],[Category and Sub-Category]])-1)</f>
        <v>photography</v>
      </c>
      <c r="R1584" t="str">
        <f>RIGHT(Starter[[#This Row],[Category and Sub-Category]],FIND("/",Starter[[#This Row],[Category and Sub-Category]])-3)</f>
        <v>hy/places</v>
      </c>
      <c r="S1584" s="12">
        <f t="shared" si="24"/>
        <v>42303.888888888891</v>
      </c>
      <c r="T1584" s="12">
        <f t="shared" si="24"/>
        <v>42246.789965277778</v>
      </c>
      <c r="U1584" s="14">
        <f>Starter[[#This Row],[deadline2]]-Starter[[#This Row],[launched_at3]]</f>
        <v>57.098923611112696</v>
      </c>
    </row>
    <row r="1585" spans="1:21" ht="3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>IFERROR(Starter[[#This Row],[pledged]]/Starter[[#This Row],[goal]],0)</f>
        <v>7.5000000000000002E-4</v>
      </c>
      <c r="P1585" s="8">
        <f>IFERROR(Starter[[#This Row],[pledged]]/Starter[[#This Row],[backers_count]],0)</f>
        <v>15</v>
      </c>
      <c r="Q1585" t="str">
        <f>LEFT(Starter[[#This Row],[Category and Sub-Category]],FIND("/",Starter[[#This Row],[Category and Sub-Category]])-1)</f>
        <v>photography</v>
      </c>
      <c r="R1585" t="str">
        <f>RIGHT(Starter[[#This Row],[Category and Sub-Category]],FIND("/",Starter[[#This Row],[Category and Sub-Category]])-3)</f>
        <v>hy/places</v>
      </c>
      <c r="S1585" s="12">
        <f t="shared" si="24"/>
        <v>41907.904988425929</v>
      </c>
      <c r="T1585" s="12">
        <f t="shared" si="24"/>
        <v>41877.904988425929</v>
      </c>
      <c r="U1585" s="14">
        <f>Starter[[#This Row],[deadline2]]-Starter[[#This Row],[launched_at3]]</f>
        <v>30</v>
      </c>
    </row>
    <row r="1586" spans="1:21" ht="3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>IFERROR(Starter[[#This Row],[pledged]]/Starter[[#This Row],[goal]],0)</f>
        <v>0</v>
      </c>
      <c r="P1586" s="8">
        <f>IFERROR(Starter[[#This Row],[pledged]]/Starter[[#This Row],[backers_count]],0)</f>
        <v>0</v>
      </c>
      <c r="Q1586" t="str">
        <f>LEFT(Starter[[#This Row],[Category and Sub-Category]],FIND("/",Starter[[#This Row],[Category and Sub-Category]])-1)</f>
        <v>photography</v>
      </c>
      <c r="R1586" t="str">
        <f>RIGHT(Starter[[#This Row],[Category and Sub-Category]],FIND("/",Starter[[#This Row],[Category and Sub-Category]])-3)</f>
        <v>hy/places</v>
      </c>
      <c r="S1586" s="12">
        <f t="shared" si="24"/>
        <v>41789.649317129632</v>
      </c>
      <c r="T1586" s="12">
        <f t="shared" si="24"/>
        <v>41779.649317129632</v>
      </c>
      <c r="U1586" s="14">
        <f>Starter[[#This Row],[deadline2]]-Starter[[#This Row],[launched_at3]]</f>
        <v>10</v>
      </c>
    </row>
    <row r="1587" spans="1:21" ht="3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>IFERROR(Starter[[#This Row],[pledged]]/Starter[[#This Row],[goal]],0)</f>
        <v>0.79</v>
      </c>
      <c r="P1587" s="8">
        <f>IFERROR(Starter[[#This Row],[pledged]]/Starter[[#This Row],[backers_count]],0)</f>
        <v>131.66666666666666</v>
      </c>
      <c r="Q1587" t="str">
        <f>LEFT(Starter[[#This Row],[Category and Sub-Category]],FIND("/",Starter[[#This Row],[Category and Sub-Category]])-1)</f>
        <v>photography</v>
      </c>
      <c r="R1587" t="str">
        <f>RIGHT(Starter[[#This Row],[Category and Sub-Category]],FIND("/",Starter[[#This Row],[Category and Sub-Category]])-3)</f>
        <v>hy/places</v>
      </c>
      <c r="S1587" s="12">
        <f t="shared" si="24"/>
        <v>42729.458333333328</v>
      </c>
      <c r="T1587" s="12">
        <f t="shared" si="24"/>
        <v>42707.895462962959</v>
      </c>
      <c r="U1587" s="14">
        <f>Starter[[#This Row],[deadline2]]-Starter[[#This Row],[launched_at3]]</f>
        <v>21.562870370369637</v>
      </c>
    </row>
    <row r="1588" spans="1:2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>IFERROR(Starter[[#This Row],[pledged]]/Starter[[#This Row],[goal]],0)</f>
        <v>0</v>
      </c>
      <c r="P1588" s="8">
        <f>IFERROR(Starter[[#This Row],[pledged]]/Starter[[#This Row],[backers_count]],0)</f>
        <v>0</v>
      </c>
      <c r="Q1588" t="str">
        <f>LEFT(Starter[[#This Row],[Category and Sub-Category]],FIND("/",Starter[[#This Row],[Category and Sub-Category]])-1)</f>
        <v>photography</v>
      </c>
      <c r="R1588" t="str">
        <f>RIGHT(Starter[[#This Row],[Category and Sub-Category]],FIND("/",Starter[[#This Row],[Category and Sub-Category]])-3)</f>
        <v>hy/places</v>
      </c>
      <c r="S1588" s="12">
        <f t="shared" si="24"/>
        <v>42099.062754629631</v>
      </c>
      <c r="T1588" s="12">
        <f t="shared" si="24"/>
        <v>42069.104421296295</v>
      </c>
      <c r="U1588" s="14">
        <f>Starter[[#This Row],[deadline2]]-Starter[[#This Row],[launched_at3]]</f>
        <v>29.958333333335759</v>
      </c>
    </row>
    <row r="1589" spans="1:21" ht="3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>IFERROR(Starter[[#This Row],[pledged]]/Starter[[#This Row],[goal]],0)</f>
        <v>1.3333333333333334E-4</v>
      </c>
      <c r="P1589" s="8">
        <f>IFERROR(Starter[[#This Row],[pledged]]/Starter[[#This Row],[backers_count]],0)</f>
        <v>1</v>
      </c>
      <c r="Q1589" t="str">
        <f>LEFT(Starter[[#This Row],[Category and Sub-Category]],FIND("/",Starter[[#This Row],[Category and Sub-Category]])-1)</f>
        <v>photography</v>
      </c>
      <c r="R1589" t="str">
        <f>RIGHT(Starter[[#This Row],[Category and Sub-Category]],FIND("/",Starter[[#This Row],[Category and Sub-Category]])-3)</f>
        <v>hy/places</v>
      </c>
      <c r="S1589" s="12">
        <f t="shared" si="24"/>
        <v>41986.950983796298</v>
      </c>
      <c r="T1589" s="12">
        <f t="shared" si="24"/>
        <v>41956.950983796298</v>
      </c>
      <c r="U1589" s="14">
        <f>Starter[[#This Row],[deadline2]]-Starter[[#This Row],[launched_at3]]</f>
        <v>30</v>
      </c>
    </row>
    <row r="1590" spans="1:21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>IFERROR(Starter[[#This Row],[pledged]]/Starter[[#This Row],[goal]],0)</f>
        <v>0</v>
      </c>
      <c r="P1590" s="8">
        <f>IFERROR(Starter[[#This Row],[pledged]]/Starter[[#This Row],[backers_count]],0)</f>
        <v>0</v>
      </c>
      <c r="Q1590" t="str">
        <f>LEFT(Starter[[#This Row],[Category and Sub-Category]],FIND("/",Starter[[#This Row],[Category and Sub-Category]])-1)</f>
        <v>photography</v>
      </c>
      <c r="R1590" t="str">
        <f>RIGHT(Starter[[#This Row],[Category and Sub-Category]],FIND("/",Starter[[#This Row],[Category and Sub-Category]])-3)</f>
        <v>hy/places</v>
      </c>
      <c r="S1590" s="12">
        <f t="shared" si="24"/>
        <v>42035.841666666667</v>
      </c>
      <c r="T1590" s="12">
        <f t="shared" si="24"/>
        <v>42005.24998842593</v>
      </c>
      <c r="U1590" s="14">
        <f>Starter[[#This Row],[deadline2]]-Starter[[#This Row],[launched_at3]]</f>
        <v>30.591678240736655</v>
      </c>
    </row>
    <row r="1591" spans="1:21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>IFERROR(Starter[[#This Row],[pledged]]/Starter[[#This Row],[goal]],0)</f>
        <v>0</v>
      </c>
      <c r="P1591" s="8">
        <f>IFERROR(Starter[[#This Row],[pledged]]/Starter[[#This Row],[backers_count]],0)</f>
        <v>0</v>
      </c>
      <c r="Q1591" t="str">
        <f>LEFT(Starter[[#This Row],[Category and Sub-Category]],FIND("/",Starter[[#This Row],[Category and Sub-Category]])-1)</f>
        <v>photography</v>
      </c>
      <c r="R1591" t="str">
        <f>RIGHT(Starter[[#This Row],[Category and Sub-Category]],FIND("/",Starter[[#This Row],[Category and Sub-Category]])-3)</f>
        <v>hy/places</v>
      </c>
      <c r="S1591" s="12">
        <f t="shared" si="24"/>
        <v>42286.984791666662</v>
      </c>
      <c r="T1591" s="12">
        <f t="shared" si="24"/>
        <v>42256.984791666662</v>
      </c>
      <c r="U1591" s="14">
        <f>Starter[[#This Row],[deadline2]]-Starter[[#This Row],[launched_at3]]</f>
        <v>30</v>
      </c>
    </row>
    <row r="1592" spans="1:2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>IFERROR(Starter[[#This Row],[pledged]]/Starter[[#This Row],[goal]],0)</f>
        <v>1.7000000000000001E-2</v>
      </c>
      <c r="P1592" s="8">
        <f>IFERROR(Starter[[#This Row],[pledged]]/Starter[[#This Row],[backers_count]],0)</f>
        <v>510</v>
      </c>
      <c r="Q1592" t="str">
        <f>LEFT(Starter[[#This Row],[Category and Sub-Category]],FIND("/",Starter[[#This Row],[Category and Sub-Category]])-1)</f>
        <v>photography</v>
      </c>
      <c r="R1592" t="str">
        <f>RIGHT(Starter[[#This Row],[Category and Sub-Category]],FIND("/",Starter[[#This Row],[Category and Sub-Category]])-3)</f>
        <v>hy/places</v>
      </c>
      <c r="S1592" s="12">
        <f t="shared" si="24"/>
        <v>42270.857222222221</v>
      </c>
      <c r="T1592" s="12">
        <f t="shared" si="24"/>
        <v>42240.857222222221</v>
      </c>
      <c r="U1592" s="14">
        <f>Starter[[#This Row],[deadline2]]-Starter[[#This Row],[launched_at3]]</f>
        <v>30</v>
      </c>
    </row>
    <row r="1593" spans="1:21" ht="3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>IFERROR(Starter[[#This Row],[pledged]]/Starter[[#This Row],[goal]],0)</f>
        <v>0.29228571428571426</v>
      </c>
      <c r="P1593" s="8">
        <f>IFERROR(Starter[[#This Row],[pledged]]/Starter[[#This Row],[backers_count]],0)</f>
        <v>44.478260869565219</v>
      </c>
      <c r="Q1593" t="str">
        <f>LEFT(Starter[[#This Row],[Category and Sub-Category]],FIND("/",Starter[[#This Row],[Category and Sub-Category]])-1)</f>
        <v>photography</v>
      </c>
      <c r="R1593" t="str">
        <f>RIGHT(Starter[[#This Row],[Category and Sub-Category]],FIND("/",Starter[[#This Row],[Category and Sub-Category]])-3)</f>
        <v>hy/places</v>
      </c>
      <c r="S1593" s="12">
        <f t="shared" si="24"/>
        <v>42463.68450231482</v>
      </c>
      <c r="T1593" s="12">
        <f t="shared" si="24"/>
        <v>42433.726168981477</v>
      </c>
      <c r="U1593" s="14">
        <f>Starter[[#This Row],[deadline2]]-Starter[[#This Row],[launched_at3]]</f>
        <v>29.958333333343035</v>
      </c>
    </row>
    <row r="1594" spans="1:21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>IFERROR(Starter[[#This Row],[pledged]]/Starter[[#This Row],[goal]],0)</f>
        <v>0</v>
      </c>
      <c r="P1594" s="8">
        <f>IFERROR(Starter[[#This Row],[pledged]]/Starter[[#This Row],[backers_count]],0)</f>
        <v>0</v>
      </c>
      <c r="Q1594" t="str">
        <f>LEFT(Starter[[#This Row],[Category and Sub-Category]],FIND("/",Starter[[#This Row],[Category and Sub-Category]])-1)</f>
        <v>photography</v>
      </c>
      <c r="R1594" t="str">
        <f>RIGHT(Starter[[#This Row],[Category and Sub-Category]],FIND("/",Starter[[#This Row],[Category and Sub-Category]])-3)</f>
        <v>hy/places</v>
      </c>
      <c r="S1594" s="12">
        <f t="shared" si="24"/>
        <v>42091.031076388885</v>
      </c>
      <c r="T1594" s="12">
        <f t="shared" si="24"/>
        <v>42046.072743055556</v>
      </c>
      <c r="U1594" s="14">
        <f>Starter[[#This Row],[deadline2]]-Starter[[#This Row],[launched_at3]]</f>
        <v>44.958333333328483</v>
      </c>
    </row>
    <row r="1595" spans="1:21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>IFERROR(Starter[[#This Row],[pledged]]/Starter[[#This Row],[goal]],0)</f>
        <v>1.3636363636363637E-4</v>
      </c>
      <c r="P1595" s="8">
        <f>IFERROR(Starter[[#This Row],[pledged]]/Starter[[#This Row],[backers_count]],0)</f>
        <v>1</v>
      </c>
      <c r="Q1595" t="str">
        <f>LEFT(Starter[[#This Row],[Category and Sub-Category]],FIND("/",Starter[[#This Row],[Category and Sub-Category]])-1)</f>
        <v>photography</v>
      </c>
      <c r="R1595" t="str">
        <f>RIGHT(Starter[[#This Row],[Category and Sub-Category]],FIND("/",Starter[[#This Row],[Category and Sub-Category]])-3)</f>
        <v>hy/places</v>
      </c>
      <c r="S1595" s="12">
        <f t="shared" si="24"/>
        <v>42063.845543981486</v>
      </c>
      <c r="T1595" s="12">
        <f t="shared" si="24"/>
        <v>42033.845543981486</v>
      </c>
      <c r="U1595" s="14">
        <f>Starter[[#This Row],[deadline2]]-Starter[[#This Row],[launched_at3]]</f>
        <v>30</v>
      </c>
    </row>
    <row r="1596" spans="1:21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>IFERROR(Starter[[#This Row],[pledged]]/Starter[[#This Row],[goal]],0)</f>
        <v>0.20499999999999999</v>
      </c>
      <c r="P1596" s="8">
        <f>IFERROR(Starter[[#This Row],[pledged]]/Starter[[#This Row],[backers_count]],0)</f>
        <v>20.5</v>
      </c>
      <c r="Q1596" t="str">
        <f>LEFT(Starter[[#This Row],[Category and Sub-Category]],FIND("/",Starter[[#This Row],[Category and Sub-Category]])-1)</f>
        <v>photography</v>
      </c>
      <c r="R1596" t="str">
        <f>RIGHT(Starter[[#This Row],[Category and Sub-Category]],FIND("/",Starter[[#This Row],[Category and Sub-Category]])-3)</f>
        <v>hy/places</v>
      </c>
      <c r="S1596" s="12">
        <f t="shared" si="24"/>
        <v>42505.681250000001</v>
      </c>
      <c r="T1596" s="12">
        <f t="shared" si="24"/>
        <v>42445.712754629625</v>
      </c>
      <c r="U1596" s="14">
        <f>Starter[[#This Row],[deadline2]]-Starter[[#This Row],[launched_at3]]</f>
        <v>59.968495370376331</v>
      </c>
    </row>
    <row r="1597" spans="1:21" ht="30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>IFERROR(Starter[[#This Row],[pledged]]/Starter[[#This Row],[goal]],0)</f>
        <v>2.8E-3</v>
      </c>
      <c r="P1597" s="8">
        <f>IFERROR(Starter[[#This Row],[pledged]]/Starter[[#This Row],[backers_count]],0)</f>
        <v>40</v>
      </c>
      <c r="Q1597" t="str">
        <f>LEFT(Starter[[#This Row],[Category and Sub-Category]],FIND("/",Starter[[#This Row],[Category and Sub-Category]])-1)</f>
        <v>photography</v>
      </c>
      <c r="R1597" t="str">
        <f>RIGHT(Starter[[#This Row],[Category and Sub-Category]],FIND("/",Starter[[#This Row],[Category and Sub-Category]])-3)</f>
        <v>hy/places</v>
      </c>
      <c r="S1597" s="12">
        <f t="shared" si="24"/>
        <v>41808.842361111107</v>
      </c>
      <c r="T1597" s="12">
        <f t="shared" si="24"/>
        <v>41780.050092592595</v>
      </c>
      <c r="U1597" s="14">
        <f>Starter[[#This Row],[deadline2]]-Starter[[#This Row],[launched_at3]]</f>
        <v>28.792268518511264</v>
      </c>
    </row>
    <row r="1598" spans="1:21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>IFERROR(Starter[[#This Row],[pledged]]/Starter[[#This Row],[goal]],0)</f>
        <v>2.3076923076923078E-2</v>
      </c>
      <c r="P1598" s="8">
        <f>IFERROR(Starter[[#This Row],[pledged]]/Starter[[#This Row],[backers_count]],0)</f>
        <v>25</v>
      </c>
      <c r="Q1598" t="str">
        <f>LEFT(Starter[[#This Row],[Category and Sub-Category]],FIND("/",Starter[[#This Row],[Category and Sub-Category]])-1)</f>
        <v>photography</v>
      </c>
      <c r="R1598" t="str">
        <f>RIGHT(Starter[[#This Row],[Category and Sub-Category]],FIND("/",Starter[[#This Row],[Category and Sub-Category]])-3)</f>
        <v>hy/places</v>
      </c>
      <c r="S1598" s="12">
        <f t="shared" si="24"/>
        <v>41986.471863425926</v>
      </c>
      <c r="T1598" s="12">
        <f t="shared" si="24"/>
        <v>41941.430196759262</v>
      </c>
      <c r="U1598" s="14">
        <f>Starter[[#This Row],[deadline2]]-Starter[[#This Row],[launched_at3]]</f>
        <v>45.041666666664241</v>
      </c>
    </row>
    <row r="1599" spans="1:21" ht="30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>IFERROR(Starter[[#This Row],[pledged]]/Starter[[#This Row],[goal]],0)</f>
        <v>0</v>
      </c>
      <c r="P1599" s="8">
        <f>IFERROR(Starter[[#This Row],[pledged]]/Starter[[#This Row],[backers_count]],0)</f>
        <v>0</v>
      </c>
      <c r="Q1599" t="str">
        <f>LEFT(Starter[[#This Row],[Category and Sub-Category]],FIND("/",Starter[[#This Row],[Category and Sub-Category]])-1)</f>
        <v>photography</v>
      </c>
      <c r="R1599" t="str">
        <f>RIGHT(Starter[[#This Row],[Category and Sub-Category]],FIND("/",Starter[[#This Row],[Category and Sub-Category]])-3)</f>
        <v>hy/places</v>
      </c>
      <c r="S1599" s="12">
        <f t="shared" si="24"/>
        <v>42633.354131944448</v>
      </c>
      <c r="T1599" s="12">
        <f t="shared" si="24"/>
        <v>42603.354131944448</v>
      </c>
      <c r="U1599" s="14">
        <f>Starter[[#This Row],[deadline2]]-Starter[[#This Row],[launched_at3]]</f>
        <v>30</v>
      </c>
    </row>
    <row r="1600" spans="1:21" ht="3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>IFERROR(Starter[[#This Row],[pledged]]/Starter[[#This Row],[goal]],0)</f>
        <v>1.25E-3</v>
      </c>
      <c r="P1600" s="8">
        <f>IFERROR(Starter[[#This Row],[pledged]]/Starter[[#This Row],[backers_count]],0)</f>
        <v>1</v>
      </c>
      <c r="Q1600" t="str">
        <f>LEFT(Starter[[#This Row],[Category and Sub-Category]],FIND("/",Starter[[#This Row],[Category and Sub-Category]])-1)</f>
        <v>photography</v>
      </c>
      <c r="R1600" t="str">
        <f>RIGHT(Starter[[#This Row],[Category and Sub-Category]],FIND("/",Starter[[#This Row],[Category and Sub-Category]])-3)</f>
        <v>hy/places</v>
      </c>
      <c r="S1600" s="12">
        <f t="shared" si="24"/>
        <v>42211.667337962965</v>
      </c>
      <c r="T1600" s="12">
        <f t="shared" si="24"/>
        <v>42151.667337962965</v>
      </c>
      <c r="U1600" s="14">
        <f>Starter[[#This Row],[deadline2]]-Starter[[#This Row],[launched_at3]]</f>
        <v>60</v>
      </c>
    </row>
    <row r="1601" spans="1:21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>IFERROR(Starter[[#This Row],[pledged]]/Starter[[#This Row],[goal]],0)</f>
        <v>0</v>
      </c>
      <c r="P1601" s="8">
        <f>IFERROR(Starter[[#This Row],[pledged]]/Starter[[#This Row],[backers_count]],0)</f>
        <v>0</v>
      </c>
      <c r="Q1601" t="str">
        <f>LEFT(Starter[[#This Row],[Category and Sub-Category]],FIND("/",Starter[[#This Row],[Category and Sub-Category]])-1)</f>
        <v>photography</v>
      </c>
      <c r="R1601" t="str">
        <f>RIGHT(Starter[[#This Row],[Category and Sub-Category]],FIND("/",Starter[[#This Row],[Category and Sub-Category]])-3)</f>
        <v>hy/places</v>
      </c>
      <c r="S1601" s="12">
        <f t="shared" si="24"/>
        <v>42468.497407407413</v>
      </c>
      <c r="T1601" s="12">
        <f t="shared" si="24"/>
        <v>42438.53907407407</v>
      </c>
      <c r="U1601" s="14">
        <f>Starter[[#This Row],[deadline2]]-Starter[[#This Row],[launched_at3]]</f>
        <v>29.958333333343035</v>
      </c>
    </row>
    <row r="1602" spans="1:21" ht="3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>IFERROR(Starter[[#This Row],[pledged]]/Starter[[#This Row],[goal]],0)</f>
        <v>7.3400000000000007E-2</v>
      </c>
      <c r="P1602" s="8">
        <f>IFERROR(Starter[[#This Row],[pledged]]/Starter[[#This Row],[backers_count]],0)</f>
        <v>40.777777777777779</v>
      </c>
      <c r="Q1602" t="str">
        <f>LEFT(Starter[[#This Row],[Category and Sub-Category]],FIND("/",Starter[[#This Row],[Category and Sub-Category]])-1)</f>
        <v>photography</v>
      </c>
      <c r="R1602" t="str">
        <f>RIGHT(Starter[[#This Row],[Category and Sub-Category]],FIND("/",Starter[[#This Row],[Category and Sub-Category]])-3)</f>
        <v>hy/places</v>
      </c>
      <c r="S1602" s="12">
        <f t="shared" ref="S1602:T1665" si="25">(I1602/86400)+25569</f>
        <v>41835.21597222222</v>
      </c>
      <c r="T1602" s="12">
        <f t="shared" si="25"/>
        <v>41791.057314814811</v>
      </c>
      <c r="U1602" s="14">
        <f>Starter[[#This Row],[deadline2]]-Starter[[#This Row],[launched_at3]]</f>
        <v>44.158657407409919</v>
      </c>
    </row>
    <row r="1603" spans="1:2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>IFERROR(Starter[[#This Row],[pledged]]/Starter[[#This Row],[goal]],0)</f>
        <v>1.082492</v>
      </c>
      <c r="P1603" s="8">
        <f>IFERROR(Starter[[#This Row],[pledged]]/Starter[[#This Row],[backers_count]],0)</f>
        <v>48.325535714285714</v>
      </c>
      <c r="Q1603" t="str">
        <f>LEFT(Starter[[#This Row],[Category and Sub-Category]],FIND("/",Starter[[#This Row],[Category and Sub-Category]])-1)</f>
        <v>music</v>
      </c>
      <c r="R1603" t="str">
        <f>RIGHT(Starter[[#This Row],[Category and Sub-Category]],FIND("/",Starter[[#This Row],[Category and Sub-Category]])-3)</f>
        <v>ock</v>
      </c>
      <c r="S1603" s="12">
        <f t="shared" si="25"/>
        <v>40668.092974537038</v>
      </c>
      <c r="T1603" s="12">
        <f t="shared" si="25"/>
        <v>40638.092974537038</v>
      </c>
      <c r="U1603" s="14">
        <f>Starter[[#This Row],[deadline2]]-Starter[[#This Row],[launched_at3]]</f>
        <v>30</v>
      </c>
    </row>
    <row r="1604" spans="1:21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>IFERROR(Starter[[#This Row],[pledged]]/Starter[[#This Row],[goal]],0)</f>
        <v>1.0016666666666667</v>
      </c>
      <c r="P1604" s="8">
        <f>IFERROR(Starter[[#This Row],[pledged]]/Starter[[#This Row],[backers_count]],0)</f>
        <v>46.953125</v>
      </c>
      <c r="Q1604" t="str">
        <f>LEFT(Starter[[#This Row],[Category and Sub-Category]],FIND("/",Starter[[#This Row],[Category and Sub-Category]])-1)</f>
        <v>music</v>
      </c>
      <c r="R1604" t="str">
        <f>RIGHT(Starter[[#This Row],[Category and Sub-Category]],FIND("/",Starter[[#This Row],[Category and Sub-Category]])-3)</f>
        <v>ock</v>
      </c>
      <c r="S1604" s="12">
        <f t="shared" si="25"/>
        <v>40830.958333333336</v>
      </c>
      <c r="T1604" s="12">
        <f t="shared" si="25"/>
        <v>40788.297650462962</v>
      </c>
      <c r="U1604" s="14">
        <f>Starter[[#This Row],[deadline2]]-Starter[[#This Row],[launched_at3]]</f>
        <v>42.660682870373421</v>
      </c>
    </row>
    <row r="1605" spans="1:2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>IFERROR(Starter[[#This Row],[pledged]]/Starter[[#This Row],[goal]],0)</f>
        <v>1.0003299999999999</v>
      </c>
      <c r="P1605" s="8">
        <f>IFERROR(Starter[[#This Row],[pledged]]/Starter[[#This Row],[backers_count]],0)</f>
        <v>66.688666666666663</v>
      </c>
      <c r="Q1605" t="str">
        <f>LEFT(Starter[[#This Row],[Category and Sub-Category]],FIND("/",Starter[[#This Row],[Category and Sub-Category]])-1)</f>
        <v>music</v>
      </c>
      <c r="R1605" t="str">
        <f>RIGHT(Starter[[#This Row],[Category and Sub-Category]],FIND("/",Starter[[#This Row],[Category and Sub-Category]])-3)</f>
        <v>ock</v>
      </c>
      <c r="S1605" s="12">
        <f t="shared" si="25"/>
        <v>40936.169664351852</v>
      </c>
      <c r="T1605" s="12">
        <f t="shared" si="25"/>
        <v>40876.169664351852</v>
      </c>
      <c r="U1605" s="14">
        <f>Starter[[#This Row],[deadline2]]-Starter[[#This Row],[launched_at3]]</f>
        <v>60</v>
      </c>
    </row>
    <row r="1606" spans="1:21" ht="3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>IFERROR(Starter[[#This Row],[pledged]]/Starter[[#This Row],[goal]],0)</f>
        <v>1.2210714285714286</v>
      </c>
      <c r="P1606" s="8">
        <f>IFERROR(Starter[[#This Row],[pledged]]/Starter[[#This Row],[backers_count]],0)</f>
        <v>48.842857142857142</v>
      </c>
      <c r="Q1606" t="str">
        <f>LEFT(Starter[[#This Row],[Category and Sub-Category]],FIND("/",Starter[[#This Row],[Category and Sub-Category]])-1)</f>
        <v>music</v>
      </c>
      <c r="R1606" t="str">
        <f>RIGHT(Starter[[#This Row],[Category and Sub-Category]],FIND("/",Starter[[#This Row],[Category and Sub-Category]])-3)</f>
        <v>ock</v>
      </c>
      <c r="S1606" s="12">
        <f t="shared" si="25"/>
        <v>40985.803645833337</v>
      </c>
      <c r="T1606" s="12">
        <f t="shared" si="25"/>
        <v>40945.845312500001</v>
      </c>
      <c r="U1606" s="14">
        <f>Starter[[#This Row],[deadline2]]-Starter[[#This Row],[launched_at3]]</f>
        <v>39.958333333335759</v>
      </c>
    </row>
    <row r="1607" spans="1:21" ht="3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>IFERROR(Starter[[#This Row],[pledged]]/Starter[[#This Row],[goal]],0)</f>
        <v>1.0069333333333335</v>
      </c>
      <c r="P1607" s="8">
        <f>IFERROR(Starter[[#This Row],[pledged]]/Starter[[#This Row],[backers_count]],0)</f>
        <v>137.30909090909091</v>
      </c>
      <c r="Q1607" t="str">
        <f>LEFT(Starter[[#This Row],[Category and Sub-Category]],FIND("/",Starter[[#This Row],[Category and Sub-Category]])-1)</f>
        <v>music</v>
      </c>
      <c r="R1607" t="str">
        <f>RIGHT(Starter[[#This Row],[Category and Sub-Category]],FIND("/",Starter[[#This Row],[Category and Sub-Category]])-3)</f>
        <v>ock</v>
      </c>
      <c r="S1607" s="12">
        <f t="shared" si="25"/>
        <v>40756.291666666664</v>
      </c>
      <c r="T1607" s="12">
        <f t="shared" si="25"/>
        <v>40747.012881944444</v>
      </c>
      <c r="U1607" s="14">
        <f>Starter[[#This Row],[deadline2]]-Starter[[#This Row],[launched_at3]]</f>
        <v>9.2787847222207347</v>
      </c>
    </row>
    <row r="1608" spans="1:21" ht="3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>IFERROR(Starter[[#This Row],[pledged]]/Starter[[#This Row],[goal]],0)</f>
        <v>1.01004125</v>
      </c>
      <c r="P1608" s="8">
        <f>IFERROR(Starter[[#This Row],[pledged]]/Starter[[#This Row],[backers_count]],0)</f>
        <v>87.829673913043479</v>
      </c>
      <c r="Q1608" t="str">
        <f>LEFT(Starter[[#This Row],[Category and Sub-Category]],FIND("/",Starter[[#This Row],[Category and Sub-Category]])-1)</f>
        <v>music</v>
      </c>
      <c r="R1608" t="str">
        <f>RIGHT(Starter[[#This Row],[Category and Sub-Category]],FIND("/",Starter[[#This Row],[Category and Sub-Category]])-3)</f>
        <v>ock</v>
      </c>
      <c r="S1608" s="12">
        <f t="shared" si="25"/>
        <v>40626.069884259261</v>
      </c>
      <c r="T1608" s="12">
        <f t="shared" si="25"/>
        <v>40536.111550925925</v>
      </c>
      <c r="U1608" s="14">
        <f>Starter[[#This Row],[deadline2]]-Starter[[#This Row],[launched_at3]]</f>
        <v>89.958333333335759</v>
      </c>
    </row>
    <row r="1609" spans="1:21" ht="30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>IFERROR(Starter[[#This Row],[pledged]]/Starter[[#This Row],[goal]],0)</f>
        <v>1.4511000000000001</v>
      </c>
      <c r="P1609" s="8">
        <f>IFERROR(Starter[[#This Row],[pledged]]/Starter[[#This Row],[backers_count]],0)</f>
        <v>70.785365853658533</v>
      </c>
      <c r="Q1609" t="str">
        <f>LEFT(Starter[[#This Row],[Category and Sub-Category]],FIND("/",Starter[[#This Row],[Category and Sub-Category]])-1)</f>
        <v>music</v>
      </c>
      <c r="R1609" t="str">
        <f>RIGHT(Starter[[#This Row],[Category and Sub-Category]],FIND("/",Starter[[#This Row],[Category and Sub-Category]])-3)</f>
        <v>ock</v>
      </c>
      <c r="S1609" s="12">
        <f t="shared" si="25"/>
        <v>41074.80846064815</v>
      </c>
      <c r="T1609" s="12">
        <f t="shared" si="25"/>
        <v>41053.80846064815</v>
      </c>
      <c r="U1609" s="14">
        <f>Starter[[#This Row],[deadline2]]-Starter[[#This Row],[launched_at3]]</f>
        <v>21</v>
      </c>
    </row>
    <row r="1610" spans="1:2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>IFERROR(Starter[[#This Row],[pledged]]/Starter[[#This Row],[goal]],0)</f>
        <v>1.0125</v>
      </c>
      <c r="P1610" s="8">
        <f>IFERROR(Starter[[#This Row],[pledged]]/Starter[[#This Row],[backers_count]],0)</f>
        <v>52.826086956521742</v>
      </c>
      <c r="Q1610" t="str">
        <f>LEFT(Starter[[#This Row],[Category and Sub-Category]],FIND("/",Starter[[#This Row],[Category and Sub-Category]])-1)</f>
        <v>music</v>
      </c>
      <c r="R1610" t="str">
        <f>RIGHT(Starter[[#This Row],[Category and Sub-Category]],FIND("/",Starter[[#This Row],[Category and Sub-Category]])-3)</f>
        <v>ock</v>
      </c>
      <c r="S1610" s="12">
        <f t="shared" si="25"/>
        <v>41640.226388888885</v>
      </c>
      <c r="T1610" s="12">
        <f t="shared" si="25"/>
        <v>41607.83085648148</v>
      </c>
      <c r="U1610" s="14">
        <f>Starter[[#This Row],[deadline2]]-Starter[[#This Row],[launched_at3]]</f>
        <v>32.395532407404971</v>
      </c>
    </row>
    <row r="1611" spans="1:21" ht="30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>IFERROR(Starter[[#This Row],[pledged]]/Starter[[#This Row],[goal]],0)</f>
        <v>1.1833333333333333</v>
      </c>
      <c r="P1611" s="8">
        <f>IFERROR(Starter[[#This Row],[pledged]]/Starter[[#This Row],[backers_count]],0)</f>
        <v>443.75</v>
      </c>
      <c r="Q1611" t="str">
        <f>LEFT(Starter[[#This Row],[Category and Sub-Category]],FIND("/",Starter[[#This Row],[Category and Sub-Category]])-1)</f>
        <v>music</v>
      </c>
      <c r="R1611" t="str">
        <f>RIGHT(Starter[[#This Row],[Category and Sub-Category]],FIND("/",Starter[[#This Row],[Category and Sub-Category]])-3)</f>
        <v>ock</v>
      </c>
      <c r="S1611" s="12">
        <f t="shared" si="25"/>
        <v>40849.333333333336</v>
      </c>
      <c r="T1611" s="12">
        <f t="shared" si="25"/>
        <v>40796.001261574071</v>
      </c>
      <c r="U1611" s="14">
        <f>Starter[[#This Row],[deadline2]]-Starter[[#This Row],[launched_at3]]</f>
        <v>53.332071759265091</v>
      </c>
    </row>
    <row r="1612" spans="1:2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>IFERROR(Starter[[#This Row],[pledged]]/Starter[[#This Row],[goal]],0)</f>
        <v>2.7185000000000001</v>
      </c>
      <c r="P1612" s="8">
        <f>IFERROR(Starter[[#This Row],[pledged]]/Starter[[#This Row],[backers_count]],0)</f>
        <v>48.544642857142854</v>
      </c>
      <c r="Q1612" t="str">
        <f>LEFT(Starter[[#This Row],[Category and Sub-Category]],FIND("/",Starter[[#This Row],[Category and Sub-Category]])-1)</f>
        <v>music</v>
      </c>
      <c r="R1612" t="str">
        <f>RIGHT(Starter[[#This Row],[Category and Sub-Category]],FIND("/",Starter[[#This Row],[Category and Sub-Category]])-3)</f>
        <v>ock</v>
      </c>
      <c r="S1612" s="12">
        <f t="shared" si="25"/>
        <v>41258.924884259257</v>
      </c>
      <c r="T1612" s="12">
        <f t="shared" si="25"/>
        <v>41228.924884259257</v>
      </c>
      <c r="U1612" s="14">
        <f>Starter[[#This Row],[deadline2]]-Starter[[#This Row],[launched_at3]]</f>
        <v>30</v>
      </c>
    </row>
    <row r="1613" spans="1:2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>IFERROR(Starter[[#This Row],[pledged]]/Starter[[#This Row],[goal]],0)</f>
        <v>1.25125</v>
      </c>
      <c r="P1613" s="8">
        <f>IFERROR(Starter[[#This Row],[pledged]]/Starter[[#This Row],[backers_count]],0)</f>
        <v>37.074074074074076</v>
      </c>
      <c r="Q1613" t="str">
        <f>LEFT(Starter[[#This Row],[Category and Sub-Category]],FIND("/",Starter[[#This Row],[Category and Sub-Category]])-1)</f>
        <v>music</v>
      </c>
      <c r="R1613" t="str">
        <f>RIGHT(Starter[[#This Row],[Category and Sub-Category]],FIND("/",Starter[[#This Row],[Category and Sub-Category]])-3)</f>
        <v>ock</v>
      </c>
      <c r="S1613" s="12">
        <f t="shared" si="25"/>
        <v>41430.00037037037</v>
      </c>
      <c r="T1613" s="12">
        <f t="shared" si="25"/>
        <v>41409.00037037037</v>
      </c>
      <c r="U1613" s="14">
        <f>Starter[[#This Row],[deadline2]]-Starter[[#This Row],[launched_at3]]</f>
        <v>21</v>
      </c>
    </row>
    <row r="1614" spans="1:2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>IFERROR(Starter[[#This Row],[pledged]]/Starter[[#This Row],[goal]],0)</f>
        <v>1.1000000000000001</v>
      </c>
      <c r="P1614" s="8">
        <f>IFERROR(Starter[[#This Row],[pledged]]/Starter[[#This Row],[backers_count]],0)</f>
        <v>50</v>
      </c>
      <c r="Q1614" t="str">
        <f>LEFT(Starter[[#This Row],[Category and Sub-Category]],FIND("/",Starter[[#This Row],[Category and Sub-Category]])-1)</f>
        <v>music</v>
      </c>
      <c r="R1614" t="str">
        <f>RIGHT(Starter[[#This Row],[Category and Sub-Category]],FIND("/",Starter[[#This Row],[Category and Sub-Category]])-3)</f>
        <v>ock</v>
      </c>
      <c r="S1614" s="12">
        <f t="shared" si="25"/>
        <v>41276.874814814815</v>
      </c>
      <c r="T1614" s="12">
        <f t="shared" si="25"/>
        <v>41246.874814814815</v>
      </c>
      <c r="U1614" s="14">
        <f>Starter[[#This Row],[deadline2]]-Starter[[#This Row],[launched_at3]]</f>
        <v>30</v>
      </c>
    </row>
    <row r="1615" spans="1:21" ht="3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>IFERROR(Starter[[#This Row],[pledged]]/Starter[[#This Row],[goal]],0)</f>
        <v>1.0149999999999999</v>
      </c>
      <c r="P1615" s="8">
        <f>IFERROR(Starter[[#This Row],[pledged]]/Starter[[#This Row],[backers_count]],0)</f>
        <v>39.03846153846154</v>
      </c>
      <c r="Q1615" t="str">
        <f>LEFT(Starter[[#This Row],[Category and Sub-Category]],FIND("/",Starter[[#This Row],[Category and Sub-Category]])-1)</f>
        <v>music</v>
      </c>
      <c r="R1615" t="str">
        <f>RIGHT(Starter[[#This Row],[Category and Sub-Category]],FIND("/",Starter[[#This Row],[Category and Sub-Category]])-3)</f>
        <v>ock</v>
      </c>
      <c r="S1615" s="12">
        <f t="shared" si="25"/>
        <v>41112.069467592592</v>
      </c>
      <c r="T1615" s="12">
        <f t="shared" si="25"/>
        <v>41082.069467592592</v>
      </c>
      <c r="U1615" s="14">
        <f>Starter[[#This Row],[deadline2]]-Starter[[#This Row],[launched_at3]]</f>
        <v>30</v>
      </c>
    </row>
    <row r="1616" spans="1:21" ht="3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>IFERROR(Starter[[#This Row],[pledged]]/Starter[[#This Row],[goal]],0)</f>
        <v>1.0269999999999999</v>
      </c>
      <c r="P1616" s="8">
        <f>IFERROR(Starter[[#This Row],[pledged]]/Starter[[#This Row],[backers_count]],0)</f>
        <v>66.688311688311686</v>
      </c>
      <c r="Q1616" t="str">
        <f>LEFT(Starter[[#This Row],[Category and Sub-Category]],FIND("/",Starter[[#This Row],[Category and Sub-Category]])-1)</f>
        <v>music</v>
      </c>
      <c r="R1616" t="str">
        <f>RIGHT(Starter[[#This Row],[Category and Sub-Category]],FIND("/",Starter[[#This Row],[Category and Sub-Category]])-3)</f>
        <v>ock</v>
      </c>
      <c r="S1616" s="12">
        <f t="shared" si="25"/>
        <v>41854.708333333336</v>
      </c>
      <c r="T1616" s="12">
        <f t="shared" si="25"/>
        <v>41794.981122685189</v>
      </c>
      <c r="U1616" s="14">
        <f>Starter[[#This Row],[deadline2]]-Starter[[#This Row],[launched_at3]]</f>
        <v>59.727210648146865</v>
      </c>
    </row>
    <row r="1617" spans="1:21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>IFERROR(Starter[[#This Row],[pledged]]/Starter[[#This Row],[goal]],0)</f>
        <v>1.1412500000000001</v>
      </c>
      <c r="P1617" s="8">
        <f>IFERROR(Starter[[#This Row],[pledged]]/Starter[[#This Row],[backers_count]],0)</f>
        <v>67.132352941176464</v>
      </c>
      <c r="Q1617" t="str">
        <f>LEFT(Starter[[#This Row],[Category and Sub-Category]],FIND("/",Starter[[#This Row],[Category and Sub-Category]])-1)</f>
        <v>music</v>
      </c>
      <c r="R1617" t="str">
        <f>RIGHT(Starter[[#This Row],[Category and Sub-Category]],FIND("/",Starter[[#This Row],[Category and Sub-Category]])-3)</f>
        <v>ock</v>
      </c>
      <c r="S1617" s="12">
        <f t="shared" si="25"/>
        <v>40890.092546296299</v>
      </c>
      <c r="T1617" s="12">
        <f t="shared" si="25"/>
        <v>40845.050879629627</v>
      </c>
      <c r="U1617" s="14">
        <f>Starter[[#This Row],[deadline2]]-Starter[[#This Row],[launched_at3]]</f>
        <v>45.041666666671517</v>
      </c>
    </row>
    <row r="1618" spans="1:21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>IFERROR(Starter[[#This Row],[pledged]]/Starter[[#This Row],[goal]],0)</f>
        <v>1.042</v>
      </c>
      <c r="P1618" s="8">
        <f>IFERROR(Starter[[#This Row],[pledged]]/Starter[[#This Row],[backers_count]],0)</f>
        <v>66.369426751592357</v>
      </c>
      <c r="Q1618" t="str">
        <f>LEFT(Starter[[#This Row],[Category and Sub-Category]],FIND("/",Starter[[#This Row],[Category and Sub-Category]])-1)</f>
        <v>music</v>
      </c>
      <c r="R1618" t="str">
        <f>RIGHT(Starter[[#This Row],[Category and Sub-Category]],FIND("/",Starter[[#This Row],[Category and Sub-Category]])-3)</f>
        <v>ock</v>
      </c>
      <c r="S1618" s="12">
        <f t="shared" si="25"/>
        <v>41235.916666666664</v>
      </c>
      <c r="T1618" s="12">
        <f t="shared" si="25"/>
        <v>41194.715520833335</v>
      </c>
      <c r="U1618" s="14">
        <f>Starter[[#This Row],[deadline2]]-Starter[[#This Row],[launched_at3]]</f>
        <v>41.201145833329065</v>
      </c>
    </row>
    <row r="1619" spans="1:2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>IFERROR(Starter[[#This Row],[pledged]]/Starter[[#This Row],[goal]],0)</f>
        <v>1.4585714285714286</v>
      </c>
      <c r="P1619" s="8">
        <f>IFERROR(Starter[[#This Row],[pledged]]/Starter[[#This Row],[backers_count]],0)</f>
        <v>64.620253164556956</v>
      </c>
      <c r="Q1619" t="str">
        <f>LEFT(Starter[[#This Row],[Category and Sub-Category]],FIND("/",Starter[[#This Row],[Category and Sub-Category]])-1)</f>
        <v>music</v>
      </c>
      <c r="R1619" t="str">
        <f>RIGHT(Starter[[#This Row],[Category and Sub-Category]],FIND("/",Starter[[#This Row],[Category and Sub-Category]])-3)</f>
        <v>ock</v>
      </c>
      <c r="S1619" s="12">
        <f t="shared" si="25"/>
        <v>41579.791666666664</v>
      </c>
      <c r="T1619" s="12">
        <f t="shared" si="25"/>
        <v>41546.664212962962</v>
      </c>
      <c r="U1619" s="14">
        <f>Starter[[#This Row],[deadline2]]-Starter[[#This Row],[launched_at3]]</f>
        <v>33.127453703702486</v>
      </c>
    </row>
    <row r="1620" spans="1:2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>IFERROR(Starter[[#This Row],[pledged]]/Starter[[#This Row],[goal]],0)</f>
        <v>1.0506666666666666</v>
      </c>
      <c r="P1620" s="8">
        <f>IFERROR(Starter[[#This Row],[pledged]]/Starter[[#This Row],[backers_count]],0)</f>
        <v>58.370370370370374</v>
      </c>
      <c r="Q1620" t="str">
        <f>LEFT(Starter[[#This Row],[Category and Sub-Category]],FIND("/",Starter[[#This Row],[Category and Sub-Category]])-1)</f>
        <v>music</v>
      </c>
      <c r="R1620" t="str">
        <f>RIGHT(Starter[[#This Row],[Category and Sub-Category]],FIND("/",Starter[[#This Row],[Category and Sub-Category]])-3)</f>
        <v>ock</v>
      </c>
      <c r="S1620" s="12">
        <f t="shared" si="25"/>
        <v>41341.654340277775</v>
      </c>
      <c r="T1620" s="12">
        <f t="shared" si="25"/>
        <v>41301.654340277775</v>
      </c>
      <c r="U1620" s="14">
        <f>Starter[[#This Row],[deadline2]]-Starter[[#This Row],[launched_at3]]</f>
        <v>40</v>
      </c>
    </row>
    <row r="1621" spans="1:21" ht="3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>IFERROR(Starter[[#This Row],[pledged]]/Starter[[#This Row],[goal]],0)</f>
        <v>1.3333333333333333</v>
      </c>
      <c r="P1621" s="8">
        <f>IFERROR(Starter[[#This Row],[pledged]]/Starter[[#This Row],[backers_count]],0)</f>
        <v>86.956521739130437</v>
      </c>
      <c r="Q1621" t="str">
        <f>LEFT(Starter[[#This Row],[Category and Sub-Category]],FIND("/",Starter[[#This Row],[Category and Sub-Category]])-1)</f>
        <v>music</v>
      </c>
      <c r="R1621" t="str">
        <f>RIGHT(Starter[[#This Row],[Category and Sub-Category]],FIND("/",Starter[[#This Row],[Category and Sub-Category]])-3)</f>
        <v>ock</v>
      </c>
      <c r="S1621" s="12">
        <f t="shared" si="25"/>
        <v>41897.186180555553</v>
      </c>
      <c r="T1621" s="12">
        <f t="shared" si="25"/>
        <v>41876.186180555553</v>
      </c>
      <c r="U1621" s="14">
        <f>Starter[[#This Row],[deadline2]]-Starter[[#This Row],[launched_at3]]</f>
        <v>21</v>
      </c>
    </row>
    <row r="1622" spans="1:2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>IFERROR(Starter[[#This Row],[pledged]]/Starter[[#This Row],[goal]],0)</f>
        <v>1.1299999999999999</v>
      </c>
      <c r="P1622" s="8">
        <f>IFERROR(Starter[[#This Row],[pledged]]/Starter[[#This Row],[backers_count]],0)</f>
        <v>66.470588235294116</v>
      </c>
      <c r="Q1622" t="str">
        <f>LEFT(Starter[[#This Row],[Category and Sub-Category]],FIND("/",Starter[[#This Row],[Category and Sub-Category]])-1)</f>
        <v>music</v>
      </c>
      <c r="R1622" t="str">
        <f>RIGHT(Starter[[#This Row],[Category and Sub-Category]],FIND("/",Starter[[#This Row],[Category and Sub-Category]])-3)</f>
        <v>ock</v>
      </c>
      <c r="S1622" s="12">
        <f t="shared" si="25"/>
        <v>41328.339583333334</v>
      </c>
      <c r="T1622" s="12">
        <f t="shared" si="25"/>
        <v>41321.339583333334</v>
      </c>
      <c r="U1622" s="14">
        <f>Starter[[#This Row],[deadline2]]-Starter[[#This Row],[launched_at3]]</f>
        <v>7</v>
      </c>
    </row>
    <row r="1623" spans="1:21" ht="30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>IFERROR(Starter[[#This Row],[pledged]]/Starter[[#This Row],[goal]],0)</f>
        <v>1.212</v>
      </c>
      <c r="P1623" s="8">
        <f>IFERROR(Starter[[#This Row],[pledged]]/Starter[[#This Row],[backers_count]],0)</f>
        <v>163.78378378378378</v>
      </c>
      <c r="Q1623" t="str">
        <f>LEFT(Starter[[#This Row],[Category and Sub-Category]],FIND("/",Starter[[#This Row],[Category and Sub-Category]])-1)</f>
        <v>music</v>
      </c>
      <c r="R1623" t="str">
        <f>RIGHT(Starter[[#This Row],[Category and Sub-Category]],FIND("/",Starter[[#This Row],[Category and Sub-Category]])-3)</f>
        <v>ock</v>
      </c>
      <c r="S1623" s="12">
        <f t="shared" si="25"/>
        <v>41057.165972222225</v>
      </c>
      <c r="T1623" s="12">
        <f t="shared" si="25"/>
        <v>41003.60665509259</v>
      </c>
      <c r="U1623" s="14">
        <f>Starter[[#This Row],[deadline2]]-Starter[[#This Row],[launched_at3]]</f>
        <v>53.559317129635019</v>
      </c>
    </row>
    <row r="1624" spans="1:21" ht="30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>IFERROR(Starter[[#This Row],[pledged]]/Starter[[#This Row],[goal]],0)</f>
        <v>1.0172463768115942</v>
      </c>
      <c r="P1624" s="8">
        <f>IFERROR(Starter[[#This Row],[pledged]]/Starter[[#This Row],[backers_count]],0)</f>
        <v>107.98461538461538</v>
      </c>
      <c r="Q1624" t="str">
        <f>LEFT(Starter[[#This Row],[Category and Sub-Category]],FIND("/",Starter[[#This Row],[Category and Sub-Category]])-1)</f>
        <v>music</v>
      </c>
      <c r="R1624" t="str">
        <f>RIGHT(Starter[[#This Row],[Category and Sub-Category]],FIND("/",Starter[[#This Row],[Category and Sub-Category]])-3)</f>
        <v>ock</v>
      </c>
      <c r="S1624" s="12">
        <f t="shared" si="25"/>
        <v>41990.332638888889</v>
      </c>
      <c r="T1624" s="12">
        <f t="shared" si="25"/>
        <v>41950.294837962967</v>
      </c>
      <c r="U1624" s="14">
        <f>Starter[[#This Row],[deadline2]]-Starter[[#This Row],[launched_at3]]</f>
        <v>40.037800925922056</v>
      </c>
    </row>
    <row r="1625" spans="1:21" ht="3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>IFERROR(Starter[[#This Row],[pledged]]/Starter[[#This Row],[goal]],0)</f>
        <v>1.0106666666666666</v>
      </c>
      <c r="P1625" s="8">
        <f>IFERROR(Starter[[#This Row],[pledged]]/Starter[[#This Row],[backers_count]],0)</f>
        <v>42.111111111111114</v>
      </c>
      <c r="Q1625" t="str">
        <f>LEFT(Starter[[#This Row],[Category and Sub-Category]],FIND("/",Starter[[#This Row],[Category and Sub-Category]])-1)</f>
        <v>music</v>
      </c>
      <c r="R1625" t="str">
        <f>RIGHT(Starter[[#This Row],[Category and Sub-Category]],FIND("/",Starter[[#This Row],[Category and Sub-Category]])-3)</f>
        <v>ock</v>
      </c>
      <c r="S1625" s="12">
        <f t="shared" si="25"/>
        <v>41513.688530092593</v>
      </c>
      <c r="T1625" s="12">
        <f t="shared" si="25"/>
        <v>41453.688530092593</v>
      </c>
      <c r="U1625" s="14">
        <f>Starter[[#This Row],[deadline2]]-Starter[[#This Row],[launched_at3]]</f>
        <v>60</v>
      </c>
    </row>
    <row r="1626" spans="1:2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>IFERROR(Starter[[#This Row],[pledged]]/Starter[[#This Row],[goal]],0)</f>
        <v>1.18</v>
      </c>
      <c r="P1626" s="8">
        <f>IFERROR(Starter[[#This Row],[pledged]]/Starter[[#This Row],[backers_count]],0)</f>
        <v>47.2</v>
      </c>
      <c r="Q1626" t="str">
        <f>LEFT(Starter[[#This Row],[Category and Sub-Category]],FIND("/",Starter[[#This Row],[Category and Sub-Category]])-1)</f>
        <v>music</v>
      </c>
      <c r="R1626" t="str">
        <f>RIGHT(Starter[[#This Row],[Category and Sub-Category]],FIND("/",Starter[[#This Row],[Category and Sub-Category]])-3)</f>
        <v>ock</v>
      </c>
      <c r="S1626" s="12">
        <f t="shared" si="25"/>
        <v>41283.367303240739</v>
      </c>
      <c r="T1626" s="12">
        <f t="shared" si="25"/>
        <v>41243.367303240739</v>
      </c>
      <c r="U1626" s="14">
        <f>Starter[[#This Row],[deadline2]]-Starter[[#This Row],[launched_at3]]</f>
        <v>40</v>
      </c>
    </row>
    <row r="1627" spans="1:21" ht="3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>IFERROR(Starter[[#This Row],[pledged]]/Starter[[#This Row],[goal]],0)</f>
        <v>1.5533333333333332</v>
      </c>
      <c r="P1627" s="8">
        <f>IFERROR(Starter[[#This Row],[pledged]]/Starter[[#This Row],[backers_count]],0)</f>
        <v>112.01923076923077</v>
      </c>
      <c r="Q1627" t="str">
        <f>LEFT(Starter[[#This Row],[Category and Sub-Category]],FIND("/",Starter[[#This Row],[Category and Sub-Category]])-1)</f>
        <v>music</v>
      </c>
      <c r="R1627" t="str">
        <f>RIGHT(Starter[[#This Row],[Category and Sub-Category]],FIND("/",Starter[[#This Row],[Category and Sub-Category]])-3)</f>
        <v>ock</v>
      </c>
      <c r="S1627" s="12">
        <f t="shared" si="25"/>
        <v>41163.699687500004</v>
      </c>
      <c r="T1627" s="12">
        <f t="shared" si="25"/>
        <v>41135.699687500004</v>
      </c>
      <c r="U1627" s="14">
        <f>Starter[[#This Row],[deadline2]]-Starter[[#This Row],[launched_at3]]</f>
        <v>28</v>
      </c>
    </row>
    <row r="1628" spans="1:21" ht="30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>IFERROR(Starter[[#This Row],[pledged]]/Starter[[#This Row],[goal]],0)</f>
        <v>1.0118750000000001</v>
      </c>
      <c r="P1628" s="8">
        <f>IFERROR(Starter[[#This Row],[pledged]]/Starter[[#This Row],[backers_count]],0)</f>
        <v>74.953703703703709</v>
      </c>
      <c r="Q1628" t="str">
        <f>LEFT(Starter[[#This Row],[Category and Sub-Category]],FIND("/",Starter[[#This Row],[Category and Sub-Category]])-1)</f>
        <v>music</v>
      </c>
      <c r="R1628" t="str">
        <f>RIGHT(Starter[[#This Row],[Category and Sub-Category]],FIND("/",Starter[[#This Row],[Category and Sub-Category]])-3)</f>
        <v>ock</v>
      </c>
      <c r="S1628" s="12">
        <f t="shared" si="25"/>
        <v>41609.889664351853</v>
      </c>
      <c r="T1628" s="12">
        <f t="shared" si="25"/>
        <v>41579.847997685181</v>
      </c>
      <c r="U1628" s="14">
        <f>Starter[[#This Row],[deadline2]]-Starter[[#This Row],[launched_at3]]</f>
        <v>30.041666666671517</v>
      </c>
    </row>
    <row r="1629" spans="1:21" ht="3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>IFERROR(Starter[[#This Row],[pledged]]/Starter[[#This Row],[goal]],0)</f>
        <v>1.17</v>
      </c>
      <c r="P1629" s="8">
        <f>IFERROR(Starter[[#This Row],[pledged]]/Starter[[#This Row],[backers_count]],0)</f>
        <v>61.578947368421055</v>
      </c>
      <c r="Q1629" t="str">
        <f>LEFT(Starter[[#This Row],[Category and Sub-Category]],FIND("/",Starter[[#This Row],[Category and Sub-Category]])-1)</f>
        <v>music</v>
      </c>
      <c r="R1629" t="str">
        <f>RIGHT(Starter[[#This Row],[Category and Sub-Category]],FIND("/",Starter[[#This Row],[Category and Sub-Category]])-3)</f>
        <v>ock</v>
      </c>
      <c r="S1629" s="12">
        <f t="shared" si="25"/>
        <v>41239.207638888889</v>
      </c>
      <c r="T1629" s="12">
        <f t="shared" si="25"/>
        <v>41205.707048611112</v>
      </c>
      <c r="U1629" s="14">
        <f>Starter[[#This Row],[deadline2]]-Starter[[#This Row],[launched_at3]]</f>
        <v>33.500590277777519</v>
      </c>
    </row>
    <row r="1630" spans="1:2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>IFERROR(Starter[[#This Row],[pledged]]/Starter[[#This Row],[goal]],0)</f>
        <v>1.00925</v>
      </c>
      <c r="P1630" s="8">
        <f>IFERROR(Starter[[#This Row],[pledged]]/Starter[[#This Row],[backers_count]],0)</f>
        <v>45.875</v>
      </c>
      <c r="Q1630" t="str">
        <f>LEFT(Starter[[#This Row],[Category and Sub-Category]],FIND("/",Starter[[#This Row],[Category and Sub-Category]])-1)</f>
        <v>music</v>
      </c>
      <c r="R1630" t="str">
        <f>RIGHT(Starter[[#This Row],[Category and Sub-Category]],FIND("/",Starter[[#This Row],[Category and Sub-Category]])-3)</f>
        <v>ock</v>
      </c>
      <c r="S1630" s="12">
        <f t="shared" si="25"/>
        <v>41807.737060185187</v>
      </c>
      <c r="T1630" s="12">
        <f t="shared" si="25"/>
        <v>41774.737060185187</v>
      </c>
      <c r="U1630" s="14">
        <f>Starter[[#This Row],[deadline2]]-Starter[[#This Row],[launched_at3]]</f>
        <v>33</v>
      </c>
    </row>
    <row r="1631" spans="1:2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>IFERROR(Starter[[#This Row],[pledged]]/Starter[[#This Row],[goal]],0)</f>
        <v>1.0366666666666666</v>
      </c>
      <c r="P1631" s="8">
        <f>IFERROR(Starter[[#This Row],[pledged]]/Starter[[#This Row],[backers_count]],0)</f>
        <v>75.853658536585371</v>
      </c>
      <c r="Q1631" t="str">
        <f>LEFT(Starter[[#This Row],[Category and Sub-Category]],FIND("/",Starter[[#This Row],[Category and Sub-Category]])-1)</f>
        <v>music</v>
      </c>
      <c r="R1631" t="str">
        <f>RIGHT(Starter[[#This Row],[Category and Sub-Category]],FIND("/",Starter[[#This Row],[Category and Sub-Category]])-3)</f>
        <v>ock</v>
      </c>
      <c r="S1631" s="12">
        <f t="shared" si="25"/>
        <v>41690.867280092592</v>
      </c>
      <c r="T1631" s="12">
        <f t="shared" si="25"/>
        <v>41645.867280092592</v>
      </c>
      <c r="U1631" s="14">
        <f>Starter[[#This Row],[deadline2]]-Starter[[#This Row],[launched_at3]]</f>
        <v>45</v>
      </c>
    </row>
    <row r="1632" spans="1:21" ht="3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>IFERROR(Starter[[#This Row],[pledged]]/Starter[[#This Row],[goal]],0)</f>
        <v>2.6524999999999999</v>
      </c>
      <c r="P1632" s="8">
        <f>IFERROR(Starter[[#This Row],[pledged]]/Starter[[#This Row],[backers_count]],0)</f>
        <v>84.206349206349202</v>
      </c>
      <c r="Q1632" t="str">
        <f>LEFT(Starter[[#This Row],[Category and Sub-Category]],FIND("/",Starter[[#This Row],[Category and Sub-Category]])-1)</f>
        <v>music</v>
      </c>
      <c r="R1632" t="str">
        <f>RIGHT(Starter[[#This Row],[Category and Sub-Category]],FIND("/",Starter[[#This Row],[Category and Sub-Category]])-3)</f>
        <v>ock</v>
      </c>
      <c r="S1632" s="12">
        <f t="shared" si="25"/>
        <v>40970.290972222225</v>
      </c>
      <c r="T1632" s="12">
        <f t="shared" si="25"/>
        <v>40939.837673611109</v>
      </c>
      <c r="U1632" s="14">
        <f>Starter[[#This Row],[deadline2]]-Starter[[#This Row],[launched_at3]]</f>
        <v>30.453298611115315</v>
      </c>
    </row>
    <row r="1633" spans="1:21" ht="3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>IFERROR(Starter[[#This Row],[pledged]]/Starter[[#This Row],[goal]],0)</f>
        <v>1.5590999999999999</v>
      </c>
      <c r="P1633" s="8">
        <f>IFERROR(Starter[[#This Row],[pledged]]/Starter[[#This Row],[backers_count]],0)</f>
        <v>117.22556390977444</v>
      </c>
      <c r="Q1633" t="str">
        <f>LEFT(Starter[[#This Row],[Category and Sub-Category]],FIND("/",Starter[[#This Row],[Category and Sub-Category]])-1)</f>
        <v>music</v>
      </c>
      <c r="R1633" t="str">
        <f>RIGHT(Starter[[#This Row],[Category and Sub-Category]],FIND("/",Starter[[#This Row],[Category and Sub-Category]])-3)</f>
        <v>ock</v>
      </c>
      <c r="S1633" s="12">
        <f t="shared" si="25"/>
        <v>41194.859502314815</v>
      </c>
      <c r="T1633" s="12">
        <f t="shared" si="25"/>
        <v>41164.859502314815</v>
      </c>
      <c r="U1633" s="14">
        <f>Starter[[#This Row],[deadline2]]-Starter[[#This Row],[launched_at3]]</f>
        <v>30</v>
      </c>
    </row>
    <row r="1634" spans="1:21" ht="3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>IFERROR(Starter[[#This Row],[pledged]]/Starter[[#This Row],[goal]],0)</f>
        <v>1.0162500000000001</v>
      </c>
      <c r="P1634" s="8">
        <f>IFERROR(Starter[[#This Row],[pledged]]/Starter[[#This Row],[backers_count]],0)</f>
        <v>86.489361702127653</v>
      </c>
      <c r="Q1634" t="str">
        <f>LEFT(Starter[[#This Row],[Category and Sub-Category]],FIND("/",Starter[[#This Row],[Category and Sub-Category]])-1)</f>
        <v>music</v>
      </c>
      <c r="R1634" t="str">
        <f>RIGHT(Starter[[#This Row],[Category and Sub-Category]],FIND("/",Starter[[#This Row],[Category and Sub-Category]])-3)</f>
        <v>ock</v>
      </c>
      <c r="S1634" s="12">
        <f t="shared" si="25"/>
        <v>40810.340902777782</v>
      </c>
      <c r="T1634" s="12">
        <f t="shared" si="25"/>
        <v>40750.340902777782</v>
      </c>
      <c r="U1634" s="14">
        <f>Starter[[#This Row],[deadline2]]-Starter[[#This Row],[launched_at3]]</f>
        <v>60</v>
      </c>
    </row>
    <row r="1635" spans="1:21" ht="3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>IFERROR(Starter[[#This Row],[pledged]]/Starter[[#This Row],[goal]],0)</f>
        <v>1</v>
      </c>
      <c r="P1635" s="8">
        <f>IFERROR(Starter[[#This Row],[pledged]]/Starter[[#This Row],[backers_count]],0)</f>
        <v>172.41379310344828</v>
      </c>
      <c r="Q1635" t="str">
        <f>LEFT(Starter[[#This Row],[Category and Sub-Category]],FIND("/",Starter[[#This Row],[Category and Sub-Category]])-1)</f>
        <v>music</v>
      </c>
      <c r="R1635" t="str">
        <f>RIGHT(Starter[[#This Row],[Category and Sub-Category]],FIND("/",Starter[[#This Row],[Category and Sub-Category]])-3)</f>
        <v>ock</v>
      </c>
      <c r="S1635" s="12">
        <f t="shared" si="25"/>
        <v>40924.208333333336</v>
      </c>
      <c r="T1635" s="12">
        <f t="shared" si="25"/>
        <v>40896.883750000001</v>
      </c>
      <c r="U1635" s="14">
        <f>Starter[[#This Row],[deadline2]]-Starter[[#This Row],[launched_at3]]</f>
        <v>27.324583333334886</v>
      </c>
    </row>
    <row r="1636" spans="1:2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>IFERROR(Starter[[#This Row],[pledged]]/Starter[[#This Row],[goal]],0)</f>
        <v>1.0049999999999999</v>
      </c>
      <c r="P1636" s="8">
        <f>IFERROR(Starter[[#This Row],[pledged]]/Starter[[#This Row],[backers_count]],0)</f>
        <v>62.8125</v>
      </c>
      <c r="Q1636" t="str">
        <f>LEFT(Starter[[#This Row],[Category and Sub-Category]],FIND("/",Starter[[#This Row],[Category and Sub-Category]])-1)</f>
        <v>music</v>
      </c>
      <c r="R1636" t="str">
        <f>RIGHT(Starter[[#This Row],[Category and Sub-Category]],FIND("/",Starter[[#This Row],[Category and Sub-Category]])-3)</f>
        <v>ock</v>
      </c>
      <c r="S1636" s="12">
        <f t="shared" si="25"/>
        <v>40696.249305555553</v>
      </c>
      <c r="T1636" s="12">
        <f t="shared" si="25"/>
        <v>40658.189826388887</v>
      </c>
      <c r="U1636" s="14">
        <f>Starter[[#This Row],[deadline2]]-Starter[[#This Row],[launched_at3]]</f>
        <v>38.059479166666279</v>
      </c>
    </row>
    <row r="1637" spans="1:21" ht="3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>IFERROR(Starter[[#This Row],[pledged]]/Starter[[#This Row],[goal]],0)</f>
        <v>1.2529999999999999</v>
      </c>
      <c r="P1637" s="8">
        <f>IFERROR(Starter[[#This Row],[pledged]]/Starter[[#This Row],[backers_count]],0)</f>
        <v>67.729729729729726</v>
      </c>
      <c r="Q1637" t="str">
        <f>LEFT(Starter[[#This Row],[Category and Sub-Category]],FIND("/",Starter[[#This Row],[Category and Sub-Category]])-1)</f>
        <v>music</v>
      </c>
      <c r="R1637" t="str">
        <f>RIGHT(Starter[[#This Row],[Category and Sub-Category]],FIND("/",Starter[[#This Row],[Category and Sub-Category]])-3)</f>
        <v>ock</v>
      </c>
      <c r="S1637" s="12">
        <f t="shared" si="25"/>
        <v>42562.868761574078</v>
      </c>
      <c r="T1637" s="12">
        <f t="shared" si="25"/>
        <v>42502.868761574078</v>
      </c>
      <c r="U1637" s="14">
        <f>Starter[[#This Row],[deadline2]]-Starter[[#This Row],[launched_at3]]</f>
        <v>60</v>
      </c>
    </row>
    <row r="1638" spans="1:21" ht="30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>IFERROR(Starter[[#This Row],[pledged]]/Starter[[#This Row],[goal]],0)</f>
        <v>1.0355555555555556</v>
      </c>
      <c r="P1638" s="8">
        <f>IFERROR(Starter[[#This Row],[pledged]]/Starter[[#This Row],[backers_count]],0)</f>
        <v>53.5632183908046</v>
      </c>
      <c r="Q1638" t="str">
        <f>LEFT(Starter[[#This Row],[Category and Sub-Category]],FIND("/",Starter[[#This Row],[Category and Sub-Category]])-1)</f>
        <v>music</v>
      </c>
      <c r="R1638" t="str">
        <f>RIGHT(Starter[[#This Row],[Category and Sub-Category]],FIND("/",Starter[[#This Row],[Category and Sub-Category]])-3)</f>
        <v>ock</v>
      </c>
      <c r="S1638" s="12">
        <f t="shared" si="25"/>
        <v>40706.166666666664</v>
      </c>
      <c r="T1638" s="12">
        <f t="shared" si="25"/>
        <v>40663.08666666667</v>
      </c>
      <c r="U1638" s="14">
        <f>Starter[[#This Row],[deadline2]]-Starter[[#This Row],[launched_at3]]</f>
        <v>43.07999999999447</v>
      </c>
    </row>
    <row r="1639" spans="1:21" ht="30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>IFERROR(Starter[[#This Row],[pledged]]/Starter[[#This Row],[goal]],0)</f>
        <v>1.038</v>
      </c>
      <c r="P1639" s="8">
        <f>IFERROR(Starter[[#This Row],[pledged]]/Starter[[#This Row],[backers_count]],0)</f>
        <v>34.6</v>
      </c>
      <c r="Q1639" t="str">
        <f>LEFT(Starter[[#This Row],[Category and Sub-Category]],FIND("/",Starter[[#This Row],[Category and Sub-Category]])-1)</f>
        <v>music</v>
      </c>
      <c r="R1639" t="str">
        <f>RIGHT(Starter[[#This Row],[Category and Sub-Category]],FIND("/",Starter[[#This Row],[Category and Sub-Category]])-3)</f>
        <v>ock</v>
      </c>
      <c r="S1639" s="12">
        <f t="shared" si="25"/>
        <v>40178.985416666663</v>
      </c>
      <c r="T1639" s="12">
        <f t="shared" si="25"/>
        <v>40122.751620370371</v>
      </c>
      <c r="U1639" s="14">
        <f>Starter[[#This Row],[deadline2]]-Starter[[#This Row],[launched_at3]]</f>
        <v>56.233796296291985</v>
      </c>
    </row>
    <row r="1640" spans="1:2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>IFERROR(Starter[[#This Row],[pledged]]/Starter[[#This Row],[goal]],0)</f>
        <v>1.05</v>
      </c>
      <c r="P1640" s="8">
        <f>IFERROR(Starter[[#This Row],[pledged]]/Starter[[#This Row],[backers_count]],0)</f>
        <v>38.888888888888886</v>
      </c>
      <c r="Q1640" t="str">
        <f>LEFT(Starter[[#This Row],[Category and Sub-Category]],FIND("/",Starter[[#This Row],[Category and Sub-Category]])-1)</f>
        <v>music</v>
      </c>
      <c r="R1640" t="str">
        <f>RIGHT(Starter[[#This Row],[Category and Sub-Category]],FIND("/",Starter[[#This Row],[Category and Sub-Category]])-3)</f>
        <v>ock</v>
      </c>
      <c r="S1640" s="12">
        <f t="shared" si="25"/>
        <v>41333.892361111109</v>
      </c>
      <c r="T1640" s="12">
        <f t="shared" si="25"/>
        <v>41288.68712962963</v>
      </c>
      <c r="U1640" s="14">
        <f>Starter[[#This Row],[deadline2]]-Starter[[#This Row],[launched_at3]]</f>
        <v>45.205231481479132</v>
      </c>
    </row>
    <row r="1641" spans="1:21" ht="3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>IFERROR(Starter[[#This Row],[pledged]]/Starter[[#This Row],[goal]],0)</f>
        <v>1</v>
      </c>
      <c r="P1641" s="8">
        <f>IFERROR(Starter[[#This Row],[pledged]]/Starter[[#This Row],[backers_count]],0)</f>
        <v>94.736842105263165</v>
      </c>
      <c r="Q1641" t="str">
        <f>LEFT(Starter[[#This Row],[Category and Sub-Category]],FIND("/",Starter[[#This Row],[Category and Sub-Category]])-1)</f>
        <v>music</v>
      </c>
      <c r="R1641" t="str">
        <f>RIGHT(Starter[[#This Row],[Category and Sub-Category]],FIND("/",Starter[[#This Row],[Category and Sub-Category]])-3)</f>
        <v>ock</v>
      </c>
      <c r="S1641" s="12">
        <f t="shared" si="25"/>
        <v>40971.652372685188</v>
      </c>
      <c r="T1641" s="12">
        <f t="shared" si="25"/>
        <v>40941.652372685188</v>
      </c>
      <c r="U1641" s="14">
        <f>Starter[[#This Row],[deadline2]]-Starter[[#This Row],[launched_at3]]</f>
        <v>30</v>
      </c>
    </row>
    <row r="1642" spans="1:21" ht="3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>IFERROR(Starter[[#This Row],[pledged]]/Starter[[#This Row],[goal]],0)</f>
        <v>1.6986000000000001</v>
      </c>
      <c r="P1642" s="8">
        <f>IFERROR(Starter[[#This Row],[pledged]]/Starter[[#This Row],[backers_count]],0)</f>
        <v>39.967058823529413</v>
      </c>
      <c r="Q1642" t="str">
        <f>LEFT(Starter[[#This Row],[Category and Sub-Category]],FIND("/",Starter[[#This Row],[Category and Sub-Category]])-1)</f>
        <v>music</v>
      </c>
      <c r="R1642" t="str">
        <f>RIGHT(Starter[[#This Row],[Category and Sub-Category]],FIND("/",Starter[[#This Row],[Category and Sub-Category]])-3)</f>
        <v>ock</v>
      </c>
      <c r="S1642" s="12">
        <f t="shared" si="25"/>
        <v>40393.082638888889</v>
      </c>
      <c r="T1642" s="12">
        <f t="shared" si="25"/>
        <v>40379.23096064815</v>
      </c>
      <c r="U1642" s="14">
        <f>Starter[[#This Row],[deadline2]]-Starter[[#This Row],[launched_at3]]</f>
        <v>13.851678240738693</v>
      </c>
    </row>
    <row r="1643" spans="1:2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>IFERROR(Starter[[#This Row],[pledged]]/Starter[[#This Row],[goal]],0)</f>
        <v>1.014</v>
      </c>
      <c r="P1643" s="8">
        <f>IFERROR(Starter[[#This Row],[pledged]]/Starter[[#This Row],[backers_count]],0)</f>
        <v>97.5</v>
      </c>
      <c r="Q1643" t="str">
        <f>LEFT(Starter[[#This Row],[Category and Sub-Category]],FIND("/",Starter[[#This Row],[Category and Sub-Category]])-1)</f>
        <v>music</v>
      </c>
      <c r="R1643" t="str">
        <f>RIGHT(Starter[[#This Row],[Category and Sub-Category]],FIND("/",Starter[[#This Row],[Category and Sub-Category]])-3)</f>
        <v>pop</v>
      </c>
      <c r="S1643" s="12">
        <f t="shared" si="25"/>
        <v>41992.596574074079</v>
      </c>
      <c r="T1643" s="12">
        <f t="shared" si="25"/>
        <v>41962.596574074079</v>
      </c>
      <c r="U1643" s="14">
        <f>Starter[[#This Row],[deadline2]]-Starter[[#This Row],[launched_at3]]</f>
        <v>30</v>
      </c>
    </row>
    <row r="1644" spans="1:21" ht="30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>IFERROR(Starter[[#This Row],[pledged]]/Starter[[#This Row],[goal]],0)</f>
        <v>1</v>
      </c>
      <c r="P1644" s="8">
        <f>IFERROR(Starter[[#This Row],[pledged]]/Starter[[#This Row],[backers_count]],0)</f>
        <v>42.857142857142854</v>
      </c>
      <c r="Q1644" t="str">
        <f>LEFT(Starter[[#This Row],[Category and Sub-Category]],FIND("/",Starter[[#This Row],[Category and Sub-Category]])-1)</f>
        <v>music</v>
      </c>
      <c r="R1644" t="str">
        <f>RIGHT(Starter[[#This Row],[Category and Sub-Category]],FIND("/",Starter[[#This Row],[Category and Sub-Category]])-3)</f>
        <v>pop</v>
      </c>
      <c r="S1644" s="12">
        <f t="shared" si="25"/>
        <v>40708.024618055555</v>
      </c>
      <c r="T1644" s="12">
        <f t="shared" si="25"/>
        <v>40688.024618055555</v>
      </c>
      <c r="U1644" s="14">
        <f>Starter[[#This Row],[deadline2]]-Starter[[#This Row],[launched_at3]]</f>
        <v>20</v>
      </c>
    </row>
    <row r="1645" spans="1:2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>IFERROR(Starter[[#This Row],[pledged]]/Starter[[#This Row],[goal]],0)</f>
        <v>1.2470000000000001</v>
      </c>
      <c r="P1645" s="8">
        <f>IFERROR(Starter[[#This Row],[pledged]]/Starter[[#This Row],[backers_count]],0)</f>
        <v>168.51351351351352</v>
      </c>
      <c r="Q1645" t="str">
        <f>LEFT(Starter[[#This Row],[Category and Sub-Category]],FIND("/",Starter[[#This Row],[Category and Sub-Category]])-1)</f>
        <v>music</v>
      </c>
      <c r="R1645" t="str">
        <f>RIGHT(Starter[[#This Row],[Category and Sub-Category]],FIND("/",Starter[[#This Row],[Category and Sub-Category]])-3)</f>
        <v>pop</v>
      </c>
      <c r="S1645" s="12">
        <f t="shared" si="25"/>
        <v>41176.824212962965</v>
      </c>
      <c r="T1645" s="12">
        <f t="shared" si="25"/>
        <v>41146.824212962965</v>
      </c>
      <c r="U1645" s="14">
        <f>Starter[[#This Row],[deadline2]]-Starter[[#This Row],[launched_at3]]</f>
        <v>30</v>
      </c>
    </row>
    <row r="1646" spans="1:21" ht="3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>IFERROR(Starter[[#This Row],[pledged]]/Starter[[#This Row],[goal]],0)</f>
        <v>1.095</v>
      </c>
      <c r="P1646" s="8">
        <f>IFERROR(Starter[[#This Row],[pledged]]/Starter[[#This Row],[backers_count]],0)</f>
        <v>85.546875</v>
      </c>
      <c r="Q1646" t="str">
        <f>LEFT(Starter[[#This Row],[Category and Sub-Category]],FIND("/",Starter[[#This Row],[Category and Sub-Category]])-1)</f>
        <v>music</v>
      </c>
      <c r="R1646" t="str">
        <f>RIGHT(Starter[[#This Row],[Category and Sub-Category]],FIND("/",Starter[[#This Row],[Category and Sub-Category]])-3)</f>
        <v>pop</v>
      </c>
      <c r="S1646" s="12">
        <f t="shared" si="25"/>
        <v>41235.101388888885</v>
      </c>
      <c r="T1646" s="12">
        <f t="shared" si="25"/>
        <v>41175.05972222222</v>
      </c>
      <c r="U1646" s="14">
        <f>Starter[[#This Row],[deadline2]]-Starter[[#This Row],[launched_at3]]</f>
        <v>60.041666666664241</v>
      </c>
    </row>
    <row r="1647" spans="1:21" ht="30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>IFERROR(Starter[[#This Row],[pledged]]/Starter[[#This Row],[goal]],0)</f>
        <v>1.1080000000000001</v>
      </c>
      <c r="P1647" s="8">
        <f>IFERROR(Starter[[#This Row],[pledged]]/Starter[[#This Row],[backers_count]],0)</f>
        <v>554</v>
      </c>
      <c r="Q1647" t="str">
        <f>LEFT(Starter[[#This Row],[Category and Sub-Category]],FIND("/",Starter[[#This Row],[Category and Sub-Category]])-1)</f>
        <v>music</v>
      </c>
      <c r="R1647" t="str">
        <f>RIGHT(Starter[[#This Row],[Category and Sub-Category]],FIND("/",Starter[[#This Row],[Category and Sub-Category]])-3)</f>
        <v>pop</v>
      </c>
      <c r="S1647" s="12">
        <f t="shared" si="25"/>
        <v>41535.617361111115</v>
      </c>
      <c r="T1647" s="12">
        <f t="shared" si="25"/>
        <v>41521.617361111115</v>
      </c>
      <c r="U1647" s="14">
        <f>Starter[[#This Row],[deadline2]]-Starter[[#This Row],[launched_at3]]</f>
        <v>14</v>
      </c>
    </row>
    <row r="1648" spans="1:21" ht="3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>IFERROR(Starter[[#This Row],[pledged]]/Starter[[#This Row],[goal]],0)</f>
        <v>1.1020000000000001</v>
      </c>
      <c r="P1648" s="8">
        <f>IFERROR(Starter[[#This Row],[pledged]]/Starter[[#This Row],[backers_count]],0)</f>
        <v>26.554216867469879</v>
      </c>
      <c r="Q1648" t="str">
        <f>LEFT(Starter[[#This Row],[Category and Sub-Category]],FIND("/",Starter[[#This Row],[Category and Sub-Category]])-1)</f>
        <v>music</v>
      </c>
      <c r="R1648" t="str">
        <f>RIGHT(Starter[[#This Row],[Category and Sub-Category]],FIND("/",Starter[[#This Row],[Category and Sub-Category]])-3)</f>
        <v>pop</v>
      </c>
      <c r="S1648" s="12">
        <f t="shared" si="25"/>
        <v>41865.757638888885</v>
      </c>
      <c r="T1648" s="12">
        <f t="shared" si="25"/>
        <v>41833.450266203705</v>
      </c>
      <c r="U1648" s="14">
        <f>Starter[[#This Row],[deadline2]]-Starter[[#This Row],[launched_at3]]</f>
        <v>32.307372685179871</v>
      </c>
    </row>
    <row r="1649" spans="1:21" ht="30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>IFERROR(Starter[[#This Row],[pledged]]/Starter[[#This Row],[goal]],0)</f>
        <v>1.0471999999999999</v>
      </c>
      <c r="P1649" s="8">
        <f>IFERROR(Starter[[#This Row],[pledged]]/Starter[[#This Row],[backers_count]],0)</f>
        <v>113.82608695652173</v>
      </c>
      <c r="Q1649" t="str">
        <f>LEFT(Starter[[#This Row],[Category and Sub-Category]],FIND("/",Starter[[#This Row],[Category and Sub-Category]])-1)</f>
        <v>music</v>
      </c>
      <c r="R1649" t="str">
        <f>RIGHT(Starter[[#This Row],[Category and Sub-Category]],FIND("/",Starter[[#This Row],[Category and Sub-Category]])-3)</f>
        <v>pop</v>
      </c>
      <c r="S1649" s="12">
        <f t="shared" si="25"/>
        <v>41069.409456018519</v>
      </c>
      <c r="T1649" s="12">
        <f t="shared" si="25"/>
        <v>41039.409456018519</v>
      </c>
      <c r="U1649" s="14">
        <f>Starter[[#This Row],[deadline2]]-Starter[[#This Row],[launched_at3]]</f>
        <v>30</v>
      </c>
    </row>
    <row r="1650" spans="1:21" ht="30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>IFERROR(Starter[[#This Row],[pledged]]/Starter[[#This Row],[goal]],0)</f>
        <v>1.2526086956521738</v>
      </c>
      <c r="P1650" s="8">
        <f>IFERROR(Starter[[#This Row],[pledged]]/Starter[[#This Row],[backers_count]],0)</f>
        <v>32.011111111111113</v>
      </c>
      <c r="Q1650" t="str">
        <f>LEFT(Starter[[#This Row],[Category and Sub-Category]],FIND("/",Starter[[#This Row],[Category and Sub-Category]])-1)</f>
        <v>music</v>
      </c>
      <c r="R1650" t="str">
        <f>RIGHT(Starter[[#This Row],[Category and Sub-Category]],FIND("/",Starter[[#This Row],[Category and Sub-Category]])-3)</f>
        <v>pop</v>
      </c>
      <c r="S1650" s="12">
        <f t="shared" si="25"/>
        <v>40622.662986111114</v>
      </c>
      <c r="T1650" s="12">
        <f t="shared" si="25"/>
        <v>40592.704652777778</v>
      </c>
      <c r="U1650" s="14">
        <f>Starter[[#This Row],[deadline2]]-Starter[[#This Row],[launched_at3]]</f>
        <v>29.958333333335759</v>
      </c>
    </row>
    <row r="1651" spans="1:21" ht="3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>IFERROR(Starter[[#This Row],[pledged]]/Starter[[#This Row],[goal]],0)</f>
        <v>1.0058763157894737</v>
      </c>
      <c r="P1651" s="8">
        <f>IFERROR(Starter[[#This Row],[pledged]]/Starter[[#This Row],[backers_count]],0)</f>
        <v>47.189259259259259</v>
      </c>
      <c r="Q1651" t="str">
        <f>LEFT(Starter[[#This Row],[Category and Sub-Category]],FIND("/",Starter[[#This Row],[Category and Sub-Category]])-1)</f>
        <v>music</v>
      </c>
      <c r="R1651" t="str">
        <f>RIGHT(Starter[[#This Row],[Category and Sub-Category]],FIND("/",Starter[[#This Row],[Category and Sub-Category]])-3)</f>
        <v>pop</v>
      </c>
      <c r="S1651" s="12">
        <f t="shared" si="25"/>
        <v>41782.684664351851</v>
      </c>
      <c r="T1651" s="12">
        <f t="shared" si="25"/>
        <v>41737.684664351851</v>
      </c>
      <c r="U1651" s="14">
        <f>Starter[[#This Row],[deadline2]]-Starter[[#This Row],[launched_at3]]</f>
        <v>45</v>
      </c>
    </row>
    <row r="1652" spans="1:2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>IFERROR(Starter[[#This Row],[pledged]]/Starter[[#This Row],[goal]],0)</f>
        <v>1.4155</v>
      </c>
      <c r="P1652" s="8">
        <f>IFERROR(Starter[[#This Row],[pledged]]/Starter[[#This Row],[backers_count]],0)</f>
        <v>88.46875</v>
      </c>
      <c r="Q1652" t="str">
        <f>LEFT(Starter[[#This Row],[Category and Sub-Category]],FIND("/",Starter[[#This Row],[Category and Sub-Category]])-1)</f>
        <v>music</v>
      </c>
      <c r="R1652" t="str">
        <f>RIGHT(Starter[[#This Row],[Category and Sub-Category]],FIND("/",Starter[[#This Row],[Category and Sub-Category]])-3)</f>
        <v>pop</v>
      </c>
      <c r="S1652" s="12">
        <f t="shared" si="25"/>
        <v>41556.435613425929</v>
      </c>
      <c r="T1652" s="12">
        <f t="shared" si="25"/>
        <v>41526.435613425929</v>
      </c>
      <c r="U1652" s="14">
        <f>Starter[[#This Row],[deadline2]]-Starter[[#This Row],[launched_at3]]</f>
        <v>30</v>
      </c>
    </row>
    <row r="1653" spans="1:21" ht="3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>IFERROR(Starter[[#This Row],[pledged]]/Starter[[#This Row],[goal]],0)</f>
        <v>1.0075000000000001</v>
      </c>
      <c r="P1653" s="8">
        <f>IFERROR(Starter[[#This Row],[pledged]]/Starter[[#This Row],[backers_count]],0)</f>
        <v>100.75</v>
      </c>
      <c r="Q1653" t="str">
        <f>LEFT(Starter[[#This Row],[Category and Sub-Category]],FIND("/",Starter[[#This Row],[Category and Sub-Category]])-1)</f>
        <v>music</v>
      </c>
      <c r="R1653" t="str">
        <f>RIGHT(Starter[[#This Row],[Category and Sub-Category]],FIND("/",Starter[[#This Row],[Category and Sub-Category]])-3)</f>
        <v>pop</v>
      </c>
      <c r="S1653" s="12">
        <f t="shared" si="25"/>
        <v>40659.290972222225</v>
      </c>
      <c r="T1653" s="12">
        <f t="shared" si="25"/>
        <v>40625.900694444441</v>
      </c>
      <c r="U1653" s="14">
        <f>Starter[[#This Row],[deadline2]]-Starter[[#This Row],[launched_at3]]</f>
        <v>33.390277777783922</v>
      </c>
    </row>
    <row r="1654" spans="1:21" ht="3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>IFERROR(Starter[[#This Row],[pledged]]/Starter[[#This Row],[goal]],0)</f>
        <v>1.0066666666666666</v>
      </c>
      <c r="P1654" s="8">
        <f>IFERROR(Starter[[#This Row],[pledged]]/Starter[[#This Row],[backers_count]],0)</f>
        <v>64.714285714285708</v>
      </c>
      <c r="Q1654" t="str">
        <f>LEFT(Starter[[#This Row],[Category and Sub-Category]],FIND("/",Starter[[#This Row],[Category and Sub-Category]])-1)</f>
        <v>music</v>
      </c>
      <c r="R1654" t="str">
        <f>RIGHT(Starter[[#This Row],[Category and Sub-Category]],FIND("/",Starter[[#This Row],[Category and Sub-Category]])-3)</f>
        <v>pop</v>
      </c>
      <c r="S1654" s="12">
        <f t="shared" si="25"/>
        <v>41602.534641203703</v>
      </c>
      <c r="T1654" s="12">
        <f t="shared" si="25"/>
        <v>41572.492974537039</v>
      </c>
      <c r="U1654" s="14">
        <f>Starter[[#This Row],[deadline2]]-Starter[[#This Row],[launched_at3]]</f>
        <v>30.041666666664241</v>
      </c>
    </row>
    <row r="1655" spans="1:21" ht="30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>IFERROR(Starter[[#This Row],[pledged]]/Starter[[#This Row],[goal]],0)</f>
        <v>1.7423040000000001</v>
      </c>
      <c r="P1655" s="8">
        <f>IFERROR(Starter[[#This Row],[pledged]]/Starter[[#This Row],[backers_count]],0)</f>
        <v>51.854285714285716</v>
      </c>
      <c r="Q1655" t="str">
        <f>LEFT(Starter[[#This Row],[Category and Sub-Category]],FIND("/",Starter[[#This Row],[Category and Sub-Category]])-1)</f>
        <v>music</v>
      </c>
      <c r="R1655" t="str">
        <f>RIGHT(Starter[[#This Row],[Category and Sub-Category]],FIND("/",Starter[[#This Row],[Category and Sub-Category]])-3)</f>
        <v>pop</v>
      </c>
      <c r="S1655" s="12">
        <f t="shared" si="25"/>
        <v>40657.834444444445</v>
      </c>
      <c r="T1655" s="12">
        <f t="shared" si="25"/>
        <v>40626.834444444445</v>
      </c>
      <c r="U1655" s="14">
        <f>Starter[[#This Row],[deadline2]]-Starter[[#This Row],[launched_at3]]</f>
        <v>31</v>
      </c>
    </row>
    <row r="1656" spans="1:21" ht="3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>IFERROR(Starter[[#This Row],[pledged]]/Starter[[#This Row],[goal]],0)</f>
        <v>1.199090909090909</v>
      </c>
      <c r="P1656" s="8">
        <f>IFERROR(Starter[[#This Row],[pledged]]/Starter[[#This Row],[backers_count]],0)</f>
        <v>38.794117647058826</v>
      </c>
      <c r="Q1656" t="str">
        <f>LEFT(Starter[[#This Row],[Category and Sub-Category]],FIND("/",Starter[[#This Row],[Category and Sub-Category]])-1)</f>
        <v>music</v>
      </c>
      <c r="R1656" t="str">
        <f>RIGHT(Starter[[#This Row],[Category and Sub-Category]],FIND("/",Starter[[#This Row],[Category and Sub-Category]])-3)</f>
        <v>pop</v>
      </c>
      <c r="S1656" s="12">
        <f t="shared" si="25"/>
        <v>41017.890740740739</v>
      </c>
      <c r="T1656" s="12">
        <f t="shared" si="25"/>
        <v>40987.890740740739</v>
      </c>
      <c r="U1656" s="14">
        <f>Starter[[#This Row],[deadline2]]-Starter[[#This Row],[launched_at3]]</f>
        <v>30</v>
      </c>
    </row>
    <row r="1657" spans="1:2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>IFERROR(Starter[[#This Row],[pledged]]/Starter[[#This Row],[goal]],0)</f>
        <v>1.4286666666666668</v>
      </c>
      <c r="P1657" s="8">
        <f>IFERROR(Starter[[#This Row],[pledged]]/Starter[[#This Row],[backers_count]],0)</f>
        <v>44.645833333333336</v>
      </c>
      <c r="Q1657" t="str">
        <f>LEFT(Starter[[#This Row],[Category and Sub-Category]],FIND("/",Starter[[#This Row],[Category and Sub-Category]])-1)</f>
        <v>music</v>
      </c>
      <c r="R1657" t="str">
        <f>RIGHT(Starter[[#This Row],[Category and Sub-Category]],FIND("/",Starter[[#This Row],[Category and Sub-Category]])-3)</f>
        <v>pop</v>
      </c>
      <c r="S1657" s="12">
        <f t="shared" si="25"/>
        <v>41004.750231481477</v>
      </c>
      <c r="T1657" s="12">
        <f t="shared" si="25"/>
        <v>40974.791898148149</v>
      </c>
      <c r="U1657" s="14">
        <f>Starter[[#This Row],[deadline2]]-Starter[[#This Row],[launched_at3]]</f>
        <v>29.958333333328483</v>
      </c>
    </row>
    <row r="1658" spans="1:21" ht="3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>IFERROR(Starter[[#This Row],[pledged]]/Starter[[#This Row],[goal]],0)</f>
        <v>1.0033493333333334</v>
      </c>
      <c r="P1658" s="8">
        <f>IFERROR(Starter[[#This Row],[pledged]]/Starter[[#This Row],[backers_count]],0)</f>
        <v>156.77333333333334</v>
      </c>
      <c r="Q1658" t="str">
        <f>LEFT(Starter[[#This Row],[Category and Sub-Category]],FIND("/",Starter[[#This Row],[Category and Sub-Category]])-1)</f>
        <v>music</v>
      </c>
      <c r="R1658" t="str">
        <f>RIGHT(Starter[[#This Row],[Category and Sub-Category]],FIND("/",Starter[[#This Row],[Category and Sub-Category]])-3)</f>
        <v>pop</v>
      </c>
      <c r="S1658" s="12">
        <f t="shared" si="25"/>
        <v>41256.928842592592</v>
      </c>
      <c r="T1658" s="12">
        <f t="shared" si="25"/>
        <v>41226.928842592592</v>
      </c>
      <c r="U1658" s="14">
        <f>Starter[[#This Row],[deadline2]]-Starter[[#This Row],[launched_at3]]</f>
        <v>30</v>
      </c>
    </row>
    <row r="1659" spans="1:21" ht="3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>IFERROR(Starter[[#This Row],[pledged]]/Starter[[#This Row],[goal]],0)</f>
        <v>1.0493380000000001</v>
      </c>
      <c r="P1659" s="8">
        <f>IFERROR(Starter[[#This Row],[pledged]]/Starter[[#This Row],[backers_count]],0)</f>
        <v>118.70339366515837</v>
      </c>
      <c r="Q1659" t="str">
        <f>LEFT(Starter[[#This Row],[Category and Sub-Category]],FIND("/",Starter[[#This Row],[Category and Sub-Category]])-1)</f>
        <v>music</v>
      </c>
      <c r="R1659" t="str">
        <f>RIGHT(Starter[[#This Row],[Category and Sub-Category]],FIND("/",Starter[[#This Row],[Category and Sub-Category]])-3)</f>
        <v>pop</v>
      </c>
      <c r="S1659" s="12">
        <f t="shared" si="25"/>
        <v>41053.782037037039</v>
      </c>
      <c r="T1659" s="12">
        <f t="shared" si="25"/>
        <v>41023.782037037039</v>
      </c>
      <c r="U1659" s="14">
        <f>Starter[[#This Row],[deadline2]]-Starter[[#This Row],[launched_at3]]</f>
        <v>30</v>
      </c>
    </row>
    <row r="1660" spans="1:21" ht="3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>IFERROR(Starter[[#This Row],[pledged]]/Starter[[#This Row],[goal]],0)</f>
        <v>1.3223333333333334</v>
      </c>
      <c r="P1660" s="8">
        <f>IFERROR(Starter[[#This Row],[pledged]]/Starter[[#This Row],[backers_count]],0)</f>
        <v>74.149532710280369</v>
      </c>
      <c r="Q1660" t="str">
        <f>LEFT(Starter[[#This Row],[Category and Sub-Category]],FIND("/",Starter[[#This Row],[Category and Sub-Category]])-1)</f>
        <v>music</v>
      </c>
      <c r="R1660" t="str">
        <f>RIGHT(Starter[[#This Row],[Category and Sub-Category]],FIND("/",Starter[[#This Row],[Category and Sub-Category]])-3)</f>
        <v>pop</v>
      </c>
      <c r="S1660" s="12">
        <f t="shared" si="25"/>
        <v>41261.597222222219</v>
      </c>
      <c r="T1660" s="12">
        <f t="shared" si="25"/>
        <v>41223.22184027778</v>
      </c>
      <c r="U1660" s="14">
        <f>Starter[[#This Row],[deadline2]]-Starter[[#This Row],[launched_at3]]</f>
        <v>38.375381944439141</v>
      </c>
    </row>
    <row r="1661" spans="1:21" ht="3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>IFERROR(Starter[[#This Row],[pledged]]/Starter[[#This Row],[goal]],0)</f>
        <v>1.1279999999999999</v>
      </c>
      <c r="P1661" s="8">
        <f>IFERROR(Starter[[#This Row],[pledged]]/Starter[[#This Row],[backers_count]],0)</f>
        <v>12.533333333333333</v>
      </c>
      <c r="Q1661" t="str">
        <f>LEFT(Starter[[#This Row],[Category and Sub-Category]],FIND("/",Starter[[#This Row],[Category and Sub-Category]])-1)</f>
        <v>music</v>
      </c>
      <c r="R1661" t="str">
        <f>RIGHT(Starter[[#This Row],[Category and Sub-Category]],FIND("/",Starter[[#This Row],[Category and Sub-Category]])-3)</f>
        <v>pop</v>
      </c>
      <c r="S1661" s="12">
        <f t="shared" si="25"/>
        <v>41625.5</v>
      </c>
      <c r="T1661" s="12">
        <f t="shared" si="25"/>
        <v>41596.913437499999</v>
      </c>
      <c r="U1661" s="14">
        <f>Starter[[#This Row],[deadline2]]-Starter[[#This Row],[launched_at3]]</f>
        <v>28.586562500000582</v>
      </c>
    </row>
    <row r="1662" spans="1:21" ht="3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>IFERROR(Starter[[#This Row],[pledged]]/Starter[[#This Row],[goal]],0)</f>
        <v>12.5375</v>
      </c>
      <c r="P1662" s="8">
        <f>IFERROR(Starter[[#This Row],[pledged]]/Starter[[#This Row],[backers_count]],0)</f>
        <v>27.861111111111111</v>
      </c>
      <c r="Q1662" t="str">
        <f>LEFT(Starter[[#This Row],[Category and Sub-Category]],FIND("/",Starter[[#This Row],[Category and Sub-Category]])-1)</f>
        <v>music</v>
      </c>
      <c r="R1662" t="str">
        <f>RIGHT(Starter[[#This Row],[Category and Sub-Category]],FIND("/",Starter[[#This Row],[Category and Sub-Category]])-3)</f>
        <v>pop</v>
      </c>
      <c r="S1662" s="12">
        <f t="shared" si="25"/>
        <v>42490.915972222225</v>
      </c>
      <c r="T1662" s="12">
        <f t="shared" si="25"/>
        <v>42459.693865740745</v>
      </c>
      <c r="U1662" s="14">
        <f>Starter[[#This Row],[deadline2]]-Starter[[#This Row],[launched_at3]]</f>
        <v>31.222106481480296</v>
      </c>
    </row>
    <row r="1663" spans="1:21" ht="30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>IFERROR(Starter[[#This Row],[pledged]]/Starter[[#This Row],[goal]],0)</f>
        <v>1.0250632911392406</v>
      </c>
      <c r="P1663" s="8">
        <f>IFERROR(Starter[[#This Row],[pledged]]/Starter[[#This Row],[backers_count]],0)</f>
        <v>80.178217821782184</v>
      </c>
      <c r="Q1663" t="str">
        <f>LEFT(Starter[[#This Row],[Category and Sub-Category]],FIND("/",Starter[[#This Row],[Category and Sub-Category]])-1)</f>
        <v>music</v>
      </c>
      <c r="R1663" t="str">
        <f>RIGHT(Starter[[#This Row],[Category and Sub-Category]],FIND("/",Starter[[#This Row],[Category and Sub-Category]])-3)</f>
        <v>pop</v>
      </c>
      <c r="S1663" s="12">
        <f t="shared" si="25"/>
        <v>42386.875</v>
      </c>
      <c r="T1663" s="12">
        <f t="shared" si="25"/>
        <v>42343.998043981483</v>
      </c>
      <c r="U1663" s="14">
        <f>Starter[[#This Row],[deadline2]]-Starter[[#This Row],[launched_at3]]</f>
        <v>42.876956018517376</v>
      </c>
    </row>
    <row r="1664" spans="1:21" ht="3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>IFERROR(Starter[[#This Row],[pledged]]/Starter[[#This Row],[goal]],0)</f>
        <v>1.026375</v>
      </c>
      <c r="P1664" s="8">
        <f>IFERROR(Starter[[#This Row],[pledged]]/Starter[[#This Row],[backers_count]],0)</f>
        <v>132.43548387096774</v>
      </c>
      <c r="Q1664" t="str">
        <f>LEFT(Starter[[#This Row],[Category and Sub-Category]],FIND("/",Starter[[#This Row],[Category and Sub-Category]])-1)</f>
        <v>music</v>
      </c>
      <c r="R1664" t="str">
        <f>RIGHT(Starter[[#This Row],[Category and Sub-Category]],FIND("/",Starter[[#This Row],[Category and Sub-Category]])-3)</f>
        <v>pop</v>
      </c>
      <c r="S1664" s="12">
        <f t="shared" si="25"/>
        <v>40908.239999999998</v>
      </c>
      <c r="T1664" s="12">
        <f t="shared" si="25"/>
        <v>40848.198333333334</v>
      </c>
      <c r="U1664" s="14">
        <f>Starter[[#This Row],[deadline2]]-Starter[[#This Row],[launched_at3]]</f>
        <v>60.041666666664241</v>
      </c>
    </row>
    <row r="1665" spans="1:2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>IFERROR(Starter[[#This Row],[pledged]]/Starter[[#This Row],[goal]],0)</f>
        <v>1.08</v>
      </c>
      <c r="P1665" s="8">
        <f>IFERROR(Starter[[#This Row],[pledged]]/Starter[[#This Row],[backers_count]],0)</f>
        <v>33.75</v>
      </c>
      <c r="Q1665" t="str">
        <f>LEFT(Starter[[#This Row],[Category and Sub-Category]],FIND("/",Starter[[#This Row],[Category and Sub-Category]])-1)</f>
        <v>music</v>
      </c>
      <c r="R1665" t="str">
        <f>RIGHT(Starter[[#This Row],[Category and Sub-Category]],FIND("/",Starter[[#This Row],[Category and Sub-Category]])-3)</f>
        <v>pop</v>
      </c>
      <c r="S1665" s="12">
        <f t="shared" si="25"/>
        <v>42036.02207175926</v>
      </c>
      <c r="T1665" s="12">
        <f t="shared" si="25"/>
        <v>42006.02207175926</v>
      </c>
      <c r="U1665" s="14">
        <f>Starter[[#This Row],[deadline2]]-Starter[[#This Row],[launched_at3]]</f>
        <v>30</v>
      </c>
    </row>
    <row r="1666" spans="1:21" ht="30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>IFERROR(Starter[[#This Row],[pledged]]/Starter[[#This Row],[goal]],0)</f>
        <v>1.2240879999999998</v>
      </c>
      <c r="P1666" s="8">
        <f>IFERROR(Starter[[#This Row],[pledged]]/Starter[[#This Row],[backers_count]],0)</f>
        <v>34.384494382022467</v>
      </c>
      <c r="Q1666" t="str">
        <f>LEFT(Starter[[#This Row],[Category and Sub-Category]],FIND("/",Starter[[#This Row],[Category and Sub-Category]])-1)</f>
        <v>music</v>
      </c>
      <c r="R1666" t="str">
        <f>RIGHT(Starter[[#This Row],[Category and Sub-Category]],FIND("/",Starter[[#This Row],[Category and Sub-Category]])-3)</f>
        <v>pop</v>
      </c>
      <c r="S1666" s="12">
        <f t="shared" ref="S1666:T1729" si="26">(I1666/86400)+25569</f>
        <v>40984.165972222225</v>
      </c>
      <c r="T1666" s="12">
        <f t="shared" si="26"/>
        <v>40939.761782407411</v>
      </c>
      <c r="U1666" s="14">
        <f>Starter[[#This Row],[deadline2]]-Starter[[#This Row],[launched_at3]]</f>
        <v>44.404189814813435</v>
      </c>
    </row>
    <row r="1667" spans="1:21" ht="3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>IFERROR(Starter[[#This Row],[pledged]]/Starter[[#This Row],[goal]],0)</f>
        <v>1.1945714285714286</v>
      </c>
      <c r="P1667" s="8">
        <f>IFERROR(Starter[[#This Row],[pledged]]/Starter[[#This Row],[backers_count]],0)</f>
        <v>44.956989247311824</v>
      </c>
      <c r="Q1667" t="str">
        <f>LEFT(Starter[[#This Row],[Category and Sub-Category]],FIND("/",Starter[[#This Row],[Category and Sub-Category]])-1)</f>
        <v>music</v>
      </c>
      <c r="R1667" t="str">
        <f>RIGHT(Starter[[#This Row],[Category and Sub-Category]],FIND("/",Starter[[#This Row],[Category and Sub-Category]])-3)</f>
        <v>pop</v>
      </c>
      <c r="S1667" s="12">
        <f t="shared" si="26"/>
        <v>40596.125</v>
      </c>
      <c r="T1667" s="12">
        <f t="shared" si="26"/>
        <v>40564.649456018517</v>
      </c>
      <c r="U1667" s="14">
        <f>Starter[[#This Row],[deadline2]]-Starter[[#This Row],[launched_at3]]</f>
        <v>31.475543981483497</v>
      </c>
    </row>
    <row r="1668" spans="1:21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>IFERROR(Starter[[#This Row],[pledged]]/Starter[[#This Row],[goal]],0)</f>
        <v>1.6088</v>
      </c>
      <c r="P1668" s="8">
        <f>IFERROR(Starter[[#This Row],[pledged]]/Starter[[#This Row],[backers_count]],0)</f>
        <v>41.04081632653061</v>
      </c>
      <c r="Q1668" t="str">
        <f>LEFT(Starter[[#This Row],[Category and Sub-Category]],FIND("/",Starter[[#This Row],[Category and Sub-Category]])-1)</f>
        <v>music</v>
      </c>
      <c r="R1668" t="str">
        <f>RIGHT(Starter[[#This Row],[Category and Sub-Category]],FIND("/",Starter[[#This Row],[Category and Sub-Category]])-3)</f>
        <v>pop</v>
      </c>
      <c r="S1668" s="12">
        <f t="shared" si="26"/>
        <v>41361.211493055554</v>
      </c>
      <c r="T1668" s="12">
        <f t="shared" si="26"/>
        <v>41331.253159722226</v>
      </c>
      <c r="U1668" s="14">
        <f>Starter[[#This Row],[deadline2]]-Starter[[#This Row],[launched_at3]]</f>
        <v>29.958333333328483</v>
      </c>
    </row>
    <row r="1669" spans="1:21" ht="30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>IFERROR(Starter[[#This Row],[pledged]]/Starter[[#This Row],[goal]],0)</f>
        <v>1.2685294117647059</v>
      </c>
      <c r="P1669" s="8">
        <f>IFERROR(Starter[[#This Row],[pledged]]/Starter[[#This Row],[backers_count]],0)</f>
        <v>52.597560975609753</v>
      </c>
      <c r="Q1669" t="str">
        <f>LEFT(Starter[[#This Row],[Category and Sub-Category]],FIND("/",Starter[[#This Row],[Category and Sub-Category]])-1)</f>
        <v>music</v>
      </c>
      <c r="R1669" t="str">
        <f>RIGHT(Starter[[#This Row],[Category and Sub-Category]],FIND("/",Starter[[#This Row],[Category and Sub-Category]])-3)</f>
        <v>pop</v>
      </c>
      <c r="S1669" s="12">
        <f t="shared" si="26"/>
        <v>41709.290972222225</v>
      </c>
      <c r="T1669" s="12">
        <f t="shared" si="26"/>
        <v>41682.0705787037</v>
      </c>
      <c r="U1669" s="14">
        <f>Starter[[#This Row],[deadline2]]-Starter[[#This Row],[launched_at3]]</f>
        <v>27.220393518524361</v>
      </c>
    </row>
    <row r="1670" spans="1:21" ht="3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>IFERROR(Starter[[#This Row],[pledged]]/Starter[[#This Row],[goal]],0)</f>
        <v>1.026375</v>
      </c>
      <c r="P1670" s="8">
        <f>IFERROR(Starter[[#This Row],[pledged]]/Starter[[#This Row],[backers_count]],0)</f>
        <v>70.784482758620683</v>
      </c>
      <c r="Q1670" t="str">
        <f>LEFT(Starter[[#This Row],[Category and Sub-Category]],FIND("/",Starter[[#This Row],[Category and Sub-Category]])-1)</f>
        <v>music</v>
      </c>
      <c r="R1670" t="str">
        <f>RIGHT(Starter[[#This Row],[Category and Sub-Category]],FIND("/",Starter[[#This Row],[Category and Sub-Category]])-3)</f>
        <v>pop</v>
      </c>
      <c r="S1670" s="12">
        <f t="shared" si="26"/>
        <v>40875.191423611112</v>
      </c>
      <c r="T1670" s="12">
        <f t="shared" si="26"/>
        <v>40845.149756944447</v>
      </c>
      <c r="U1670" s="14">
        <f>Starter[[#This Row],[deadline2]]-Starter[[#This Row],[launched_at3]]</f>
        <v>30.041666666664241</v>
      </c>
    </row>
    <row r="1671" spans="1:21" ht="3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>IFERROR(Starter[[#This Row],[pledged]]/Starter[[#This Row],[goal]],0)</f>
        <v>1.3975</v>
      </c>
      <c r="P1671" s="8">
        <f>IFERROR(Starter[[#This Row],[pledged]]/Starter[[#This Row],[backers_count]],0)</f>
        <v>53.75</v>
      </c>
      <c r="Q1671" t="str">
        <f>LEFT(Starter[[#This Row],[Category and Sub-Category]],FIND("/",Starter[[#This Row],[Category and Sub-Category]])-1)</f>
        <v>music</v>
      </c>
      <c r="R1671" t="str">
        <f>RIGHT(Starter[[#This Row],[Category and Sub-Category]],FIND("/",Starter[[#This Row],[Category and Sub-Category]])-3)</f>
        <v>pop</v>
      </c>
      <c r="S1671" s="12">
        <f t="shared" si="26"/>
        <v>42521.885138888887</v>
      </c>
      <c r="T1671" s="12">
        <f t="shared" si="26"/>
        <v>42461.885138888887</v>
      </c>
      <c r="U1671" s="14">
        <f>Starter[[#This Row],[deadline2]]-Starter[[#This Row],[launched_at3]]</f>
        <v>60</v>
      </c>
    </row>
    <row r="1672" spans="1:21" ht="3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>IFERROR(Starter[[#This Row],[pledged]]/Starter[[#This Row],[goal]],0)</f>
        <v>1.026</v>
      </c>
      <c r="P1672" s="8">
        <f>IFERROR(Starter[[#This Row],[pledged]]/Starter[[#This Row],[backers_count]],0)</f>
        <v>44.608695652173914</v>
      </c>
      <c r="Q1672" t="str">
        <f>LEFT(Starter[[#This Row],[Category and Sub-Category]],FIND("/",Starter[[#This Row],[Category and Sub-Category]])-1)</f>
        <v>music</v>
      </c>
      <c r="R1672" t="str">
        <f>RIGHT(Starter[[#This Row],[Category and Sub-Category]],FIND("/",Starter[[#This Row],[Category and Sub-Category]])-3)</f>
        <v>pop</v>
      </c>
      <c r="S1672" s="12">
        <f t="shared" si="26"/>
        <v>40364.166666666664</v>
      </c>
      <c r="T1672" s="12">
        <f t="shared" si="26"/>
        <v>40313.930543981478</v>
      </c>
      <c r="U1672" s="14">
        <f>Starter[[#This Row],[deadline2]]-Starter[[#This Row],[launched_at3]]</f>
        <v>50.236122685186274</v>
      </c>
    </row>
    <row r="1673" spans="1:2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>IFERROR(Starter[[#This Row],[pledged]]/Starter[[#This Row],[goal]],0)</f>
        <v>1.0067349999999999</v>
      </c>
      <c r="P1673" s="8">
        <f>IFERROR(Starter[[#This Row],[pledged]]/Starter[[#This Row],[backers_count]],0)</f>
        <v>26.148961038961041</v>
      </c>
      <c r="Q1673" t="str">
        <f>LEFT(Starter[[#This Row],[Category and Sub-Category]],FIND("/",Starter[[#This Row],[Category and Sub-Category]])-1)</f>
        <v>music</v>
      </c>
      <c r="R1673" t="str">
        <f>RIGHT(Starter[[#This Row],[Category and Sub-Category]],FIND("/",Starter[[#This Row],[Category and Sub-Category]])-3)</f>
        <v>pop</v>
      </c>
      <c r="S1673" s="12">
        <f t="shared" si="26"/>
        <v>42583.54414351852</v>
      </c>
      <c r="T1673" s="12">
        <f t="shared" si="26"/>
        <v>42553.54414351852</v>
      </c>
      <c r="U1673" s="14">
        <f>Starter[[#This Row],[deadline2]]-Starter[[#This Row],[launched_at3]]</f>
        <v>30</v>
      </c>
    </row>
    <row r="1674" spans="1:2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>IFERROR(Starter[[#This Row],[pledged]]/Starter[[#This Row],[goal]],0)</f>
        <v>1.1294117647058823</v>
      </c>
      <c r="P1674" s="8">
        <f>IFERROR(Starter[[#This Row],[pledged]]/Starter[[#This Row],[backers_count]],0)</f>
        <v>39.183673469387756</v>
      </c>
      <c r="Q1674" t="str">
        <f>LEFT(Starter[[#This Row],[Category and Sub-Category]],FIND("/",Starter[[#This Row],[Category and Sub-Category]])-1)</f>
        <v>music</v>
      </c>
      <c r="R1674" t="str">
        <f>RIGHT(Starter[[#This Row],[Category and Sub-Category]],FIND("/",Starter[[#This Row],[Category and Sub-Category]])-3)</f>
        <v>pop</v>
      </c>
      <c r="S1674" s="12">
        <f t="shared" si="26"/>
        <v>41064.656597222223</v>
      </c>
      <c r="T1674" s="12">
        <f t="shared" si="26"/>
        <v>41034.656597222223</v>
      </c>
      <c r="U1674" s="14">
        <f>Starter[[#This Row],[deadline2]]-Starter[[#This Row],[launched_at3]]</f>
        <v>30</v>
      </c>
    </row>
    <row r="1675" spans="1:21" ht="30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>IFERROR(Starter[[#This Row],[pledged]]/Starter[[#This Row],[goal]],0)</f>
        <v>1.2809523809523808</v>
      </c>
      <c r="P1675" s="8">
        <f>IFERROR(Starter[[#This Row],[pledged]]/Starter[[#This Row],[backers_count]],0)</f>
        <v>45.593220338983052</v>
      </c>
      <c r="Q1675" t="str">
        <f>LEFT(Starter[[#This Row],[Category and Sub-Category]],FIND("/",Starter[[#This Row],[Category and Sub-Category]])-1)</f>
        <v>music</v>
      </c>
      <c r="R1675" t="str">
        <f>RIGHT(Starter[[#This Row],[Category and Sub-Category]],FIND("/",Starter[[#This Row],[Category and Sub-Category]])-3)</f>
        <v>pop</v>
      </c>
      <c r="S1675" s="12">
        <f t="shared" si="26"/>
        <v>42069.878379629634</v>
      </c>
      <c r="T1675" s="12">
        <f t="shared" si="26"/>
        <v>42039.878379629634</v>
      </c>
      <c r="U1675" s="14">
        <f>Starter[[#This Row],[deadline2]]-Starter[[#This Row],[launched_at3]]</f>
        <v>30</v>
      </c>
    </row>
    <row r="1676" spans="1:21" ht="3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>IFERROR(Starter[[#This Row],[pledged]]/Starter[[#This Row],[goal]],0)</f>
        <v>2.0169999999999999</v>
      </c>
      <c r="P1676" s="8">
        <f>IFERROR(Starter[[#This Row],[pledged]]/Starter[[#This Row],[backers_count]],0)</f>
        <v>89.247787610619469</v>
      </c>
      <c r="Q1676" t="str">
        <f>LEFT(Starter[[#This Row],[Category and Sub-Category]],FIND("/",Starter[[#This Row],[Category and Sub-Category]])-1)</f>
        <v>music</v>
      </c>
      <c r="R1676" t="str">
        <f>RIGHT(Starter[[#This Row],[Category and Sub-Category]],FIND("/",Starter[[#This Row],[Category and Sub-Category]])-3)</f>
        <v>pop</v>
      </c>
      <c r="S1676" s="12">
        <f t="shared" si="26"/>
        <v>42600.290972222225</v>
      </c>
      <c r="T1676" s="12">
        <f t="shared" si="26"/>
        <v>42569.605393518519</v>
      </c>
      <c r="U1676" s="14">
        <f>Starter[[#This Row],[deadline2]]-Starter[[#This Row],[launched_at3]]</f>
        <v>30.685578703705687</v>
      </c>
    </row>
    <row r="1677" spans="1:2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>IFERROR(Starter[[#This Row],[pledged]]/Starter[[#This Row],[goal]],0)</f>
        <v>1.37416</v>
      </c>
      <c r="P1677" s="8">
        <f>IFERROR(Starter[[#This Row],[pledged]]/Starter[[#This Row],[backers_count]],0)</f>
        <v>40.416470588235299</v>
      </c>
      <c r="Q1677" t="str">
        <f>LEFT(Starter[[#This Row],[Category and Sub-Category]],FIND("/",Starter[[#This Row],[Category and Sub-Category]])-1)</f>
        <v>music</v>
      </c>
      <c r="R1677" t="str">
        <f>RIGHT(Starter[[#This Row],[Category and Sub-Category]],FIND("/",Starter[[#This Row],[Category and Sub-Category]])-3)</f>
        <v>pop</v>
      </c>
      <c r="S1677" s="12">
        <f t="shared" si="26"/>
        <v>40832.918749999997</v>
      </c>
      <c r="T1677" s="12">
        <f t="shared" si="26"/>
        <v>40802.733101851853</v>
      </c>
      <c r="U1677" s="14">
        <f>Starter[[#This Row],[deadline2]]-Starter[[#This Row],[launched_at3]]</f>
        <v>30.185648148144537</v>
      </c>
    </row>
    <row r="1678" spans="1:2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>IFERROR(Starter[[#This Row],[pledged]]/Starter[[#This Row],[goal]],0)</f>
        <v>1.1533333333333333</v>
      </c>
      <c r="P1678" s="8">
        <f>IFERROR(Starter[[#This Row],[pledged]]/Starter[[#This Row],[backers_count]],0)</f>
        <v>82.38095238095238</v>
      </c>
      <c r="Q1678" t="str">
        <f>LEFT(Starter[[#This Row],[Category and Sub-Category]],FIND("/",Starter[[#This Row],[Category and Sub-Category]])-1)</f>
        <v>music</v>
      </c>
      <c r="R1678" t="str">
        <f>RIGHT(Starter[[#This Row],[Category and Sub-Category]],FIND("/",Starter[[#This Row],[Category and Sub-Category]])-3)</f>
        <v>pop</v>
      </c>
      <c r="S1678" s="12">
        <f t="shared" si="26"/>
        <v>41020.165972222225</v>
      </c>
      <c r="T1678" s="12">
        <f t="shared" si="26"/>
        <v>40973.726238425923</v>
      </c>
      <c r="U1678" s="14">
        <f>Starter[[#This Row],[deadline2]]-Starter[[#This Row],[launched_at3]]</f>
        <v>46.43973379630188</v>
      </c>
    </row>
    <row r="1679" spans="1:21" ht="30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>IFERROR(Starter[[#This Row],[pledged]]/Starter[[#This Row],[goal]],0)</f>
        <v>1.1166666666666667</v>
      </c>
      <c r="P1679" s="8">
        <f>IFERROR(Starter[[#This Row],[pledged]]/Starter[[#This Row],[backers_count]],0)</f>
        <v>159.52380952380952</v>
      </c>
      <c r="Q1679" t="str">
        <f>LEFT(Starter[[#This Row],[Category and Sub-Category]],FIND("/",Starter[[#This Row],[Category and Sub-Category]])-1)</f>
        <v>music</v>
      </c>
      <c r="R1679" t="str">
        <f>RIGHT(Starter[[#This Row],[Category and Sub-Category]],FIND("/",Starter[[#This Row],[Category and Sub-Category]])-3)</f>
        <v>pop</v>
      </c>
      <c r="S1679" s="12">
        <f t="shared" si="26"/>
        <v>42476.249305555553</v>
      </c>
      <c r="T1679" s="12">
        <f t="shared" si="26"/>
        <v>42416.407129629632</v>
      </c>
      <c r="U1679" s="14">
        <f>Starter[[#This Row],[deadline2]]-Starter[[#This Row],[launched_at3]]</f>
        <v>59.842175925921765</v>
      </c>
    </row>
    <row r="1680" spans="1:2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>IFERROR(Starter[[#This Row],[pledged]]/Starter[[#This Row],[goal]],0)</f>
        <v>1.1839999999999999</v>
      </c>
      <c r="P1680" s="8">
        <f>IFERROR(Starter[[#This Row],[pledged]]/Starter[[#This Row],[backers_count]],0)</f>
        <v>36.244897959183675</v>
      </c>
      <c r="Q1680" t="str">
        <f>LEFT(Starter[[#This Row],[Category and Sub-Category]],FIND("/",Starter[[#This Row],[Category and Sub-Category]])-1)</f>
        <v>music</v>
      </c>
      <c r="R1680" t="str">
        <f>RIGHT(Starter[[#This Row],[Category and Sub-Category]],FIND("/",Starter[[#This Row],[Category and Sub-Category]])-3)</f>
        <v>pop</v>
      </c>
      <c r="S1680" s="12">
        <f t="shared" si="26"/>
        <v>41676.854988425926</v>
      </c>
      <c r="T1680" s="12">
        <f t="shared" si="26"/>
        <v>41662.854988425926</v>
      </c>
      <c r="U1680" s="14">
        <f>Starter[[#This Row],[deadline2]]-Starter[[#This Row],[launched_at3]]</f>
        <v>14</v>
      </c>
    </row>
    <row r="1681" spans="1:21" ht="3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>IFERROR(Starter[[#This Row],[pledged]]/Starter[[#This Row],[goal]],0)</f>
        <v>1.75</v>
      </c>
      <c r="P1681" s="8">
        <f>IFERROR(Starter[[#This Row],[pledged]]/Starter[[#This Row],[backers_count]],0)</f>
        <v>62.5</v>
      </c>
      <c r="Q1681" t="str">
        <f>LEFT(Starter[[#This Row],[Category and Sub-Category]],FIND("/",Starter[[#This Row],[Category and Sub-Category]])-1)</f>
        <v>music</v>
      </c>
      <c r="R1681" t="str">
        <f>RIGHT(Starter[[#This Row],[Category and Sub-Category]],FIND("/",Starter[[#This Row],[Category and Sub-Category]])-3)</f>
        <v>pop</v>
      </c>
      <c r="S1681" s="12">
        <f t="shared" si="26"/>
        <v>40746.068807870368</v>
      </c>
      <c r="T1681" s="12">
        <f t="shared" si="26"/>
        <v>40723.068807870368</v>
      </c>
      <c r="U1681" s="14">
        <f>Starter[[#This Row],[deadline2]]-Starter[[#This Row],[launched_at3]]</f>
        <v>23</v>
      </c>
    </row>
    <row r="1682" spans="1:2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>IFERROR(Starter[[#This Row],[pledged]]/Starter[[#This Row],[goal]],0)</f>
        <v>1.175</v>
      </c>
      <c r="P1682" s="8">
        <f>IFERROR(Starter[[#This Row],[pledged]]/Starter[[#This Row],[backers_count]],0)</f>
        <v>47</v>
      </c>
      <c r="Q1682" t="str">
        <f>LEFT(Starter[[#This Row],[Category and Sub-Category]],FIND("/",Starter[[#This Row],[Category and Sub-Category]])-1)</f>
        <v>music</v>
      </c>
      <c r="R1682" t="str">
        <f>RIGHT(Starter[[#This Row],[Category and Sub-Category]],FIND("/",Starter[[#This Row],[Category and Sub-Category]])-3)</f>
        <v>pop</v>
      </c>
      <c r="S1682" s="12">
        <f t="shared" si="26"/>
        <v>41832.757719907408</v>
      </c>
      <c r="T1682" s="12">
        <f t="shared" si="26"/>
        <v>41802.757719907408</v>
      </c>
      <c r="U1682" s="14">
        <f>Starter[[#This Row],[deadline2]]-Starter[[#This Row],[launched_at3]]</f>
        <v>30</v>
      </c>
    </row>
    <row r="1683" spans="1:21" ht="3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>IFERROR(Starter[[#This Row],[pledged]]/Starter[[#This Row],[goal]],0)</f>
        <v>1.0142212307692309</v>
      </c>
      <c r="P1683" s="8">
        <f>IFERROR(Starter[[#This Row],[pledged]]/Starter[[#This Row],[backers_count]],0)</f>
        <v>74.575090497737563</v>
      </c>
      <c r="Q1683" t="str">
        <f>LEFT(Starter[[#This Row],[Category and Sub-Category]],FIND("/",Starter[[#This Row],[Category and Sub-Category]])-1)</f>
        <v>music</v>
      </c>
      <c r="R1683" t="str">
        <f>RIGHT(Starter[[#This Row],[Category and Sub-Category]],FIND("/",Starter[[#This Row],[Category and Sub-Category]])-3)</f>
        <v>ith</v>
      </c>
      <c r="S1683" s="12">
        <f t="shared" si="26"/>
        <v>42823.083333333328</v>
      </c>
      <c r="T1683" s="12">
        <f t="shared" si="26"/>
        <v>42774.121342592596</v>
      </c>
      <c r="U1683" s="14">
        <f>Starter[[#This Row],[deadline2]]-Starter[[#This Row],[launched_at3]]</f>
        <v>48.96199074073229</v>
      </c>
    </row>
    <row r="1684" spans="1:2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>IFERROR(Starter[[#This Row],[pledged]]/Starter[[#This Row],[goal]],0)</f>
        <v>0</v>
      </c>
      <c r="P1684" s="8">
        <f>IFERROR(Starter[[#This Row],[pledged]]/Starter[[#This Row],[backers_count]],0)</f>
        <v>0</v>
      </c>
      <c r="Q1684" t="str">
        <f>LEFT(Starter[[#This Row],[Category and Sub-Category]],FIND("/",Starter[[#This Row],[Category and Sub-Category]])-1)</f>
        <v>music</v>
      </c>
      <c r="R1684" t="str">
        <f>RIGHT(Starter[[#This Row],[Category and Sub-Category]],FIND("/",Starter[[#This Row],[Category and Sub-Category]])-3)</f>
        <v>ith</v>
      </c>
      <c r="S1684" s="12">
        <f t="shared" si="26"/>
        <v>42839.171990740739</v>
      </c>
      <c r="T1684" s="12">
        <f t="shared" si="26"/>
        <v>42779.21365740741</v>
      </c>
      <c r="U1684" s="14">
        <f>Starter[[#This Row],[deadline2]]-Starter[[#This Row],[launched_at3]]</f>
        <v>59.958333333328483</v>
      </c>
    </row>
    <row r="1685" spans="1:21" ht="30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>IFERROR(Starter[[#This Row],[pledged]]/Starter[[#This Row],[goal]],0)</f>
        <v>0.21714285714285714</v>
      </c>
      <c r="P1685" s="8">
        <f>IFERROR(Starter[[#This Row],[pledged]]/Starter[[#This Row],[backers_count]],0)</f>
        <v>76</v>
      </c>
      <c r="Q1685" t="str">
        <f>LEFT(Starter[[#This Row],[Category and Sub-Category]],FIND("/",Starter[[#This Row],[Category and Sub-Category]])-1)</f>
        <v>music</v>
      </c>
      <c r="R1685" t="str">
        <f>RIGHT(Starter[[#This Row],[Category and Sub-Category]],FIND("/",Starter[[#This Row],[Category and Sub-Category]])-3)</f>
        <v>ith</v>
      </c>
      <c r="S1685" s="12">
        <f t="shared" si="26"/>
        <v>42832.781689814816</v>
      </c>
      <c r="T1685" s="12">
        <f t="shared" si="26"/>
        <v>42808.781689814816</v>
      </c>
      <c r="U1685" s="14">
        <f>Starter[[#This Row],[deadline2]]-Starter[[#This Row],[launched_at3]]</f>
        <v>24</v>
      </c>
    </row>
    <row r="1686" spans="1:2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>IFERROR(Starter[[#This Row],[pledged]]/Starter[[#This Row],[goal]],0)</f>
        <v>1.0912500000000001</v>
      </c>
      <c r="P1686" s="8">
        <f>IFERROR(Starter[[#This Row],[pledged]]/Starter[[#This Row],[backers_count]],0)</f>
        <v>86.43564356435644</v>
      </c>
      <c r="Q1686" t="str">
        <f>LEFT(Starter[[#This Row],[Category and Sub-Category]],FIND("/",Starter[[#This Row],[Category and Sub-Category]])-1)</f>
        <v>music</v>
      </c>
      <c r="R1686" t="str">
        <f>RIGHT(Starter[[#This Row],[Category and Sub-Category]],FIND("/",Starter[[#This Row],[Category and Sub-Category]])-3)</f>
        <v>ith</v>
      </c>
      <c r="S1686" s="12">
        <f t="shared" si="26"/>
        <v>42811.773622685185</v>
      </c>
      <c r="T1686" s="12">
        <f t="shared" si="26"/>
        <v>42783.815289351856</v>
      </c>
      <c r="U1686" s="14">
        <f>Starter[[#This Row],[deadline2]]-Starter[[#This Row],[launched_at3]]</f>
        <v>27.958333333328483</v>
      </c>
    </row>
    <row r="1687" spans="1:21" ht="3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>IFERROR(Starter[[#This Row],[pledged]]/Starter[[#This Row],[goal]],0)</f>
        <v>1.0285714285714285</v>
      </c>
      <c r="P1687" s="8">
        <f>IFERROR(Starter[[#This Row],[pledged]]/Starter[[#This Row],[backers_count]],0)</f>
        <v>24</v>
      </c>
      <c r="Q1687" t="str">
        <f>LEFT(Starter[[#This Row],[Category and Sub-Category]],FIND("/",Starter[[#This Row],[Category and Sub-Category]])-1)</f>
        <v>music</v>
      </c>
      <c r="R1687" t="str">
        <f>RIGHT(Starter[[#This Row],[Category and Sub-Category]],FIND("/",Starter[[#This Row],[Category and Sub-Category]])-3)</f>
        <v>ith</v>
      </c>
      <c r="S1687" s="12">
        <f t="shared" si="26"/>
        <v>42818.208599537036</v>
      </c>
      <c r="T1687" s="12">
        <f t="shared" si="26"/>
        <v>42788.2502662037</v>
      </c>
      <c r="U1687" s="14">
        <f>Starter[[#This Row],[deadline2]]-Starter[[#This Row],[launched_at3]]</f>
        <v>29.958333333335759</v>
      </c>
    </row>
    <row r="1688" spans="1:21" ht="3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>IFERROR(Starter[[#This Row],[pledged]]/Starter[[#This Row],[goal]],0)</f>
        <v>3.5999999999999999E-3</v>
      </c>
      <c r="P1688" s="8">
        <f>IFERROR(Starter[[#This Row],[pledged]]/Starter[[#This Row],[backers_count]],0)</f>
        <v>18</v>
      </c>
      <c r="Q1688" t="str">
        <f>LEFT(Starter[[#This Row],[Category and Sub-Category]],FIND("/",Starter[[#This Row],[Category and Sub-Category]])-1)</f>
        <v>music</v>
      </c>
      <c r="R1688" t="str">
        <f>RIGHT(Starter[[#This Row],[Category and Sub-Category]],FIND("/",Starter[[#This Row],[Category and Sub-Category]])-3)</f>
        <v>ith</v>
      </c>
      <c r="S1688" s="12">
        <f t="shared" si="26"/>
        <v>42852.802303240736</v>
      </c>
      <c r="T1688" s="12">
        <f t="shared" si="26"/>
        <v>42792.843969907408</v>
      </c>
      <c r="U1688" s="14">
        <f>Starter[[#This Row],[deadline2]]-Starter[[#This Row],[launched_at3]]</f>
        <v>59.958333333328483</v>
      </c>
    </row>
    <row r="1689" spans="1:21" ht="3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>IFERROR(Starter[[#This Row],[pledged]]/Starter[[#This Row],[goal]],0)</f>
        <v>0.3125</v>
      </c>
      <c r="P1689" s="8">
        <f>IFERROR(Starter[[#This Row],[pledged]]/Starter[[#This Row],[backers_count]],0)</f>
        <v>80.128205128205124</v>
      </c>
      <c r="Q1689" t="str">
        <f>LEFT(Starter[[#This Row],[Category and Sub-Category]],FIND("/",Starter[[#This Row],[Category and Sub-Category]])-1)</f>
        <v>music</v>
      </c>
      <c r="R1689" t="str">
        <f>RIGHT(Starter[[#This Row],[Category and Sub-Category]],FIND("/",Starter[[#This Row],[Category and Sub-Category]])-3)</f>
        <v>ith</v>
      </c>
      <c r="S1689" s="12">
        <f t="shared" si="26"/>
        <v>42835.84375</v>
      </c>
      <c r="T1689" s="12">
        <f t="shared" si="26"/>
        <v>42802.046817129631</v>
      </c>
      <c r="U1689" s="14">
        <f>Starter[[#This Row],[deadline2]]-Starter[[#This Row],[launched_at3]]</f>
        <v>33.796932870369346</v>
      </c>
    </row>
    <row r="1690" spans="1:21" ht="3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>IFERROR(Starter[[#This Row],[pledged]]/Starter[[#This Row],[goal]],0)</f>
        <v>0.443</v>
      </c>
      <c r="P1690" s="8">
        <f>IFERROR(Starter[[#This Row],[pledged]]/Starter[[#This Row],[backers_count]],0)</f>
        <v>253.14285714285714</v>
      </c>
      <c r="Q1690" t="str">
        <f>LEFT(Starter[[#This Row],[Category and Sub-Category]],FIND("/",Starter[[#This Row],[Category and Sub-Category]])-1)</f>
        <v>music</v>
      </c>
      <c r="R1690" t="str">
        <f>RIGHT(Starter[[#This Row],[Category and Sub-Category]],FIND("/",Starter[[#This Row],[Category and Sub-Category]])-3)</f>
        <v>ith</v>
      </c>
      <c r="S1690" s="12">
        <f t="shared" si="26"/>
        <v>42834.492986111116</v>
      </c>
      <c r="T1690" s="12">
        <f t="shared" si="26"/>
        <v>42804.534652777773</v>
      </c>
      <c r="U1690" s="14">
        <f>Starter[[#This Row],[deadline2]]-Starter[[#This Row],[launched_at3]]</f>
        <v>29.958333333343035</v>
      </c>
    </row>
    <row r="1691" spans="1:2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>IFERROR(Starter[[#This Row],[pledged]]/Starter[[#This Row],[goal]],0)</f>
        <v>1</v>
      </c>
      <c r="P1691" s="8">
        <f>IFERROR(Starter[[#This Row],[pledged]]/Starter[[#This Row],[backers_count]],0)</f>
        <v>171.42857142857142</v>
      </c>
      <c r="Q1691" t="str">
        <f>LEFT(Starter[[#This Row],[Category and Sub-Category]],FIND("/",Starter[[#This Row],[Category and Sub-Category]])-1)</f>
        <v>music</v>
      </c>
      <c r="R1691" t="str">
        <f>RIGHT(Starter[[#This Row],[Category and Sub-Category]],FIND("/",Starter[[#This Row],[Category and Sub-Category]])-3)</f>
        <v>ith</v>
      </c>
      <c r="S1691" s="12">
        <f t="shared" si="26"/>
        <v>42810.900810185187</v>
      </c>
      <c r="T1691" s="12">
        <f t="shared" si="26"/>
        <v>42780.942476851851</v>
      </c>
      <c r="U1691" s="14">
        <f>Starter[[#This Row],[deadline2]]-Starter[[#This Row],[launched_at3]]</f>
        <v>29.958333333335759</v>
      </c>
    </row>
    <row r="1692" spans="1:21" ht="30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>IFERROR(Starter[[#This Row],[pledged]]/Starter[[#This Row],[goal]],0)</f>
        <v>0.254</v>
      </c>
      <c r="P1692" s="8">
        <f>IFERROR(Starter[[#This Row],[pledged]]/Starter[[#This Row],[backers_count]],0)</f>
        <v>57.727272727272727</v>
      </c>
      <c r="Q1692" t="str">
        <f>LEFT(Starter[[#This Row],[Category and Sub-Category]],FIND("/",Starter[[#This Row],[Category and Sub-Category]])-1)</f>
        <v>music</v>
      </c>
      <c r="R1692" t="str">
        <f>RIGHT(Starter[[#This Row],[Category and Sub-Category]],FIND("/",Starter[[#This Row],[Category and Sub-Category]])-3)</f>
        <v>ith</v>
      </c>
      <c r="S1692" s="12">
        <f t="shared" si="26"/>
        <v>42831.389374999999</v>
      </c>
      <c r="T1692" s="12">
        <f t="shared" si="26"/>
        <v>42801.43104166667</v>
      </c>
      <c r="U1692" s="14">
        <f>Starter[[#This Row],[deadline2]]-Starter[[#This Row],[launched_at3]]</f>
        <v>29.958333333328483</v>
      </c>
    </row>
    <row r="1693" spans="1:21" ht="3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>IFERROR(Starter[[#This Row],[pledged]]/Starter[[#This Row],[goal]],0)</f>
        <v>0.33473333333333333</v>
      </c>
      <c r="P1693" s="8">
        <f>IFERROR(Starter[[#This Row],[pledged]]/Starter[[#This Row],[backers_count]],0)</f>
        <v>264.26315789473682</v>
      </c>
      <c r="Q1693" t="str">
        <f>LEFT(Starter[[#This Row],[Category and Sub-Category]],FIND("/",Starter[[#This Row],[Category and Sub-Category]])-1)</f>
        <v>music</v>
      </c>
      <c r="R1693" t="str">
        <f>RIGHT(Starter[[#This Row],[Category and Sub-Category]],FIND("/",Starter[[#This Row],[Category and Sub-Category]])-3)</f>
        <v>ith</v>
      </c>
      <c r="S1693" s="12">
        <f t="shared" si="26"/>
        <v>42828.041666666672</v>
      </c>
      <c r="T1693" s="12">
        <f t="shared" si="26"/>
        <v>42795.701481481483</v>
      </c>
      <c r="U1693" s="14">
        <f>Starter[[#This Row],[deadline2]]-Starter[[#This Row],[launched_at3]]</f>
        <v>32.340185185188602</v>
      </c>
    </row>
    <row r="1694" spans="1:21" ht="30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>IFERROR(Starter[[#This Row],[pledged]]/Starter[[#This Row],[goal]],0)</f>
        <v>0.47799999999999998</v>
      </c>
      <c r="P1694" s="8">
        <f>IFERROR(Starter[[#This Row],[pledged]]/Starter[[#This Row],[backers_count]],0)</f>
        <v>159.33333333333334</v>
      </c>
      <c r="Q1694" t="str">
        <f>LEFT(Starter[[#This Row],[Category and Sub-Category]],FIND("/",Starter[[#This Row],[Category and Sub-Category]])-1)</f>
        <v>music</v>
      </c>
      <c r="R1694" t="str">
        <f>RIGHT(Starter[[#This Row],[Category and Sub-Category]],FIND("/",Starter[[#This Row],[Category and Sub-Category]])-3)</f>
        <v>ith</v>
      </c>
      <c r="S1694" s="12">
        <f t="shared" si="26"/>
        <v>42820.999305555553</v>
      </c>
      <c r="T1694" s="12">
        <f t="shared" si="26"/>
        <v>42788.151238425926</v>
      </c>
      <c r="U1694" s="14">
        <f>Starter[[#This Row],[deadline2]]-Starter[[#This Row],[launched_at3]]</f>
        <v>32.848067129627452</v>
      </c>
    </row>
    <row r="1695" spans="1:21" ht="3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>IFERROR(Starter[[#This Row],[pledged]]/Starter[[#This Row],[goal]],0)</f>
        <v>9.3333333333333338E-2</v>
      </c>
      <c r="P1695" s="8">
        <f>IFERROR(Starter[[#This Row],[pledged]]/Starter[[#This Row],[backers_count]],0)</f>
        <v>35</v>
      </c>
      <c r="Q1695" t="str">
        <f>LEFT(Starter[[#This Row],[Category and Sub-Category]],FIND("/",Starter[[#This Row],[Category and Sub-Category]])-1)</f>
        <v>music</v>
      </c>
      <c r="R1695" t="str">
        <f>RIGHT(Starter[[#This Row],[Category and Sub-Category]],FIND("/",Starter[[#This Row],[Category and Sub-Category]])-3)</f>
        <v>ith</v>
      </c>
      <c r="S1695" s="12">
        <f t="shared" si="26"/>
        <v>42834.833333333328</v>
      </c>
      <c r="T1695" s="12">
        <f t="shared" si="26"/>
        <v>42803.920277777783</v>
      </c>
      <c r="U1695" s="14">
        <f>Starter[[#This Row],[deadline2]]-Starter[[#This Row],[launched_at3]]</f>
        <v>30.913055555545725</v>
      </c>
    </row>
    <row r="1696" spans="1:21" ht="3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>IFERROR(Starter[[#This Row],[pledged]]/Starter[[#This Row],[goal]],0)</f>
        <v>5.0000000000000001E-4</v>
      </c>
      <c r="P1696" s="8">
        <f>IFERROR(Starter[[#This Row],[pledged]]/Starter[[#This Row],[backers_count]],0)</f>
        <v>5</v>
      </c>
      <c r="Q1696" t="str">
        <f>LEFT(Starter[[#This Row],[Category and Sub-Category]],FIND("/",Starter[[#This Row],[Category and Sub-Category]])-1)</f>
        <v>music</v>
      </c>
      <c r="R1696" t="str">
        <f>RIGHT(Starter[[#This Row],[Category and Sub-Category]],FIND("/",Starter[[#This Row],[Category and Sub-Category]])-3)</f>
        <v>ith</v>
      </c>
      <c r="S1696" s="12">
        <f t="shared" si="26"/>
        <v>42821.191666666666</v>
      </c>
      <c r="T1696" s="12">
        <f t="shared" si="26"/>
        <v>42791.669837962967</v>
      </c>
      <c r="U1696" s="14">
        <f>Starter[[#This Row],[deadline2]]-Starter[[#This Row],[launched_at3]]</f>
        <v>29.521828703698702</v>
      </c>
    </row>
    <row r="1697" spans="1:21" ht="3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>IFERROR(Starter[[#This Row],[pledged]]/Starter[[#This Row],[goal]],0)</f>
        <v>0.11708333333333333</v>
      </c>
      <c r="P1697" s="8">
        <f>IFERROR(Starter[[#This Row],[pledged]]/Starter[[#This Row],[backers_count]],0)</f>
        <v>61.086956521739133</v>
      </c>
      <c r="Q1697" t="str">
        <f>LEFT(Starter[[#This Row],[Category and Sub-Category]],FIND("/",Starter[[#This Row],[Category and Sub-Category]])-1)</f>
        <v>music</v>
      </c>
      <c r="R1697" t="str">
        <f>RIGHT(Starter[[#This Row],[Category and Sub-Category]],FIND("/",Starter[[#This Row],[Category and Sub-Category]])-3)</f>
        <v>ith</v>
      </c>
      <c r="S1697" s="12">
        <f t="shared" si="26"/>
        <v>42835.041666666672</v>
      </c>
      <c r="T1697" s="12">
        <f t="shared" si="26"/>
        <v>42801.031412037039</v>
      </c>
      <c r="U1697" s="14">
        <f>Starter[[#This Row],[deadline2]]-Starter[[#This Row],[launched_at3]]</f>
        <v>34.010254629632982</v>
      </c>
    </row>
    <row r="1698" spans="1:21" ht="3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>IFERROR(Starter[[#This Row],[pledged]]/Starter[[#This Row],[goal]],0)</f>
        <v>0</v>
      </c>
      <c r="P1698" s="8">
        <f>IFERROR(Starter[[#This Row],[pledged]]/Starter[[#This Row],[backers_count]],0)</f>
        <v>0</v>
      </c>
      <c r="Q1698" t="str">
        <f>LEFT(Starter[[#This Row],[Category and Sub-Category]],FIND("/",Starter[[#This Row],[Category and Sub-Category]])-1)</f>
        <v>music</v>
      </c>
      <c r="R1698" t="str">
        <f>RIGHT(Starter[[#This Row],[Category and Sub-Category]],FIND("/",Starter[[#This Row],[Category and Sub-Category]])-3)</f>
        <v>ith</v>
      </c>
      <c r="S1698" s="12">
        <f t="shared" si="26"/>
        <v>42826.027905092589</v>
      </c>
      <c r="T1698" s="12">
        <f t="shared" si="26"/>
        <v>42796.069571759261</v>
      </c>
      <c r="U1698" s="14">
        <f>Starter[[#This Row],[deadline2]]-Starter[[#This Row],[launched_at3]]</f>
        <v>29.958333333328483</v>
      </c>
    </row>
    <row r="1699" spans="1:21" ht="30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>IFERROR(Starter[[#This Row],[pledged]]/Starter[[#This Row],[goal]],0)</f>
        <v>0.20208000000000001</v>
      </c>
      <c r="P1699" s="8">
        <f>IFERROR(Starter[[#This Row],[pledged]]/Starter[[#This Row],[backers_count]],0)</f>
        <v>114.81818181818181</v>
      </c>
      <c r="Q1699" t="str">
        <f>LEFT(Starter[[#This Row],[Category and Sub-Category]],FIND("/",Starter[[#This Row],[Category and Sub-Category]])-1)</f>
        <v>music</v>
      </c>
      <c r="R1699" t="str">
        <f>RIGHT(Starter[[#This Row],[Category and Sub-Category]],FIND("/",Starter[[#This Row],[Category and Sub-Category]])-3)</f>
        <v>ith</v>
      </c>
      <c r="S1699" s="12">
        <f t="shared" si="26"/>
        <v>42834.991296296299</v>
      </c>
      <c r="T1699" s="12">
        <f t="shared" si="26"/>
        <v>42805.032962962963</v>
      </c>
      <c r="U1699" s="14">
        <f>Starter[[#This Row],[deadline2]]-Starter[[#This Row],[launched_at3]]</f>
        <v>29.958333333335759</v>
      </c>
    </row>
    <row r="1700" spans="1:21" ht="4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>IFERROR(Starter[[#This Row],[pledged]]/Starter[[#This Row],[goal]],0)</f>
        <v>0</v>
      </c>
      <c r="P1700" s="8">
        <f>IFERROR(Starter[[#This Row],[pledged]]/Starter[[#This Row],[backers_count]],0)</f>
        <v>0</v>
      </c>
      <c r="Q1700" t="str">
        <f>LEFT(Starter[[#This Row],[Category and Sub-Category]],FIND("/",Starter[[#This Row],[Category and Sub-Category]])-1)</f>
        <v>music</v>
      </c>
      <c r="R1700" t="str">
        <f>RIGHT(Starter[[#This Row],[Category and Sub-Category]],FIND("/",Starter[[#This Row],[Category and Sub-Category]])-3)</f>
        <v>ith</v>
      </c>
      <c r="S1700" s="12">
        <f t="shared" si="26"/>
        <v>42820.147916666669</v>
      </c>
      <c r="T1700" s="12">
        <f t="shared" si="26"/>
        <v>42796.207870370374</v>
      </c>
      <c r="U1700" s="14">
        <f>Starter[[#This Row],[deadline2]]-Starter[[#This Row],[launched_at3]]</f>
        <v>23.940046296294895</v>
      </c>
    </row>
    <row r="1701" spans="1:21" ht="3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>IFERROR(Starter[[#This Row],[pledged]]/Starter[[#This Row],[goal]],0)</f>
        <v>4.2311459353574929E-2</v>
      </c>
      <c r="P1701" s="8">
        <f>IFERROR(Starter[[#This Row],[pledged]]/Starter[[#This Row],[backers_count]],0)</f>
        <v>54</v>
      </c>
      <c r="Q1701" t="str">
        <f>LEFT(Starter[[#This Row],[Category and Sub-Category]],FIND("/",Starter[[#This Row],[Category and Sub-Category]])-1)</f>
        <v>music</v>
      </c>
      <c r="R1701" t="str">
        <f>RIGHT(Starter[[#This Row],[Category and Sub-Category]],FIND("/",Starter[[#This Row],[Category and Sub-Category]])-3)</f>
        <v>ith</v>
      </c>
      <c r="S1701" s="12">
        <f t="shared" si="26"/>
        <v>42836.863946759258</v>
      </c>
      <c r="T1701" s="12">
        <f t="shared" si="26"/>
        <v>42806.863946759258</v>
      </c>
      <c r="U1701" s="14">
        <f>Starter[[#This Row],[deadline2]]-Starter[[#This Row],[launched_at3]]</f>
        <v>30</v>
      </c>
    </row>
    <row r="1702" spans="1:21" ht="3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>IFERROR(Starter[[#This Row],[pledged]]/Starter[[#This Row],[goal]],0)</f>
        <v>0.2606</v>
      </c>
      <c r="P1702" s="8">
        <f>IFERROR(Starter[[#This Row],[pledged]]/Starter[[#This Row],[backers_count]],0)</f>
        <v>65.974683544303801</v>
      </c>
      <c r="Q1702" t="str">
        <f>LEFT(Starter[[#This Row],[Category and Sub-Category]],FIND("/",Starter[[#This Row],[Category and Sub-Category]])-1)</f>
        <v>music</v>
      </c>
      <c r="R1702" t="str">
        <f>RIGHT(Starter[[#This Row],[Category and Sub-Category]],FIND("/",Starter[[#This Row],[Category and Sub-Category]])-3)</f>
        <v>ith</v>
      </c>
      <c r="S1702" s="12">
        <f t="shared" si="26"/>
        <v>42826.166666666672</v>
      </c>
      <c r="T1702" s="12">
        <f t="shared" si="26"/>
        <v>42796.071643518517</v>
      </c>
      <c r="U1702" s="14">
        <f>Starter[[#This Row],[deadline2]]-Starter[[#This Row],[launched_at3]]</f>
        <v>30.095023148154723</v>
      </c>
    </row>
    <row r="1703" spans="1:21" ht="3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>IFERROR(Starter[[#This Row],[pledged]]/Starter[[#This Row],[goal]],0)</f>
        <v>1.9801980198019802E-3</v>
      </c>
      <c r="P1703" s="8">
        <f>IFERROR(Starter[[#This Row],[pledged]]/Starter[[#This Row],[backers_count]],0)</f>
        <v>5</v>
      </c>
      <c r="Q1703" t="str">
        <f>LEFT(Starter[[#This Row],[Category and Sub-Category]],FIND("/",Starter[[#This Row],[Category and Sub-Category]])-1)</f>
        <v>music</v>
      </c>
      <c r="R1703" t="str">
        <f>RIGHT(Starter[[#This Row],[Category and Sub-Category]],FIND("/",Starter[[#This Row],[Category and Sub-Category]])-3)</f>
        <v>ith</v>
      </c>
      <c r="S1703" s="12">
        <f t="shared" si="26"/>
        <v>42019.664409722223</v>
      </c>
      <c r="T1703" s="12">
        <f t="shared" si="26"/>
        <v>41989.664409722223</v>
      </c>
      <c r="U1703" s="14">
        <f>Starter[[#This Row],[deadline2]]-Starter[[#This Row],[launched_at3]]</f>
        <v>30</v>
      </c>
    </row>
    <row r="1704" spans="1:21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>IFERROR(Starter[[#This Row],[pledged]]/Starter[[#This Row],[goal]],0)</f>
        <v>6.0606060606060605E-5</v>
      </c>
      <c r="P1704" s="8">
        <f>IFERROR(Starter[[#This Row],[pledged]]/Starter[[#This Row],[backers_count]],0)</f>
        <v>1</v>
      </c>
      <c r="Q1704" t="str">
        <f>LEFT(Starter[[#This Row],[Category and Sub-Category]],FIND("/",Starter[[#This Row],[Category and Sub-Category]])-1)</f>
        <v>music</v>
      </c>
      <c r="R1704" t="str">
        <f>RIGHT(Starter[[#This Row],[Category and Sub-Category]],FIND("/",Starter[[#This Row],[Category and Sub-Category]])-3)</f>
        <v>ith</v>
      </c>
      <c r="S1704" s="12">
        <f t="shared" si="26"/>
        <v>42093.828125</v>
      </c>
      <c r="T1704" s="12">
        <f t="shared" si="26"/>
        <v>42063.869791666672</v>
      </c>
      <c r="U1704" s="14">
        <f>Starter[[#This Row],[deadline2]]-Starter[[#This Row],[launched_at3]]</f>
        <v>29.958333333328483</v>
      </c>
    </row>
    <row r="1705" spans="1:21" ht="3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>IFERROR(Starter[[#This Row],[pledged]]/Starter[[#This Row],[goal]],0)</f>
        <v>1.0200000000000001E-2</v>
      </c>
      <c r="P1705" s="8">
        <f>IFERROR(Starter[[#This Row],[pledged]]/Starter[[#This Row],[backers_count]],0)</f>
        <v>25.5</v>
      </c>
      <c r="Q1705" t="str">
        <f>LEFT(Starter[[#This Row],[Category and Sub-Category]],FIND("/",Starter[[#This Row],[Category and Sub-Category]])-1)</f>
        <v>music</v>
      </c>
      <c r="R1705" t="str">
        <f>RIGHT(Starter[[#This Row],[Category and Sub-Category]],FIND("/",Starter[[#This Row],[Category and Sub-Category]])-3)</f>
        <v>ith</v>
      </c>
      <c r="S1705" s="12">
        <f t="shared" si="26"/>
        <v>42247.281678240739</v>
      </c>
      <c r="T1705" s="12">
        <f t="shared" si="26"/>
        <v>42187.281678240739</v>
      </c>
      <c r="U1705" s="14">
        <f>Starter[[#This Row],[deadline2]]-Starter[[#This Row],[launched_at3]]</f>
        <v>60</v>
      </c>
    </row>
    <row r="1706" spans="1:21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>IFERROR(Starter[[#This Row],[pledged]]/Starter[[#This Row],[goal]],0)</f>
        <v>0.65100000000000002</v>
      </c>
      <c r="P1706" s="8">
        <f>IFERROR(Starter[[#This Row],[pledged]]/Starter[[#This Row],[backers_count]],0)</f>
        <v>118.36363636363636</v>
      </c>
      <c r="Q1706" t="str">
        <f>LEFT(Starter[[#This Row],[Category and Sub-Category]],FIND("/",Starter[[#This Row],[Category and Sub-Category]])-1)</f>
        <v>music</v>
      </c>
      <c r="R1706" t="str">
        <f>RIGHT(Starter[[#This Row],[Category and Sub-Category]],FIND("/",Starter[[#This Row],[Category and Sub-Category]])-3)</f>
        <v>ith</v>
      </c>
      <c r="S1706" s="12">
        <f t="shared" si="26"/>
        <v>42051.139733796299</v>
      </c>
      <c r="T1706" s="12">
        <f t="shared" si="26"/>
        <v>42021.139733796299</v>
      </c>
      <c r="U1706" s="14">
        <f>Starter[[#This Row],[deadline2]]-Starter[[#This Row],[launched_at3]]</f>
        <v>30</v>
      </c>
    </row>
    <row r="1707" spans="1:21" ht="30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>IFERROR(Starter[[#This Row],[pledged]]/Starter[[#This Row],[goal]],0)</f>
        <v>0</v>
      </c>
      <c r="P1707" s="8">
        <f>IFERROR(Starter[[#This Row],[pledged]]/Starter[[#This Row],[backers_count]],0)</f>
        <v>0</v>
      </c>
      <c r="Q1707" t="str">
        <f>LEFT(Starter[[#This Row],[Category and Sub-Category]],FIND("/",Starter[[#This Row],[Category and Sub-Category]])-1)</f>
        <v>music</v>
      </c>
      <c r="R1707" t="str">
        <f>RIGHT(Starter[[#This Row],[Category and Sub-Category]],FIND("/",Starter[[#This Row],[Category and Sub-Category]])-3)</f>
        <v>ith</v>
      </c>
      <c r="S1707" s="12">
        <f t="shared" si="26"/>
        <v>42256.666666666672</v>
      </c>
      <c r="T1707" s="12">
        <f t="shared" si="26"/>
        <v>42245.016736111109</v>
      </c>
      <c r="U1707" s="14">
        <f>Starter[[#This Row],[deadline2]]-Starter[[#This Row],[launched_at3]]</f>
        <v>11.649930555562605</v>
      </c>
    </row>
    <row r="1708" spans="1:21" ht="30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>IFERROR(Starter[[#This Row],[pledged]]/Starter[[#This Row],[goal]],0)</f>
        <v>0</v>
      </c>
      <c r="P1708" s="8">
        <f>IFERROR(Starter[[#This Row],[pledged]]/Starter[[#This Row],[backers_count]],0)</f>
        <v>0</v>
      </c>
      <c r="Q1708" t="str">
        <f>LEFT(Starter[[#This Row],[Category and Sub-Category]],FIND("/",Starter[[#This Row],[Category and Sub-Category]])-1)</f>
        <v>music</v>
      </c>
      <c r="R1708" t="str">
        <f>RIGHT(Starter[[#This Row],[Category and Sub-Category]],FIND("/",Starter[[#This Row],[Category and Sub-Category]])-3)</f>
        <v>ith</v>
      </c>
      <c r="S1708" s="12">
        <f t="shared" si="26"/>
        <v>42239.306388888886</v>
      </c>
      <c r="T1708" s="12">
        <f t="shared" si="26"/>
        <v>42179.306388888886</v>
      </c>
      <c r="U1708" s="14">
        <f>Starter[[#This Row],[deadline2]]-Starter[[#This Row],[launched_at3]]</f>
        <v>60</v>
      </c>
    </row>
    <row r="1709" spans="1:21" ht="3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>IFERROR(Starter[[#This Row],[pledged]]/Starter[[#This Row],[goal]],0)</f>
        <v>9.74E-2</v>
      </c>
      <c r="P1709" s="8">
        <f>IFERROR(Starter[[#This Row],[pledged]]/Starter[[#This Row],[backers_count]],0)</f>
        <v>54.111111111111114</v>
      </c>
      <c r="Q1709" t="str">
        <f>LEFT(Starter[[#This Row],[Category and Sub-Category]],FIND("/",Starter[[#This Row],[Category and Sub-Category]])-1)</f>
        <v>music</v>
      </c>
      <c r="R1709" t="str">
        <f>RIGHT(Starter[[#This Row],[Category and Sub-Category]],FIND("/",Starter[[#This Row],[Category and Sub-Category]])-3)</f>
        <v>ith</v>
      </c>
      <c r="S1709" s="12">
        <f t="shared" si="26"/>
        <v>42457.679340277777</v>
      </c>
      <c r="T1709" s="12">
        <f t="shared" si="26"/>
        <v>42427.721006944441</v>
      </c>
      <c r="U1709" s="14">
        <f>Starter[[#This Row],[deadline2]]-Starter[[#This Row],[launched_at3]]</f>
        <v>29.958333333335759</v>
      </c>
    </row>
    <row r="1710" spans="1:21" ht="3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>IFERROR(Starter[[#This Row],[pledged]]/Starter[[#This Row],[goal]],0)</f>
        <v>0</v>
      </c>
      <c r="P1710" s="8">
        <f>IFERROR(Starter[[#This Row],[pledged]]/Starter[[#This Row],[backers_count]],0)</f>
        <v>0</v>
      </c>
      <c r="Q1710" t="str">
        <f>LEFT(Starter[[#This Row],[Category and Sub-Category]],FIND("/",Starter[[#This Row],[Category and Sub-Category]])-1)</f>
        <v>music</v>
      </c>
      <c r="R1710" t="str">
        <f>RIGHT(Starter[[#This Row],[Category and Sub-Category]],FIND("/",Starter[[#This Row],[Category and Sub-Category]])-3)</f>
        <v>ith</v>
      </c>
      <c r="S1710" s="12">
        <f t="shared" si="26"/>
        <v>42491.866967592592</v>
      </c>
      <c r="T1710" s="12">
        <f t="shared" si="26"/>
        <v>42451.866967592592</v>
      </c>
      <c r="U1710" s="14">
        <f>Starter[[#This Row],[deadline2]]-Starter[[#This Row],[launched_at3]]</f>
        <v>40</v>
      </c>
    </row>
    <row r="1711" spans="1:21" ht="30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>IFERROR(Starter[[#This Row],[pledged]]/Starter[[#This Row],[goal]],0)</f>
        <v>4.8571428571428571E-2</v>
      </c>
      <c r="P1711" s="8">
        <f>IFERROR(Starter[[#This Row],[pledged]]/Starter[[#This Row],[backers_count]],0)</f>
        <v>21.25</v>
      </c>
      <c r="Q1711" t="str">
        <f>LEFT(Starter[[#This Row],[Category and Sub-Category]],FIND("/",Starter[[#This Row],[Category and Sub-Category]])-1)</f>
        <v>music</v>
      </c>
      <c r="R1711" t="str">
        <f>RIGHT(Starter[[#This Row],[Category and Sub-Category]],FIND("/",Starter[[#This Row],[Category and Sub-Category]])-3)</f>
        <v>ith</v>
      </c>
      <c r="S1711" s="12">
        <f t="shared" si="26"/>
        <v>41882.818749999999</v>
      </c>
      <c r="T1711" s="12">
        <f t="shared" si="26"/>
        <v>41841.563819444447</v>
      </c>
      <c r="U1711" s="14">
        <f>Starter[[#This Row],[deadline2]]-Starter[[#This Row],[launched_at3]]</f>
        <v>41.254930555551255</v>
      </c>
    </row>
    <row r="1712" spans="1:21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>IFERROR(Starter[[#This Row],[pledged]]/Starter[[#This Row],[goal]],0)</f>
        <v>6.7999999999999996E-3</v>
      </c>
      <c r="P1712" s="8">
        <f>IFERROR(Starter[[#This Row],[pledged]]/Starter[[#This Row],[backers_count]],0)</f>
        <v>34</v>
      </c>
      <c r="Q1712" t="str">
        <f>LEFT(Starter[[#This Row],[Category and Sub-Category]],FIND("/",Starter[[#This Row],[Category and Sub-Category]])-1)</f>
        <v>music</v>
      </c>
      <c r="R1712" t="str">
        <f>RIGHT(Starter[[#This Row],[Category and Sub-Category]],FIND("/",Starter[[#This Row],[Category and Sub-Category]])-3)</f>
        <v>ith</v>
      </c>
      <c r="S1712" s="12">
        <f t="shared" si="26"/>
        <v>42387.541666666672</v>
      </c>
      <c r="T1712" s="12">
        <f t="shared" si="26"/>
        <v>42341.591296296298</v>
      </c>
      <c r="U1712" s="14">
        <f>Starter[[#This Row],[deadline2]]-Starter[[#This Row],[launched_at3]]</f>
        <v>45.950370370374003</v>
      </c>
    </row>
    <row r="1713" spans="1:21" ht="3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>IFERROR(Starter[[#This Row],[pledged]]/Starter[[#This Row],[goal]],0)</f>
        <v>0.105</v>
      </c>
      <c r="P1713" s="8">
        <f>IFERROR(Starter[[#This Row],[pledged]]/Starter[[#This Row],[backers_count]],0)</f>
        <v>525</v>
      </c>
      <c r="Q1713" t="str">
        <f>LEFT(Starter[[#This Row],[Category and Sub-Category]],FIND("/",Starter[[#This Row],[Category and Sub-Category]])-1)</f>
        <v>music</v>
      </c>
      <c r="R1713" t="str">
        <f>RIGHT(Starter[[#This Row],[Category and Sub-Category]],FIND("/",Starter[[#This Row],[Category and Sub-Category]])-3)</f>
        <v>ith</v>
      </c>
      <c r="S1713" s="12">
        <f t="shared" si="26"/>
        <v>41883.646226851852</v>
      </c>
      <c r="T1713" s="12">
        <f t="shared" si="26"/>
        <v>41852.646226851852</v>
      </c>
      <c r="U1713" s="14">
        <f>Starter[[#This Row],[deadline2]]-Starter[[#This Row],[launched_at3]]</f>
        <v>31</v>
      </c>
    </row>
    <row r="1714" spans="1:21" ht="3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>IFERROR(Starter[[#This Row],[pledged]]/Starter[[#This Row],[goal]],0)</f>
        <v>0</v>
      </c>
      <c r="P1714" s="8">
        <f>IFERROR(Starter[[#This Row],[pledged]]/Starter[[#This Row],[backers_count]],0)</f>
        <v>0</v>
      </c>
      <c r="Q1714" t="str">
        <f>LEFT(Starter[[#This Row],[Category and Sub-Category]],FIND("/",Starter[[#This Row],[Category and Sub-Category]])-1)</f>
        <v>music</v>
      </c>
      <c r="R1714" t="str">
        <f>RIGHT(Starter[[#This Row],[Category and Sub-Category]],FIND("/",Starter[[#This Row],[Category and Sub-Category]])-3)</f>
        <v>ith</v>
      </c>
      <c r="S1714" s="12">
        <f t="shared" si="26"/>
        <v>42185.913807870369</v>
      </c>
      <c r="T1714" s="12">
        <f t="shared" si="26"/>
        <v>42125.913807870369</v>
      </c>
      <c r="U1714" s="14">
        <f>Starter[[#This Row],[deadline2]]-Starter[[#This Row],[launched_at3]]</f>
        <v>60</v>
      </c>
    </row>
    <row r="1715" spans="1:21" ht="3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>IFERROR(Starter[[#This Row],[pledged]]/Starter[[#This Row],[goal]],0)</f>
        <v>1.6666666666666666E-2</v>
      </c>
      <c r="P1715" s="8">
        <f>IFERROR(Starter[[#This Row],[pledged]]/Starter[[#This Row],[backers_count]],0)</f>
        <v>50</v>
      </c>
      <c r="Q1715" t="str">
        <f>LEFT(Starter[[#This Row],[Category and Sub-Category]],FIND("/",Starter[[#This Row],[Category and Sub-Category]])-1)</f>
        <v>music</v>
      </c>
      <c r="R1715" t="str">
        <f>RIGHT(Starter[[#This Row],[Category and Sub-Category]],FIND("/",Starter[[#This Row],[Category and Sub-Category]])-3)</f>
        <v>ith</v>
      </c>
      <c r="S1715" s="12">
        <f t="shared" si="26"/>
        <v>41917.801064814819</v>
      </c>
      <c r="T1715" s="12">
        <f t="shared" si="26"/>
        <v>41887.801064814819</v>
      </c>
      <c r="U1715" s="14">
        <f>Starter[[#This Row],[deadline2]]-Starter[[#This Row],[launched_at3]]</f>
        <v>30</v>
      </c>
    </row>
    <row r="1716" spans="1:21" ht="3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>IFERROR(Starter[[#This Row],[pledged]]/Starter[[#This Row],[goal]],0)</f>
        <v>7.868E-2</v>
      </c>
      <c r="P1716" s="8">
        <f>IFERROR(Starter[[#This Row],[pledged]]/Starter[[#This Row],[backers_count]],0)</f>
        <v>115.70588235294117</v>
      </c>
      <c r="Q1716" t="str">
        <f>LEFT(Starter[[#This Row],[Category and Sub-Category]],FIND("/",Starter[[#This Row],[Category and Sub-Category]])-1)</f>
        <v>music</v>
      </c>
      <c r="R1716" t="str">
        <f>RIGHT(Starter[[#This Row],[Category and Sub-Category]],FIND("/",Starter[[#This Row],[Category and Sub-Category]])-3)</f>
        <v>ith</v>
      </c>
      <c r="S1716" s="12">
        <f t="shared" si="26"/>
        <v>42125.918530092589</v>
      </c>
      <c r="T1716" s="12">
        <f t="shared" si="26"/>
        <v>42095.918530092589</v>
      </c>
      <c r="U1716" s="14">
        <f>Starter[[#This Row],[deadline2]]-Starter[[#This Row],[launched_at3]]</f>
        <v>30</v>
      </c>
    </row>
    <row r="1717" spans="1:21" ht="30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>IFERROR(Starter[[#This Row],[pledged]]/Starter[[#This Row],[goal]],0)</f>
        <v>2.2000000000000001E-3</v>
      </c>
      <c r="P1717" s="8">
        <f>IFERROR(Starter[[#This Row],[pledged]]/Starter[[#This Row],[backers_count]],0)</f>
        <v>5.5</v>
      </c>
      <c r="Q1717" t="str">
        <f>LEFT(Starter[[#This Row],[Category and Sub-Category]],FIND("/",Starter[[#This Row],[Category and Sub-Category]])-1)</f>
        <v>music</v>
      </c>
      <c r="R1717" t="str">
        <f>RIGHT(Starter[[#This Row],[Category and Sub-Category]],FIND("/",Starter[[#This Row],[Category and Sub-Category]])-3)</f>
        <v>ith</v>
      </c>
      <c r="S1717" s="12">
        <f t="shared" si="26"/>
        <v>42094.140277777777</v>
      </c>
      <c r="T1717" s="12">
        <f t="shared" si="26"/>
        <v>42064.217418981483</v>
      </c>
      <c r="U1717" s="14">
        <f>Starter[[#This Row],[deadline2]]-Starter[[#This Row],[launched_at3]]</f>
        <v>29.92285879629344</v>
      </c>
    </row>
    <row r="1718" spans="1:21" ht="3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>IFERROR(Starter[[#This Row],[pledged]]/Starter[[#This Row],[goal]],0)</f>
        <v>7.4999999999999997E-2</v>
      </c>
      <c r="P1718" s="8">
        <f>IFERROR(Starter[[#This Row],[pledged]]/Starter[[#This Row],[backers_count]],0)</f>
        <v>50</v>
      </c>
      <c r="Q1718" t="str">
        <f>LEFT(Starter[[#This Row],[Category and Sub-Category]],FIND("/",Starter[[#This Row],[Category and Sub-Category]])-1)</f>
        <v>music</v>
      </c>
      <c r="R1718" t="str">
        <f>RIGHT(Starter[[#This Row],[Category and Sub-Category]],FIND("/",Starter[[#This Row],[Category and Sub-Category]])-3)</f>
        <v>ith</v>
      </c>
      <c r="S1718" s="12">
        <f t="shared" si="26"/>
        <v>42713.619201388894</v>
      </c>
      <c r="T1718" s="12">
        <f t="shared" si="26"/>
        <v>42673.577534722222</v>
      </c>
      <c r="U1718" s="14">
        <f>Starter[[#This Row],[deadline2]]-Starter[[#This Row],[launched_at3]]</f>
        <v>40.041666666671517</v>
      </c>
    </row>
    <row r="1719" spans="1:21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>IFERROR(Starter[[#This Row],[pledged]]/Starter[[#This Row],[goal]],0)</f>
        <v>0.42725880551301687</v>
      </c>
      <c r="P1719" s="8">
        <f>IFERROR(Starter[[#This Row],[pledged]]/Starter[[#This Row],[backers_count]],0)</f>
        <v>34.024390243902438</v>
      </c>
      <c r="Q1719" t="str">
        <f>LEFT(Starter[[#This Row],[Category and Sub-Category]],FIND("/",Starter[[#This Row],[Category and Sub-Category]])-1)</f>
        <v>music</v>
      </c>
      <c r="R1719" t="str">
        <f>RIGHT(Starter[[#This Row],[Category and Sub-Category]],FIND("/",Starter[[#This Row],[Category and Sub-Category]])-3)</f>
        <v>ith</v>
      </c>
      <c r="S1719" s="12">
        <f t="shared" si="26"/>
        <v>42481.166666666672</v>
      </c>
      <c r="T1719" s="12">
        <f t="shared" si="26"/>
        <v>42460.981921296298</v>
      </c>
      <c r="U1719" s="14">
        <f>Starter[[#This Row],[deadline2]]-Starter[[#This Row],[launched_at3]]</f>
        <v>20.184745370374003</v>
      </c>
    </row>
    <row r="1720" spans="1:2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>IFERROR(Starter[[#This Row],[pledged]]/Starter[[#This Row],[goal]],0)</f>
        <v>2.142857142857143E-3</v>
      </c>
      <c r="P1720" s="8">
        <f>IFERROR(Starter[[#This Row],[pledged]]/Starter[[#This Row],[backers_count]],0)</f>
        <v>37.5</v>
      </c>
      <c r="Q1720" t="str">
        <f>LEFT(Starter[[#This Row],[Category and Sub-Category]],FIND("/",Starter[[#This Row],[Category and Sub-Category]])-1)</f>
        <v>music</v>
      </c>
      <c r="R1720" t="str">
        <f>RIGHT(Starter[[#This Row],[Category and Sub-Category]],FIND("/",Starter[[#This Row],[Category and Sub-Category]])-3)</f>
        <v>ith</v>
      </c>
      <c r="S1720" s="12">
        <f t="shared" si="26"/>
        <v>42504.207638888889</v>
      </c>
      <c r="T1720" s="12">
        <f t="shared" si="26"/>
        <v>42460.610520833332</v>
      </c>
      <c r="U1720" s="14">
        <f>Starter[[#This Row],[deadline2]]-Starter[[#This Row],[launched_at3]]</f>
        <v>43.597118055557075</v>
      </c>
    </row>
    <row r="1721" spans="1:21" ht="3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>IFERROR(Starter[[#This Row],[pledged]]/Starter[[#This Row],[goal]],0)</f>
        <v>8.7500000000000008E-3</v>
      </c>
      <c r="P1721" s="8">
        <f>IFERROR(Starter[[#This Row],[pledged]]/Starter[[#This Row],[backers_count]],0)</f>
        <v>11.666666666666666</v>
      </c>
      <c r="Q1721" t="str">
        <f>LEFT(Starter[[#This Row],[Category and Sub-Category]],FIND("/",Starter[[#This Row],[Category and Sub-Category]])-1)</f>
        <v>music</v>
      </c>
      <c r="R1721" t="str">
        <f>RIGHT(Starter[[#This Row],[Category and Sub-Category]],FIND("/",Starter[[#This Row],[Category and Sub-Category]])-3)</f>
        <v>ith</v>
      </c>
      <c r="S1721" s="12">
        <f t="shared" si="26"/>
        <v>41899.534618055557</v>
      </c>
      <c r="T1721" s="12">
        <f t="shared" si="26"/>
        <v>41869.534618055557</v>
      </c>
      <c r="U1721" s="14">
        <f>Starter[[#This Row],[deadline2]]-Starter[[#This Row],[launched_at3]]</f>
        <v>30</v>
      </c>
    </row>
    <row r="1722" spans="1:21" ht="3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>IFERROR(Starter[[#This Row],[pledged]]/Starter[[#This Row],[goal]],0)</f>
        <v>5.6250000000000001E-2</v>
      </c>
      <c r="P1722" s="8">
        <f>IFERROR(Starter[[#This Row],[pledged]]/Starter[[#This Row],[backers_count]],0)</f>
        <v>28.125</v>
      </c>
      <c r="Q1722" t="str">
        <f>LEFT(Starter[[#This Row],[Category and Sub-Category]],FIND("/",Starter[[#This Row],[Category and Sub-Category]])-1)</f>
        <v>music</v>
      </c>
      <c r="R1722" t="str">
        <f>RIGHT(Starter[[#This Row],[Category and Sub-Category]],FIND("/",Starter[[#This Row],[Category and Sub-Category]])-3)</f>
        <v>ith</v>
      </c>
      <c r="S1722" s="12">
        <f t="shared" si="26"/>
        <v>41952.824895833335</v>
      </c>
      <c r="T1722" s="12">
        <f t="shared" si="26"/>
        <v>41922.783229166671</v>
      </c>
      <c r="U1722" s="14">
        <f>Starter[[#This Row],[deadline2]]-Starter[[#This Row],[launched_at3]]</f>
        <v>30.041666666664241</v>
      </c>
    </row>
    <row r="1723" spans="1:21" ht="30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>IFERROR(Starter[[#This Row],[pledged]]/Starter[[#This Row],[goal]],0)</f>
        <v>0</v>
      </c>
      <c r="P1723" s="8">
        <f>IFERROR(Starter[[#This Row],[pledged]]/Starter[[#This Row],[backers_count]],0)</f>
        <v>0</v>
      </c>
      <c r="Q1723" t="str">
        <f>LEFT(Starter[[#This Row],[Category and Sub-Category]],FIND("/",Starter[[#This Row],[Category and Sub-Category]])-1)</f>
        <v>music</v>
      </c>
      <c r="R1723" t="str">
        <f>RIGHT(Starter[[#This Row],[Category and Sub-Category]],FIND("/",Starter[[#This Row],[Category and Sub-Category]])-3)</f>
        <v>ith</v>
      </c>
      <c r="S1723" s="12">
        <f t="shared" si="26"/>
        <v>42349.461377314816</v>
      </c>
      <c r="T1723" s="12">
        <f t="shared" si="26"/>
        <v>42319.461377314816</v>
      </c>
      <c r="U1723" s="14">
        <f>Starter[[#This Row],[deadline2]]-Starter[[#This Row],[launched_at3]]</f>
        <v>30</v>
      </c>
    </row>
    <row r="1724" spans="1:21" ht="30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>IFERROR(Starter[[#This Row],[pledged]]/Starter[[#This Row],[goal]],0)</f>
        <v>3.4722222222222224E-4</v>
      </c>
      <c r="P1724" s="8">
        <f>IFERROR(Starter[[#This Row],[pledged]]/Starter[[#This Row],[backers_count]],0)</f>
        <v>1</v>
      </c>
      <c r="Q1724" t="str">
        <f>LEFT(Starter[[#This Row],[Category and Sub-Category]],FIND("/",Starter[[#This Row],[Category and Sub-Category]])-1)</f>
        <v>music</v>
      </c>
      <c r="R1724" t="str">
        <f>RIGHT(Starter[[#This Row],[Category and Sub-Category]],FIND("/",Starter[[#This Row],[Category and Sub-Category]])-3)</f>
        <v>ith</v>
      </c>
      <c r="S1724" s="12">
        <f t="shared" si="26"/>
        <v>42463.006944444445</v>
      </c>
      <c r="T1724" s="12">
        <f t="shared" si="26"/>
        <v>42425.960983796293</v>
      </c>
      <c r="U1724" s="14">
        <f>Starter[[#This Row],[deadline2]]-Starter[[#This Row],[launched_at3]]</f>
        <v>37.045960648152686</v>
      </c>
    </row>
    <row r="1725" spans="1:21" ht="3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>IFERROR(Starter[[#This Row],[pledged]]/Starter[[#This Row],[goal]],0)</f>
        <v>6.5000000000000002E-2</v>
      </c>
      <c r="P1725" s="8">
        <f>IFERROR(Starter[[#This Row],[pledged]]/Starter[[#This Row],[backers_count]],0)</f>
        <v>216.66666666666666</v>
      </c>
      <c r="Q1725" t="str">
        <f>LEFT(Starter[[#This Row],[Category and Sub-Category]],FIND("/",Starter[[#This Row],[Category and Sub-Category]])-1)</f>
        <v>music</v>
      </c>
      <c r="R1725" t="str">
        <f>RIGHT(Starter[[#This Row],[Category and Sub-Category]],FIND("/",Starter[[#This Row],[Category and Sub-Category]])-3)</f>
        <v>ith</v>
      </c>
      <c r="S1725" s="12">
        <f t="shared" si="26"/>
        <v>42186.25</v>
      </c>
      <c r="T1725" s="12">
        <f t="shared" si="26"/>
        <v>42129.82540509259</v>
      </c>
      <c r="U1725" s="14">
        <f>Starter[[#This Row],[deadline2]]-Starter[[#This Row],[launched_at3]]</f>
        <v>56.42459490741021</v>
      </c>
    </row>
    <row r="1726" spans="1:21" ht="3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>IFERROR(Starter[[#This Row],[pledged]]/Starter[[#This Row],[goal]],0)</f>
        <v>5.8333333333333336E-3</v>
      </c>
      <c r="P1726" s="8">
        <f>IFERROR(Starter[[#This Row],[pledged]]/Starter[[#This Row],[backers_count]],0)</f>
        <v>8.75</v>
      </c>
      <c r="Q1726" t="str">
        <f>LEFT(Starter[[#This Row],[Category and Sub-Category]],FIND("/",Starter[[#This Row],[Category and Sub-Category]])-1)</f>
        <v>music</v>
      </c>
      <c r="R1726" t="str">
        <f>RIGHT(Starter[[#This Row],[Category and Sub-Category]],FIND("/",Starter[[#This Row],[Category and Sub-Category]])-3)</f>
        <v>ith</v>
      </c>
      <c r="S1726" s="12">
        <f t="shared" si="26"/>
        <v>41942.932430555556</v>
      </c>
      <c r="T1726" s="12">
        <f t="shared" si="26"/>
        <v>41912.932430555556</v>
      </c>
      <c r="U1726" s="14">
        <f>Starter[[#This Row],[deadline2]]-Starter[[#This Row],[launched_at3]]</f>
        <v>30</v>
      </c>
    </row>
    <row r="1727" spans="1:21" ht="3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>IFERROR(Starter[[#This Row],[pledged]]/Starter[[#This Row],[goal]],0)</f>
        <v>0.10181818181818182</v>
      </c>
      <c r="P1727" s="8">
        <f>IFERROR(Starter[[#This Row],[pledged]]/Starter[[#This Row],[backers_count]],0)</f>
        <v>62.222222222222221</v>
      </c>
      <c r="Q1727" t="str">
        <f>LEFT(Starter[[#This Row],[Category and Sub-Category]],FIND("/",Starter[[#This Row],[Category and Sub-Category]])-1)</f>
        <v>music</v>
      </c>
      <c r="R1727" t="str">
        <f>RIGHT(Starter[[#This Row],[Category and Sub-Category]],FIND("/",Starter[[#This Row],[Category and Sub-Category]])-3)</f>
        <v>ith</v>
      </c>
      <c r="S1727" s="12">
        <f t="shared" si="26"/>
        <v>41875.968159722222</v>
      </c>
      <c r="T1727" s="12">
        <f t="shared" si="26"/>
        <v>41845.968159722222</v>
      </c>
      <c r="U1727" s="14">
        <f>Starter[[#This Row],[deadline2]]-Starter[[#This Row],[launched_at3]]</f>
        <v>30</v>
      </c>
    </row>
    <row r="1728" spans="1:21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>IFERROR(Starter[[#This Row],[pledged]]/Starter[[#This Row],[goal]],0)</f>
        <v>0.33784615384615385</v>
      </c>
      <c r="P1728" s="8">
        <f>IFERROR(Starter[[#This Row],[pledged]]/Starter[[#This Row],[backers_count]],0)</f>
        <v>137.25</v>
      </c>
      <c r="Q1728" t="str">
        <f>LEFT(Starter[[#This Row],[Category and Sub-Category]],FIND("/",Starter[[#This Row],[Category and Sub-Category]])-1)</f>
        <v>music</v>
      </c>
      <c r="R1728" t="str">
        <f>RIGHT(Starter[[#This Row],[Category and Sub-Category]],FIND("/",Starter[[#This Row],[Category and Sub-Category]])-3)</f>
        <v>ith</v>
      </c>
      <c r="S1728" s="12">
        <f t="shared" si="26"/>
        <v>41817.919722222221</v>
      </c>
      <c r="T1728" s="12">
        <f t="shared" si="26"/>
        <v>41788.919722222221</v>
      </c>
      <c r="U1728" s="14">
        <f>Starter[[#This Row],[deadline2]]-Starter[[#This Row],[launched_at3]]</f>
        <v>29</v>
      </c>
    </row>
    <row r="1729" spans="1:21" ht="3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>IFERROR(Starter[[#This Row],[pledged]]/Starter[[#This Row],[goal]],0)</f>
        <v>3.3333333333333332E-4</v>
      </c>
      <c r="P1729" s="8">
        <f>IFERROR(Starter[[#This Row],[pledged]]/Starter[[#This Row],[backers_count]],0)</f>
        <v>1</v>
      </c>
      <c r="Q1729" t="str">
        <f>LEFT(Starter[[#This Row],[Category and Sub-Category]],FIND("/",Starter[[#This Row],[Category and Sub-Category]])-1)</f>
        <v>music</v>
      </c>
      <c r="R1729" t="str">
        <f>RIGHT(Starter[[#This Row],[Category and Sub-Category]],FIND("/",Starter[[#This Row],[Category and Sub-Category]])-3)</f>
        <v>ith</v>
      </c>
      <c r="S1729" s="12">
        <f t="shared" si="26"/>
        <v>42099.458333333328</v>
      </c>
      <c r="T1729" s="12">
        <f t="shared" si="26"/>
        <v>42044.927974537037</v>
      </c>
      <c r="U1729" s="14">
        <f>Starter[[#This Row],[deadline2]]-Starter[[#This Row],[launched_at3]]</f>
        <v>54.530358796291694</v>
      </c>
    </row>
    <row r="1730" spans="1:21" ht="30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>IFERROR(Starter[[#This Row],[pledged]]/Starter[[#This Row],[goal]],0)</f>
        <v>0.68400000000000005</v>
      </c>
      <c r="P1730" s="8">
        <f>IFERROR(Starter[[#This Row],[pledged]]/Starter[[#This Row],[backers_count]],0)</f>
        <v>122.14285714285714</v>
      </c>
      <c r="Q1730" t="str">
        <f>LEFT(Starter[[#This Row],[Category and Sub-Category]],FIND("/",Starter[[#This Row],[Category and Sub-Category]])-1)</f>
        <v>music</v>
      </c>
      <c r="R1730" t="str">
        <f>RIGHT(Starter[[#This Row],[Category and Sub-Category]],FIND("/",Starter[[#This Row],[Category and Sub-Category]])-3)</f>
        <v>ith</v>
      </c>
      <c r="S1730" s="12">
        <f t="shared" ref="S1730:T1793" si="27">(I1730/86400)+25569</f>
        <v>42298.625856481478</v>
      </c>
      <c r="T1730" s="12">
        <f t="shared" si="27"/>
        <v>42268.625856481478</v>
      </c>
      <c r="U1730" s="14">
        <f>Starter[[#This Row],[deadline2]]-Starter[[#This Row],[launched_at3]]</f>
        <v>30</v>
      </c>
    </row>
    <row r="1731" spans="1:21" ht="3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>IFERROR(Starter[[#This Row],[pledged]]/Starter[[#This Row],[goal]],0)</f>
        <v>0</v>
      </c>
      <c r="P1731" s="8">
        <f>IFERROR(Starter[[#This Row],[pledged]]/Starter[[#This Row],[backers_count]],0)</f>
        <v>0</v>
      </c>
      <c r="Q1731" t="str">
        <f>LEFT(Starter[[#This Row],[Category and Sub-Category]],FIND("/",Starter[[#This Row],[Category and Sub-Category]])-1)</f>
        <v>music</v>
      </c>
      <c r="R1731" t="str">
        <f>RIGHT(Starter[[#This Row],[Category and Sub-Category]],FIND("/",Starter[[#This Row],[Category and Sub-Category]])-3)</f>
        <v>ith</v>
      </c>
      <c r="S1731" s="12">
        <f t="shared" si="27"/>
        <v>42531.052152777775</v>
      </c>
      <c r="T1731" s="12">
        <f t="shared" si="27"/>
        <v>42471.052152777775</v>
      </c>
      <c r="U1731" s="14">
        <f>Starter[[#This Row],[deadline2]]-Starter[[#This Row],[launched_at3]]</f>
        <v>60</v>
      </c>
    </row>
    <row r="1732" spans="1:21" ht="30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>IFERROR(Starter[[#This Row],[pledged]]/Starter[[#This Row],[goal]],0)</f>
        <v>0</v>
      </c>
      <c r="P1732" s="8">
        <f>IFERROR(Starter[[#This Row],[pledged]]/Starter[[#This Row],[backers_count]],0)</f>
        <v>0</v>
      </c>
      <c r="Q1732" t="str">
        <f>LEFT(Starter[[#This Row],[Category and Sub-Category]],FIND("/",Starter[[#This Row],[Category and Sub-Category]])-1)</f>
        <v>music</v>
      </c>
      <c r="R1732" t="str">
        <f>RIGHT(Starter[[#This Row],[Category and Sub-Category]],FIND("/",Starter[[#This Row],[Category and Sub-Category]])-3)</f>
        <v>ith</v>
      </c>
      <c r="S1732" s="12">
        <f t="shared" si="27"/>
        <v>42302.087766203702</v>
      </c>
      <c r="T1732" s="12">
        <f t="shared" si="27"/>
        <v>42272.087766203702</v>
      </c>
      <c r="U1732" s="14">
        <f>Starter[[#This Row],[deadline2]]-Starter[[#This Row],[launched_at3]]</f>
        <v>30</v>
      </c>
    </row>
    <row r="1733" spans="1:21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>IFERROR(Starter[[#This Row],[pledged]]/Starter[[#This Row],[goal]],0)</f>
        <v>0</v>
      </c>
      <c r="P1733" s="8">
        <f>IFERROR(Starter[[#This Row],[pledged]]/Starter[[#This Row],[backers_count]],0)</f>
        <v>0</v>
      </c>
      <c r="Q1733" t="str">
        <f>LEFT(Starter[[#This Row],[Category and Sub-Category]],FIND("/",Starter[[#This Row],[Category and Sub-Category]])-1)</f>
        <v>music</v>
      </c>
      <c r="R1733" t="str">
        <f>RIGHT(Starter[[#This Row],[Category and Sub-Category]],FIND("/",Starter[[#This Row],[Category and Sub-Category]])-3)</f>
        <v>ith</v>
      </c>
      <c r="S1733" s="12">
        <f t="shared" si="27"/>
        <v>42166.625</v>
      </c>
      <c r="T1733" s="12">
        <f t="shared" si="27"/>
        <v>42152.906851851847</v>
      </c>
      <c r="U1733" s="14">
        <f>Starter[[#This Row],[deadline2]]-Starter[[#This Row],[launched_at3]]</f>
        <v>13.718148148152977</v>
      </c>
    </row>
    <row r="1734" spans="1:21" ht="3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>IFERROR(Starter[[#This Row],[pledged]]/Starter[[#This Row],[goal]],0)</f>
        <v>0</v>
      </c>
      <c r="P1734" s="8">
        <f>IFERROR(Starter[[#This Row],[pledged]]/Starter[[#This Row],[backers_count]],0)</f>
        <v>0</v>
      </c>
      <c r="Q1734" t="str">
        <f>LEFT(Starter[[#This Row],[Category and Sub-Category]],FIND("/",Starter[[#This Row],[Category and Sub-Category]])-1)</f>
        <v>music</v>
      </c>
      <c r="R1734" t="str">
        <f>RIGHT(Starter[[#This Row],[Category and Sub-Category]],FIND("/",Starter[[#This Row],[Category and Sub-Category]])-3)</f>
        <v>ith</v>
      </c>
      <c r="S1734" s="12">
        <f t="shared" si="27"/>
        <v>42385.208333333328</v>
      </c>
      <c r="T1734" s="12">
        <f t="shared" si="27"/>
        <v>42325.683807870373</v>
      </c>
      <c r="U1734" s="14">
        <f>Starter[[#This Row],[deadline2]]-Starter[[#This Row],[launched_at3]]</f>
        <v>59.524525462955353</v>
      </c>
    </row>
    <row r="1735" spans="1:21" ht="3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>IFERROR(Starter[[#This Row],[pledged]]/Starter[[#This Row],[goal]],0)</f>
        <v>0</v>
      </c>
      <c r="P1735" s="8">
        <f>IFERROR(Starter[[#This Row],[pledged]]/Starter[[#This Row],[backers_count]],0)</f>
        <v>0</v>
      </c>
      <c r="Q1735" t="str">
        <f>LEFT(Starter[[#This Row],[Category and Sub-Category]],FIND("/",Starter[[#This Row],[Category and Sub-Category]])-1)</f>
        <v>music</v>
      </c>
      <c r="R1735" t="str">
        <f>RIGHT(Starter[[#This Row],[Category and Sub-Category]],FIND("/",Starter[[#This Row],[Category and Sub-Category]])-3)</f>
        <v>ith</v>
      </c>
      <c r="S1735" s="12">
        <f t="shared" si="27"/>
        <v>42626.895833333328</v>
      </c>
      <c r="T1735" s="12">
        <f t="shared" si="27"/>
        <v>42614.675625000003</v>
      </c>
      <c r="U1735" s="14">
        <f>Starter[[#This Row],[deadline2]]-Starter[[#This Row],[launched_at3]]</f>
        <v>12.22020833332499</v>
      </c>
    </row>
    <row r="1736" spans="1:21" ht="30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>IFERROR(Starter[[#This Row],[pledged]]/Starter[[#This Row],[goal]],0)</f>
        <v>2.2222222222222223E-4</v>
      </c>
      <c r="P1736" s="8">
        <f>IFERROR(Starter[[#This Row],[pledged]]/Starter[[#This Row],[backers_count]],0)</f>
        <v>1</v>
      </c>
      <c r="Q1736" t="str">
        <f>LEFT(Starter[[#This Row],[Category and Sub-Category]],FIND("/",Starter[[#This Row],[Category and Sub-Category]])-1)</f>
        <v>music</v>
      </c>
      <c r="R1736" t="str">
        <f>RIGHT(Starter[[#This Row],[Category and Sub-Category]],FIND("/",Starter[[#This Row],[Category and Sub-Category]])-3)</f>
        <v>ith</v>
      </c>
      <c r="S1736" s="12">
        <f t="shared" si="27"/>
        <v>42132.036527777775</v>
      </c>
      <c r="T1736" s="12">
        <f t="shared" si="27"/>
        <v>42102.036527777775</v>
      </c>
      <c r="U1736" s="14">
        <f>Starter[[#This Row],[deadline2]]-Starter[[#This Row],[launched_at3]]</f>
        <v>30</v>
      </c>
    </row>
    <row r="1737" spans="1:21" ht="30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>IFERROR(Starter[[#This Row],[pledged]]/Starter[[#This Row],[goal]],0)</f>
        <v>0.11</v>
      </c>
      <c r="P1737" s="8">
        <f>IFERROR(Starter[[#This Row],[pledged]]/Starter[[#This Row],[backers_count]],0)</f>
        <v>55</v>
      </c>
      <c r="Q1737" t="str">
        <f>LEFT(Starter[[#This Row],[Category and Sub-Category]],FIND("/",Starter[[#This Row],[Category and Sub-Category]])-1)</f>
        <v>music</v>
      </c>
      <c r="R1737" t="str">
        <f>RIGHT(Starter[[#This Row],[Category and Sub-Category]],FIND("/",Starter[[#This Row],[Category and Sub-Category]])-3)</f>
        <v>ith</v>
      </c>
      <c r="S1737" s="12">
        <f t="shared" si="27"/>
        <v>42589.81417824074</v>
      </c>
      <c r="T1737" s="12">
        <f t="shared" si="27"/>
        <v>42559.81417824074</v>
      </c>
      <c r="U1737" s="14">
        <f>Starter[[#This Row],[deadline2]]-Starter[[#This Row],[launched_at3]]</f>
        <v>30</v>
      </c>
    </row>
    <row r="1738" spans="1:21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>IFERROR(Starter[[#This Row],[pledged]]/Starter[[#This Row],[goal]],0)</f>
        <v>7.3333333333333332E-3</v>
      </c>
      <c r="P1738" s="8">
        <f>IFERROR(Starter[[#This Row],[pledged]]/Starter[[#This Row],[backers_count]],0)</f>
        <v>22</v>
      </c>
      <c r="Q1738" t="str">
        <f>LEFT(Starter[[#This Row],[Category and Sub-Category]],FIND("/",Starter[[#This Row],[Category and Sub-Category]])-1)</f>
        <v>music</v>
      </c>
      <c r="R1738" t="str">
        <f>RIGHT(Starter[[#This Row],[Category and Sub-Category]],FIND("/",Starter[[#This Row],[Category and Sub-Category]])-3)</f>
        <v>ith</v>
      </c>
      <c r="S1738" s="12">
        <f t="shared" si="27"/>
        <v>42316.90315972222</v>
      </c>
      <c r="T1738" s="12">
        <f t="shared" si="27"/>
        <v>42286.861493055556</v>
      </c>
      <c r="U1738" s="14">
        <f>Starter[[#This Row],[deadline2]]-Starter[[#This Row],[launched_at3]]</f>
        <v>30.041666666664241</v>
      </c>
    </row>
    <row r="1739" spans="1:21" ht="3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>IFERROR(Starter[[#This Row],[pledged]]/Starter[[#This Row],[goal]],0)</f>
        <v>0.21249999999999999</v>
      </c>
      <c r="P1739" s="8">
        <f>IFERROR(Starter[[#This Row],[pledged]]/Starter[[#This Row],[backers_count]],0)</f>
        <v>56.666666666666664</v>
      </c>
      <c r="Q1739" t="str">
        <f>LEFT(Starter[[#This Row],[Category and Sub-Category]],FIND("/",Starter[[#This Row],[Category and Sub-Category]])-1)</f>
        <v>music</v>
      </c>
      <c r="R1739" t="str">
        <f>RIGHT(Starter[[#This Row],[Category and Sub-Category]],FIND("/",Starter[[#This Row],[Category and Sub-Category]])-3)</f>
        <v>ith</v>
      </c>
      <c r="S1739" s="12">
        <f t="shared" si="27"/>
        <v>42205.948981481481</v>
      </c>
      <c r="T1739" s="12">
        <f t="shared" si="27"/>
        <v>42175.948981481481</v>
      </c>
      <c r="U1739" s="14">
        <f>Starter[[#This Row],[deadline2]]-Starter[[#This Row],[launched_at3]]</f>
        <v>30</v>
      </c>
    </row>
    <row r="1740" spans="1:21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>IFERROR(Starter[[#This Row],[pledged]]/Starter[[#This Row],[goal]],0)</f>
        <v>4.0000000000000001E-3</v>
      </c>
      <c r="P1740" s="8">
        <f>IFERROR(Starter[[#This Row],[pledged]]/Starter[[#This Row],[backers_count]],0)</f>
        <v>20</v>
      </c>
      <c r="Q1740" t="str">
        <f>LEFT(Starter[[#This Row],[Category and Sub-Category]],FIND("/",Starter[[#This Row],[Category and Sub-Category]])-1)</f>
        <v>music</v>
      </c>
      <c r="R1740" t="str">
        <f>RIGHT(Starter[[#This Row],[Category and Sub-Category]],FIND("/",Starter[[#This Row],[Category and Sub-Category]])-3)</f>
        <v>ith</v>
      </c>
      <c r="S1740" s="12">
        <f t="shared" si="27"/>
        <v>41914.874328703707</v>
      </c>
      <c r="T1740" s="12">
        <f t="shared" si="27"/>
        <v>41884.874328703707</v>
      </c>
      <c r="U1740" s="14">
        <f>Starter[[#This Row],[deadline2]]-Starter[[#This Row],[launched_at3]]</f>
        <v>30</v>
      </c>
    </row>
    <row r="1741" spans="1:21" ht="30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>IFERROR(Starter[[#This Row],[pledged]]/Starter[[#This Row],[goal]],0)</f>
        <v>1E-3</v>
      </c>
      <c r="P1741" s="8">
        <f>IFERROR(Starter[[#This Row],[pledged]]/Starter[[#This Row],[backers_count]],0)</f>
        <v>1</v>
      </c>
      <c r="Q1741" t="str">
        <f>LEFT(Starter[[#This Row],[Category and Sub-Category]],FIND("/",Starter[[#This Row],[Category and Sub-Category]])-1)</f>
        <v>music</v>
      </c>
      <c r="R1741" t="str">
        <f>RIGHT(Starter[[#This Row],[Category and Sub-Category]],FIND("/",Starter[[#This Row],[Category and Sub-Category]])-3)</f>
        <v>ith</v>
      </c>
      <c r="S1741" s="12">
        <f t="shared" si="27"/>
        <v>42494.832546296297</v>
      </c>
      <c r="T1741" s="12">
        <f t="shared" si="27"/>
        <v>42435.874212962968</v>
      </c>
      <c r="U1741" s="14">
        <f>Starter[[#This Row],[deadline2]]-Starter[[#This Row],[launched_at3]]</f>
        <v>58.958333333328483</v>
      </c>
    </row>
    <row r="1742" spans="1:21" ht="30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>IFERROR(Starter[[#This Row],[pledged]]/Starter[[#This Row],[goal]],0)</f>
        <v>0</v>
      </c>
      <c r="P1742" s="8">
        <f>IFERROR(Starter[[#This Row],[pledged]]/Starter[[#This Row],[backers_count]],0)</f>
        <v>0</v>
      </c>
      <c r="Q1742" t="str">
        <f>LEFT(Starter[[#This Row],[Category and Sub-Category]],FIND("/",Starter[[#This Row],[Category and Sub-Category]])-1)</f>
        <v>music</v>
      </c>
      <c r="R1742" t="str">
        <f>RIGHT(Starter[[#This Row],[Category and Sub-Category]],FIND("/",Starter[[#This Row],[Category and Sub-Category]])-3)</f>
        <v>ith</v>
      </c>
      <c r="S1742" s="12">
        <f t="shared" si="27"/>
        <v>42201.817384259259</v>
      </c>
      <c r="T1742" s="12">
        <f t="shared" si="27"/>
        <v>42171.817384259259</v>
      </c>
      <c r="U1742" s="14">
        <f>Starter[[#This Row],[deadline2]]-Starter[[#This Row],[launched_at3]]</f>
        <v>30</v>
      </c>
    </row>
    <row r="1743" spans="1:2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>IFERROR(Starter[[#This Row],[pledged]]/Starter[[#This Row],[goal]],0)</f>
        <v>1.1083333333333334</v>
      </c>
      <c r="P1743" s="8">
        <f>IFERROR(Starter[[#This Row],[pledged]]/Starter[[#This Row],[backers_count]],0)</f>
        <v>25.576923076923077</v>
      </c>
      <c r="Q1743" t="str">
        <f>LEFT(Starter[[#This Row],[Category and Sub-Category]],FIND("/",Starter[[#This Row],[Category and Sub-Category]])-1)</f>
        <v>photography</v>
      </c>
      <c r="R1743" t="str">
        <f>RIGHT(Starter[[#This Row],[Category and Sub-Category]],FIND("/",Starter[[#This Row],[Category and Sub-Category]])-3)</f>
        <v>hotobooks</v>
      </c>
      <c r="S1743" s="12">
        <f t="shared" si="27"/>
        <v>42165.628136574072</v>
      </c>
      <c r="T1743" s="12">
        <f t="shared" si="27"/>
        <v>42120.628136574072</v>
      </c>
      <c r="U1743" s="14">
        <f>Starter[[#This Row],[deadline2]]-Starter[[#This Row],[launched_at3]]</f>
        <v>45</v>
      </c>
    </row>
    <row r="1744" spans="1:21" ht="3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>IFERROR(Starter[[#This Row],[pledged]]/Starter[[#This Row],[goal]],0)</f>
        <v>1.0874999999999999</v>
      </c>
      <c r="P1744" s="8">
        <f>IFERROR(Starter[[#This Row],[pledged]]/Starter[[#This Row],[backers_count]],0)</f>
        <v>63.970588235294116</v>
      </c>
      <c r="Q1744" t="str">
        <f>LEFT(Starter[[#This Row],[Category and Sub-Category]],FIND("/",Starter[[#This Row],[Category and Sub-Category]])-1)</f>
        <v>photography</v>
      </c>
      <c r="R1744" t="str">
        <f>RIGHT(Starter[[#This Row],[Category and Sub-Category]],FIND("/",Starter[[#This Row],[Category and Sub-Category]])-3)</f>
        <v>hotobooks</v>
      </c>
      <c r="S1744" s="12">
        <f t="shared" si="27"/>
        <v>42742.875</v>
      </c>
      <c r="T1744" s="12">
        <f t="shared" si="27"/>
        <v>42710.876967592594</v>
      </c>
      <c r="U1744" s="14">
        <f>Starter[[#This Row],[deadline2]]-Starter[[#This Row],[launched_at3]]</f>
        <v>31.998032407405844</v>
      </c>
    </row>
    <row r="1745" spans="1:21" ht="30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>IFERROR(Starter[[#This Row],[pledged]]/Starter[[#This Row],[goal]],0)</f>
        <v>1.0041666666666667</v>
      </c>
      <c r="P1745" s="8">
        <f>IFERROR(Starter[[#This Row],[pledged]]/Starter[[#This Row],[backers_count]],0)</f>
        <v>89.925373134328353</v>
      </c>
      <c r="Q1745" t="str">
        <f>LEFT(Starter[[#This Row],[Category and Sub-Category]],FIND("/",Starter[[#This Row],[Category and Sub-Category]])-1)</f>
        <v>photography</v>
      </c>
      <c r="R1745" t="str">
        <f>RIGHT(Starter[[#This Row],[Category and Sub-Category]],FIND("/",Starter[[#This Row],[Category and Sub-Category]])-3)</f>
        <v>hotobooks</v>
      </c>
      <c r="S1745" s="12">
        <f t="shared" si="27"/>
        <v>42609.165972222225</v>
      </c>
      <c r="T1745" s="12">
        <f t="shared" si="27"/>
        <v>42586.925636574073</v>
      </c>
      <c r="U1745" s="14">
        <f>Starter[[#This Row],[deadline2]]-Starter[[#This Row],[launched_at3]]</f>
        <v>22.240335648151813</v>
      </c>
    </row>
    <row r="1746" spans="1:21" ht="3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>IFERROR(Starter[[#This Row],[pledged]]/Starter[[#This Row],[goal]],0)</f>
        <v>1.1845454545454546</v>
      </c>
      <c r="P1746" s="8">
        <f>IFERROR(Starter[[#This Row],[pledged]]/Starter[[#This Row],[backers_count]],0)</f>
        <v>93.071428571428569</v>
      </c>
      <c r="Q1746" t="str">
        <f>LEFT(Starter[[#This Row],[Category and Sub-Category]],FIND("/",Starter[[#This Row],[Category and Sub-Category]])-1)</f>
        <v>photography</v>
      </c>
      <c r="R1746" t="str">
        <f>RIGHT(Starter[[#This Row],[Category and Sub-Category]],FIND("/",Starter[[#This Row],[Category and Sub-Category]])-3)</f>
        <v>hotobooks</v>
      </c>
      <c r="S1746" s="12">
        <f t="shared" si="27"/>
        <v>42071.563391203701</v>
      </c>
      <c r="T1746" s="12">
        <f t="shared" si="27"/>
        <v>42026.605057870373</v>
      </c>
      <c r="U1746" s="14">
        <f>Starter[[#This Row],[deadline2]]-Starter[[#This Row],[launched_at3]]</f>
        <v>44.958333333328483</v>
      </c>
    </row>
    <row r="1747" spans="1:21" ht="3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>IFERROR(Starter[[#This Row],[pledged]]/Starter[[#This Row],[goal]],0)</f>
        <v>1.1401428571428571</v>
      </c>
      <c r="P1747" s="8">
        <f>IFERROR(Starter[[#This Row],[pledged]]/Starter[[#This Row],[backers_count]],0)</f>
        <v>89.674157303370791</v>
      </c>
      <c r="Q1747" t="str">
        <f>LEFT(Starter[[#This Row],[Category and Sub-Category]],FIND("/",Starter[[#This Row],[Category and Sub-Category]])-1)</f>
        <v>photography</v>
      </c>
      <c r="R1747" t="str">
        <f>RIGHT(Starter[[#This Row],[Category and Sub-Category]],FIND("/",Starter[[#This Row],[Category and Sub-Category]])-3)</f>
        <v>hotobooks</v>
      </c>
      <c r="S1747" s="12">
        <f t="shared" si="27"/>
        <v>42726.083333333328</v>
      </c>
      <c r="T1747" s="12">
        <f t="shared" si="27"/>
        <v>42690.259699074071</v>
      </c>
      <c r="U1747" s="14">
        <f>Starter[[#This Row],[deadline2]]-Starter[[#This Row],[launched_at3]]</f>
        <v>35.823634259257233</v>
      </c>
    </row>
    <row r="1748" spans="1:21" ht="3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>IFERROR(Starter[[#This Row],[pledged]]/Starter[[#This Row],[goal]],0)</f>
        <v>1.4810000000000001</v>
      </c>
      <c r="P1748" s="8">
        <f>IFERROR(Starter[[#This Row],[pledged]]/Starter[[#This Row],[backers_count]],0)</f>
        <v>207.61682242990653</v>
      </c>
      <c r="Q1748" t="str">
        <f>LEFT(Starter[[#This Row],[Category and Sub-Category]],FIND("/",Starter[[#This Row],[Category and Sub-Category]])-1)</f>
        <v>photography</v>
      </c>
      <c r="R1748" t="str">
        <f>RIGHT(Starter[[#This Row],[Category and Sub-Category]],FIND("/",Starter[[#This Row],[Category and Sub-Category]])-3)</f>
        <v>hotobooks</v>
      </c>
      <c r="S1748" s="12">
        <f t="shared" si="27"/>
        <v>42698.083333333328</v>
      </c>
      <c r="T1748" s="12">
        <f t="shared" si="27"/>
        <v>42668.176701388889</v>
      </c>
      <c r="U1748" s="14">
        <f>Starter[[#This Row],[deadline2]]-Starter[[#This Row],[launched_at3]]</f>
        <v>29.906631944439141</v>
      </c>
    </row>
    <row r="1749" spans="1:21" ht="3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>IFERROR(Starter[[#This Row],[pledged]]/Starter[[#This Row],[goal]],0)</f>
        <v>1.0495555555555556</v>
      </c>
      <c r="P1749" s="8">
        <f>IFERROR(Starter[[#This Row],[pledged]]/Starter[[#This Row],[backers_count]],0)</f>
        <v>59.408805031446541</v>
      </c>
      <c r="Q1749" t="str">
        <f>LEFT(Starter[[#This Row],[Category and Sub-Category]],FIND("/",Starter[[#This Row],[Category and Sub-Category]])-1)</f>
        <v>photography</v>
      </c>
      <c r="R1749" t="str">
        <f>RIGHT(Starter[[#This Row],[Category and Sub-Category]],FIND("/",Starter[[#This Row],[Category and Sub-Category]])-3)</f>
        <v>hotobooks</v>
      </c>
      <c r="S1749" s="12">
        <f t="shared" si="27"/>
        <v>42321.625</v>
      </c>
      <c r="T1749" s="12">
        <f t="shared" si="27"/>
        <v>42292.435532407406</v>
      </c>
      <c r="U1749" s="14">
        <f>Starter[[#This Row],[deadline2]]-Starter[[#This Row],[launched_at3]]</f>
        <v>29.189467592594156</v>
      </c>
    </row>
    <row r="1750" spans="1:2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>IFERROR(Starter[[#This Row],[pledged]]/Starter[[#This Row],[goal]],0)</f>
        <v>1.29948</v>
      </c>
      <c r="P1750" s="8">
        <f>IFERROR(Starter[[#This Row],[pledged]]/Starter[[#This Row],[backers_count]],0)</f>
        <v>358.97237569060775</v>
      </c>
      <c r="Q1750" t="str">
        <f>LEFT(Starter[[#This Row],[Category and Sub-Category]],FIND("/",Starter[[#This Row],[Category and Sub-Category]])-1)</f>
        <v>photography</v>
      </c>
      <c r="R1750" t="str">
        <f>RIGHT(Starter[[#This Row],[Category and Sub-Category]],FIND("/",Starter[[#This Row],[Category and Sub-Category]])-3)</f>
        <v>hotobooks</v>
      </c>
      <c r="S1750" s="12">
        <f t="shared" si="27"/>
        <v>42249.950729166667</v>
      </c>
      <c r="T1750" s="12">
        <f t="shared" si="27"/>
        <v>42219.950729166667</v>
      </c>
      <c r="U1750" s="14">
        <f>Starter[[#This Row],[deadline2]]-Starter[[#This Row],[launched_at3]]</f>
        <v>30</v>
      </c>
    </row>
    <row r="1751" spans="1:2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>IFERROR(Starter[[#This Row],[pledged]]/Starter[[#This Row],[goal]],0)</f>
        <v>1.2348756218905472</v>
      </c>
      <c r="P1751" s="8">
        <f>IFERROR(Starter[[#This Row],[pledged]]/Starter[[#This Row],[backers_count]],0)</f>
        <v>94.736641221374043</v>
      </c>
      <c r="Q1751" t="str">
        <f>LEFT(Starter[[#This Row],[Category and Sub-Category]],FIND("/",Starter[[#This Row],[Category and Sub-Category]])-1)</f>
        <v>photography</v>
      </c>
      <c r="R1751" t="str">
        <f>RIGHT(Starter[[#This Row],[Category and Sub-Category]],FIND("/",Starter[[#This Row],[Category and Sub-Category]])-3)</f>
        <v>hotobooks</v>
      </c>
      <c r="S1751" s="12">
        <f t="shared" si="27"/>
        <v>42795.791666666672</v>
      </c>
      <c r="T1751" s="12">
        <f t="shared" si="27"/>
        <v>42758.975937499999</v>
      </c>
      <c r="U1751" s="14">
        <f>Starter[[#This Row],[deadline2]]-Starter[[#This Row],[launched_at3]]</f>
        <v>36.815729166672099</v>
      </c>
    </row>
    <row r="1752" spans="1:21" ht="3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>IFERROR(Starter[[#This Row],[pledged]]/Starter[[#This Row],[goal]],0)</f>
        <v>2.0162</v>
      </c>
      <c r="P1752" s="8">
        <f>IFERROR(Starter[[#This Row],[pledged]]/Starter[[#This Row],[backers_count]],0)</f>
        <v>80.647999999999996</v>
      </c>
      <c r="Q1752" t="str">
        <f>LEFT(Starter[[#This Row],[Category and Sub-Category]],FIND("/",Starter[[#This Row],[Category and Sub-Category]])-1)</f>
        <v>photography</v>
      </c>
      <c r="R1752" t="str">
        <f>RIGHT(Starter[[#This Row],[Category and Sub-Category]],FIND("/",Starter[[#This Row],[Category and Sub-Category]])-3)</f>
        <v>hotobooks</v>
      </c>
      <c r="S1752" s="12">
        <f t="shared" si="27"/>
        <v>42479.836851851855</v>
      </c>
      <c r="T1752" s="12">
        <f t="shared" si="27"/>
        <v>42454.836851851855</v>
      </c>
      <c r="U1752" s="14">
        <f>Starter[[#This Row],[deadline2]]-Starter[[#This Row],[launched_at3]]</f>
        <v>25</v>
      </c>
    </row>
    <row r="1753" spans="1:2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>IFERROR(Starter[[#This Row],[pledged]]/Starter[[#This Row],[goal]],0)</f>
        <v>1.0289999999999999</v>
      </c>
      <c r="P1753" s="8">
        <f>IFERROR(Starter[[#This Row],[pledged]]/Starter[[#This Row],[backers_count]],0)</f>
        <v>168.68852459016392</v>
      </c>
      <c r="Q1753" t="str">
        <f>LEFT(Starter[[#This Row],[Category and Sub-Category]],FIND("/",Starter[[#This Row],[Category and Sub-Category]])-1)</f>
        <v>photography</v>
      </c>
      <c r="R1753" t="str">
        <f>RIGHT(Starter[[#This Row],[Category and Sub-Category]],FIND("/",Starter[[#This Row],[Category and Sub-Category]])-3)</f>
        <v>hotobooks</v>
      </c>
      <c r="S1753" s="12">
        <f t="shared" si="27"/>
        <v>42082.739849537036</v>
      </c>
      <c r="T1753" s="12">
        <f t="shared" si="27"/>
        <v>42052.7815162037</v>
      </c>
      <c r="U1753" s="14">
        <f>Starter[[#This Row],[deadline2]]-Starter[[#This Row],[launched_at3]]</f>
        <v>29.958333333335759</v>
      </c>
    </row>
    <row r="1754" spans="1:2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>IFERROR(Starter[[#This Row],[pledged]]/Starter[[#This Row],[goal]],0)</f>
        <v>2.6016666666666666</v>
      </c>
      <c r="P1754" s="8">
        <f>IFERROR(Starter[[#This Row],[pledged]]/Starter[[#This Row],[backers_count]],0)</f>
        <v>34.68888888888889</v>
      </c>
      <c r="Q1754" t="str">
        <f>LEFT(Starter[[#This Row],[Category and Sub-Category]],FIND("/",Starter[[#This Row],[Category and Sub-Category]])-1)</f>
        <v>photography</v>
      </c>
      <c r="R1754" t="str">
        <f>RIGHT(Starter[[#This Row],[Category and Sub-Category]],FIND("/",Starter[[#This Row],[Category and Sub-Category]])-3)</f>
        <v>hotobooks</v>
      </c>
      <c r="S1754" s="12">
        <f t="shared" si="27"/>
        <v>42657.253263888888</v>
      </c>
      <c r="T1754" s="12">
        <f t="shared" si="27"/>
        <v>42627.253263888888</v>
      </c>
      <c r="U1754" s="14">
        <f>Starter[[#This Row],[deadline2]]-Starter[[#This Row],[launched_at3]]</f>
        <v>30</v>
      </c>
    </row>
    <row r="1755" spans="1:21" ht="30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>IFERROR(Starter[[#This Row],[pledged]]/Starter[[#This Row],[goal]],0)</f>
        <v>1.08</v>
      </c>
      <c r="P1755" s="8">
        <f>IFERROR(Starter[[#This Row],[pledged]]/Starter[[#This Row],[backers_count]],0)</f>
        <v>462.85714285714283</v>
      </c>
      <c r="Q1755" t="str">
        <f>LEFT(Starter[[#This Row],[Category and Sub-Category]],FIND("/",Starter[[#This Row],[Category and Sub-Category]])-1)</f>
        <v>photography</v>
      </c>
      <c r="R1755" t="str">
        <f>RIGHT(Starter[[#This Row],[Category and Sub-Category]],FIND("/",Starter[[#This Row],[Category and Sub-Category]])-3)</f>
        <v>hotobooks</v>
      </c>
      <c r="S1755" s="12">
        <f t="shared" si="27"/>
        <v>42450.707962962959</v>
      </c>
      <c r="T1755" s="12">
        <f t="shared" si="27"/>
        <v>42420.74962962963</v>
      </c>
      <c r="U1755" s="14">
        <f>Starter[[#This Row],[deadline2]]-Starter[[#This Row],[launched_at3]]</f>
        <v>29.958333333328483</v>
      </c>
    </row>
    <row r="1756" spans="1:21" ht="3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>IFERROR(Starter[[#This Row],[pledged]]/Starter[[#This Row],[goal]],0)</f>
        <v>1.1052941176470588</v>
      </c>
      <c r="P1756" s="8">
        <f>IFERROR(Starter[[#This Row],[pledged]]/Starter[[#This Row],[backers_count]],0)</f>
        <v>104.38888888888889</v>
      </c>
      <c r="Q1756" t="str">
        <f>LEFT(Starter[[#This Row],[Category and Sub-Category]],FIND("/",Starter[[#This Row],[Category and Sub-Category]])-1)</f>
        <v>photography</v>
      </c>
      <c r="R1756" t="str">
        <f>RIGHT(Starter[[#This Row],[Category and Sub-Category]],FIND("/",Starter[[#This Row],[Category and Sub-Category]])-3)</f>
        <v>hotobooks</v>
      </c>
      <c r="S1756" s="12">
        <f t="shared" si="27"/>
        <v>42097.835104166668</v>
      </c>
      <c r="T1756" s="12">
        <f t="shared" si="27"/>
        <v>42067.876770833333</v>
      </c>
      <c r="U1756" s="14">
        <f>Starter[[#This Row],[deadline2]]-Starter[[#This Row],[launched_at3]]</f>
        <v>29.958333333335759</v>
      </c>
    </row>
    <row r="1757" spans="1:21" ht="3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>IFERROR(Starter[[#This Row],[pledged]]/Starter[[#This Row],[goal]],0)</f>
        <v>1.2</v>
      </c>
      <c r="P1757" s="8">
        <f>IFERROR(Starter[[#This Row],[pledged]]/Starter[[#This Row],[backers_count]],0)</f>
        <v>7.5</v>
      </c>
      <c r="Q1757" t="str">
        <f>LEFT(Starter[[#This Row],[Category and Sub-Category]],FIND("/",Starter[[#This Row],[Category and Sub-Category]])-1)</f>
        <v>photography</v>
      </c>
      <c r="R1757" t="str">
        <f>RIGHT(Starter[[#This Row],[Category and Sub-Category]],FIND("/",Starter[[#This Row],[Category and Sub-Category]])-3)</f>
        <v>hotobooks</v>
      </c>
      <c r="S1757" s="12">
        <f t="shared" si="27"/>
        <v>42282.788900462961</v>
      </c>
      <c r="T1757" s="12">
        <f t="shared" si="27"/>
        <v>42252.788900462961</v>
      </c>
      <c r="U1757" s="14">
        <f>Starter[[#This Row],[deadline2]]-Starter[[#This Row],[launched_at3]]</f>
        <v>30</v>
      </c>
    </row>
    <row r="1758" spans="1:21" ht="30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>IFERROR(Starter[[#This Row],[pledged]]/Starter[[#This Row],[goal]],0)</f>
        <v>1.0282909090909091</v>
      </c>
      <c r="P1758" s="8">
        <f>IFERROR(Starter[[#This Row],[pledged]]/Starter[[#This Row],[backers_count]],0)</f>
        <v>47.13</v>
      </c>
      <c r="Q1758" t="str">
        <f>LEFT(Starter[[#This Row],[Category and Sub-Category]],FIND("/",Starter[[#This Row],[Category and Sub-Category]])-1)</f>
        <v>photography</v>
      </c>
      <c r="R1758" t="str">
        <f>RIGHT(Starter[[#This Row],[Category and Sub-Category]],FIND("/",Starter[[#This Row],[Category and Sub-Category]])-3)</f>
        <v>hotobooks</v>
      </c>
      <c r="S1758" s="12">
        <f t="shared" si="27"/>
        <v>42611.167465277773</v>
      </c>
      <c r="T1758" s="12">
        <f t="shared" si="27"/>
        <v>42571.167465277773</v>
      </c>
      <c r="U1758" s="14">
        <f>Starter[[#This Row],[deadline2]]-Starter[[#This Row],[launched_at3]]</f>
        <v>40</v>
      </c>
    </row>
    <row r="1759" spans="1:2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>IFERROR(Starter[[#This Row],[pledged]]/Starter[[#This Row],[goal]],0)</f>
        <v>1.1599999999999999</v>
      </c>
      <c r="P1759" s="8">
        <f>IFERROR(Starter[[#This Row],[pledged]]/Starter[[#This Row],[backers_count]],0)</f>
        <v>414.28571428571428</v>
      </c>
      <c r="Q1759" t="str">
        <f>LEFT(Starter[[#This Row],[Category and Sub-Category]],FIND("/",Starter[[#This Row],[Category and Sub-Category]])-1)</f>
        <v>photography</v>
      </c>
      <c r="R1759" t="str">
        <f>RIGHT(Starter[[#This Row],[Category and Sub-Category]],FIND("/",Starter[[#This Row],[Category and Sub-Category]])-3)</f>
        <v>hotobooks</v>
      </c>
      <c r="S1759" s="12">
        <f t="shared" si="27"/>
        <v>42763.811805555553</v>
      </c>
      <c r="T1759" s="12">
        <f t="shared" si="27"/>
        <v>42733.827349537038</v>
      </c>
      <c r="U1759" s="14">
        <f>Starter[[#This Row],[deadline2]]-Starter[[#This Row],[launched_at3]]</f>
        <v>29.98445601851563</v>
      </c>
    </row>
    <row r="1760" spans="1:21" ht="3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>IFERROR(Starter[[#This Row],[pledged]]/Starter[[#This Row],[goal]],0)</f>
        <v>1.147</v>
      </c>
      <c r="P1760" s="8">
        <f>IFERROR(Starter[[#This Row],[pledged]]/Starter[[#This Row],[backers_count]],0)</f>
        <v>42.481481481481481</v>
      </c>
      <c r="Q1760" t="str">
        <f>LEFT(Starter[[#This Row],[Category and Sub-Category]],FIND("/",Starter[[#This Row],[Category and Sub-Category]])-1)</f>
        <v>photography</v>
      </c>
      <c r="R1760" t="str">
        <f>RIGHT(Starter[[#This Row],[Category and Sub-Category]],FIND("/",Starter[[#This Row],[Category and Sub-Category]])-3)</f>
        <v>hotobooks</v>
      </c>
      <c r="S1760" s="12">
        <f t="shared" si="27"/>
        <v>42565.955925925926</v>
      </c>
      <c r="T1760" s="12">
        <f t="shared" si="27"/>
        <v>42505.955925925926</v>
      </c>
      <c r="U1760" s="14">
        <f>Starter[[#This Row],[deadline2]]-Starter[[#This Row],[launched_at3]]</f>
        <v>60</v>
      </c>
    </row>
    <row r="1761" spans="1:2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>IFERROR(Starter[[#This Row],[pledged]]/Starter[[#This Row],[goal]],0)</f>
        <v>1.0660000000000001</v>
      </c>
      <c r="P1761" s="8">
        <f>IFERROR(Starter[[#This Row],[pledged]]/Starter[[#This Row],[backers_count]],0)</f>
        <v>108.77551020408163</v>
      </c>
      <c r="Q1761" t="str">
        <f>LEFT(Starter[[#This Row],[Category and Sub-Category]],FIND("/",Starter[[#This Row],[Category and Sub-Category]])-1)</f>
        <v>photography</v>
      </c>
      <c r="R1761" t="str">
        <f>RIGHT(Starter[[#This Row],[Category and Sub-Category]],FIND("/",Starter[[#This Row],[Category and Sub-Category]])-3)</f>
        <v>hotobooks</v>
      </c>
      <c r="S1761" s="12">
        <f t="shared" si="27"/>
        <v>42088.787372685183</v>
      </c>
      <c r="T1761" s="12">
        <f t="shared" si="27"/>
        <v>42068.829039351855</v>
      </c>
      <c r="U1761" s="14">
        <f>Starter[[#This Row],[deadline2]]-Starter[[#This Row],[launched_at3]]</f>
        <v>19.958333333328483</v>
      </c>
    </row>
    <row r="1762" spans="1:21" ht="3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>IFERROR(Starter[[#This Row],[pledged]]/Starter[[#This Row],[goal]],0)</f>
        <v>1.6544000000000001</v>
      </c>
      <c r="P1762" s="8">
        <f>IFERROR(Starter[[#This Row],[pledged]]/Starter[[#This Row],[backers_count]],0)</f>
        <v>81.098039215686271</v>
      </c>
      <c r="Q1762" t="str">
        <f>LEFT(Starter[[#This Row],[Category and Sub-Category]],FIND("/",Starter[[#This Row],[Category and Sub-Category]])-1)</f>
        <v>photography</v>
      </c>
      <c r="R1762" t="str">
        <f>RIGHT(Starter[[#This Row],[Category and Sub-Category]],FIND("/",Starter[[#This Row],[Category and Sub-Category]])-3)</f>
        <v>hotobooks</v>
      </c>
      <c r="S1762" s="12">
        <f t="shared" si="27"/>
        <v>42425.67260416667</v>
      </c>
      <c r="T1762" s="12">
        <f t="shared" si="27"/>
        <v>42405.67260416667</v>
      </c>
      <c r="U1762" s="14">
        <f>Starter[[#This Row],[deadline2]]-Starter[[#This Row],[launched_at3]]</f>
        <v>20</v>
      </c>
    </row>
    <row r="1763" spans="1:2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>IFERROR(Starter[[#This Row],[pledged]]/Starter[[#This Row],[goal]],0)</f>
        <v>1.55</v>
      </c>
      <c r="P1763" s="8">
        <f>IFERROR(Starter[[#This Row],[pledged]]/Starter[[#This Row],[backers_count]],0)</f>
        <v>51.666666666666664</v>
      </c>
      <c r="Q1763" t="str">
        <f>LEFT(Starter[[#This Row],[Category and Sub-Category]],FIND("/",Starter[[#This Row],[Category and Sub-Category]])-1)</f>
        <v>photography</v>
      </c>
      <c r="R1763" t="str">
        <f>RIGHT(Starter[[#This Row],[Category and Sub-Category]],FIND("/",Starter[[#This Row],[Category and Sub-Category]])-3)</f>
        <v>hotobooks</v>
      </c>
      <c r="S1763" s="12">
        <f t="shared" si="27"/>
        <v>42259.567824074074</v>
      </c>
      <c r="T1763" s="12">
        <f t="shared" si="27"/>
        <v>42209.567824074074</v>
      </c>
      <c r="U1763" s="14">
        <f>Starter[[#This Row],[deadline2]]-Starter[[#This Row],[launched_at3]]</f>
        <v>50</v>
      </c>
    </row>
    <row r="1764" spans="1:21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>IFERROR(Starter[[#This Row],[pledged]]/Starter[[#This Row],[goal]],0)</f>
        <v>8.85</v>
      </c>
      <c r="P1764" s="8">
        <f>IFERROR(Starter[[#This Row],[pledged]]/Starter[[#This Row],[backers_count]],0)</f>
        <v>35.4</v>
      </c>
      <c r="Q1764" t="str">
        <f>LEFT(Starter[[#This Row],[Category and Sub-Category]],FIND("/",Starter[[#This Row],[Category and Sub-Category]])-1)</f>
        <v>photography</v>
      </c>
      <c r="R1764" t="str">
        <f>RIGHT(Starter[[#This Row],[Category and Sub-Category]],FIND("/",Starter[[#This Row],[Category and Sub-Category]])-3)</f>
        <v>hotobooks</v>
      </c>
      <c r="S1764" s="12">
        <f t="shared" si="27"/>
        <v>42440.982002314813</v>
      </c>
      <c r="T1764" s="12">
        <f t="shared" si="27"/>
        <v>42410.982002314813</v>
      </c>
      <c r="U1764" s="14">
        <f>Starter[[#This Row],[deadline2]]-Starter[[#This Row],[launched_at3]]</f>
        <v>30</v>
      </c>
    </row>
    <row r="1765" spans="1:21" ht="3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>IFERROR(Starter[[#This Row],[pledged]]/Starter[[#This Row],[goal]],0)</f>
        <v>1.0190833333333333</v>
      </c>
      <c r="P1765" s="8">
        <f>IFERROR(Starter[[#This Row],[pledged]]/Starter[[#This Row],[backers_count]],0)</f>
        <v>103.63559322033899</v>
      </c>
      <c r="Q1765" t="str">
        <f>LEFT(Starter[[#This Row],[Category and Sub-Category]],FIND("/",Starter[[#This Row],[Category and Sub-Category]])-1)</f>
        <v>photography</v>
      </c>
      <c r="R1765" t="str">
        <f>RIGHT(Starter[[#This Row],[Category and Sub-Category]],FIND("/",Starter[[#This Row],[Category and Sub-Category]])-3)</f>
        <v>hotobooks</v>
      </c>
      <c r="S1765" s="12">
        <f t="shared" si="27"/>
        <v>42666.868518518517</v>
      </c>
      <c r="T1765" s="12">
        <f t="shared" si="27"/>
        <v>42636.868518518517</v>
      </c>
      <c r="U1765" s="14">
        <f>Starter[[#This Row],[deadline2]]-Starter[[#This Row],[launched_at3]]</f>
        <v>30</v>
      </c>
    </row>
    <row r="1766" spans="1:21" ht="3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>IFERROR(Starter[[#This Row],[pledged]]/Starter[[#This Row],[goal]],0)</f>
        <v>0.19600000000000001</v>
      </c>
      <c r="P1766" s="8">
        <f>IFERROR(Starter[[#This Row],[pledged]]/Starter[[#This Row],[backers_count]],0)</f>
        <v>55.282051282051285</v>
      </c>
      <c r="Q1766" t="str">
        <f>LEFT(Starter[[#This Row],[Category and Sub-Category]],FIND("/",Starter[[#This Row],[Category and Sub-Category]])-1)</f>
        <v>photography</v>
      </c>
      <c r="R1766" t="str">
        <f>RIGHT(Starter[[#This Row],[Category and Sub-Category]],FIND("/",Starter[[#This Row],[Category and Sub-Category]])-3)</f>
        <v>hotobooks</v>
      </c>
      <c r="S1766" s="12">
        <f t="shared" si="27"/>
        <v>41854.485868055555</v>
      </c>
      <c r="T1766" s="12">
        <f t="shared" si="27"/>
        <v>41825.485868055555</v>
      </c>
      <c r="U1766" s="14">
        <f>Starter[[#This Row],[deadline2]]-Starter[[#This Row],[launched_at3]]</f>
        <v>29</v>
      </c>
    </row>
    <row r="1767" spans="1:21" ht="3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>IFERROR(Starter[[#This Row],[pledged]]/Starter[[#This Row],[goal]],0)</f>
        <v>0.59467839999999994</v>
      </c>
      <c r="P1767" s="8">
        <f>IFERROR(Starter[[#This Row],[pledged]]/Starter[[#This Row],[backers_count]],0)</f>
        <v>72.16970873786407</v>
      </c>
      <c r="Q1767" t="str">
        <f>LEFT(Starter[[#This Row],[Category and Sub-Category]],FIND("/",Starter[[#This Row],[Category and Sub-Category]])-1)</f>
        <v>photography</v>
      </c>
      <c r="R1767" t="str">
        <f>RIGHT(Starter[[#This Row],[Category and Sub-Category]],FIND("/",Starter[[#This Row],[Category and Sub-Category]])-3)</f>
        <v>hotobooks</v>
      </c>
      <c r="S1767" s="12">
        <f t="shared" si="27"/>
        <v>41864.980462962965</v>
      </c>
      <c r="T1767" s="12">
        <f t="shared" si="27"/>
        <v>41834.980462962965</v>
      </c>
      <c r="U1767" s="14">
        <f>Starter[[#This Row],[deadline2]]-Starter[[#This Row],[launched_at3]]</f>
        <v>30</v>
      </c>
    </row>
    <row r="1768" spans="1:21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>IFERROR(Starter[[#This Row],[pledged]]/Starter[[#This Row],[goal]],0)</f>
        <v>0</v>
      </c>
      <c r="P1768" s="8">
        <f>IFERROR(Starter[[#This Row],[pledged]]/Starter[[#This Row],[backers_count]],0)</f>
        <v>0</v>
      </c>
      <c r="Q1768" t="str">
        <f>LEFT(Starter[[#This Row],[Category and Sub-Category]],FIND("/",Starter[[#This Row],[Category and Sub-Category]])-1)</f>
        <v>photography</v>
      </c>
      <c r="R1768" t="str">
        <f>RIGHT(Starter[[#This Row],[Category and Sub-Category]],FIND("/",Starter[[#This Row],[Category and Sub-Category]])-3)</f>
        <v>hotobooks</v>
      </c>
      <c r="S1768" s="12">
        <f t="shared" si="27"/>
        <v>41876.859814814816</v>
      </c>
      <c r="T1768" s="12">
        <f t="shared" si="27"/>
        <v>41855.859814814816</v>
      </c>
      <c r="U1768" s="14">
        <f>Starter[[#This Row],[deadline2]]-Starter[[#This Row],[launched_at3]]</f>
        <v>21</v>
      </c>
    </row>
    <row r="1769" spans="1:21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>IFERROR(Starter[[#This Row],[pledged]]/Starter[[#This Row],[goal]],0)</f>
        <v>0.4572</v>
      </c>
      <c r="P1769" s="8">
        <f>IFERROR(Starter[[#This Row],[pledged]]/Starter[[#This Row],[backers_count]],0)</f>
        <v>58.615384615384613</v>
      </c>
      <c r="Q1769" t="str">
        <f>LEFT(Starter[[#This Row],[Category and Sub-Category]],FIND("/",Starter[[#This Row],[Category and Sub-Category]])-1)</f>
        <v>photography</v>
      </c>
      <c r="R1769" t="str">
        <f>RIGHT(Starter[[#This Row],[Category and Sub-Category]],FIND("/",Starter[[#This Row],[Category and Sub-Category]])-3)</f>
        <v>hotobooks</v>
      </c>
      <c r="S1769" s="12">
        <f t="shared" si="27"/>
        <v>41854.658379629633</v>
      </c>
      <c r="T1769" s="12">
        <f t="shared" si="27"/>
        <v>41824.658379629633</v>
      </c>
      <c r="U1769" s="14">
        <f>Starter[[#This Row],[deadline2]]-Starter[[#This Row],[launched_at3]]</f>
        <v>30</v>
      </c>
    </row>
    <row r="1770" spans="1:21" ht="30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>IFERROR(Starter[[#This Row],[pledged]]/Starter[[#This Row],[goal]],0)</f>
        <v>3.7400000000000003E-2</v>
      </c>
      <c r="P1770" s="8">
        <f>IFERROR(Starter[[#This Row],[pledged]]/Starter[[#This Row],[backers_count]],0)</f>
        <v>12.466666666666667</v>
      </c>
      <c r="Q1770" t="str">
        <f>LEFT(Starter[[#This Row],[Category and Sub-Category]],FIND("/",Starter[[#This Row],[Category and Sub-Category]])-1)</f>
        <v>photography</v>
      </c>
      <c r="R1770" t="str">
        <f>RIGHT(Starter[[#This Row],[Category and Sub-Category]],FIND("/",Starter[[#This Row],[Category and Sub-Category]])-3)</f>
        <v>hotobooks</v>
      </c>
      <c r="S1770" s="12">
        <f t="shared" si="27"/>
        <v>41909.560694444444</v>
      </c>
      <c r="T1770" s="12">
        <f t="shared" si="27"/>
        <v>41849.560694444444</v>
      </c>
      <c r="U1770" s="14">
        <f>Starter[[#This Row],[deadline2]]-Starter[[#This Row],[launched_at3]]</f>
        <v>60</v>
      </c>
    </row>
    <row r="1771" spans="1:21" ht="30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>IFERROR(Starter[[#This Row],[pledged]]/Starter[[#This Row],[goal]],0)</f>
        <v>2.7025E-2</v>
      </c>
      <c r="P1771" s="8">
        <f>IFERROR(Starter[[#This Row],[pledged]]/Starter[[#This Row],[backers_count]],0)</f>
        <v>49.136363636363633</v>
      </c>
      <c r="Q1771" t="str">
        <f>LEFT(Starter[[#This Row],[Category and Sub-Category]],FIND("/",Starter[[#This Row],[Category and Sub-Category]])-1)</f>
        <v>photography</v>
      </c>
      <c r="R1771" t="str">
        <f>RIGHT(Starter[[#This Row],[Category and Sub-Category]],FIND("/",Starter[[#This Row],[Category and Sub-Category]])-3)</f>
        <v>hotobooks</v>
      </c>
      <c r="S1771" s="12">
        <f t="shared" si="27"/>
        <v>42017.818969907406</v>
      </c>
      <c r="T1771" s="12">
        <f t="shared" si="27"/>
        <v>41987.818969907406</v>
      </c>
      <c r="U1771" s="14">
        <f>Starter[[#This Row],[deadline2]]-Starter[[#This Row],[launched_at3]]</f>
        <v>30</v>
      </c>
    </row>
    <row r="1772" spans="1:21" ht="3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>IFERROR(Starter[[#This Row],[pledged]]/Starter[[#This Row],[goal]],0)</f>
        <v>0.56514285714285717</v>
      </c>
      <c r="P1772" s="8">
        <f>IFERROR(Starter[[#This Row],[pledged]]/Starter[[#This Row],[backers_count]],0)</f>
        <v>150.5</v>
      </c>
      <c r="Q1772" t="str">
        <f>LEFT(Starter[[#This Row],[Category and Sub-Category]],FIND("/",Starter[[#This Row],[Category and Sub-Category]])-1)</f>
        <v>photography</v>
      </c>
      <c r="R1772" t="str">
        <f>RIGHT(Starter[[#This Row],[Category and Sub-Category]],FIND("/",Starter[[#This Row],[Category and Sub-Category]])-3)</f>
        <v>hotobooks</v>
      </c>
      <c r="S1772" s="12">
        <f t="shared" si="27"/>
        <v>41926.780023148152</v>
      </c>
      <c r="T1772" s="12">
        <f t="shared" si="27"/>
        <v>41891.780023148152</v>
      </c>
      <c r="U1772" s="14">
        <f>Starter[[#This Row],[deadline2]]-Starter[[#This Row],[launched_at3]]</f>
        <v>35</v>
      </c>
    </row>
    <row r="1773" spans="1:21" ht="3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>IFERROR(Starter[[#This Row],[pledged]]/Starter[[#This Row],[goal]],0)</f>
        <v>0.21309523809523809</v>
      </c>
      <c r="P1773" s="8">
        <f>IFERROR(Starter[[#This Row],[pledged]]/Starter[[#This Row],[backers_count]],0)</f>
        <v>35.799999999999997</v>
      </c>
      <c r="Q1773" t="str">
        <f>LEFT(Starter[[#This Row],[Category and Sub-Category]],FIND("/",Starter[[#This Row],[Category and Sub-Category]])-1)</f>
        <v>photography</v>
      </c>
      <c r="R1773" t="str">
        <f>RIGHT(Starter[[#This Row],[Category and Sub-Category]],FIND("/",Starter[[#This Row],[Category and Sub-Category]])-3)</f>
        <v>hotobooks</v>
      </c>
      <c r="S1773" s="12">
        <f t="shared" si="27"/>
        <v>41935.979629629626</v>
      </c>
      <c r="T1773" s="12">
        <f t="shared" si="27"/>
        <v>41905.979629629626</v>
      </c>
      <c r="U1773" s="14">
        <f>Starter[[#This Row],[deadline2]]-Starter[[#This Row],[launched_at3]]</f>
        <v>30</v>
      </c>
    </row>
    <row r="1774" spans="1:21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>IFERROR(Starter[[#This Row],[pledged]]/Starter[[#This Row],[goal]],0)</f>
        <v>0.156</v>
      </c>
      <c r="P1774" s="8">
        <f>IFERROR(Starter[[#This Row],[pledged]]/Starter[[#This Row],[backers_count]],0)</f>
        <v>45.157894736842103</v>
      </c>
      <c r="Q1774" t="str">
        <f>LEFT(Starter[[#This Row],[Category and Sub-Category]],FIND("/",Starter[[#This Row],[Category and Sub-Category]])-1)</f>
        <v>photography</v>
      </c>
      <c r="R1774" t="str">
        <f>RIGHT(Starter[[#This Row],[Category and Sub-Category]],FIND("/",Starter[[#This Row],[Category and Sub-Category]])-3)</f>
        <v>hotobooks</v>
      </c>
      <c r="S1774" s="12">
        <f t="shared" si="27"/>
        <v>41826.718009259261</v>
      </c>
      <c r="T1774" s="12">
        <f t="shared" si="27"/>
        <v>41766.718009259261</v>
      </c>
      <c r="U1774" s="14">
        <f>Starter[[#This Row],[deadline2]]-Starter[[#This Row],[launched_at3]]</f>
        <v>60</v>
      </c>
    </row>
    <row r="1775" spans="1:21" ht="3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>IFERROR(Starter[[#This Row],[pledged]]/Starter[[#This Row],[goal]],0)</f>
        <v>6.2566666666666673E-2</v>
      </c>
      <c r="P1775" s="8">
        <f>IFERROR(Starter[[#This Row],[pledged]]/Starter[[#This Row],[backers_count]],0)</f>
        <v>98.78947368421052</v>
      </c>
      <c r="Q1775" t="str">
        <f>LEFT(Starter[[#This Row],[Category and Sub-Category]],FIND("/",Starter[[#This Row],[Category and Sub-Category]])-1)</f>
        <v>photography</v>
      </c>
      <c r="R1775" t="str">
        <f>RIGHT(Starter[[#This Row],[Category and Sub-Category]],FIND("/",Starter[[#This Row],[Category and Sub-Category]])-3)</f>
        <v>hotobooks</v>
      </c>
      <c r="S1775" s="12">
        <f t="shared" si="27"/>
        <v>42023.760393518518</v>
      </c>
      <c r="T1775" s="12">
        <f t="shared" si="27"/>
        <v>41978.760393518518</v>
      </c>
      <c r="U1775" s="14">
        <f>Starter[[#This Row],[deadline2]]-Starter[[#This Row],[launched_at3]]</f>
        <v>45</v>
      </c>
    </row>
    <row r="1776" spans="1:21" ht="3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>IFERROR(Starter[[#This Row],[pledged]]/Starter[[#This Row],[goal]],0)</f>
        <v>0.4592</v>
      </c>
      <c r="P1776" s="8">
        <f>IFERROR(Starter[[#This Row],[pledged]]/Starter[[#This Row],[backers_count]],0)</f>
        <v>88.307692307692307</v>
      </c>
      <c r="Q1776" t="str">
        <f>LEFT(Starter[[#This Row],[Category and Sub-Category]],FIND("/",Starter[[#This Row],[Category and Sub-Category]])-1)</f>
        <v>photography</v>
      </c>
      <c r="R1776" t="str">
        <f>RIGHT(Starter[[#This Row],[Category and Sub-Category]],FIND("/",Starter[[#This Row],[Category and Sub-Category]])-3)</f>
        <v>hotobooks</v>
      </c>
      <c r="S1776" s="12">
        <f t="shared" si="27"/>
        <v>41972.624305555553</v>
      </c>
      <c r="T1776" s="12">
        <f t="shared" si="27"/>
        <v>41930.218657407408</v>
      </c>
      <c r="U1776" s="14">
        <f>Starter[[#This Row],[deadline2]]-Starter[[#This Row],[launched_at3]]</f>
        <v>42.405648148145701</v>
      </c>
    </row>
    <row r="1777" spans="1:21" ht="30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>IFERROR(Starter[[#This Row],[pledged]]/Starter[[#This Row],[goal]],0)</f>
        <v>0.65101538461538466</v>
      </c>
      <c r="P1777" s="8">
        <f>IFERROR(Starter[[#This Row],[pledged]]/Starter[[#This Row],[backers_count]],0)</f>
        <v>170.62903225806451</v>
      </c>
      <c r="Q1777" t="str">
        <f>LEFT(Starter[[#This Row],[Category and Sub-Category]],FIND("/",Starter[[#This Row],[Category and Sub-Category]])-1)</f>
        <v>photography</v>
      </c>
      <c r="R1777" t="str">
        <f>RIGHT(Starter[[#This Row],[Category and Sub-Category]],FIND("/",Starter[[#This Row],[Category and Sub-Category]])-3)</f>
        <v>hotobooks</v>
      </c>
      <c r="S1777" s="12">
        <f t="shared" si="27"/>
        <v>41936.976388888885</v>
      </c>
      <c r="T1777" s="12">
        <f t="shared" si="27"/>
        <v>41891.976388888885</v>
      </c>
      <c r="U1777" s="14">
        <f>Starter[[#This Row],[deadline2]]-Starter[[#This Row],[launched_at3]]</f>
        <v>45</v>
      </c>
    </row>
    <row r="1778" spans="1:21" ht="30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>IFERROR(Starter[[#This Row],[pledged]]/Starter[[#This Row],[goal]],0)</f>
        <v>6.7000000000000004E-2</v>
      </c>
      <c r="P1778" s="8">
        <f>IFERROR(Starter[[#This Row],[pledged]]/Starter[[#This Row],[backers_count]],0)</f>
        <v>83.75</v>
      </c>
      <c r="Q1778" t="str">
        <f>LEFT(Starter[[#This Row],[Category and Sub-Category]],FIND("/",Starter[[#This Row],[Category and Sub-Category]])-1)</f>
        <v>photography</v>
      </c>
      <c r="R1778" t="str">
        <f>RIGHT(Starter[[#This Row],[Category and Sub-Category]],FIND("/",Starter[[#This Row],[Category and Sub-Category]])-3)</f>
        <v>hotobooks</v>
      </c>
      <c r="S1778" s="12">
        <f t="shared" si="27"/>
        <v>41941.95684027778</v>
      </c>
      <c r="T1778" s="12">
        <f t="shared" si="27"/>
        <v>41905.95684027778</v>
      </c>
      <c r="U1778" s="14">
        <f>Starter[[#This Row],[deadline2]]-Starter[[#This Row],[launched_at3]]</f>
        <v>36</v>
      </c>
    </row>
    <row r="1779" spans="1:21" ht="3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>IFERROR(Starter[[#This Row],[pledged]]/Starter[[#This Row],[goal]],0)</f>
        <v>0.135625</v>
      </c>
      <c r="P1779" s="8">
        <f>IFERROR(Starter[[#This Row],[pledged]]/Starter[[#This Row],[backers_count]],0)</f>
        <v>65.099999999999994</v>
      </c>
      <c r="Q1779" t="str">
        <f>LEFT(Starter[[#This Row],[Category and Sub-Category]],FIND("/",Starter[[#This Row],[Category and Sub-Category]])-1)</f>
        <v>photography</v>
      </c>
      <c r="R1779" t="str">
        <f>RIGHT(Starter[[#This Row],[Category and Sub-Category]],FIND("/",Starter[[#This Row],[Category and Sub-Category]])-3)</f>
        <v>hotobooks</v>
      </c>
      <c r="S1779" s="12">
        <f t="shared" si="27"/>
        <v>42055.357094907406</v>
      </c>
      <c r="T1779" s="12">
        <f t="shared" si="27"/>
        <v>42025.357094907406</v>
      </c>
      <c r="U1779" s="14">
        <f>Starter[[#This Row],[deadline2]]-Starter[[#This Row],[launched_at3]]</f>
        <v>30</v>
      </c>
    </row>
    <row r="1780" spans="1:21" ht="30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>IFERROR(Starter[[#This Row],[pledged]]/Starter[[#This Row],[goal]],0)</f>
        <v>1.9900000000000001E-2</v>
      </c>
      <c r="P1780" s="8">
        <f>IFERROR(Starter[[#This Row],[pledged]]/Starter[[#This Row],[backers_count]],0)</f>
        <v>66.333333333333329</v>
      </c>
      <c r="Q1780" t="str">
        <f>LEFT(Starter[[#This Row],[Category and Sub-Category]],FIND("/",Starter[[#This Row],[Category and Sub-Category]])-1)</f>
        <v>photography</v>
      </c>
      <c r="R1780" t="str">
        <f>RIGHT(Starter[[#This Row],[Category and Sub-Category]],FIND("/",Starter[[#This Row],[Category and Sub-Category]])-3)</f>
        <v>hotobooks</v>
      </c>
      <c r="S1780" s="12">
        <f t="shared" si="27"/>
        <v>42090.821701388893</v>
      </c>
      <c r="T1780" s="12">
        <f t="shared" si="27"/>
        <v>42045.86336805555</v>
      </c>
      <c r="U1780" s="14">
        <f>Starter[[#This Row],[deadline2]]-Starter[[#This Row],[launched_at3]]</f>
        <v>44.958333333343035</v>
      </c>
    </row>
    <row r="1781" spans="1:21" ht="3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>IFERROR(Starter[[#This Row],[pledged]]/Starter[[#This Row],[goal]],0)</f>
        <v>0.36236363636363639</v>
      </c>
      <c r="P1781" s="8">
        <f>IFERROR(Starter[[#This Row],[pledged]]/Starter[[#This Row],[backers_count]],0)</f>
        <v>104.89473684210526</v>
      </c>
      <c r="Q1781" t="str">
        <f>LEFT(Starter[[#This Row],[Category and Sub-Category]],FIND("/",Starter[[#This Row],[Category and Sub-Category]])-1)</f>
        <v>photography</v>
      </c>
      <c r="R1781" t="str">
        <f>RIGHT(Starter[[#This Row],[Category and Sub-Category]],FIND("/",Starter[[#This Row],[Category and Sub-Category]])-3)</f>
        <v>hotobooks</v>
      </c>
      <c r="S1781" s="12">
        <f t="shared" si="27"/>
        <v>42615.691898148143</v>
      </c>
      <c r="T1781" s="12">
        <f t="shared" si="27"/>
        <v>42585.691898148143</v>
      </c>
      <c r="U1781" s="14">
        <f>Starter[[#This Row],[deadline2]]-Starter[[#This Row],[launched_at3]]</f>
        <v>30</v>
      </c>
    </row>
    <row r="1782" spans="1:21" ht="3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>IFERROR(Starter[[#This Row],[pledged]]/Starter[[#This Row],[goal]],0)</f>
        <v>0.39743333333333336</v>
      </c>
      <c r="P1782" s="8">
        <f>IFERROR(Starter[[#This Row],[pledged]]/Starter[[#This Row],[backers_count]],0)</f>
        <v>78.440789473684205</v>
      </c>
      <c r="Q1782" t="str">
        <f>LEFT(Starter[[#This Row],[Category and Sub-Category]],FIND("/",Starter[[#This Row],[Category and Sub-Category]])-1)</f>
        <v>photography</v>
      </c>
      <c r="R1782" t="str">
        <f>RIGHT(Starter[[#This Row],[Category and Sub-Category]],FIND("/",Starter[[#This Row],[Category and Sub-Category]])-3)</f>
        <v>hotobooks</v>
      </c>
      <c r="S1782" s="12">
        <f t="shared" si="27"/>
        <v>42553.600810185184</v>
      </c>
      <c r="T1782" s="12">
        <f t="shared" si="27"/>
        <v>42493.600810185184</v>
      </c>
      <c r="U1782" s="14">
        <f>Starter[[#This Row],[deadline2]]-Starter[[#This Row],[launched_at3]]</f>
        <v>60</v>
      </c>
    </row>
    <row r="1783" spans="1:21" ht="3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>IFERROR(Starter[[#This Row],[pledged]]/Starter[[#This Row],[goal]],0)</f>
        <v>0.25763636363636366</v>
      </c>
      <c r="P1783" s="8">
        <f>IFERROR(Starter[[#This Row],[pledged]]/Starter[[#This Row],[backers_count]],0)</f>
        <v>59.041666666666664</v>
      </c>
      <c r="Q1783" t="str">
        <f>LEFT(Starter[[#This Row],[Category and Sub-Category]],FIND("/",Starter[[#This Row],[Category and Sub-Category]])-1)</f>
        <v>photography</v>
      </c>
      <c r="R1783" t="str">
        <f>RIGHT(Starter[[#This Row],[Category and Sub-Category]],FIND("/",Starter[[#This Row],[Category and Sub-Category]])-3)</f>
        <v>hotobooks</v>
      </c>
      <c r="S1783" s="12">
        <f t="shared" si="27"/>
        <v>42628.617418981477</v>
      </c>
      <c r="T1783" s="12">
        <f t="shared" si="27"/>
        <v>42597.617418981477</v>
      </c>
      <c r="U1783" s="14">
        <f>Starter[[#This Row],[deadline2]]-Starter[[#This Row],[launched_at3]]</f>
        <v>31</v>
      </c>
    </row>
    <row r="1784" spans="1:21" ht="3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>IFERROR(Starter[[#This Row],[pledged]]/Starter[[#This Row],[goal]],0)</f>
        <v>0.15491428571428573</v>
      </c>
      <c r="P1784" s="8">
        <f>IFERROR(Starter[[#This Row],[pledged]]/Starter[[#This Row],[backers_count]],0)</f>
        <v>71.34210526315789</v>
      </c>
      <c r="Q1784" t="str">
        <f>LEFT(Starter[[#This Row],[Category and Sub-Category]],FIND("/",Starter[[#This Row],[Category and Sub-Category]])-1)</f>
        <v>photography</v>
      </c>
      <c r="R1784" t="str">
        <f>RIGHT(Starter[[#This Row],[Category and Sub-Category]],FIND("/",Starter[[#This Row],[Category and Sub-Category]])-3)</f>
        <v>hotobooks</v>
      </c>
      <c r="S1784" s="12">
        <f t="shared" si="27"/>
        <v>42421.575104166666</v>
      </c>
      <c r="T1784" s="12">
        <f t="shared" si="27"/>
        <v>42388.575104166666</v>
      </c>
      <c r="U1784" s="14">
        <f>Starter[[#This Row],[deadline2]]-Starter[[#This Row],[launched_at3]]</f>
        <v>33</v>
      </c>
    </row>
    <row r="1785" spans="1:21" ht="3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>IFERROR(Starter[[#This Row],[pledged]]/Starter[[#This Row],[goal]],0)</f>
        <v>0.236925</v>
      </c>
      <c r="P1785" s="8">
        <f>IFERROR(Starter[[#This Row],[pledged]]/Starter[[#This Row],[backers_count]],0)</f>
        <v>51.227027027027027</v>
      </c>
      <c r="Q1785" t="str">
        <f>LEFT(Starter[[#This Row],[Category and Sub-Category]],FIND("/",Starter[[#This Row],[Category and Sub-Category]])-1)</f>
        <v>photography</v>
      </c>
      <c r="R1785" t="str">
        <f>RIGHT(Starter[[#This Row],[Category and Sub-Category]],FIND("/",Starter[[#This Row],[Category and Sub-Category]])-3)</f>
        <v>hotobooks</v>
      </c>
      <c r="S1785" s="12">
        <f t="shared" si="27"/>
        <v>42145.949976851851</v>
      </c>
      <c r="T1785" s="12">
        <f t="shared" si="27"/>
        <v>42115.949976851851</v>
      </c>
      <c r="U1785" s="14">
        <f>Starter[[#This Row],[deadline2]]-Starter[[#This Row],[launched_at3]]</f>
        <v>30</v>
      </c>
    </row>
    <row r="1786" spans="1:21" ht="3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>IFERROR(Starter[[#This Row],[pledged]]/Starter[[#This Row],[goal]],0)</f>
        <v>0.39760000000000001</v>
      </c>
      <c r="P1786" s="8">
        <f>IFERROR(Starter[[#This Row],[pledged]]/Starter[[#This Row],[backers_count]],0)</f>
        <v>60.242424242424242</v>
      </c>
      <c r="Q1786" t="str">
        <f>LEFT(Starter[[#This Row],[Category and Sub-Category]],FIND("/",Starter[[#This Row],[Category and Sub-Category]])-1)</f>
        <v>photography</v>
      </c>
      <c r="R1786" t="str">
        <f>RIGHT(Starter[[#This Row],[Category and Sub-Category]],FIND("/",Starter[[#This Row],[Category and Sub-Category]])-3)</f>
        <v>hotobooks</v>
      </c>
      <c r="S1786" s="12">
        <f t="shared" si="27"/>
        <v>42035.142361111109</v>
      </c>
      <c r="T1786" s="12">
        <f t="shared" si="27"/>
        <v>42003.655555555553</v>
      </c>
      <c r="U1786" s="14">
        <f>Starter[[#This Row],[deadline2]]-Starter[[#This Row],[launched_at3]]</f>
        <v>31.486805555556202</v>
      </c>
    </row>
    <row r="1787" spans="1:21" ht="30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>IFERROR(Starter[[#This Row],[pledged]]/Starter[[#This Row],[goal]],0)</f>
        <v>0.20220833333333332</v>
      </c>
      <c r="P1787" s="8">
        <f>IFERROR(Starter[[#This Row],[pledged]]/Starter[[#This Row],[backers_count]],0)</f>
        <v>44.935185185185183</v>
      </c>
      <c r="Q1787" t="str">
        <f>LEFT(Starter[[#This Row],[Category and Sub-Category]],FIND("/",Starter[[#This Row],[Category and Sub-Category]])-1)</f>
        <v>photography</v>
      </c>
      <c r="R1787" t="str">
        <f>RIGHT(Starter[[#This Row],[Category and Sub-Category]],FIND("/",Starter[[#This Row],[Category and Sub-Category]])-3)</f>
        <v>hotobooks</v>
      </c>
      <c r="S1787" s="12">
        <f t="shared" si="27"/>
        <v>41928</v>
      </c>
      <c r="T1787" s="12">
        <f t="shared" si="27"/>
        <v>41897.134895833333</v>
      </c>
      <c r="U1787" s="14">
        <f>Starter[[#This Row],[deadline2]]-Starter[[#This Row],[launched_at3]]</f>
        <v>30.865104166667152</v>
      </c>
    </row>
    <row r="1788" spans="1:21" ht="3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>IFERROR(Starter[[#This Row],[pledged]]/Starter[[#This Row],[goal]],0)</f>
        <v>0.47631578947368419</v>
      </c>
      <c r="P1788" s="8">
        <f>IFERROR(Starter[[#This Row],[pledged]]/Starter[[#This Row],[backers_count]],0)</f>
        <v>31.206896551724139</v>
      </c>
      <c r="Q1788" t="str">
        <f>LEFT(Starter[[#This Row],[Category and Sub-Category]],FIND("/",Starter[[#This Row],[Category and Sub-Category]])-1)</f>
        <v>photography</v>
      </c>
      <c r="R1788" t="str">
        <f>RIGHT(Starter[[#This Row],[Category and Sub-Category]],FIND("/",Starter[[#This Row],[Category and Sub-Category]])-3)</f>
        <v>hotobooks</v>
      </c>
      <c r="S1788" s="12">
        <f t="shared" si="27"/>
        <v>41988.550659722227</v>
      </c>
      <c r="T1788" s="12">
        <f t="shared" si="27"/>
        <v>41958.550659722227</v>
      </c>
      <c r="U1788" s="14">
        <f>Starter[[#This Row],[deadline2]]-Starter[[#This Row],[launched_at3]]</f>
        <v>30</v>
      </c>
    </row>
    <row r="1789" spans="1:21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>IFERROR(Starter[[#This Row],[pledged]]/Starter[[#This Row],[goal]],0)</f>
        <v>0.15329999999999999</v>
      </c>
      <c r="P1789" s="8">
        <f>IFERROR(Starter[[#This Row],[pledged]]/Starter[[#This Row],[backers_count]],0)</f>
        <v>63.875</v>
      </c>
      <c r="Q1789" t="str">
        <f>LEFT(Starter[[#This Row],[Category and Sub-Category]],FIND("/",Starter[[#This Row],[Category and Sub-Category]])-1)</f>
        <v>photography</v>
      </c>
      <c r="R1789" t="str">
        <f>RIGHT(Starter[[#This Row],[Category and Sub-Category]],FIND("/",Starter[[#This Row],[Category and Sub-Category]])-3)</f>
        <v>hotobooks</v>
      </c>
      <c r="S1789" s="12">
        <f t="shared" si="27"/>
        <v>42098.613854166666</v>
      </c>
      <c r="T1789" s="12">
        <f t="shared" si="27"/>
        <v>42068.65552083333</v>
      </c>
      <c r="U1789" s="14">
        <f>Starter[[#This Row],[deadline2]]-Starter[[#This Row],[launched_at3]]</f>
        <v>29.958333333335759</v>
      </c>
    </row>
    <row r="1790" spans="1:21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>IFERROR(Starter[[#This Row],[pledged]]/Starter[[#This Row],[goal]],0)</f>
        <v>1.3818181818181818E-2</v>
      </c>
      <c r="P1790" s="8">
        <f>IFERROR(Starter[[#This Row],[pledged]]/Starter[[#This Row],[backers_count]],0)</f>
        <v>19</v>
      </c>
      <c r="Q1790" t="str">
        <f>LEFT(Starter[[#This Row],[Category and Sub-Category]],FIND("/",Starter[[#This Row],[Category and Sub-Category]])-1)</f>
        <v>photography</v>
      </c>
      <c r="R1790" t="str">
        <f>RIGHT(Starter[[#This Row],[Category and Sub-Category]],FIND("/",Starter[[#This Row],[Category and Sub-Category]])-3)</f>
        <v>hotobooks</v>
      </c>
      <c r="S1790" s="12">
        <f t="shared" si="27"/>
        <v>41943.94840277778</v>
      </c>
      <c r="T1790" s="12">
        <f t="shared" si="27"/>
        <v>41913.94840277778</v>
      </c>
      <c r="U1790" s="14">
        <f>Starter[[#This Row],[deadline2]]-Starter[[#This Row],[launched_at3]]</f>
        <v>30</v>
      </c>
    </row>
    <row r="1791" spans="1:21" ht="30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>IFERROR(Starter[[#This Row],[pledged]]/Starter[[#This Row],[goal]],0)</f>
        <v>5.0000000000000001E-3</v>
      </c>
      <c r="P1791" s="8">
        <f>IFERROR(Starter[[#This Row],[pledged]]/Starter[[#This Row],[backers_count]],0)</f>
        <v>10</v>
      </c>
      <c r="Q1791" t="str">
        <f>LEFT(Starter[[#This Row],[Category and Sub-Category]],FIND("/",Starter[[#This Row],[Category and Sub-Category]])-1)</f>
        <v>photography</v>
      </c>
      <c r="R1791" t="str">
        <f>RIGHT(Starter[[#This Row],[Category and Sub-Category]],FIND("/",Starter[[#This Row],[Category and Sub-Category]])-3)</f>
        <v>hotobooks</v>
      </c>
      <c r="S1791" s="12">
        <f t="shared" si="27"/>
        <v>42016.250034722223</v>
      </c>
      <c r="T1791" s="12">
        <f t="shared" si="27"/>
        <v>41956.250034722223</v>
      </c>
      <c r="U1791" s="14">
        <f>Starter[[#This Row],[deadline2]]-Starter[[#This Row],[launched_at3]]</f>
        <v>60</v>
      </c>
    </row>
    <row r="1792" spans="1:21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>IFERROR(Starter[[#This Row],[pledged]]/Starter[[#This Row],[goal]],0)</f>
        <v>4.9575757575757579E-2</v>
      </c>
      <c r="P1792" s="8">
        <f>IFERROR(Starter[[#This Row],[pledged]]/Starter[[#This Row],[backers_count]],0)</f>
        <v>109.06666666666666</v>
      </c>
      <c r="Q1792" t="str">
        <f>LEFT(Starter[[#This Row],[Category and Sub-Category]],FIND("/",Starter[[#This Row],[Category and Sub-Category]])-1)</f>
        <v>photography</v>
      </c>
      <c r="R1792" t="str">
        <f>RIGHT(Starter[[#This Row],[Category and Sub-Category]],FIND("/",Starter[[#This Row],[Category and Sub-Category]])-3)</f>
        <v>hotobooks</v>
      </c>
      <c r="S1792" s="12">
        <f t="shared" si="27"/>
        <v>42040.674513888887</v>
      </c>
      <c r="T1792" s="12">
        <f t="shared" si="27"/>
        <v>42010.674513888887</v>
      </c>
      <c r="U1792" s="14">
        <f>Starter[[#This Row],[deadline2]]-Starter[[#This Row],[launched_at3]]</f>
        <v>30</v>
      </c>
    </row>
    <row r="1793" spans="1:21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>IFERROR(Starter[[#This Row],[pledged]]/Starter[[#This Row],[goal]],0)</f>
        <v>3.5666666666666666E-2</v>
      </c>
      <c r="P1793" s="8">
        <f>IFERROR(Starter[[#This Row],[pledged]]/Starter[[#This Row],[backers_count]],0)</f>
        <v>26.75</v>
      </c>
      <c r="Q1793" t="str">
        <f>LEFT(Starter[[#This Row],[Category and Sub-Category]],FIND("/",Starter[[#This Row],[Category and Sub-Category]])-1)</f>
        <v>photography</v>
      </c>
      <c r="R1793" t="str">
        <f>RIGHT(Starter[[#This Row],[Category and Sub-Category]],FIND("/",Starter[[#This Row],[Category and Sub-Category]])-3)</f>
        <v>hotobooks</v>
      </c>
      <c r="S1793" s="12">
        <f t="shared" si="27"/>
        <v>42033.740335648152</v>
      </c>
      <c r="T1793" s="12">
        <f t="shared" si="27"/>
        <v>41973.740335648152</v>
      </c>
      <c r="U1793" s="14">
        <f>Starter[[#This Row],[deadline2]]-Starter[[#This Row],[launched_at3]]</f>
        <v>60</v>
      </c>
    </row>
    <row r="1794" spans="1:21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>IFERROR(Starter[[#This Row],[pledged]]/Starter[[#This Row],[goal]],0)</f>
        <v>0.61124000000000001</v>
      </c>
      <c r="P1794" s="8">
        <f>IFERROR(Starter[[#This Row],[pledged]]/Starter[[#This Row],[backers_count]],0)</f>
        <v>109.93525179856115</v>
      </c>
      <c r="Q1794" t="str">
        <f>LEFT(Starter[[#This Row],[Category and Sub-Category]],FIND("/",Starter[[#This Row],[Category and Sub-Category]])-1)</f>
        <v>photography</v>
      </c>
      <c r="R1794" t="str">
        <f>RIGHT(Starter[[#This Row],[Category and Sub-Category]],FIND("/",Starter[[#This Row],[Category and Sub-Category]])-3)</f>
        <v>hotobooks</v>
      </c>
      <c r="S1794" s="12">
        <f t="shared" ref="S1794:T1857" si="28">(I1794/86400)+25569</f>
        <v>42226.290972222225</v>
      </c>
      <c r="T1794" s="12">
        <f t="shared" si="28"/>
        <v>42189.031041666662</v>
      </c>
      <c r="U1794" s="14">
        <f>Starter[[#This Row],[deadline2]]-Starter[[#This Row],[launched_at3]]</f>
        <v>37.259930555563187</v>
      </c>
    </row>
    <row r="1795" spans="1:21" ht="30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>IFERROR(Starter[[#This Row],[pledged]]/Starter[[#This Row],[goal]],0)</f>
        <v>1.3333333333333334E-2</v>
      </c>
      <c r="P1795" s="8">
        <f>IFERROR(Starter[[#This Row],[pledged]]/Starter[[#This Row],[backers_count]],0)</f>
        <v>20</v>
      </c>
      <c r="Q1795" t="str">
        <f>LEFT(Starter[[#This Row],[Category and Sub-Category]],FIND("/",Starter[[#This Row],[Category and Sub-Category]])-1)</f>
        <v>photography</v>
      </c>
      <c r="R1795" t="str">
        <f>RIGHT(Starter[[#This Row],[Category and Sub-Category]],FIND("/",Starter[[#This Row],[Category and Sub-Category]])-3)</f>
        <v>hotobooks</v>
      </c>
      <c r="S1795" s="12">
        <f t="shared" si="28"/>
        <v>41970.933333333334</v>
      </c>
      <c r="T1795" s="12">
        <f t="shared" si="28"/>
        <v>41940.891666666663</v>
      </c>
      <c r="U1795" s="14">
        <f>Starter[[#This Row],[deadline2]]-Starter[[#This Row],[launched_at3]]</f>
        <v>30.041666666671517</v>
      </c>
    </row>
    <row r="1796" spans="1:21" ht="3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>IFERROR(Starter[[#This Row],[pledged]]/Starter[[#This Row],[goal]],0)</f>
        <v>0.11077777777777778</v>
      </c>
      <c r="P1796" s="8">
        <f>IFERROR(Starter[[#This Row],[pledged]]/Starter[[#This Row],[backers_count]],0)</f>
        <v>55.388888888888886</v>
      </c>
      <c r="Q1796" t="str">
        <f>LEFT(Starter[[#This Row],[Category and Sub-Category]],FIND("/",Starter[[#This Row],[Category and Sub-Category]])-1)</f>
        <v>photography</v>
      </c>
      <c r="R1796" t="str">
        <f>RIGHT(Starter[[#This Row],[Category and Sub-Category]],FIND("/",Starter[[#This Row],[Category and Sub-Category]])-3)</f>
        <v>hotobooks</v>
      </c>
      <c r="S1796" s="12">
        <f t="shared" si="28"/>
        <v>42046.551180555558</v>
      </c>
      <c r="T1796" s="12">
        <f t="shared" si="28"/>
        <v>42011.551180555558</v>
      </c>
      <c r="U1796" s="14">
        <f>Starter[[#This Row],[deadline2]]-Starter[[#This Row],[launched_at3]]</f>
        <v>35</v>
      </c>
    </row>
    <row r="1797" spans="1:21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>IFERROR(Starter[[#This Row],[pledged]]/Starter[[#This Row],[goal]],0)</f>
        <v>0.38735714285714284</v>
      </c>
      <c r="P1797" s="8">
        <f>IFERROR(Starter[[#This Row],[pledged]]/Starter[[#This Row],[backers_count]],0)</f>
        <v>133.90123456790124</v>
      </c>
      <c r="Q1797" t="str">
        <f>LEFT(Starter[[#This Row],[Category and Sub-Category]],FIND("/",Starter[[#This Row],[Category and Sub-Category]])-1)</f>
        <v>photography</v>
      </c>
      <c r="R1797" t="str">
        <f>RIGHT(Starter[[#This Row],[Category and Sub-Category]],FIND("/",Starter[[#This Row],[Category and Sub-Category]])-3)</f>
        <v>hotobooks</v>
      </c>
      <c r="S1797" s="12">
        <f t="shared" si="28"/>
        <v>42657.666666666672</v>
      </c>
      <c r="T1797" s="12">
        <f t="shared" si="28"/>
        <v>42628.288668981477</v>
      </c>
      <c r="U1797" s="14">
        <f>Starter[[#This Row],[deadline2]]-Starter[[#This Row],[launched_at3]]</f>
        <v>29.377997685194714</v>
      </c>
    </row>
    <row r="1798" spans="1:21" ht="3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>IFERROR(Starter[[#This Row],[pledged]]/Starter[[#This Row],[goal]],0)</f>
        <v>0.22052631578947368</v>
      </c>
      <c r="P1798" s="8">
        <f>IFERROR(Starter[[#This Row],[pledged]]/Starter[[#This Row],[backers_count]],0)</f>
        <v>48.720930232558139</v>
      </c>
      <c r="Q1798" t="str">
        <f>LEFT(Starter[[#This Row],[Category and Sub-Category]],FIND("/",Starter[[#This Row],[Category and Sub-Category]])-1)</f>
        <v>photography</v>
      </c>
      <c r="R1798" t="str">
        <f>RIGHT(Starter[[#This Row],[Category and Sub-Category]],FIND("/",Starter[[#This Row],[Category and Sub-Category]])-3)</f>
        <v>hotobooks</v>
      </c>
      <c r="S1798" s="12">
        <f t="shared" si="28"/>
        <v>42575.439421296294</v>
      </c>
      <c r="T1798" s="12">
        <f t="shared" si="28"/>
        <v>42515.439421296294</v>
      </c>
      <c r="U1798" s="14">
        <f>Starter[[#This Row],[deadline2]]-Starter[[#This Row],[launched_at3]]</f>
        <v>60</v>
      </c>
    </row>
    <row r="1799" spans="1:21" ht="30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>IFERROR(Starter[[#This Row],[pledged]]/Starter[[#This Row],[goal]],0)</f>
        <v>0.67549999999999999</v>
      </c>
      <c r="P1799" s="8">
        <f>IFERROR(Starter[[#This Row],[pledged]]/Starter[[#This Row],[backers_count]],0)</f>
        <v>48.25</v>
      </c>
      <c r="Q1799" t="str">
        <f>LEFT(Starter[[#This Row],[Category and Sub-Category]],FIND("/",Starter[[#This Row],[Category and Sub-Category]])-1)</f>
        <v>photography</v>
      </c>
      <c r="R1799" t="str">
        <f>RIGHT(Starter[[#This Row],[Category and Sub-Category]],FIND("/",Starter[[#This Row],[Category and Sub-Category]])-3)</f>
        <v>hotobooks</v>
      </c>
      <c r="S1799" s="12">
        <f t="shared" si="28"/>
        <v>42719.56931712963</v>
      </c>
      <c r="T1799" s="12">
        <f t="shared" si="28"/>
        <v>42689.56931712963</v>
      </c>
      <c r="U1799" s="14">
        <f>Starter[[#This Row],[deadline2]]-Starter[[#This Row],[launched_at3]]</f>
        <v>30</v>
      </c>
    </row>
    <row r="1800" spans="1:21" ht="30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>IFERROR(Starter[[#This Row],[pledged]]/Starter[[#This Row],[goal]],0)</f>
        <v>0.136375</v>
      </c>
      <c r="P1800" s="8">
        <f>IFERROR(Starter[[#This Row],[pledged]]/Starter[[#This Row],[backers_count]],0)</f>
        <v>58.972972972972975</v>
      </c>
      <c r="Q1800" t="str">
        <f>LEFT(Starter[[#This Row],[Category and Sub-Category]],FIND("/",Starter[[#This Row],[Category and Sub-Category]])-1)</f>
        <v>photography</v>
      </c>
      <c r="R1800" t="str">
        <f>RIGHT(Starter[[#This Row],[Category and Sub-Category]],FIND("/",Starter[[#This Row],[Category and Sub-Category]])-3)</f>
        <v>hotobooks</v>
      </c>
      <c r="S1800" s="12">
        <f t="shared" si="28"/>
        <v>42404.32677083333</v>
      </c>
      <c r="T1800" s="12">
        <f t="shared" si="28"/>
        <v>42344.32677083333</v>
      </c>
      <c r="U1800" s="14">
        <f>Starter[[#This Row],[deadline2]]-Starter[[#This Row],[launched_at3]]</f>
        <v>60</v>
      </c>
    </row>
    <row r="1801" spans="1:21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>IFERROR(Starter[[#This Row],[pledged]]/Starter[[#This Row],[goal]],0)</f>
        <v>1.7457500000000001E-2</v>
      </c>
      <c r="P1801" s="8">
        <f>IFERROR(Starter[[#This Row],[pledged]]/Starter[[#This Row],[backers_count]],0)</f>
        <v>11.638333333333334</v>
      </c>
      <c r="Q1801" t="str">
        <f>LEFT(Starter[[#This Row],[Category and Sub-Category]],FIND("/",Starter[[#This Row],[Category and Sub-Category]])-1)</f>
        <v>photography</v>
      </c>
      <c r="R1801" t="str">
        <f>RIGHT(Starter[[#This Row],[Category and Sub-Category]],FIND("/",Starter[[#This Row],[Category and Sub-Category]])-3)</f>
        <v>hotobooks</v>
      </c>
      <c r="S1801" s="12">
        <f t="shared" si="28"/>
        <v>41954.884351851855</v>
      </c>
      <c r="T1801" s="12">
        <f t="shared" si="28"/>
        <v>41934.842685185184</v>
      </c>
      <c r="U1801" s="14">
        <f>Starter[[#This Row],[deadline2]]-Starter[[#This Row],[launched_at3]]</f>
        <v>20.041666666671517</v>
      </c>
    </row>
    <row r="1802" spans="1:21" ht="3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>IFERROR(Starter[[#This Row],[pledged]]/Starter[[#This Row],[goal]],0)</f>
        <v>0.20449632511889321</v>
      </c>
      <c r="P1802" s="8">
        <f>IFERROR(Starter[[#This Row],[pledged]]/Starter[[#This Row],[backers_count]],0)</f>
        <v>83.716814159292042</v>
      </c>
      <c r="Q1802" t="str">
        <f>LEFT(Starter[[#This Row],[Category and Sub-Category]],FIND("/",Starter[[#This Row],[Category and Sub-Category]])-1)</f>
        <v>photography</v>
      </c>
      <c r="R1802" t="str">
        <f>RIGHT(Starter[[#This Row],[Category and Sub-Category]],FIND("/",Starter[[#This Row],[Category and Sub-Category]])-3)</f>
        <v>hotobooks</v>
      </c>
      <c r="S1802" s="12">
        <f t="shared" si="28"/>
        <v>42653.606134259258</v>
      </c>
      <c r="T1802" s="12">
        <f t="shared" si="28"/>
        <v>42623.606134259258</v>
      </c>
      <c r="U1802" s="14">
        <f>Starter[[#This Row],[deadline2]]-Starter[[#This Row],[launched_at3]]</f>
        <v>30</v>
      </c>
    </row>
    <row r="1803" spans="1:21" ht="3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>IFERROR(Starter[[#This Row],[pledged]]/Starter[[#This Row],[goal]],0)</f>
        <v>0.13852941176470587</v>
      </c>
      <c r="P1803" s="8">
        <f>IFERROR(Starter[[#This Row],[pledged]]/Starter[[#This Row],[backers_count]],0)</f>
        <v>63.648648648648646</v>
      </c>
      <c r="Q1803" t="str">
        <f>LEFT(Starter[[#This Row],[Category and Sub-Category]],FIND("/",Starter[[#This Row],[Category and Sub-Category]])-1)</f>
        <v>photography</v>
      </c>
      <c r="R1803" t="str">
        <f>RIGHT(Starter[[#This Row],[Category and Sub-Category]],FIND("/",Starter[[#This Row],[Category and Sub-Category]])-3)</f>
        <v>hotobooks</v>
      </c>
      <c r="S1803" s="12">
        <f t="shared" si="28"/>
        <v>42353.506944444445</v>
      </c>
      <c r="T1803" s="12">
        <f t="shared" si="28"/>
        <v>42321.660509259258</v>
      </c>
      <c r="U1803" s="14">
        <f>Starter[[#This Row],[deadline2]]-Starter[[#This Row],[launched_at3]]</f>
        <v>31.846435185187147</v>
      </c>
    </row>
    <row r="1804" spans="1:21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>IFERROR(Starter[[#This Row],[pledged]]/Starter[[#This Row],[goal]],0)</f>
        <v>0.48485714285714288</v>
      </c>
      <c r="P1804" s="8">
        <f>IFERROR(Starter[[#This Row],[pledged]]/Starter[[#This Row],[backers_count]],0)</f>
        <v>94.277777777777771</v>
      </c>
      <c r="Q1804" t="str">
        <f>LEFT(Starter[[#This Row],[Category and Sub-Category]],FIND("/",Starter[[#This Row],[Category and Sub-Category]])-1)</f>
        <v>photography</v>
      </c>
      <c r="R1804" t="str">
        <f>RIGHT(Starter[[#This Row],[Category and Sub-Category]],FIND("/",Starter[[#This Row],[Category and Sub-Category]])-3)</f>
        <v>hotobooks</v>
      </c>
      <c r="S1804" s="12">
        <f t="shared" si="28"/>
        <v>42182.915972222225</v>
      </c>
      <c r="T1804" s="12">
        <f t="shared" si="28"/>
        <v>42159.47256944445</v>
      </c>
      <c r="U1804" s="14">
        <f>Starter[[#This Row],[deadline2]]-Starter[[#This Row],[launched_at3]]</f>
        <v>23.443402777775191</v>
      </c>
    </row>
    <row r="1805" spans="1:21" ht="30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>IFERROR(Starter[[#This Row],[pledged]]/Starter[[#This Row],[goal]],0)</f>
        <v>0.308</v>
      </c>
      <c r="P1805" s="8">
        <f>IFERROR(Starter[[#This Row],[pledged]]/Starter[[#This Row],[backers_count]],0)</f>
        <v>71.86666666666666</v>
      </c>
      <c r="Q1805" t="str">
        <f>LEFT(Starter[[#This Row],[Category and Sub-Category]],FIND("/",Starter[[#This Row],[Category and Sub-Category]])-1)</f>
        <v>photography</v>
      </c>
      <c r="R1805" t="str">
        <f>RIGHT(Starter[[#This Row],[Category and Sub-Category]],FIND("/",Starter[[#This Row],[Category and Sub-Category]])-3)</f>
        <v>hotobooks</v>
      </c>
      <c r="S1805" s="12">
        <f t="shared" si="28"/>
        <v>42049.071550925924</v>
      </c>
      <c r="T1805" s="12">
        <f t="shared" si="28"/>
        <v>42018.071550925924</v>
      </c>
      <c r="U1805" s="14">
        <f>Starter[[#This Row],[deadline2]]-Starter[[#This Row],[launched_at3]]</f>
        <v>31</v>
      </c>
    </row>
    <row r="1806" spans="1:21" ht="30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>IFERROR(Starter[[#This Row],[pledged]]/Starter[[#This Row],[goal]],0)</f>
        <v>0.35174193548387095</v>
      </c>
      <c r="P1806" s="8">
        <f>IFERROR(Starter[[#This Row],[pledged]]/Starter[[#This Row],[backers_count]],0)</f>
        <v>104.84615384615384</v>
      </c>
      <c r="Q1806" t="str">
        <f>LEFT(Starter[[#This Row],[Category and Sub-Category]],FIND("/",Starter[[#This Row],[Category and Sub-Category]])-1)</f>
        <v>photography</v>
      </c>
      <c r="R1806" t="str">
        <f>RIGHT(Starter[[#This Row],[Category and Sub-Category]],FIND("/",Starter[[#This Row],[Category and Sub-Category]])-3)</f>
        <v>hotobooks</v>
      </c>
      <c r="S1806" s="12">
        <f t="shared" si="28"/>
        <v>42322.719953703709</v>
      </c>
      <c r="T1806" s="12">
        <f t="shared" si="28"/>
        <v>42282.678287037037</v>
      </c>
      <c r="U1806" s="14">
        <f>Starter[[#This Row],[deadline2]]-Starter[[#This Row],[launched_at3]]</f>
        <v>40.041666666671517</v>
      </c>
    </row>
    <row r="1807" spans="1:21" ht="3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>IFERROR(Starter[[#This Row],[pledged]]/Starter[[#This Row],[goal]],0)</f>
        <v>0.36404444444444445</v>
      </c>
      <c r="P1807" s="8">
        <f>IFERROR(Starter[[#This Row],[pledged]]/Starter[[#This Row],[backers_count]],0)</f>
        <v>67.139344262295083</v>
      </c>
      <c r="Q1807" t="str">
        <f>LEFT(Starter[[#This Row],[Category and Sub-Category]],FIND("/",Starter[[#This Row],[Category and Sub-Category]])-1)</f>
        <v>photography</v>
      </c>
      <c r="R1807" t="str">
        <f>RIGHT(Starter[[#This Row],[Category and Sub-Category]],FIND("/",Starter[[#This Row],[Category and Sub-Category]])-3)</f>
        <v>hotobooks</v>
      </c>
      <c r="S1807" s="12">
        <f t="shared" si="28"/>
        <v>42279.75</v>
      </c>
      <c r="T1807" s="12">
        <f t="shared" si="28"/>
        <v>42247.803912037038</v>
      </c>
      <c r="U1807" s="14">
        <f>Starter[[#This Row],[deadline2]]-Starter[[#This Row],[launched_at3]]</f>
        <v>31.946087962962338</v>
      </c>
    </row>
    <row r="1808" spans="1:21" ht="3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>IFERROR(Starter[[#This Row],[pledged]]/Starter[[#This Row],[goal]],0)</f>
        <v>2.955E-2</v>
      </c>
      <c r="P1808" s="8">
        <f>IFERROR(Starter[[#This Row],[pledged]]/Starter[[#This Row],[backers_count]],0)</f>
        <v>73.875</v>
      </c>
      <c r="Q1808" t="str">
        <f>LEFT(Starter[[#This Row],[Category and Sub-Category]],FIND("/",Starter[[#This Row],[Category and Sub-Category]])-1)</f>
        <v>photography</v>
      </c>
      <c r="R1808" t="str">
        <f>RIGHT(Starter[[#This Row],[Category and Sub-Category]],FIND("/",Starter[[#This Row],[Category and Sub-Category]])-3)</f>
        <v>hotobooks</v>
      </c>
      <c r="S1808" s="12">
        <f t="shared" si="28"/>
        <v>41912.638298611113</v>
      </c>
      <c r="T1808" s="12">
        <f t="shared" si="28"/>
        <v>41877.638298611113</v>
      </c>
      <c r="U1808" s="14">
        <f>Starter[[#This Row],[deadline2]]-Starter[[#This Row],[launched_at3]]</f>
        <v>35</v>
      </c>
    </row>
    <row r="1809" spans="1:21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>IFERROR(Starter[[#This Row],[pledged]]/Starter[[#This Row],[goal]],0)</f>
        <v>0.1106</v>
      </c>
      <c r="P1809" s="8">
        <f>IFERROR(Starter[[#This Row],[pledged]]/Starter[[#This Row],[backers_count]],0)</f>
        <v>69.125</v>
      </c>
      <c r="Q1809" t="str">
        <f>LEFT(Starter[[#This Row],[Category and Sub-Category]],FIND("/",Starter[[#This Row],[Category and Sub-Category]])-1)</f>
        <v>photography</v>
      </c>
      <c r="R1809" t="str">
        <f>RIGHT(Starter[[#This Row],[Category and Sub-Category]],FIND("/",Starter[[#This Row],[Category and Sub-Category]])-3)</f>
        <v>hotobooks</v>
      </c>
      <c r="S1809" s="12">
        <f t="shared" si="28"/>
        <v>41910.068437499998</v>
      </c>
      <c r="T1809" s="12">
        <f t="shared" si="28"/>
        <v>41880.068437499998</v>
      </c>
      <c r="U1809" s="14">
        <f>Starter[[#This Row],[deadline2]]-Starter[[#This Row],[launched_at3]]</f>
        <v>30</v>
      </c>
    </row>
    <row r="1810" spans="1:21" ht="3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>IFERROR(Starter[[#This Row],[pledged]]/Starter[[#This Row],[goal]],0)</f>
        <v>0.41407142857142859</v>
      </c>
      <c r="P1810" s="8">
        <f>IFERROR(Starter[[#This Row],[pledged]]/Starter[[#This Row],[backers_count]],0)</f>
        <v>120.77083333333333</v>
      </c>
      <c r="Q1810" t="str">
        <f>LEFT(Starter[[#This Row],[Category and Sub-Category]],FIND("/",Starter[[#This Row],[Category and Sub-Category]])-1)</f>
        <v>photography</v>
      </c>
      <c r="R1810" t="str">
        <f>RIGHT(Starter[[#This Row],[Category and Sub-Category]],FIND("/",Starter[[#This Row],[Category and Sub-Category]])-3)</f>
        <v>hotobooks</v>
      </c>
      <c r="S1810" s="12">
        <f t="shared" si="28"/>
        <v>42777.680902777778</v>
      </c>
      <c r="T1810" s="12">
        <f t="shared" si="28"/>
        <v>42742.680902777778</v>
      </c>
      <c r="U1810" s="14">
        <f>Starter[[#This Row],[deadline2]]-Starter[[#This Row],[launched_at3]]</f>
        <v>35</v>
      </c>
    </row>
    <row r="1811" spans="1:21" ht="30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>IFERROR(Starter[[#This Row],[pledged]]/Starter[[#This Row],[goal]],0)</f>
        <v>0.10857142857142857</v>
      </c>
      <c r="P1811" s="8">
        <f>IFERROR(Starter[[#This Row],[pledged]]/Starter[[#This Row],[backers_count]],0)</f>
        <v>42.222222222222221</v>
      </c>
      <c r="Q1811" t="str">
        <f>LEFT(Starter[[#This Row],[Category and Sub-Category]],FIND("/",Starter[[#This Row],[Category and Sub-Category]])-1)</f>
        <v>photography</v>
      </c>
      <c r="R1811" t="str">
        <f>RIGHT(Starter[[#This Row],[Category and Sub-Category]],FIND("/",Starter[[#This Row],[Category and Sub-Category]])-3)</f>
        <v>hotobooks</v>
      </c>
      <c r="S1811" s="12">
        <f t="shared" si="28"/>
        <v>42064.907858796301</v>
      </c>
      <c r="T1811" s="12">
        <f t="shared" si="28"/>
        <v>42029.907858796301</v>
      </c>
      <c r="U1811" s="14">
        <f>Starter[[#This Row],[deadline2]]-Starter[[#This Row],[launched_at3]]</f>
        <v>35</v>
      </c>
    </row>
    <row r="1812" spans="1:21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>IFERROR(Starter[[#This Row],[pledged]]/Starter[[#This Row],[goal]],0)</f>
        <v>3.3333333333333333E-2</v>
      </c>
      <c r="P1812" s="8">
        <f>IFERROR(Starter[[#This Row],[pledged]]/Starter[[#This Row],[backers_count]],0)</f>
        <v>7.5</v>
      </c>
      <c r="Q1812" t="str">
        <f>LEFT(Starter[[#This Row],[Category and Sub-Category]],FIND("/",Starter[[#This Row],[Category and Sub-Category]])-1)</f>
        <v>photography</v>
      </c>
      <c r="R1812" t="str">
        <f>RIGHT(Starter[[#This Row],[Category and Sub-Category]],FIND("/",Starter[[#This Row],[Category and Sub-Category]])-3)</f>
        <v>hotobooks</v>
      </c>
      <c r="S1812" s="12">
        <f t="shared" si="28"/>
        <v>41872.91002314815</v>
      </c>
      <c r="T1812" s="12">
        <f t="shared" si="28"/>
        <v>41860.91002314815</v>
      </c>
      <c r="U1812" s="14">
        <f>Starter[[#This Row],[deadline2]]-Starter[[#This Row],[launched_at3]]</f>
        <v>12</v>
      </c>
    </row>
    <row r="1813" spans="1:21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>IFERROR(Starter[[#This Row],[pledged]]/Starter[[#This Row],[goal]],0)</f>
        <v>7.407407407407407E-4</v>
      </c>
      <c r="P1813" s="8">
        <f>IFERROR(Starter[[#This Row],[pledged]]/Starter[[#This Row],[backers_count]],0)</f>
        <v>1.5384615384615385</v>
      </c>
      <c r="Q1813" t="str">
        <f>LEFT(Starter[[#This Row],[Category and Sub-Category]],FIND("/",Starter[[#This Row],[Category and Sub-Category]])-1)</f>
        <v>photography</v>
      </c>
      <c r="R1813" t="str">
        <f>RIGHT(Starter[[#This Row],[Category and Sub-Category]],FIND("/",Starter[[#This Row],[Category and Sub-Category]])-3)</f>
        <v>hotobooks</v>
      </c>
      <c r="S1813" s="12">
        <f t="shared" si="28"/>
        <v>41936.166666666664</v>
      </c>
      <c r="T1813" s="12">
        <f t="shared" si="28"/>
        <v>41876.433680555558</v>
      </c>
      <c r="U1813" s="14">
        <f>Starter[[#This Row],[deadline2]]-Starter[[#This Row],[launched_at3]]</f>
        <v>59.732986111106584</v>
      </c>
    </row>
    <row r="1814" spans="1:21" ht="3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>IFERROR(Starter[[#This Row],[pledged]]/Starter[[#This Row],[goal]],0)</f>
        <v>0.13307692307692306</v>
      </c>
      <c r="P1814" s="8">
        <f>IFERROR(Starter[[#This Row],[pledged]]/Starter[[#This Row],[backers_count]],0)</f>
        <v>37.608695652173914</v>
      </c>
      <c r="Q1814" t="str">
        <f>LEFT(Starter[[#This Row],[Category and Sub-Category]],FIND("/",Starter[[#This Row],[Category and Sub-Category]])-1)</f>
        <v>photography</v>
      </c>
      <c r="R1814" t="str">
        <f>RIGHT(Starter[[#This Row],[Category and Sub-Category]],FIND("/",Starter[[#This Row],[Category and Sub-Category]])-3)</f>
        <v>hotobooks</v>
      </c>
      <c r="S1814" s="12">
        <f t="shared" si="28"/>
        <v>42554.318703703699</v>
      </c>
      <c r="T1814" s="12">
        <f t="shared" si="28"/>
        <v>42524.318703703699</v>
      </c>
      <c r="U1814" s="14">
        <f>Starter[[#This Row],[deadline2]]-Starter[[#This Row],[launched_at3]]</f>
        <v>30</v>
      </c>
    </row>
    <row r="1815" spans="1:21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>IFERROR(Starter[[#This Row],[pledged]]/Starter[[#This Row],[goal]],0)</f>
        <v>0</v>
      </c>
      <c r="P1815" s="8">
        <f>IFERROR(Starter[[#This Row],[pledged]]/Starter[[#This Row],[backers_count]],0)</f>
        <v>0</v>
      </c>
      <c r="Q1815" t="str">
        <f>LEFT(Starter[[#This Row],[Category and Sub-Category]],FIND("/",Starter[[#This Row],[Category and Sub-Category]])-1)</f>
        <v>photography</v>
      </c>
      <c r="R1815" t="str">
        <f>RIGHT(Starter[[#This Row],[Category and Sub-Category]],FIND("/",Starter[[#This Row],[Category and Sub-Category]])-3)</f>
        <v>hotobooks</v>
      </c>
      <c r="S1815" s="12">
        <f t="shared" si="28"/>
        <v>41859.889027777775</v>
      </c>
      <c r="T1815" s="12">
        <f t="shared" si="28"/>
        <v>41829.889027777775</v>
      </c>
      <c r="U1815" s="14">
        <f>Starter[[#This Row],[deadline2]]-Starter[[#This Row],[launched_at3]]</f>
        <v>30</v>
      </c>
    </row>
    <row r="1816" spans="1:21" ht="30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>IFERROR(Starter[[#This Row],[pledged]]/Starter[[#This Row],[goal]],0)</f>
        <v>0.49183333333333334</v>
      </c>
      <c r="P1816" s="8">
        <f>IFERROR(Starter[[#This Row],[pledged]]/Starter[[#This Row],[backers_count]],0)</f>
        <v>42.157142857142858</v>
      </c>
      <c r="Q1816" t="str">
        <f>LEFT(Starter[[#This Row],[Category and Sub-Category]],FIND("/",Starter[[#This Row],[Category and Sub-Category]])-1)</f>
        <v>photography</v>
      </c>
      <c r="R1816" t="str">
        <f>RIGHT(Starter[[#This Row],[Category and Sub-Category]],FIND("/",Starter[[#This Row],[Category and Sub-Category]])-3)</f>
        <v>hotobooks</v>
      </c>
      <c r="S1816" s="12">
        <f t="shared" si="28"/>
        <v>42063.314074074078</v>
      </c>
      <c r="T1816" s="12">
        <f t="shared" si="28"/>
        <v>42033.314074074078</v>
      </c>
      <c r="U1816" s="14">
        <f>Starter[[#This Row],[deadline2]]-Starter[[#This Row],[launched_at3]]</f>
        <v>30</v>
      </c>
    </row>
    <row r="1817" spans="1:21" ht="3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>IFERROR(Starter[[#This Row],[pledged]]/Starter[[#This Row],[goal]],0)</f>
        <v>0</v>
      </c>
      <c r="P1817" s="8">
        <f>IFERROR(Starter[[#This Row],[pledged]]/Starter[[#This Row],[backers_count]],0)</f>
        <v>0</v>
      </c>
      <c r="Q1817" t="str">
        <f>LEFT(Starter[[#This Row],[Category and Sub-Category]],FIND("/",Starter[[#This Row],[Category and Sub-Category]])-1)</f>
        <v>photography</v>
      </c>
      <c r="R1817" t="str">
        <f>RIGHT(Starter[[#This Row],[Category and Sub-Category]],FIND("/",Starter[[#This Row],[Category and Sub-Category]])-3)</f>
        <v>hotobooks</v>
      </c>
      <c r="S1817" s="12">
        <f t="shared" si="28"/>
        <v>42186.906678240739</v>
      </c>
      <c r="T1817" s="12">
        <f t="shared" si="28"/>
        <v>42172.906678240739</v>
      </c>
      <c r="U1817" s="14">
        <f>Starter[[#This Row],[deadline2]]-Starter[[#This Row],[launched_at3]]</f>
        <v>14</v>
      </c>
    </row>
    <row r="1818" spans="1:21" ht="30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>IFERROR(Starter[[#This Row],[pledged]]/Starter[[#This Row],[goal]],0)</f>
        <v>2.036E-2</v>
      </c>
      <c r="P1818" s="8">
        <f>IFERROR(Starter[[#This Row],[pledged]]/Starter[[#This Row],[backers_count]],0)</f>
        <v>84.833333333333329</v>
      </c>
      <c r="Q1818" t="str">
        <f>LEFT(Starter[[#This Row],[Category and Sub-Category]],FIND("/",Starter[[#This Row],[Category and Sub-Category]])-1)</f>
        <v>photography</v>
      </c>
      <c r="R1818" t="str">
        <f>RIGHT(Starter[[#This Row],[Category and Sub-Category]],FIND("/",Starter[[#This Row],[Category and Sub-Category]])-3)</f>
        <v>hotobooks</v>
      </c>
      <c r="S1818" s="12">
        <f t="shared" si="28"/>
        <v>42576.791666666672</v>
      </c>
      <c r="T1818" s="12">
        <f t="shared" si="28"/>
        <v>42548.876192129625</v>
      </c>
      <c r="U1818" s="14">
        <f>Starter[[#This Row],[deadline2]]-Starter[[#This Row],[launched_at3]]</f>
        <v>27.915474537046975</v>
      </c>
    </row>
    <row r="1819" spans="1:21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>IFERROR(Starter[[#This Row],[pledged]]/Starter[[#This Row],[goal]],0)</f>
        <v>0.52327777777777773</v>
      </c>
      <c r="P1819" s="8">
        <f>IFERROR(Starter[[#This Row],[pledged]]/Starter[[#This Row],[backers_count]],0)</f>
        <v>94.19</v>
      </c>
      <c r="Q1819" t="str">
        <f>LEFT(Starter[[#This Row],[Category and Sub-Category]],FIND("/",Starter[[#This Row],[Category and Sub-Category]])-1)</f>
        <v>photography</v>
      </c>
      <c r="R1819" t="str">
        <f>RIGHT(Starter[[#This Row],[Category and Sub-Category]],FIND("/",Starter[[#This Row],[Category and Sub-Category]])-3)</f>
        <v>hotobooks</v>
      </c>
      <c r="S1819" s="12">
        <f t="shared" si="28"/>
        <v>42765.290972222225</v>
      </c>
      <c r="T1819" s="12">
        <f t="shared" si="28"/>
        <v>42705.662118055552</v>
      </c>
      <c r="U1819" s="14">
        <f>Starter[[#This Row],[deadline2]]-Starter[[#This Row],[launched_at3]]</f>
        <v>59.628854166672681</v>
      </c>
    </row>
    <row r="1820" spans="1:21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>IFERROR(Starter[[#This Row],[pledged]]/Starter[[#This Row],[goal]],0)</f>
        <v>0</v>
      </c>
      <c r="P1820" s="8">
        <f>IFERROR(Starter[[#This Row],[pledged]]/Starter[[#This Row],[backers_count]],0)</f>
        <v>0</v>
      </c>
      <c r="Q1820" t="str">
        <f>LEFT(Starter[[#This Row],[Category and Sub-Category]],FIND("/",Starter[[#This Row],[Category and Sub-Category]])-1)</f>
        <v>photography</v>
      </c>
      <c r="R1820" t="str">
        <f>RIGHT(Starter[[#This Row],[Category and Sub-Category]],FIND("/",Starter[[#This Row],[Category and Sub-Category]])-3)</f>
        <v>hotobooks</v>
      </c>
      <c r="S1820" s="12">
        <f t="shared" si="28"/>
        <v>42097.192708333328</v>
      </c>
      <c r="T1820" s="12">
        <f t="shared" si="28"/>
        <v>42067.234375</v>
      </c>
      <c r="U1820" s="14">
        <f>Starter[[#This Row],[deadline2]]-Starter[[#This Row],[launched_at3]]</f>
        <v>29.958333333328483</v>
      </c>
    </row>
    <row r="1821" spans="1:21" ht="3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>IFERROR(Starter[[#This Row],[pledged]]/Starter[[#This Row],[goal]],0)</f>
        <v>2.0833333333333332E-2</v>
      </c>
      <c r="P1821" s="8">
        <f>IFERROR(Starter[[#This Row],[pledged]]/Starter[[#This Row],[backers_count]],0)</f>
        <v>6.25</v>
      </c>
      <c r="Q1821" t="str">
        <f>LEFT(Starter[[#This Row],[Category and Sub-Category]],FIND("/",Starter[[#This Row],[Category and Sub-Category]])-1)</f>
        <v>photography</v>
      </c>
      <c r="R1821" t="str">
        <f>RIGHT(Starter[[#This Row],[Category and Sub-Category]],FIND("/",Starter[[#This Row],[Category and Sub-Category]])-3)</f>
        <v>hotobooks</v>
      </c>
      <c r="S1821" s="12">
        <f t="shared" si="28"/>
        <v>41850.752268518518</v>
      </c>
      <c r="T1821" s="12">
        <f t="shared" si="28"/>
        <v>41820.752268518518</v>
      </c>
      <c r="U1821" s="14">
        <f>Starter[[#This Row],[deadline2]]-Starter[[#This Row],[launched_at3]]</f>
        <v>30</v>
      </c>
    </row>
    <row r="1822" spans="1:21" ht="3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>IFERROR(Starter[[#This Row],[pledged]]/Starter[[#This Row],[goal]],0)</f>
        <v>6.565384615384616E-2</v>
      </c>
      <c r="P1822" s="8">
        <f>IFERROR(Starter[[#This Row],[pledged]]/Starter[[#This Row],[backers_count]],0)</f>
        <v>213.375</v>
      </c>
      <c r="Q1822" t="str">
        <f>LEFT(Starter[[#This Row],[Category and Sub-Category]],FIND("/",Starter[[#This Row],[Category and Sub-Category]])-1)</f>
        <v>photography</v>
      </c>
      <c r="R1822" t="str">
        <f>RIGHT(Starter[[#This Row],[Category and Sub-Category]],FIND("/",Starter[[#This Row],[Category and Sub-Category]])-3)</f>
        <v>hotobooks</v>
      </c>
      <c r="S1822" s="12">
        <f t="shared" si="28"/>
        <v>42095.042708333334</v>
      </c>
      <c r="T1822" s="12">
        <f t="shared" si="28"/>
        <v>42065.084374999999</v>
      </c>
      <c r="U1822" s="14">
        <f>Starter[[#This Row],[deadline2]]-Starter[[#This Row],[launched_at3]]</f>
        <v>29.958333333335759</v>
      </c>
    </row>
    <row r="1823" spans="1:21" ht="30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>IFERROR(Starter[[#This Row],[pledged]]/Starter[[#This Row],[goal]],0)</f>
        <v>1.3489</v>
      </c>
      <c r="P1823" s="8">
        <f>IFERROR(Starter[[#This Row],[pledged]]/Starter[[#This Row],[backers_count]],0)</f>
        <v>59.162280701754383</v>
      </c>
      <c r="Q1823" t="str">
        <f>LEFT(Starter[[#This Row],[Category and Sub-Category]],FIND("/",Starter[[#This Row],[Category and Sub-Category]])-1)</f>
        <v>music</v>
      </c>
      <c r="R1823" t="str">
        <f>RIGHT(Starter[[#This Row],[Category and Sub-Category]],FIND("/",Starter[[#This Row],[Category and Sub-Category]])-3)</f>
        <v>ock</v>
      </c>
      <c r="S1823" s="12">
        <f t="shared" si="28"/>
        <v>40971.319062499999</v>
      </c>
      <c r="T1823" s="12">
        <f t="shared" si="28"/>
        <v>40926.319062499999</v>
      </c>
      <c r="U1823" s="14">
        <f>Starter[[#This Row],[deadline2]]-Starter[[#This Row],[launched_at3]]</f>
        <v>45</v>
      </c>
    </row>
    <row r="1824" spans="1:2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>IFERROR(Starter[[#This Row],[pledged]]/Starter[[#This Row],[goal]],0)</f>
        <v>1</v>
      </c>
      <c r="P1824" s="8">
        <f>IFERROR(Starter[[#This Row],[pledged]]/Starter[[#This Row],[backers_count]],0)</f>
        <v>27.272727272727273</v>
      </c>
      <c r="Q1824" t="str">
        <f>LEFT(Starter[[#This Row],[Category and Sub-Category]],FIND("/",Starter[[#This Row],[Category and Sub-Category]])-1)</f>
        <v>music</v>
      </c>
      <c r="R1824" t="str">
        <f>RIGHT(Starter[[#This Row],[Category and Sub-Category]],FIND("/",Starter[[#This Row],[Category and Sub-Category]])-3)</f>
        <v>ock</v>
      </c>
      <c r="S1824" s="12">
        <f t="shared" si="28"/>
        <v>41670.792361111111</v>
      </c>
      <c r="T1824" s="12">
        <f t="shared" si="28"/>
        <v>41634.797013888892</v>
      </c>
      <c r="U1824" s="14">
        <f>Starter[[#This Row],[deadline2]]-Starter[[#This Row],[launched_at3]]</f>
        <v>35.995347222218697</v>
      </c>
    </row>
    <row r="1825" spans="1:21" ht="3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>IFERROR(Starter[[#This Row],[pledged]]/Starter[[#This Row],[goal]],0)</f>
        <v>1.1585714285714286</v>
      </c>
      <c r="P1825" s="8">
        <f>IFERROR(Starter[[#This Row],[pledged]]/Starter[[#This Row],[backers_count]],0)</f>
        <v>24.575757575757574</v>
      </c>
      <c r="Q1825" t="str">
        <f>LEFT(Starter[[#This Row],[Category and Sub-Category]],FIND("/",Starter[[#This Row],[Category and Sub-Category]])-1)</f>
        <v>music</v>
      </c>
      <c r="R1825" t="str">
        <f>RIGHT(Starter[[#This Row],[Category and Sub-Category]],FIND("/",Starter[[#This Row],[Category and Sub-Category]])-3)</f>
        <v>ock</v>
      </c>
      <c r="S1825" s="12">
        <f t="shared" si="28"/>
        <v>41206.684907407405</v>
      </c>
      <c r="T1825" s="12">
        <f t="shared" si="28"/>
        <v>41176.684907407405</v>
      </c>
      <c r="U1825" s="14">
        <f>Starter[[#This Row],[deadline2]]-Starter[[#This Row],[launched_at3]]</f>
        <v>30</v>
      </c>
    </row>
    <row r="1826" spans="1:2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>IFERROR(Starter[[#This Row],[pledged]]/Starter[[#This Row],[goal]],0)</f>
        <v>1.0006666666666666</v>
      </c>
      <c r="P1826" s="8">
        <f>IFERROR(Starter[[#This Row],[pledged]]/Starter[[#This Row],[backers_count]],0)</f>
        <v>75.05</v>
      </c>
      <c r="Q1826" t="str">
        <f>LEFT(Starter[[#This Row],[Category and Sub-Category]],FIND("/",Starter[[#This Row],[Category and Sub-Category]])-1)</f>
        <v>music</v>
      </c>
      <c r="R1826" t="str">
        <f>RIGHT(Starter[[#This Row],[Category and Sub-Category]],FIND("/",Starter[[#This Row],[Category and Sub-Category]])-3)</f>
        <v>ock</v>
      </c>
      <c r="S1826" s="12">
        <f t="shared" si="28"/>
        <v>41647.088888888888</v>
      </c>
      <c r="T1826" s="12">
        <f t="shared" si="28"/>
        <v>41626.916284722218</v>
      </c>
      <c r="U1826" s="14">
        <f>Starter[[#This Row],[deadline2]]-Starter[[#This Row],[launched_at3]]</f>
        <v>20.172604166669771</v>
      </c>
    </row>
    <row r="1827" spans="1:21" ht="3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>IFERROR(Starter[[#This Row],[pledged]]/Starter[[#This Row],[goal]],0)</f>
        <v>1.0505</v>
      </c>
      <c r="P1827" s="8">
        <f>IFERROR(Starter[[#This Row],[pledged]]/Starter[[#This Row],[backers_count]],0)</f>
        <v>42.02</v>
      </c>
      <c r="Q1827" t="str">
        <f>LEFT(Starter[[#This Row],[Category and Sub-Category]],FIND("/",Starter[[#This Row],[Category and Sub-Category]])-1)</f>
        <v>music</v>
      </c>
      <c r="R1827" t="str">
        <f>RIGHT(Starter[[#This Row],[Category and Sub-Category]],FIND("/",Starter[[#This Row],[Category and Sub-Category]])-3)</f>
        <v>ock</v>
      </c>
      <c r="S1827" s="12">
        <f t="shared" si="28"/>
        <v>41466.83452546296</v>
      </c>
      <c r="T1827" s="12">
        <f t="shared" si="28"/>
        <v>41443.83452546296</v>
      </c>
      <c r="U1827" s="14">
        <f>Starter[[#This Row],[deadline2]]-Starter[[#This Row],[launched_at3]]</f>
        <v>23</v>
      </c>
    </row>
    <row r="1828" spans="1:21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>IFERROR(Starter[[#This Row],[pledged]]/Starter[[#This Row],[goal]],0)</f>
        <v>1.01</v>
      </c>
      <c r="P1828" s="8">
        <f>IFERROR(Starter[[#This Row],[pledged]]/Starter[[#This Row],[backers_count]],0)</f>
        <v>53.157894736842103</v>
      </c>
      <c r="Q1828" t="str">
        <f>LEFT(Starter[[#This Row],[Category and Sub-Category]],FIND("/",Starter[[#This Row],[Category and Sub-Category]])-1)</f>
        <v>music</v>
      </c>
      <c r="R1828" t="str">
        <f>RIGHT(Starter[[#This Row],[Category and Sub-Category]],FIND("/",Starter[[#This Row],[Category and Sub-Category]])-3)</f>
        <v>ock</v>
      </c>
      <c r="S1828" s="12">
        <f t="shared" si="28"/>
        <v>41687.923807870371</v>
      </c>
      <c r="T1828" s="12">
        <f t="shared" si="28"/>
        <v>41657.923807870371</v>
      </c>
      <c r="U1828" s="14">
        <f>Starter[[#This Row],[deadline2]]-Starter[[#This Row],[launched_at3]]</f>
        <v>30</v>
      </c>
    </row>
    <row r="1829" spans="1:21" ht="3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>IFERROR(Starter[[#This Row],[pledged]]/Starter[[#This Row],[goal]],0)</f>
        <v>1.0066250000000001</v>
      </c>
      <c r="P1829" s="8">
        <f>IFERROR(Starter[[#This Row],[pledged]]/Starter[[#This Row],[backers_count]],0)</f>
        <v>83.885416666666671</v>
      </c>
      <c r="Q1829" t="str">
        <f>LEFT(Starter[[#This Row],[Category and Sub-Category]],FIND("/",Starter[[#This Row],[Category and Sub-Category]])-1)</f>
        <v>music</v>
      </c>
      <c r="R1829" t="str">
        <f>RIGHT(Starter[[#This Row],[Category and Sub-Category]],FIND("/",Starter[[#This Row],[Category and Sub-Category]])-3)</f>
        <v>ock</v>
      </c>
      <c r="S1829" s="12">
        <f t="shared" si="28"/>
        <v>40605.325937499998</v>
      </c>
      <c r="T1829" s="12">
        <f t="shared" si="28"/>
        <v>40555.325937499998</v>
      </c>
      <c r="U1829" s="14">
        <f>Starter[[#This Row],[deadline2]]-Starter[[#This Row],[launched_at3]]</f>
        <v>50</v>
      </c>
    </row>
    <row r="1830" spans="1:21" ht="3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>IFERROR(Starter[[#This Row],[pledged]]/Starter[[#This Row],[goal]],0)</f>
        <v>1.0016</v>
      </c>
      <c r="P1830" s="8">
        <f>IFERROR(Starter[[#This Row],[pledged]]/Starter[[#This Row],[backers_count]],0)</f>
        <v>417.33333333333331</v>
      </c>
      <c r="Q1830" t="str">
        <f>LEFT(Starter[[#This Row],[Category and Sub-Category]],FIND("/",Starter[[#This Row],[Category and Sub-Category]])-1)</f>
        <v>music</v>
      </c>
      <c r="R1830" t="str">
        <f>RIGHT(Starter[[#This Row],[Category and Sub-Category]],FIND("/",Starter[[#This Row],[Category and Sub-Category]])-3)</f>
        <v>ock</v>
      </c>
      <c r="S1830" s="12">
        <f t="shared" si="28"/>
        <v>41768.916666666664</v>
      </c>
      <c r="T1830" s="12">
        <f t="shared" si="28"/>
        <v>41736.899652777778</v>
      </c>
      <c r="U1830" s="14">
        <f>Starter[[#This Row],[deadline2]]-Starter[[#This Row],[launched_at3]]</f>
        <v>32.01701388888614</v>
      </c>
    </row>
    <row r="1831" spans="1:21" ht="30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>IFERROR(Starter[[#This Row],[pledged]]/Starter[[#This Row],[goal]],0)</f>
        <v>1.6668333333333334</v>
      </c>
      <c r="P1831" s="8">
        <f>IFERROR(Starter[[#This Row],[pledged]]/Starter[[#This Row],[backers_count]],0)</f>
        <v>75.765151515151516</v>
      </c>
      <c r="Q1831" t="str">
        <f>LEFT(Starter[[#This Row],[Category and Sub-Category]],FIND("/",Starter[[#This Row],[Category and Sub-Category]])-1)</f>
        <v>music</v>
      </c>
      <c r="R1831" t="str">
        <f>RIGHT(Starter[[#This Row],[Category and Sub-Category]],FIND("/",Starter[[#This Row],[Category and Sub-Category]])-3)</f>
        <v>ock</v>
      </c>
      <c r="S1831" s="12">
        <f t="shared" si="28"/>
        <v>40564.916666666664</v>
      </c>
      <c r="T1831" s="12">
        <f t="shared" si="28"/>
        <v>40516.087627314817</v>
      </c>
      <c r="U1831" s="14">
        <f>Starter[[#This Row],[deadline2]]-Starter[[#This Row],[launched_at3]]</f>
        <v>48.829039351847314</v>
      </c>
    </row>
    <row r="1832" spans="1:21" ht="30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>IFERROR(Starter[[#This Row],[pledged]]/Starter[[#This Row],[goal]],0)</f>
        <v>1.0153333333333334</v>
      </c>
      <c r="P1832" s="8">
        <f>IFERROR(Starter[[#This Row],[pledged]]/Starter[[#This Row],[backers_count]],0)</f>
        <v>67.389380530973455</v>
      </c>
      <c r="Q1832" t="str">
        <f>LEFT(Starter[[#This Row],[Category and Sub-Category]],FIND("/",Starter[[#This Row],[Category and Sub-Category]])-1)</f>
        <v>music</v>
      </c>
      <c r="R1832" t="str">
        <f>RIGHT(Starter[[#This Row],[Category and Sub-Category]],FIND("/",Starter[[#This Row],[Category and Sub-Category]])-3)</f>
        <v>ock</v>
      </c>
      <c r="S1832" s="12">
        <f t="shared" si="28"/>
        <v>41694.684108796297</v>
      </c>
      <c r="T1832" s="12">
        <f t="shared" si="28"/>
        <v>41664.684108796297</v>
      </c>
      <c r="U1832" s="14">
        <f>Starter[[#This Row],[deadline2]]-Starter[[#This Row],[launched_at3]]</f>
        <v>30</v>
      </c>
    </row>
    <row r="1833" spans="1:21" ht="30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>IFERROR(Starter[[#This Row],[pledged]]/Starter[[#This Row],[goal]],0)</f>
        <v>1.03</v>
      </c>
      <c r="P1833" s="8">
        <f>IFERROR(Starter[[#This Row],[pledged]]/Starter[[#This Row],[backers_count]],0)</f>
        <v>73.571428571428569</v>
      </c>
      <c r="Q1833" t="str">
        <f>LEFT(Starter[[#This Row],[Category and Sub-Category]],FIND("/",Starter[[#This Row],[Category and Sub-Category]])-1)</f>
        <v>music</v>
      </c>
      <c r="R1833" t="str">
        <f>RIGHT(Starter[[#This Row],[Category and Sub-Category]],FIND("/",Starter[[#This Row],[Category and Sub-Category]])-3)</f>
        <v>ock</v>
      </c>
      <c r="S1833" s="12">
        <f t="shared" si="28"/>
        <v>41041.996099537035</v>
      </c>
      <c r="T1833" s="12">
        <f t="shared" si="28"/>
        <v>41026.996099537035</v>
      </c>
      <c r="U1833" s="14">
        <f>Starter[[#This Row],[deadline2]]-Starter[[#This Row],[launched_at3]]</f>
        <v>15</v>
      </c>
    </row>
    <row r="1834" spans="1:21" ht="3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>IFERROR(Starter[[#This Row],[pledged]]/Starter[[#This Row],[goal]],0)</f>
        <v>1.4285714285714286</v>
      </c>
      <c r="P1834" s="8">
        <f>IFERROR(Starter[[#This Row],[pledged]]/Starter[[#This Row],[backers_count]],0)</f>
        <v>25</v>
      </c>
      <c r="Q1834" t="str">
        <f>LEFT(Starter[[#This Row],[Category and Sub-Category]],FIND("/",Starter[[#This Row],[Category and Sub-Category]])-1)</f>
        <v>music</v>
      </c>
      <c r="R1834" t="str">
        <f>RIGHT(Starter[[#This Row],[Category and Sub-Category]],FIND("/",Starter[[#This Row],[Category and Sub-Category]])-3)</f>
        <v>ock</v>
      </c>
      <c r="S1834" s="12">
        <f t="shared" si="28"/>
        <v>40606.539664351854</v>
      </c>
      <c r="T1834" s="12">
        <f t="shared" si="28"/>
        <v>40576.539664351854</v>
      </c>
      <c r="U1834" s="14">
        <f>Starter[[#This Row],[deadline2]]-Starter[[#This Row],[launched_at3]]</f>
        <v>30</v>
      </c>
    </row>
    <row r="1835" spans="1:21" ht="3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>IFERROR(Starter[[#This Row],[pledged]]/Starter[[#This Row],[goal]],0)</f>
        <v>2.625</v>
      </c>
      <c r="P1835" s="8">
        <f>IFERROR(Starter[[#This Row],[pledged]]/Starter[[#This Row],[backers_count]],0)</f>
        <v>42</v>
      </c>
      <c r="Q1835" t="str">
        <f>LEFT(Starter[[#This Row],[Category and Sub-Category]],FIND("/",Starter[[#This Row],[Category and Sub-Category]])-1)</f>
        <v>music</v>
      </c>
      <c r="R1835" t="str">
        <f>RIGHT(Starter[[#This Row],[Category and Sub-Category]],FIND("/",Starter[[#This Row],[Category and Sub-Category]])-3)</f>
        <v>ock</v>
      </c>
      <c r="S1835" s="12">
        <f t="shared" si="28"/>
        <v>41335.332638888889</v>
      </c>
      <c r="T1835" s="12">
        <f t="shared" si="28"/>
        <v>41303.044016203705</v>
      </c>
      <c r="U1835" s="14">
        <f>Starter[[#This Row],[deadline2]]-Starter[[#This Row],[launched_at3]]</f>
        <v>32.288622685184237</v>
      </c>
    </row>
    <row r="1836" spans="1:21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>IFERROR(Starter[[#This Row],[pledged]]/Starter[[#This Row],[goal]],0)</f>
        <v>1.1805000000000001</v>
      </c>
      <c r="P1836" s="8">
        <f>IFERROR(Starter[[#This Row],[pledged]]/Starter[[#This Row],[backers_count]],0)</f>
        <v>131.16666666666666</v>
      </c>
      <c r="Q1836" t="str">
        <f>LEFT(Starter[[#This Row],[Category and Sub-Category]],FIND("/",Starter[[#This Row],[Category and Sub-Category]])-1)</f>
        <v>music</v>
      </c>
      <c r="R1836" t="str">
        <f>RIGHT(Starter[[#This Row],[Category and Sub-Category]],FIND("/",Starter[[#This Row],[Category and Sub-Category]])-3)</f>
        <v>ock</v>
      </c>
      <c r="S1836" s="12">
        <f t="shared" si="28"/>
        <v>42028.964062500003</v>
      </c>
      <c r="T1836" s="12">
        <f t="shared" si="28"/>
        <v>41988.964062500003</v>
      </c>
      <c r="U1836" s="14">
        <f>Starter[[#This Row],[deadline2]]-Starter[[#This Row],[launched_at3]]</f>
        <v>40</v>
      </c>
    </row>
    <row r="1837" spans="1:21" ht="4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>IFERROR(Starter[[#This Row],[pledged]]/Starter[[#This Row],[goal]],0)</f>
        <v>1.04</v>
      </c>
      <c r="P1837" s="8">
        <f>IFERROR(Starter[[#This Row],[pledged]]/Starter[[#This Row],[backers_count]],0)</f>
        <v>47.272727272727273</v>
      </c>
      <c r="Q1837" t="str">
        <f>LEFT(Starter[[#This Row],[Category and Sub-Category]],FIND("/",Starter[[#This Row],[Category and Sub-Category]])-1)</f>
        <v>music</v>
      </c>
      <c r="R1837" t="str">
        <f>RIGHT(Starter[[#This Row],[Category and Sub-Category]],FIND("/",Starter[[#This Row],[Category and Sub-Category]])-3)</f>
        <v>ock</v>
      </c>
      <c r="S1837" s="12">
        <f t="shared" si="28"/>
        <v>42460.660543981481</v>
      </c>
      <c r="T1837" s="12">
        <f t="shared" si="28"/>
        <v>42430.702210648145</v>
      </c>
      <c r="U1837" s="14">
        <f>Starter[[#This Row],[deadline2]]-Starter[[#This Row],[launched_at3]]</f>
        <v>29.958333333335759</v>
      </c>
    </row>
    <row r="1838" spans="1:21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>IFERROR(Starter[[#This Row],[pledged]]/Starter[[#This Row],[goal]],0)</f>
        <v>2.0034000000000001</v>
      </c>
      <c r="P1838" s="8">
        <f>IFERROR(Starter[[#This Row],[pledged]]/Starter[[#This Row],[backers_count]],0)</f>
        <v>182.12727272727273</v>
      </c>
      <c r="Q1838" t="str">
        <f>LEFT(Starter[[#This Row],[Category and Sub-Category]],FIND("/",Starter[[#This Row],[Category and Sub-Category]])-1)</f>
        <v>music</v>
      </c>
      <c r="R1838" t="str">
        <f>RIGHT(Starter[[#This Row],[Category and Sub-Category]],FIND("/",Starter[[#This Row],[Category and Sub-Category]])-3)</f>
        <v>ock</v>
      </c>
      <c r="S1838" s="12">
        <f t="shared" si="28"/>
        <v>41322.809363425928</v>
      </c>
      <c r="T1838" s="12">
        <f t="shared" si="28"/>
        <v>41305.809363425928</v>
      </c>
      <c r="U1838" s="14">
        <f>Starter[[#This Row],[deadline2]]-Starter[[#This Row],[launched_at3]]</f>
        <v>17</v>
      </c>
    </row>
    <row r="1839" spans="1:21" ht="3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>IFERROR(Starter[[#This Row],[pledged]]/Starter[[#This Row],[goal]],0)</f>
        <v>3.0683333333333334</v>
      </c>
      <c r="P1839" s="8">
        <f>IFERROR(Starter[[#This Row],[pledged]]/Starter[[#This Row],[backers_count]],0)</f>
        <v>61.366666666666667</v>
      </c>
      <c r="Q1839" t="str">
        <f>LEFT(Starter[[#This Row],[Category and Sub-Category]],FIND("/",Starter[[#This Row],[Category and Sub-Category]])-1)</f>
        <v>music</v>
      </c>
      <c r="R1839" t="str">
        <f>RIGHT(Starter[[#This Row],[Category and Sub-Category]],FIND("/",Starter[[#This Row],[Category and Sub-Category]])-3)</f>
        <v>ock</v>
      </c>
      <c r="S1839" s="12">
        <f t="shared" si="28"/>
        <v>40986.006192129629</v>
      </c>
      <c r="T1839" s="12">
        <f t="shared" si="28"/>
        <v>40926.047858796301</v>
      </c>
      <c r="U1839" s="14">
        <f>Starter[[#This Row],[deadline2]]-Starter[[#This Row],[launched_at3]]</f>
        <v>59.958333333328483</v>
      </c>
    </row>
    <row r="1840" spans="1:21" ht="3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>IFERROR(Starter[[#This Row],[pledged]]/Starter[[#This Row],[goal]],0)</f>
        <v>1.00149</v>
      </c>
      <c r="P1840" s="8">
        <f>IFERROR(Starter[[#This Row],[pledged]]/Starter[[#This Row],[backers_count]],0)</f>
        <v>35.767499999999998</v>
      </c>
      <c r="Q1840" t="str">
        <f>LEFT(Starter[[#This Row],[Category and Sub-Category]],FIND("/",Starter[[#This Row],[Category and Sub-Category]])-1)</f>
        <v>music</v>
      </c>
      <c r="R1840" t="str">
        <f>RIGHT(Starter[[#This Row],[Category and Sub-Category]],FIND("/",Starter[[#This Row],[Category and Sub-Category]])-3)</f>
        <v>ock</v>
      </c>
      <c r="S1840" s="12">
        <f t="shared" si="28"/>
        <v>40817.125</v>
      </c>
      <c r="T1840" s="12">
        <f t="shared" si="28"/>
        <v>40788.786539351851</v>
      </c>
      <c r="U1840" s="14">
        <f>Starter[[#This Row],[deadline2]]-Starter[[#This Row],[launched_at3]]</f>
        <v>28.338460648148612</v>
      </c>
    </row>
    <row r="1841" spans="1:21" ht="30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>IFERROR(Starter[[#This Row],[pledged]]/Starter[[#This Row],[goal]],0)</f>
        <v>2.0529999999999999</v>
      </c>
      <c r="P1841" s="8">
        <f>IFERROR(Starter[[#This Row],[pledged]]/Starter[[#This Row],[backers_count]],0)</f>
        <v>45.62222222222222</v>
      </c>
      <c r="Q1841" t="str">
        <f>LEFT(Starter[[#This Row],[Category and Sub-Category]],FIND("/",Starter[[#This Row],[Category and Sub-Category]])-1)</f>
        <v>music</v>
      </c>
      <c r="R1841" t="str">
        <f>RIGHT(Starter[[#This Row],[Category and Sub-Category]],FIND("/",Starter[[#This Row],[Category and Sub-Category]])-3)</f>
        <v>ock</v>
      </c>
      <c r="S1841" s="12">
        <f t="shared" si="28"/>
        <v>42644.722013888888</v>
      </c>
      <c r="T1841" s="12">
        <f t="shared" si="28"/>
        <v>42614.722013888888</v>
      </c>
      <c r="U1841" s="14">
        <f>Starter[[#This Row],[deadline2]]-Starter[[#This Row],[launched_at3]]</f>
        <v>30</v>
      </c>
    </row>
    <row r="1842" spans="1:21" ht="3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>IFERROR(Starter[[#This Row],[pledged]]/Starter[[#This Row],[goal]],0)</f>
        <v>1.0888888888888888</v>
      </c>
      <c r="P1842" s="8">
        <f>IFERROR(Starter[[#This Row],[pledged]]/Starter[[#This Row],[backers_count]],0)</f>
        <v>75.384615384615387</v>
      </c>
      <c r="Q1842" t="str">
        <f>LEFT(Starter[[#This Row],[Category and Sub-Category]],FIND("/",Starter[[#This Row],[Category and Sub-Category]])-1)</f>
        <v>music</v>
      </c>
      <c r="R1842" t="str">
        <f>RIGHT(Starter[[#This Row],[Category and Sub-Category]],FIND("/",Starter[[#This Row],[Category and Sub-Category]])-3)</f>
        <v>ock</v>
      </c>
      <c r="S1842" s="12">
        <f t="shared" si="28"/>
        <v>41401.207638888889</v>
      </c>
      <c r="T1842" s="12">
        <f t="shared" si="28"/>
        <v>41382.096180555556</v>
      </c>
      <c r="U1842" s="14">
        <f>Starter[[#This Row],[deadline2]]-Starter[[#This Row],[launched_at3]]</f>
        <v>19.111458333332848</v>
      </c>
    </row>
    <row r="1843" spans="1:2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>IFERROR(Starter[[#This Row],[pledged]]/Starter[[#This Row],[goal]],0)</f>
        <v>1.0175000000000001</v>
      </c>
      <c r="P1843" s="8">
        <f>IFERROR(Starter[[#This Row],[pledged]]/Starter[[#This Row],[backers_count]],0)</f>
        <v>50.875</v>
      </c>
      <c r="Q1843" t="str">
        <f>LEFT(Starter[[#This Row],[Category and Sub-Category]],FIND("/",Starter[[#This Row],[Category and Sub-Category]])-1)</f>
        <v>music</v>
      </c>
      <c r="R1843" t="str">
        <f>RIGHT(Starter[[#This Row],[Category and Sub-Category]],FIND("/",Starter[[#This Row],[Category and Sub-Category]])-3)</f>
        <v>ock</v>
      </c>
      <c r="S1843" s="12">
        <f t="shared" si="28"/>
        <v>41779.207638888889</v>
      </c>
      <c r="T1843" s="12">
        <f t="shared" si="28"/>
        <v>41745.84542824074</v>
      </c>
      <c r="U1843" s="14">
        <f>Starter[[#This Row],[deadline2]]-Starter[[#This Row],[launched_at3]]</f>
        <v>33.362210648148903</v>
      </c>
    </row>
    <row r="1844" spans="1:21" ht="30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>IFERROR(Starter[[#This Row],[pledged]]/Starter[[#This Row],[goal]],0)</f>
        <v>1.2524999999999999</v>
      </c>
      <c r="P1844" s="8">
        <f>IFERROR(Starter[[#This Row],[pledged]]/Starter[[#This Row],[backers_count]],0)</f>
        <v>119.28571428571429</v>
      </c>
      <c r="Q1844" t="str">
        <f>LEFT(Starter[[#This Row],[Category and Sub-Category]],FIND("/",Starter[[#This Row],[Category and Sub-Category]])-1)</f>
        <v>music</v>
      </c>
      <c r="R1844" t="str">
        <f>RIGHT(Starter[[#This Row],[Category and Sub-Category]],FIND("/",Starter[[#This Row],[Category and Sub-Category]])-3)</f>
        <v>ock</v>
      </c>
      <c r="S1844" s="12">
        <f t="shared" si="28"/>
        <v>42065.249305555553</v>
      </c>
      <c r="T1844" s="12">
        <f t="shared" si="28"/>
        <v>42031.631724537037</v>
      </c>
      <c r="U1844" s="14">
        <f>Starter[[#This Row],[deadline2]]-Starter[[#This Row],[launched_at3]]</f>
        <v>33.617581018515921</v>
      </c>
    </row>
    <row r="1845" spans="1:21" ht="3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>IFERROR(Starter[[#This Row],[pledged]]/Starter[[#This Row],[goal]],0)</f>
        <v>1.2400610000000001</v>
      </c>
      <c r="P1845" s="8">
        <f>IFERROR(Starter[[#This Row],[pledged]]/Starter[[#This Row],[backers_count]],0)</f>
        <v>92.541865671641801</v>
      </c>
      <c r="Q1845" t="str">
        <f>LEFT(Starter[[#This Row],[Category and Sub-Category]],FIND("/",Starter[[#This Row],[Category and Sub-Category]])-1)</f>
        <v>music</v>
      </c>
      <c r="R1845" t="str">
        <f>RIGHT(Starter[[#This Row],[Category and Sub-Category]],FIND("/",Starter[[#This Row],[Category and Sub-Category]])-3)</f>
        <v>ock</v>
      </c>
      <c r="S1845" s="12">
        <f t="shared" si="28"/>
        <v>40594.994837962964</v>
      </c>
      <c r="T1845" s="12">
        <f t="shared" si="28"/>
        <v>40564.994837962964</v>
      </c>
      <c r="U1845" s="14">
        <f>Starter[[#This Row],[deadline2]]-Starter[[#This Row],[launched_at3]]</f>
        <v>30</v>
      </c>
    </row>
    <row r="1846" spans="1:21" ht="3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>IFERROR(Starter[[#This Row],[pledged]]/Starter[[#This Row],[goal]],0)</f>
        <v>1.014</v>
      </c>
      <c r="P1846" s="8">
        <f>IFERROR(Starter[[#This Row],[pledged]]/Starter[[#This Row],[backers_count]],0)</f>
        <v>76.05</v>
      </c>
      <c r="Q1846" t="str">
        <f>LEFT(Starter[[#This Row],[Category and Sub-Category]],FIND("/",Starter[[#This Row],[Category and Sub-Category]])-1)</f>
        <v>music</v>
      </c>
      <c r="R1846" t="str">
        <f>RIGHT(Starter[[#This Row],[Category and Sub-Category]],FIND("/",Starter[[#This Row],[Category and Sub-Category]])-3)</f>
        <v>ock</v>
      </c>
      <c r="S1846" s="12">
        <f t="shared" si="28"/>
        <v>40705.125</v>
      </c>
      <c r="T1846" s="12">
        <f t="shared" si="28"/>
        <v>40666.973541666666</v>
      </c>
      <c r="U1846" s="14">
        <f>Starter[[#This Row],[deadline2]]-Starter[[#This Row],[launched_at3]]</f>
        <v>38.151458333333721</v>
      </c>
    </row>
    <row r="1847" spans="1:21" ht="75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>IFERROR(Starter[[#This Row],[pledged]]/Starter[[#This Row],[goal]],0)</f>
        <v>1</v>
      </c>
      <c r="P1847" s="8">
        <f>IFERROR(Starter[[#This Row],[pledged]]/Starter[[#This Row],[backers_count]],0)</f>
        <v>52.631578947368418</v>
      </c>
      <c r="Q1847" t="str">
        <f>LEFT(Starter[[#This Row],[Category and Sub-Category]],FIND("/",Starter[[#This Row],[Category and Sub-Category]])-1)</f>
        <v>music</v>
      </c>
      <c r="R1847" t="str">
        <f>RIGHT(Starter[[#This Row],[Category and Sub-Category]],FIND("/",Starter[[#This Row],[Category and Sub-Category]])-3)</f>
        <v>ock</v>
      </c>
      <c r="S1847" s="12">
        <f t="shared" si="28"/>
        <v>42538.204861111109</v>
      </c>
      <c r="T1847" s="12">
        <f t="shared" si="28"/>
        <v>42523.333310185189</v>
      </c>
      <c r="U1847" s="14">
        <f>Starter[[#This Row],[deadline2]]-Starter[[#This Row],[launched_at3]]</f>
        <v>14.871550925920019</v>
      </c>
    </row>
    <row r="1848" spans="1:21" ht="3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>IFERROR(Starter[[#This Row],[pledged]]/Starter[[#This Row],[goal]],0)</f>
        <v>1.3792666666666666</v>
      </c>
      <c r="P1848" s="8">
        <f>IFERROR(Starter[[#This Row],[pledged]]/Starter[[#This Row],[backers_count]],0)</f>
        <v>98.990430622009569</v>
      </c>
      <c r="Q1848" t="str">
        <f>LEFT(Starter[[#This Row],[Category and Sub-Category]],FIND("/",Starter[[#This Row],[Category and Sub-Category]])-1)</f>
        <v>music</v>
      </c>
      <c r="R1848" t="str">
        <f>RIGHT(Starter[[#This Row],[Category and Sub-Category]],FIND("/",Starter[[#This Row],[Category and Sub-Category]])-3)</f>
        <v>ock</v>
      </c>
      <c r="S1848" s="12">
        <f t="shared" si="28"/>
        <v>41258.650196759263</v>
      </c>
      <c r="T1848" s="12">
        <f t="shared" si="28"/>
        <v>41228.650196759263</v>
      </c>
      <c r="U1848" s="14">
        <f>Starter[[#This Row],[deadline2]]-Starter[[#This Row],[launched_at3]]</f>
        <v>30</v>
      </c>
    </row>
    <row r="1849" spans="1:21" ht="3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>IFERROR(Starter[[#This Row],[pledged]]/Starter[[#This Row],[goal]],0)</f>
        <v>1.2088000000000001</v>
      </c>
      <c r="P1849" s="8">
        <f>IFERROR(Starter[[#This Row],[pledged]]/Starter[[#This Row],[backers_count]],0)</f>
        <v>79.526315789473685</v>
      </c>
      <c r="Q1849" t="str">
        <f>LEFT(Starter[[#This Row],[Category and Sub-Category]],FIND("/",Starter[[#This Row],[Category and Sub-Category]])-1)</f>
        <v>music</v>
      </c>
      <c r="R1849" t="str">
        <f>RIGHT(Starter[[#This Row],[Category and Sub-Category]],FIND("/",Starter[[#This Row],[Category and Sub-Category]])-3)</f>
        <v>ock</v>
      </c>
      <c r="S1849" s="12">
        <f t="shared" si="28"/>
        <v>42115.236481481479</v>
      </c>
      <c r="T1849" s="12">
        <f t="shared" si="28"/>
        <v>42094.236481481479</v>
      </c>
      <c r="U1849" s="14">
        <f>Starter[[#This Row],[deadline2]]-Starter[[#This Row],[launched_at3]]</f>
        <v>21</v>
      </c>
    </row>
    <row r="1850" spans="1:21" ht="30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>IFERROR(Starter[[#This Row],[pledged]]/Starter[[#This Row],[goal]],0)</f>
        <v>1.0736666666666668</v>
      </c>
      <c r="P1850" s="8">
        <f>IFERROR(Starter[[#This Row],[pledged]]/Starter[[#This Row],[backers_count]],0)</f>
        <v>134.20833333333334</v>
      </c>
      <c r="Q1850" t="str">
        <f>LEFT(Starter[[#This Row],[Category and Sub-Category]],FIND("/",Starter[[#This Row],[Category and Sub-Category]])-1)</f>
        <v>music</v>
      </c>
      <c r="R1850" t="str">
        <f>RIGHT(Starter[[#This Row],[Category and Sub-Category]],FIND("/",Starter[[#This Row],[Category and Sub-Category]])-3)</f>
        <v>ock</v>
      </c>
      <c r="S1850" s="12">
        <f t="shared" si="28"/>
        <v>40755.290972222225</v>
      </c>
      <c r="T1850" s="12">
        <f t="shared" si="28"/>
        <v>40691.788055555553</v>
      </c>
      <c r="U1850" s="14">
        <f>Starter[[#This Row],[deadline2]]-Starter[[#This Row],[launched_at3]]</f>
        <v>63.502916666671808</v>
      </c>
    </row>
    <row r="1851" spans="1:2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>IFERROR(Starter[[#This Row],[pledged]]/Starter[[#This Row],[goal]],0)</f>
        <v>1.0033333333333334</v>
      </c>
      <c r="P1851" s="8">
        <f>IFERROR(Starter[[#This Row],[pledged]]/Starter[[#This Row],[backers_count]],0)</f>
        <v>37.625</v>
      </c>
      <c r="Q1851" t="str">
        <f>LEFT(Starter[[#This Row],[Category and Sub-Category]],FIND("/",Starter[[#This Row],[Category and Sub-Category]])-1)</f>
        <v>music</v>
      </c>
      <c r="R1851" t="str">
        <f>RIGHT(Starter[[#This Row],[Category and Sub-Category]],FIND("/",Starter[[#This Row],[Category and Sub-Category]])-3)</f>
        <v>ock</v>
      </c>
      <c r="S1851" s="12">
        <f t="shared" si="28"/>
        <v>41199.845590277779</v>
      </c>
      <c r="T1851" s="12">
        <f t="shared" si="28"/>
        <v>41169.845590277779</v>
      </c>
      <c r="U1851" s="14">
        <f>Starter[[#This Row],[deadline2]]-Starter[[#This Row],[launched_at3]]</f>
        <v>30</v>
      </c>
    </row>
    <row r="1852" spans="1:21" ht="3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>IFERROR(Starter[[#This Row],[pledged]]/Starter[[#This Row],[goal]],0)</f>
        <v>1.0152222222222222</v>
      </c>
      <c r="P1852" s="8">
        <f>IFERROR(Starter[[#This Row],[pledged]]/Starter[[#This Row],[backers_count]],0)</f>
        <v>51.044692737430168</v>
      </c>
      <c r="Q1852" t="str">
        <f>LEFT(Starter[[#This Row],[Category and Sub-Category]],FIND("/",Starter[[#This Row],[Category and Sub-Category]])-1)</f>
        <v>music</v>
      </c>
      <c r="R1852" t="str">
        <f>RIGHT(Starter[[#This Row],[Category and Sub-Category]],FIND("/",Starter[[#This Row],[Category and Sub-Category]])-3)</f>
        <v>ock</v>
      </c>
      <c r="S1852" s="12">
        <f t="shared" si="28"/>
        <v>41830.959490740745</v>
      </c>
      <c r="T1852" s="12">
        <f t="shared" si="28"/>
        <v>41800.959490740745</v>
      </c>
      <c r="U1852" s="14">
        <f>Starter[[#This Row],[deadline2]]-Starter[[#This Row],[launched_at3]]</f>
        <v>30</v>
      </c>
    </row>
    <row r="1853" spans="1:21" ht="3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>IFERROR(Starter[[#This Row],[pledged]]/Starter[[#This Row],[goal]],0)</f>
        <v>1.0007692307692309</v>
      </c>
      <c r="P1853" s="8">
        <f>IFERROR(Starter[[#This Row],[pledged]]/Starter[[#This Row],[backers_count]],0)</f>
        <v>50.03846153846154</v>
      </c>
      <c r="Q1853" t="str">
        <f>LEFT(Starter[[#This Row],[Category and Sub-Category]],FIND("/",Starter[[#This Row],[Category and Sub-Category]])-1)</f>
        <v>music</v>
      </c>
      <c r="R1853" t="str">
        <f>RIGHT(Starter[[#This Row],[Category and Sub-Category]],FIND("/",Starter[[#This Row],[Category and Sub-Category]])-3)</f>
        <v>ock</v>
      </c>
      <c r="S1853" s="12">
        <f t="shared" si="28"/>
        <v>41848.041666666664</v>
      </c>
      <c r="T1853" s="12">
        <f t="shared" si="28"/>
        <v>41827.906689814816</v>
      </c>
      <c r="U1853" s="14">
        <f>Starter[[#This Row],[deadline2]]-Starter[[#This Row],[launched_at3]]</f>
        <v>20.134976851848478</v>
      </c>
    </row>
    <row r="1854" spans="1:21" ht="3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>IFERROR(Starter[[#This Row],[pledged]]/Starter[[#This Row],[goal]],0)</f>
        <v>1.1696666666666666</v>
      </c>
      <c r="P1854" s="8">
        <f>IFERROR(Starter[[#This Row],[pledged]]/Starter[[#This Row],[backers_count]],0)</f>
        <v>133.93129770992365</v>
      </c>
      <c r="Q1854" t="str">
        <f>LEFT(Starter[[#This Row],[Category and Sub-Category]],FIND("/",Starter[[#This Row],[Category and Sub-Category]])-1)</f>
        <v>music</v>
      </c>
      <c r="R1854" t="str">
        <f>RIGHT(Starter[[#This Row],[Category and Sub-Category]],FIND("/",Starter[[#This Row],[Category and Sub-Category]])-3)</f>
        <v>ock</v>
      </c>
      <c r="S1854" s="12">
        <f t="shared" si="28"/>
        <v>42119</v>
      </c>
      <c r="T1854" s="12">
        <f t="shared" si="28"/>
        <v>42081.77143518519</v>
      </c>
      <c r="U1854" s="14">
        <f>Starter[[#This Row],[deadline2]]-Starter[[#This Row],[launched_at3]]</f>
        <v>37.228564814809943</v>
      </c>
    </row>
    <row r="1855" spans="1:21" ht="3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>IFERROR(Starter[[#This Row],[pledged]]/Starter[[#This Row],[goal]],0)</f>
        <v>1.01875</v>
      </c>
      <c r="P1855" s="8">
        <f>IFERROR(Starter[[#This Row],[pledged]]/Starter[[#This Row],[backers_count]],0)</f>
        <v>58.214285714285715</v>
      </c>
      <c r="Q1855" t="str">
        <f>LEFT(Starter[[#This Row],[Category and Sub-Category]],FIND("/",Starter[[#This Row],[Category and Sub-Category]])-1)</f>
        <v>music</v>
      </c>
      <c r="R1855" t="str">
        <f>RIGHT(Starter[[#This Row],[Category and Sub-Category]],FIND("/",Starter[[#This Row],[Category and Sub-Category]])-3)</f>
        <v>ock</v>
      </c>
      <c r="S1855" s="12">
        <f t="shared" si="28"/>
        <v>41227.102048611108</v>
      </c>
      <c r="T1855" s="12">
        <f t="shared" si="28"/>
        <v>41177.060381944444</v>
      </c>
      <c r="U1855" s="14">
        <f>Starter[[#This Row],[deadline2]]-Starter[[#This Row],[launched_at3]]</f>
        <v>50.041666666664241</v>
      </c>
    </row>
    <row r="1856" spans="1:21" ht="30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>IFERROR(Starter[[#This Row],[pledged]]/Starter[[#This Row],[goal]],0)</f>
        <v>1.0212366666666666</v>
      </c>
      <c r="P1856" s="8">
        <f>IFERROR(Starter[[#This Row],[pledged]]/Starter[[#This Row],[backers_count]],0)</f>
        <v>88.037643678160919</v>
      </c>
      <c r="Q1856" t="str">
        <f>LEFT(Starter[[#This Row],[Category and Sub-Category]],FIND("/",Starter[[#This Row],[Category and Sub-Category]])-1)</f>
        <v>music</v>
      </c>
      <c r="R1856" t="str">
        <f>RIGHT(Starter[[#This Row],[Category and Sub-Category]],FIND("/",Starter[[#This Row],[Category and Sub-Category]])-3)</f>
        <v>ock</v>
      </c>
      <c r="S1856" s="12">
        <f t="shared" si="28"/>
        <v>41418.021261574075</v>
      </c>
      <c r="T1856" s="12">
        <f t="shared" si="28"/>
        <v>41388.021261574075</v>
      </c>
      <c r="U1856" s="14">
        <f>Starter[[#This Row],[deadline2]]-Starter[[#This Row],[launched_at3]]</f>
        <v>30</v>
      </c>
    </row>
    <row r="1857" spans="1:21" ht="30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>IFERROR(Starter[[#This Row],[pledged]]/Starter[[#This Row],[goal]],0)</f>
        <v>1.5405897142857143</v>
      </c>
      <c r="P1857" s="8">
        <f>IFERROR(Starter[[#This Row],[pledged]]/Starter[[#This Row],[backers_count]],0)</f>
        <v>70.576753926701571</v>
      </c>
      <c r="Q1857" t="str">
        <f>LEFT(Starter[[#This Row],[Category and Sub-Category]],FIND("/",Starter[[#This Row],[Category and Sub-Category]])-1)</f>
        <v>music</v>
      </c>
      <c r="R1857" t="str">
        <f>RIGHT(Starter[[#This Row],[Category and Sub-Category]],FIND("/",Starter[[#This Row],[Category and Sub-Category]])-3)</f>
        <v>ock</v>
      </c>
      <c r="S1857" s="12">
        <f t="shared" si="28"/>
        <v>41645.538657407407</v>
      </c>
      <c r="T1857" s="12">
        <f t="shared" si="28"/>
        <v>41600.538657407407</v>
      </c>
      <c r="U1857" s="14">
        <f>Starter[[#This Row],[deadline2]]-Starter[[#This Row],[launched_at3]]</f>
        <v>45</v>
      </c>
    </row>
    <row r="1858" spans="1:21" ht="3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>IFERROR(Starter[[#This Row],[pledged]]/Starter[[#This Row],[goal]],0)</f>
        <v>1.0125</v>
      </c>
      <c r="P1858" s="8">
        <f>IFERROR(Starter[[#This Row],[pledged]]/Starter[[#This Row],[backers_count]],0)</f>
        <v>53.289473684210527</v>
      </c>
      <c r="Q1858" t="str">
        <f>LEFT(Starter[[#This Row],[Category and Sub-Category]],FIND("/",Starter[[#This Row],[Category and Sub-Category]])-1)</f>
        <v>music</v>
      </c>
      <c r="R1858" t="str">
        <f>RIGHT(Starter[[#This Row],[Category and Sub-Category]],FIND("/",Starter[[#This Row],[Category and Sub-Category]])-3)</f>
        <v>ock</v>
      </c>
      <c r="S1858" s="12">
        <f t="shared" ref="S1858:T1921" si="29">(I1858/86400)+25569</f>
        <v>41838.854999999996</v>
      </c>
      <c r="T1858" s="12">
        <f t="shared" si="29"/>
        <v>41817.854999999996</v>
      </c>
      <c r="U1858" s="14">
        <f>Starter[[#This Row],[deadline2]]-Starter[[#This Row],[launched_at3]]</f>
        <v>21</v>
      </c>
    </row>
    <row r="1859" spans="1:21" ht="30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>IFERROR(Starter[[#This Row],[pledged]]/Starter[[#This Row],[goal]],0)</f>
        <v>1</v>
      </c>
      <c r="P1859" s="8">
        <f>IFERROR(Starter[[#This Row],[pledged]]/Starter[[#This Row],[backers_count]],0)</f>
        <v>136.36363636363637</v>
      </c>
      <c r="Q1859" t="str">
        <f>LEFT(Starter[[#This Row],[Category and Sub-Category]],FIND("/",Starter[[#This Row],[Category and Sub-Category]])-1)</f>
        <v>music</v>
      </c>
      <c r="R1859" t="str">
        <f>RIGHT(Starter[[#This Row],[Category and Sub-Category]],FIND("/",Starter[[#This Row],[Category and Sub-Category]])-3)</f>
        <v>ock</v>
      </c>
      <c r="S1859" s="12">
        <f t="shared" si="29"/>
        <v>41894.76866898148</v>
      </c>
      <c r="T1859" s="12">
        <f t="shared" si="29"/>
        <v>41864.76866898148</v>
      </c>
      <c r="U1859" s="14">
        <f>Starter[[#This Row],[deadline2]]-Starter[[#This Row],[launched_at3]]</f>
        <v>30</v>
      </c>
    </row>
    <row r="1860" spans="1:21" ht="3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>IFERROR(Starter[[#This Row],[pledged]]/Starter[[#This Row],[goal]],0)</f>
        <v>1.0874800874800874</v>
      </c>
      <c r="P1860" s="8">
        <f>IFERROR(Starter[[#This Row],[pledged]]/Starter[[#This Row],[backers_count]],0)</f>
        <v>40.547315436241611</v>
      </c>
      <c r="Q1860" t="str">
        <f>LEFT(Starter[[#This Row],[Category and Sub-Category]],FIND("/",Starter[[#This Row],[Category and Sub-Category]])-1)</f>
        <v>music</v>
      </c>
      <c r="R1860" t="str">
        <f>RIGHT(Starter[[#This Row],[Category and Sub-Category]],FIND("/",Starter[[#This Row],[Category and Sub-Category]])-3)</f>
        <v>ock</v>
      </c>
      <c r="S1860" s="12">
        <f t="shared" si="29"/>
        <v>40893.242141203707</v>
      </c>
      <c r="T1860" s="12">
        <f t="shared" si="29"/>
        <v>40833.200474537036</v>
      </c>
      <c r="U1860" s="14">
        <f>Starter[[#This Row],[deadline2]]-Starter[[#This Row],[launched_at3]]</f>
        <v>60.041666666671517</v>
      </c>
    </row>
    <row r="1861" spans="1:2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>IFERROR(Starter[[#This Row],[pledged]]/Starter[[#This Row],[goal]],0)</f>
        <v>1.3183333333333334</v>
      </c>
      <c r="P1861" s="8">
        <f>IFERROR(Starter[[#This Row],[pledged]]/Starter[[#This Row],[backers_count]],0)</f>
        <v>70.625</v>
      </c>
      <c r="Q1861" t="str">
        <f>LEFT(Starter[[#This Row],[Category and Sub-Category]],FIND("/",Starter[[#This Row],[Category and Sub-Category]])-1)</f>
        <v>music</v>
      </c>
      <c r="R1861" t="str">
        <f>RIGHT(Starter[[#This Row],[Category and Sub-Category]],FIND("/",Starter[[#This Row],[Category and Sub-Category]])-3)</f>
        <v>ock</v>
      </c>
      <c r="S1861" s="12">
        <f t="shared" si="29"/>
        <v>40808.770011574074</v>
      </c>
      <c r="T1861" s="12">
        <f t="shared" si="29"/>
        <v>40778.770011574074</v>
      </c>
      <c r="U1861" s="14">
        <f>Starter[[#This Row],[deadline2]]-Starter[[#This Row],[launched_at3]]</f>
        <v>30</v>
      </c>
    </row>
    <row r="1862" spans="1:21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>IFERROR(Starter[[#This Row],[pledged]]/Starter[[#This Row],[goal]],0)</f>
        <v>1.3346666666666667</v>
      </c>
      <c r="P1862" s="8">
        <f>IFERROR(Starter[[#This Row],[pledged]]/Starter[[#This Row],[backers_count]],0)</f>
        <v>52.684210526315788</v>
      </c>
      <c r="Q1862" t="str">
        <f>LEFT(Starter[[#This Row],[Category and Sub-Category]],FIND("/",Starter[[#This Row],[Category and Sub-Category]])-1)</f>
        <v>music</v>
      </c>
      <c r="R1862" t="str">
        <f>RIGHT(Starter[[#This Row],[Category and Sub-Category]],FIND("/",Starter[[#This Row],[Category and Sub-Category]])-3)</f>
        <v>ock</v>
      </c>
      <c r="S1862" s="12">
        <f t="shared" si="29"/>
        <v>41676.70930555556</v>
      </c>
      <c r="T1862" s="12">
        <f t="shared" si="29"/>
        <v>41655.70930555556</v>
      </c>
      <c r="U1862" s="14">
        <f>Starter[[#This Row],[deadline2]]-Starter[[#This Row],[launched_at3]]</f>
        <v>21</v>
      </c>
    </row>
    <row r="1863" spans="1:21" ht="3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>IFERROR(Starter[[#This Row],[pledged]]/Starter[[#This Row],[goal]],0)</f>
        <v>0</v>
      </c>
      <c r="P1863" s="8">
        <f>IFERROR(Starter[[#This Row],[pledged]]/Starter[[#This Row],[backers_count]],0)</f>
        <v>0</v>
      </c>
      <c r="Q1863" t="str">
        <f>LEFT(Starter[[#This Row],[Category and Sub-Category]],FIND("/",Starter[[#This Row],[Category and Sub-Category]])-1)</f>
        <v>games</v>
      </c>
      <c r="R1863" t="str">
        <f>RIGHT(Starter[[#This Row],[Category and Sub-Category]],FIND("/",Starter[[#This Row],[Category and Sub-Category]])-3)</f>
        <v>mes</v>
      </c>
      <c r="S1863" s="12">
        <f t="shared" si="29"/>
        <v>42030.300243055557</v>
      </c>
      <c r="T1863" s="12">
        <f t="shared" si="29"/>
        <v>42000.300243055557</v>
      </c>
      <c r="U1863" s="14">
        <f>Starter[[#This Row],[deadline2]]-Starter[[#This Row],[launched_at3]]</f>
        <v>30</v>
      </c>
    </row>
    <row r="1864" spans="1:21" ht="30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>IFERROR(Starter[[#This Row],[pledged]]/Starter[[#This Row],[goal]],0)</f>
        <v>8.0833333333333326E-2</v>
      </c>
      <c r="P1864" s="8">
        <f>IFERROR(Starter[[#This Row],[pledged]]/Starter[[#This Row],[backers_count]],0)</f>
        <v>90.9375</v>
      </c>
      <c r="Q1864" t="str">
        <f>LEFT(Starter[[#This Row],[Category and Sub-Category]],FIND("/",Starter[[#This Row],[Category and Sub-Category]])-1)</f>
        <v>games</v>
      </c>
      <c r="R1864" t="str">
        <f>RIGHT(Starter[[#This Row],[Category and Sub-Category]],FIND("/",Starter[[#This Row],[Category and Sub-Category]])-3)</f>
        <v>mes</v>
      </c>
      <c r="S1864" s="12">
        <f t="shared" si="29"/>
        <v>42802.3125</v>
      </c>
      <c r="T1864" s="12">
        <f t="shared" si="29"/>
        <v>42755.492754629631</v>
      </c>
      <c r="U1864" s="14">
        <f>Starter[[#This Row],[deadline2]]-Starter[[#This Row],[launched_at3]]</f>
        <v>46.819745370368764</v>
      </c>
    </row>
    <row r="1865" spans="1:21" ht="30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>IFERROR(Starter[[#This Row],[pledged]]/Starter[[#This Row],[goal]],0)</f>
        <v>4.0000000000000001E-3</v>
      </c>
      <c r="P1865" s="8">
        <f>IFERROR(Starter[[#This Row],[pledged]]/Starter[[#This Row],[backers_count]],0)</f>
        <v>5</v>
      </c>
      <c r="Q1865" t="str">
        <f>LEFT(Starter[[#This Row],[Category and Sub-Category]],FIND("/",Starter[[#This Row],[Category and Sub-Category]])-1)</f>
        <v>games</v>
      </c>
      <c r="R1865" t="str">
        <f>RIGHT(Starter[[#This Row],[Category and Sub-Category]],FIND("/",Starter[[#This Row],[Category and Sub-Category]])-3)</f>
        <v>mes</v>
      </c>
      <c r="S1865" s="12">
        <f t="shared" si="29"/>
        <v>41802.797280092593</v>
      </c>
      <c r="T1865" s="12">
        <f t="shared" si="29"/>
        <v>41772.797280092593</v>
      </c>
      <c r="U1865" s="14">
        <f>Starter[[#This Row],[deadline2]]-Starter[[#This Row],[launched_at3]]</f>
        <v>30</v>
      </c>
    </row>
    <row r="1866" spans="1:21" ht="3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>IFERROR(Starter[[#This Row],[pledged]]/Starter[[#This Row],[goal]],0)</f>
        <v>0.42892307692307691</v>
      </c>
      <c r="P1866" s="8">
        <f>IFERROR(Starter[[#This Row],[pledged]]/Starter[[#This Row],[backers_count]],0)</f>
        <v>58.083333333333336</v>
      </c>
      <c r="Q1866" t="str">
        <f>LEFT(Starter[[#This Row],[Category and Sub-Category]],FIND("/",Starter[[#This Row],[Category and Sub-Category]])-1)</f>
        <v>games</v>
      </c>
      <c r="R1866" t="str">
        <f>RIGHT(Starter[[#This Row],[Category and Sub-Category]],FIND("/",Starter[[#This Row],[Category and Sub-Category]])-3)</f>
        <v>mes</v>
      </c>
      <c r="S1866" s="12">
        <f t="shared" si="29"/>
        <v>41763.716435185182</v>
      </c>
      <c r="T1866" s="12">
        <f t="shared" si="29"/>
        <v>41733.716435185182</v>
      </c>
      <c r="U1866" s="14">
        <f>Starter[[#This Row],[deadline2]]-Starter[[#This Row],[launched_at3]]</f>
        <v>30</v>
      </c>
    </row>
    <row r="1867" spans="1:21" ht="3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>IFERROR(Starter[[#This Row],[pledged]]/Starter[[#This Row],[goal]],0)</f>
        <v>3.6363636363636364E-5</v>
      </c>
      <c r="P1867" s="8">
        <f>IFERROR(Starter[[#This Row],[pledged]]/Starter[[#This Row],[backers_count]],0)</f>
        <v>2</v>
      </c>
      <c r="Q1867" t="str">
        <f>LEFT(Starter[[#This Row],[Category and Sub-Category]],FIND("/",Starter[[#This Row],[Category and Sub-Category]])-1)</f>
        <v>games</v>
      </c>
      <c r="R1867" t="str">
        <f>RIGHT(Starter[[#This Row],[Category and Sub-Category]],FIND("/",Starter[[#This Row],[Category and Sub-Category]])-3)</f>
        <v>mes</v>
      </c>
      <c r="S1867" s="12">
        <f t="shared" si="29"/>
        <v>42680.409108796295</v>
      </c>
      <c r="T1867" s="12">
        <f t="shared" si="29"/>
        <v>42645.367442129631</v>
      </c>
      <c r="U1867" s="14">
        <f>Starter[[#This Row],[deadline2]]-Starter[[#This Row],[launched_at3]]</f>
        <v>35.041666666664241</v>
      </c>
    </row>
    <row r="1868" spans="1:21" ht="3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>IFERROR(Starter[[#This Row],[pledged]]/Starter[[#This Row],[goal]],0)</f>
        <v>5.0000000000000001E-3</v>
      </c>
      <c r="P1868" s="8">
        <f>IFERROR(Starter[[#This Row],[pledged]]/Starter[[#This Row],[backers_count]],0)</f>
        <v>62.5</v>
      </c>
      <c r="Q1868" t="str">
        <f>LEFT(Starter[[#This Row],[Category and Sub-Category]],FIND("/",Starter[[#This Row],[Category and Sub-Category]])-1)</f>
        <v>games</v>
      </c>
      <c r="R1868" t="str">
        <f>RIGHT(Starter[[#This Row],[Category and Sub-Category]],FIND("/",Starter[[#This Row],[Category and Sub-Category]])-3)</f>
        <v>mes</v>
      </c>
      <c r="S1868" s="12">
        <f t="shared" si="29"/>
        <v>42795.166666666672</v>
      </c>
      <c r="T1868" s="12">
        <f t="shared" si="29"/>
        <v>42742.246493055558</v>
      </c>
      <c r="U1868" s="14">
        <f>Starter[[#This Row],[deadline2]]-Starter[[#This Row],[launched_at3]]</f>
        <v>52.920173611113569</v>
      </c>
    </row>
    <row r="1869" spans="1:21" ht="3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>IFERROR(Starter[[#This Row],[pledged]]/Starter[[#This Row],[goal]],0)</f>
        <v>5.0000000000000001E-4</v>
      </c>
      <c r="P1869" s="8">
        <f>IFERROR(Starter[[#This Row],[pledged]]/Starter[[#This Row],[backers_count]],0)</f>
        <v>10</v>
      </c>
      <c r="Q1869" t="str">
        <f>LEFT(Starter[[#This Row],[Category and Sub-Category]],FIND("/",Starter[[#This Row],[Category and Sub-Category]])-1)</f>
        <v>games</v>
      </c>
      <c r="R1869" t="str">
        <f>RIGHT(Starter[[#This Row],[Category and Sub-Category]],FIND("/",Starter[[#This Row],[Category and Sub-Category]])-3)</f>
        <v>mes</v>
      </c>
      <c r="S1869" s="12">
        <f t="shared" si="29"/>
        <v>42679.924907407403</v>
      </c>
      <c r="T1869" s="12">
        <f t="shared" si="29"/>
        <v>42649.924907407403</v>
      </c>
      <c r="U1869" s="14">
        <f>Starter[[#This Row],[deadline2]]-Starter[[#This Row],[launched_at3]]</f>
        <v>30</v>
      </c>
    </row>
    <row r="1870" spans="1:21" ht="3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>IFERROR(Starter[[#This Row],[pledged]]/Starter[[#This Row],[goal]],0)</f>
        <v>4.8680000000000001E-2</v>
      </c>
      <c r="P1870" s="8">
        <f>IFERROR(Starter[[#This Row],[pledged]]/Starter[[#This Row],[backers_count]],0)</f>
        <v>71.588235294117652</v>
      </c>
      <c r="Q1870" t="str">
        <f>LEFT(Starter[[#This Row],[Category and Sub-Category]],FIND("/",Starter[[#This Row],[Category and Sub-Category]])-1)</f>
        <v>games</v>
      </c>
      <c r="R1870" t="str">
        <f>RIGHT(Starter[[#This Row],[Category and Sub-Category]],FIND("/",Starter[[#This Row],[Category and Sub-Category]])-3)</f>
        <v>mes</v>
      </c>
      <c r="S1870" s="12">
        <f t="shared" si="29"/>
        <v>42353.332638888889</v>
      </c>
      <c r="T1870" s="12">
        <f t="shared" si="29"/>
        <v>42328.779224537036</v>
      </c>
      <c r="U1870" s="14">
        <f>Starter[[#This Row],[deadline2]]-Starter[[#This Row],[launched_at3]]</f>
        <v>24.553414351852552</v>
      </c>
    </row>
    <row r="1871" spans="1:21" ht="3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>IFERROR(Starter[[#This Row],[pledged]]/Starter[[#This Row],[goal]],0)</f>
        <v>0</v>
      </c>
      <c r="P1871" s="8">
        <f>IFERROR(Starter[[#This Row],[pledged]]/Starter[[#This Row],[backers_count]],0)</f>
        <v>0</v>
      </c>
      <c r="Q1871" t="str">
        <f>LEFT(Starter[[#This Row],[Category and Sub-Category]],FIND("/",Starter[[#This Row],[Category and Sub-Category]])-1)</f>
        <v>games</v>
      </c>
      <c r="R1871" t="str">
        <f>RIGHT(Starter[[#This Row],[Category and Sub-Category]],FIND("/",Starter[[#This Row],[Category and Sub-Category]])-3)</f>
        <v>mes</v>
      </c>
      <c r="S1871" s="12">
        <f t="shared" si="29"/>
        <v>42739.002881944441</v>
      </c>
      <c r="T1871" s="12">
        <f t="shared" si="29"/>
        <v>42709.002881944441</v>
      </c>
      <c r="U1871" s="14">
        <f>Starter[[#This Row],[deadline2]]-Starter[[#This Row],[launched_at3]]</f>
        <v>30</v>
      </c>
    </row>
    <row r="1872" spans="1:21" ht="30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>IFERROR(Starter[[#This Row],[pledged]]/Starter[[#This Row],[goal]],0)</f>
        <v>0.10314285714285715</v>
      </c>
      <c r="P1872" s="8">
        <f>IFERROR(Starter[[#This Row],[pledged]]/Starter[[#This Row],[backers_count]],0)</f>
        <v>32.81818181818182</v>
      </c>
      <c r="Q1872" t="str">
        <f>LEFT(Starter[[#This Row],[Category and Sub-Category]],FIND("/",Starter[[#This Row],[Category and Sub-Category]])-1)</f>
        <v>games</v>
      </c>
      <c r="R1872" t="str">
        <f>RIGHT(Starter[[#This Row],[Category and Sub-Category]],FIND("/",Starter[[#This Row],[Category and Sub-Category]])-3)</f>
        <v>mes</v>
      </c>
      <c r="S1872" s="12">
        <f t="shared" si="29"/>
        <v>42400.178472222222</v>
      </c>
      <c r="T1872" s="12">
        <f t="shared" si="29"/>
        <v>42371.355729166666</v>
      </c>
      <c r="U1872" s="14">
        <f>Starter[[#This Row],[deadline2]]-Starter[[#This Row],[launched_at3]]</f>
        <v>28.822743055556202</v>
      </c>
    </row>
    <row r="1873" spans="1:21" ht="3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>IFERROR(Starter[[#This Row],[pledged]]/Starter[[#This Row],[goal]],0)</f>
        <v>0.7178461538461538</v>
      </c>
      <c r="P1873" s="8">
        <f>IFERROR(Starter[[#This Row],[pledged]]/Starter[[#This Row],[backers_count]],0)</f>
        <v>49.11578947368421</v>
      </c>
      <c r="Q1873" t="str">
        <f>LEFT(Starter[[#This Row],[Category and Sub-Category]],FIND("/",Starter[[#This Row],[Category and Sub-Category]])-1)</f>
        <v>games</v>
      </c>
      <c r="R1873" t="str">
        <f>RIGHT(Starter[[#This Row],[Category and Sub-Category]],FIND("/",Starter[[#This Row],[Category and Sub-Category]])-3)</f>
        <v>mes</v>
      </c>
      <c r="S1873" s="12">
        <f t="shared" si="29"/>
        <v>41963.825243055559</v>
      </c>
      <c r="T1873" s="12">
        <f t="shared" si="29"/>
        <v>41923.783576388887</v>
      </c>
      <c r="U1873" s="14">
        <f>Starter[[#This Row],[deadline2]]-Starter[[#This Row],[launched_at3]]</f>
        <v>40.041666666671517</v>
      </c>
    </row>
    <row r="1874" spans="1:21" ht="3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>IFERROR(Starter[[#This Row],[pledged]]/Starter[[#This Row],[goal]],0)</f>
        <v>1.06E-2</v>
      </c>
      <c r="P1874" s="8">
        <f>IFERROR(Starter[[#This Row],[pledged]]/Starter[[#This Row],[backers_count]],0)</f>
        <v>16.307692307692307</v>
      </c>
      <c r="Q1874" t="str">
        <f>LEFT(Starter[[#This Row],[Category and Sub-Category]],FIND("/",Starter[[#This Row],[Category and Sub-Category]])-1)</f>
        <v>games</v>
      </c>
      <c r="R1874" t="str">
        <f>RIGHT(Starter[[#This Row],[Category and Sub-Category]],FIND("/",Starter[[#This Row],[Category and Sub-Category]])-3)</f>
        <v>mes</v>
      </c>
      <c r="S1874" s="12">
        <f t="shared" si="29"/>
        <v>42185.129652777774</v>
      </c>
      <c r="T1874" s="12">
        <f t="shared" si="29"/>
        <v>42155.129652777774</v>
      </c>
      <c r="U1874" s="14">
        <f>Starter[[#This Row],[deadline2]]-Starter[[#This Row],[launched_at3]]</f>
        <v>30</v>
      </c>
    </row>
    <row r="1875" spans="1:21" ht="3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>IFERROR(Starter[[#This Row],[pledged]]/Starter[[#This Row],[goal]],0)</f>
        <v>4.4999999999999997E-3</v>
      </c>
      <c r="P1875" s="8">
        <f>IFERROR(Starter[[#This Row],[pledged]]/Starter[[#This Row],[backers_count]],0)</f>
        <v>18</v>
      </c>
      <c r="Q1875" t="str">
        <f>LEFT(Starter[[#This Row],[Category and Sub-Category]],FIND("/",Starter[[#This Row],[Category and Sub-Category]])-1)</f>
        <v>games</v>
      </c>
      <c r="R1875" t="str">
        <f>RIGHT(Starter[[#This Row],[Category and Sub-Category]],FIND("/",Starter[[#This Row],[Category and Sub-Category]])-3)</f>
        <v>mes</v>
      </c>
      <c r="S1875" s="12">
        <f t="shared" si="29"/>
        <v>42193.697916666672</v>
      </c>
      <c r="T1875" s="12">
        <f t="shared" si="29"/>
        <v>42164.615856481483</v>
      </c>
      <c r="U1875" s="14">
        <f>Starter[[#This Row],[deadline2]]-Starter[[#This Row],[launched_at3]]</f>
        <v>29.082060185188311</v>
      </c>
    </row>
    <row r="1876" spans="1:21" ht="3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>IFERROR(Starter[[#This Row],[pledged]]/Starter[[#This Row],[goal]],0)</f>
        <v>1.6249999999999999E-4</v>
      </c>
      <c r="P1876" s="8">
        <f>IFERROR(Starter[[#This Row],[pledged]]/Starter[[#This Row],[backers_count]],0)</f>
        <v>13</v>
      </c>
      <c r="Q1876" t="str">
        <f>LEFT(Starter[[#This Row],[Category and Sub-Category]],FIND("/",Starter[[#This Row],[Category and Sub-Category]])-1)</f>
        <v>games</v>
      </c>
      <c r="R1876" t="str">
        <f>RIGHT(Starter[[#This Row],[Category and Sub-Category]],FIND("/",Starter[[#This Row],[Category and Sub-Category]])-3)</f>
        <v>mes</v>
      </c>
      <c r="S1876" s="12">
        <f t="shared" si="29"/>
        <v>42549.969131944439</v>
      </c>
      <c r="T1876" s="12">
        <f t="shared" si="29"/>
        <v>42529.969131944439</v>
      </c>
      <c r="U1876" s="14">
        <f>Starter[[#This Row],[deadline2]]-Starter[[#This Row],[launched_at3]]</f>
        <v>20</v>
      </c>
    </row>
    <row r="1877" spans="1:21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>IFERROR(Starter[[#This Row],[pledged]]/Starter[[#This Row],[goal]],0)</f>
        <v>5.1000000000000004E-3</v>
      </c>
      <c r="P1877" s="8">
        <f>IFERROR(Starter[[#This Row],[pledged]]/Starter[[#This Row],[backers_count]],0)</f>
        <v>17</v>
      </c>
      <c r="Q1877" t="str">
        <f>LEFT(Starter[[#This Row],[Category and Sub-Category]],FIND("/",Starter[[#This Row],[Category and Sub-Category]])-1)</f>
        <v>games</v>
      </c>
      <c r="R1877" t="str">
        <f>RIGHT(Starter[[#This Row],[Category and Sub-Category]],FIND("/",Starter[[#This Row],[Category and Sub-Category]])-3)</f>
        <v>mes</v>
      </c>
      <c r="S1877" s="12">
        <f t="shared" si="29"/>
        <v>42588.899398148147</v>
      </c>
      <c r="T1877" s="12">
        <f t="shared" si="29"/>
        <v>42528.899398148147</v>
      </c>
      <c r="U1877" s="14">
        <f>Starter[[#This Row],[deadline2]]-Starter[[#This Row],[launched_at3]]</f>
        <v>60</v>
      </c>
    </row>
    <row r="1878" spans="1:21" ht="30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>IFERROR(Starter[[#This Row],[pledged]]/Starter[[#This Row],[goal]],0)</f>
        <v>0</v>
      </c>
      <c r="P1878" s="8">
        <f>IFERROR(Starter[[#This Row],[pledged]]/Starter[[#This Row],[backers_count]],0)</f>
        <v>0</v>
      </c>
      <c r="Q1878" t="str">
        <f>LEFT(Starter[[#This Row],[Category and Sub-Category]],FIND("/",Starter[[#This Row],[Category and Sub-Category]])-1)</f>
        <v>games</v>
      </c>
      <c r="R1878" t="str">
        <f>RIGHT(Starter[[#This Row],[Category and Sub-Category]],FIND("/",Starter[[#This Row],[Category and Sub-Category]])-3)</f>
        <v>mes</v>
      </c>
      <c r="S1878" s="12">
        <f t="shared" si="29"/>
        <v>41806.284780092596</v>
      </c>
      <c r="T1878" s="12">
        <f t="shared" si="29"/>
        <v>41776.284780092596</v>
      </c>
      <c r="U1878" s="14">
        <f>Starter[[#This Row],[deadline2]]-Starter[[#This Row],[launched_at3]]</f>
        <v>30</v>
      </c>
    </row>
    <row r="1879" spans="1:21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>IFERROR(Starter[[#This Row],[pledged]]/Starter[[#This Row],[goal]],0)</f>
        <v>0</v>
      </c>
      <c r="P1879" s="8">
        <f>IFERROR(Starter[[#This Row],[pledged]]/Starter[[#This Row],[backers_count]],0)</f>
        <v>0</v>
      </c>
      <c r="Q1879" t="str">
        <f>LEFT(Starter[[#This Row],[Category and Sub-Category]],FIND("/",Starter[[#This Row],[Category and Sub-Category]])-1)</f>
        <v>games</v>
      </c>
      <c r="R1879" t="str">
        <f>RIGHT(Starter[[#This Row],[Category and Sub-Category]],FIND("/",Starter[[#This Row],[Category and Sub-Category]])-3)</f>
        <v>mes</v>
      </c>
      <c r="S1879" s="12">
        <f t="shared" si="29"/>
        <v>42064.029224537036</v>
      </c>
      <c r="T1879" s="12">
        <f t="shared" si="29"/>
        <v>42035.029224537036</v>
      </c>
      <c r="U1879" s="14">
        <f>Starter[[#This Row],[deadline2]]-Starter[[#This Row],[launched_at3]]</f>
        <v>29</v>
      </c>
    </row>
    <row r="1880" spans="1:21" ht="3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>IFERROR(Starter[[#This Row],[pledged]]/Starter[[#This Row],[goal]],0)</f>
        <v>0</v>
      </c>
      <c r="P1880" s="8">
        <f>IFERROR(Starter[[#This Row],[pledged]]/Starter[[#This Row],[backers_count]],0)</f>
        <v>0</v>
      </c>
      <c r="Q1880" t="str">
        <f>LEFT(Starter[[#This Row],[Category and Sub-Category]],FIND("/",Starter[[#This Row],[Category and Sub-Category]])-1)</f>
        <v>games</v>
      </c>
      <c r="R1880" t="str">
        <f>RIGHT(Starter[[#This Row],[Category and Sub-Category]],FIND("/",Starter[[#This Row],[Category and Sub-Category]])-3)</f>
        <v>mes</v>
      </c>
      <c r="S1880" s="12">
        <f t="shared" si="29"/>
        <v>41803.008738425924</v>
      </c>
      <c r="T1880" s="12">
        <f t="shared" si="29"/>
        <v>41773.008738425924</v>
      </c>
      <c r="U1880" s="14">
        <f>Starter[[#This Row],[deadline2]]-Starter[[#This Row],[launched_at3]]</f>
        <v>30</v>
      </c>
    </row>
    <row r="1881" spans="1:21" ht="3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>IFERROR(Starter[[#This Row],[pledged]]/Starter[[#This Row],[goal]],0)</f>
        <v>1.1999999999999999E-3</v>
      </c>
      <c r="P1881" s="8">
        <f>IFERROR(Starter[[#This Row],[pledged]]/Starter[[#This Row],[backers_count]],0)</f>
        <v>3</v>
      </c>
      <c r="Q1881" t="str">
        <f>LEFT(Starter[[#This Row],[Category and Sub-Category]],FIND("/",Starter[[#This Row],[Category and Sub-Category]])-1)</f>
        <v>games</v>
      </c>
      <c r="R1881" t="str">
        <f>RIGHT(Starter[[#This Row],[Category and Sub-Category]],FIND("/",Starter[[#This Row],[Category and Sub-Category]])-3)</f>
        <v>mes</v>
      </c>
      <c r="S1881" s="12">
        <f t="shared" si="29"/>
        <v>42443.607974537037</v>
      </c>
      <c r="T1881" s="12">
        <f t="shared" si="29"/>
        <v>42413.649641203709</v>
      </c>
      <c r="U1881" s="14">
        <f>Starter[[#This Row],[deadline2]]-Starter[[#This Row],[launched_at3]]</f>
        <v>29.958333333328483</v>
      </c>
    </row>
    <row r="1882" spans="1:21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>IFERROR(Starter[[#This Row],[pledged]]/Starter[[#This Row],[goal]],0)</f>
        <v>0.20080000000000001</v>
      </c>
      <c r="P1882" s="8">
        <f>IFERROR(Starter[[#This Row],[pledged]]/Starter[[#This Row],[backers_count]],0)</f>
        <v>41.833333333333336</v>
      </c>
      <c r="Q1882" t="str">
        <f>LEFT(Starter[[#This Row],[Category and Sub-Category]],FIND("/",Starter[[#This Row],[Category and Sub-Category]])-1)</f>
        <v>games</v>
      </c>
      <c r="R1882" t="str">
        <f>RIGHT(Starter[[#This Row],[Category and Sub-Category]],FIND("/",Starter[[#This Row],[Category and Sub-Category]])-3)</f>
        <v>mes</v>
      </c>
      <c r="S1882" s="12">
        <f t="shared" si="29"/>
        <v>42459.525231481486</v>
      </c>
      <c r="T1882" s="12">
        <f t="shared" si="29"/>
        <v>42430.566898148143</v>
      </c>
      <c r="U1882" s="14">
        <f>Starter[[#This Row],[deadline2]]-Starter[[#This Row],[launched_at3]]</f>
        <v>28.958333333343035</v>
      </c>
    </row>
    <row r="1883" spans="1:21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>IFERROR(Starter[[#This Row],[pledged]]/Starter[[#This Row],[goal]],0)</f>
        <v>1.726845</v>
      </c>
      <c r="P1883" s="8">
        <f>IFERROR(Starter[[#This Row],[pledged]]/Starter[[#This Row],[backers_count]],0)</f>
        <v>49.338428571428572</v>
      </c>
      <c r="Q1883" t="str">
        <f>LEFT(Starter[[#This Row],[Category and Sub-Category]],FIND("/",Starter[[#This Row],[Category and Sub-Category]])-1)</f>
        <v>music</v>
      </c>
      <c r="R1883" t="str">
        <f>RIGHT(Starter[[#This Row],[Category and Sub-Category]],FIND("/",Starter[[#This Row],[Category and Sub-Category]])-3)</f>
        <v>ock</v>
      </c>
      <c r="S1883" s="12">
        <f t="shared" si="29"/>
        <v>42073.110983796301</v>
      </c>
      <c r="T1883" s="12">
        <f t="shared" si="29"/>
        <v>42043.152650462958</v>
      </c>
      <c r="U1883" s="14">
        <f>Starter[[#This Row],[deadline2]]-Starter[[#This Row],[launched_at3]]</f>
        <v>29.958333333343035</v>
      </c>
    </row>
    <row r="1884" spans="1:21" ht="3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>IFERROR(Starter[[#This Row],[pledged]]/Starter[[#This Row],[goal]],0)</f>
        <v>1.008955223880597</v>
      </c>
      <c r="P1884" s="8">
        <f>IFERROR(Starter[[#This Row],[pledged]]/Starter[[#This Row],[backers_count]],0)</f>
        <v>41.728395061728392</v>
      </c>
      <c r="Q1884" t="str">
        <f>LEFT(Starter[[#This Row],[Category and Sub-Category]],FIND("/",Starter[[#This Row],[Category and Sub-Category]])-1)</f>
        <v>music</v>
      </c>
      <c r="R1884" t="str">
        <f>RIGHT(Starter[[#This Row],[Category and Sub-Category]],FIND("/",Starter[[#This Row],[Category and Sub-Category]])-3)</f>
        <v>ock</v>
      </c>
      <c r="S1884" s="12">
        <f t="shared" si="29"/>
        <v>41100.991666666669</v>
      </c>
      <c r="T1884" s="12">
        <f t="shared" si="29"/>
        <v>41067.949212962965</v>
      </c>
      <c r="U1884" s="14">
        <f>Starter[[#This Row],[deadline2]]-Starter[[#This Row],[launched_at3]]</f>
        <v>33.042453703703359</v>
      </c>
    </row>
    <row r="1885" spans="1:21" ht="30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>IFERROR(Starter[[#This Row],[pledged]]/Starter[[#This Row],[goal]],0)</f>
        <v>1.0480480480480481</v>
      </c>
      <c r="P1885" s="8">
        <f>IFERROR(Starter[[#This Row],[pledged]]/Starter[[#This Row],[backers_count]],0)</f>
        <v>32.71875</v>
      </c>
      <c r="Q1885" t="str">
        <f>LEFT(Starter[[#This Row],[Category and Sub-Category]],FIND("/",Starter[[#This Row],[Category and Sub-Category]])-1)</f>
        <v>music</v>
      </c>
      <c r="R1885" t="str">
        <f>RIGHT(Starter[[#This Row],[Category and Sub-Category]],FIND("/",Starter[[#This Row],[Category and Sub-Category]])-3)</f>
        <v>ock</v>
      </c>
      <c r="S1885" s="12">
        <f t="shared" si="29"/>
        <v>41007.906342592592</v>
      </c>
      <c r="T1885" s="12">
        <f t="shared" si="29"/>
        <v>40977.948009259257</v>
      </c>
      <c r="U1885" s="14">
        <f>Starter[[#This Row],[deadline2]]-Starter[[#This Row],[launched_at3]]</f>
        <v>29.958333333335759</v>
      </c>
    </row>
    <row r="1886" spans="1:21" ht="3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>IFERROR(Starter[[#This Row],[pledged]]/Starter[[#This Row],[goal]],0)</f>
        <v>1.351</v>
      </c>
      <c r="P1886" s="8">
        <f>IFERROR(Starter[[#This Row],[pledged]]/Starter[[#This Row],[backers_count]],0)</f>
        <v>51.96153846153846</v>
      </c>
      <c r="Q1886" t="str">
        <f>LEFT(Starter[[#This Row],[Category and Sub-Category]],FIND("/",Starter[[#This Row],[Category and Sub-Category]])-1)</f>
        <v>music</v>
      </c>
      <c r="R1886" t="str">
        <f>RIGHT(Starter[[#This Row],[Category and Sub-Category]],FIND("/",Starter[[#This Row],[Category and Sub-Category]])-3)</f>
        <v>ock</v>
      </c>
      <c r="S1886" s="12">
        <f t="shared" si="29"/>
        <v>41240.5</v>
      </c>
      <c r="T1886" s="12">
        <f t="shared" si="29"/>
        <v>41205.198321759257</v>
      </c>
      <c r="U1886" s="14">
        <f>Starter[[#This Row],[deadline2]]-Starter[[#This Row],[launched_at3]]</f>
        <v>35.301678240743058</v>
      </c>
    </row>
    <row r="1887" spans="1:21" ht="30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>IFERROR(Starter[[#This Row],[pledged]]/Starter[[#This Row],[goal]],0)</f>
        <v>1.1632786885245903</v>
      </c>
      <c r="P1887" s="8">
        <f>IFERROR(Starter[[#This Row],[pledged]]/Starter[[#This Row],[backers_count]],0)</f>
        <v>50.685714285714283</v>
      </c>
      <c r="Q1887" t="str">
        <f>LEFT(Starter[[#This Row],[Category and Sub-Category]],FIND("/",Starter[[#This Row],[Category and Sub-Category]])-1)</f>
        <v>music</v>
      </c>
      <c r="R1887" t="str">
        <f>RIGHT(Starter[[#This Row],[Category and Sub-Category]],FIND("/",Starter[[#This Row],[Category and Sub-Category]])-3)</f>
        <v>ock</v>
      </c>
      <c r="S1887" s="12">
        <f t="shared" si="29"/>
        <v>41131.916666666664</v>
      </c>
      <c r="T1887" s="12">
        <f t="shared" si="29"/>
        <v>41099.093865740739</v>
      </c>
      <c r="U1887" s="14">
        <f>Starter[[#This Row],[deadline2]]-Starter[[#This Row],[launched_at3]]</f>
        <v>32.822800925925549</v>
      </c>
    </row>
    <row r="1888" spans="1:21" ht="30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>IFERROR(Starter[[#This Row],[pledged]]/Starter[[#This Row],[goal]],0)</f>
        <v>1.0208333333333333</v>
      </c>
      <c r="P1888" s="8">
        <f>IFERROR(Starter[[#This Row],[pledged]]/Starter[[#This Row],[backers_count]],0)</f>
        <v>42.241379310344826</v>
      </c>
      <c r="Q1888" t="str">
        <f>LEFT(Starter[[#This Row],[Category and Sub-Category]],FIND("/",Starter[[#This Row],[Category and Sub-Category]])-1)</f>
        <v>music</v>
      </c>
      <c r="R1888" t="str">
        <f>RIGHT(Starter[[#This Row],[Category and Sub-Category]],FIND("/",Starter[[#This Row],[Category and Sub-Category]])-3)</f>
        <v>ock</v>
      </c>
      <c r="S1888" s="12">
        <f t="shared" si="29"/>
        <v>41955.94835648148</v>
      </c>
      <c r="T1888" s="12">
        <f t="shared" si="29"/>
        <v>41925.906689814816</v>
      </c>
      <c r="U1888" s="14">
        <f>Starter[[#This Row],[deadline2]]-Starter[[#This Row],[launched_at3]]</f>
        <v>30.041666666664241</v>
      </c>
    </row>
    <row r="1889" spans="1:21" ht="3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>IFERROR(Starter[[#This Row],[pledged]]/Starter[[#This Row],[goal]],0)</f>
        <v>1.1116666666666666</v>
      </c>
      <c r="P1889" s="8">
        <f>IFERROR(Starter[[#This Row],[pledged]]/Starter[[#This Row],[backers_count]],0)</f>
        <v>416.875</v>
      </c>
      <c r="Q1889" t="str">
        <f>LEFT(Starter[[#This Row],[Category and Sub-Category]],FIND("/",Starter[[#This Row],[Category and Sub-Category]])-1)</f>
        <v>music</v>
      </c>
      <c r="R1889" t="str">
        <f>RIGHT(Starter[[#This Row],[Category and Sub-Category]],FIND("/",Starter[[#This Row],[Category and Sub-Category]])-3)</f>
        <v>ock</v>
      </c>
      <c r="S1889" s="12">
        <f t="shared" si="29"/>
        <v>42341.895833333328</v>
      </c>
      <c r="T1889" s="12">
        <f t="shared" si="29"/>
        <v>42323.800138888888</v>
      </c>
      <c r="U1889" s="14">
        <f>Starter[[#This Row],[deadline2]]-Starter[[#This Row],[launched_at3]]</f>
        <v>18.095694444440596</v>
      </c>
    </row>
    <row r="1890" spans="1:21" ht="3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>IFERROR(Starter[[#This Row],[pledged]]/Starter[[#This Row],[goal]],0)</f>
        <v>1.6608000000000001</v>
      </c>
      <c r="P1890" s="8">
        <f>IFERROR(Starter[[#This Row],[pledged]]/Starter[[#This Row],[backers_count]],0)</f>
        <v>46.651685393258425</v>
      </c>
      <c r="Q1890" t="str">
        <f>LEFT(Starter[[#This Row],[Category and Sub-Category]],FIND("/",Starter[[#This Row],[Category and Sub-Category]])-1)</f>
        <v>music</v>
      </c>
      <c r="R1890" t="str">
        <f>RIGHT(Starter[[#This Row],[Category and Sub-Category]],FIND("/",Starter[[#This Row],[Category and Sub-Category]])-3)</f>
        <v>ock</v>
      </c>
      <c r="S1890" s="12">
        <f t="shared" si="29"/>
        <v>40330.207638888889</v>
      </c>
      <c r="T1890" s="12">
        <f t="shared" si="29"/>
        <v>40299.239953703705</v>
      </c>
      <c r="U1890" s="14">
        <f>Starter[[#This Row],[deadline2]]-Starter[[#This Row],[launched_at3]]</f>
        <v>30.967685185183655</v>
      </c>
    </row>
    <row r="1891" spans="1:21" ht="3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>IFERROR(Starter[[#This Row],[pledged]]/Starter[[#This Row],[goal]],0)</f>
        <v>1.0660000000000001</v>
      </c>
      <c r="P1891" s="8">
        <f>IFERROR(Starter[[#This Row],[pledged]]/Starter[[#This Row],[backers_count]],0)</f>
        <v>48.454545454545453</v>
      </c>
      <c r="Q1891" t="str">
        <f>LEFT(Starter[[#This Row],[Category and Sub-Category]],FIND("/",Starter[[#This Row],[Category and Sub-Category]])-1)</f>
        <v>music</v>
      </c>
      <c r="R1891" t="str">
        <f>RIGHT(Starter[[#This Row],[Category and Sub-Category]],FIND("/",Starter[[#This Row],[Category and Sub-Category]])-3)</f>
        <v>ock</v>
      </c>
      <c r="S1891" s="12">
        <f t="shared" si="29"/>
        <v>41344.751689814817</v>
      </c>
      <c r="T1891" s="12">
        <f t="shared" si="29"/>
        <v>41299.793356481481</v>
      </c>
      <c r="U1891" s="14">
        <f>Starter[[#This Row],[deadline2]]-Starter[[#This Row],[launched_at3]]</f>
        <v>44.958333333335759</v>
      </c>
    </row>
    <row r="1892" spans="1:21" ht="30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>IFERROR(Starter[[#This Row],[pledged]]/Starter[[#This Row],[goal]],0)</f>
        <v>1.4458441666666668</v>
      </c>
      <c r="P1892" s="8">
        <f>IFERROR(Starter[[#This Row],[pledged]]/Starter[[#This Row],[backers_count]],0)</f>
        <v>70.5289837398374</v>
      </c>
      <c r="Q1892" t="str">
        <f>LEFT(Starter[[#This Row],[Category and Sub-Category]],FIND("/",Starter[[#This Row],[Category and Sub-Category]])-1)</f>
        <v>music</v>
      </c>
      <c r="R1892" t="str">
        <f>RIGHT(Starter[[#This Row],[Category and Sub-Category]],FIND("/",Starter[[#This Row],[Category and Sub-Category]])-3)</f>
        <v>ock</v>
      </c>
      <c r="S1892" s="12">
        <f t="shared" si="29"/>
        <v>41258.786203703705</v>
      </c>
      <c r="T1892" s="12">
        <f t="shared" si="29"/>
        <v>41228.786203703705</v>
      </c>
      <c r="U1892" s="14">
        <f>Starter[[#This Row],[deadline2]]-Starter[[#This Row],[launched_at3]]</f>
        <v>30</v>
      </c>
    </row>
    <row r="1893" spans="1:21" ht="3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>IFERROR(Starter[[#This Row],[pledged]]/Starter[[#This Row],[goal]],0)</f>
        <v>1.0555000000000001</v>
      </c>
      <c r="P1893" s="8">
        <f>IFERROR(Starter[[#This Row],[pledged]]/Starter[[#This Row],[backers_count]],0)</f>
        <v>87.958333333333329</v>
      </c>
      <c r="Q1893" t="str">
        <f>LEFT(Starter[[#This Row],[Category and Sub-Category]],FIND("/",Starter[[#This Row],[Category and Sub-Category]])-1)</f>
        <v>music</v>
      </c>
      <c r="R1893" t="str">
        <f>RIGHT(Starter[[#This Row],[Category and Sub-Category]],FIND("/",Starter[[#This Row],[Category and Sub-Category]])-3)</f>
        <v>ock</v>
      </c>
      <c r="S1893" s="12">
        <f t="shared" si="29"/>
        <v>40381.25</v>
      </c>
      <c r="T1893" s="12">
        <f t="shared" si="29"/>
        <v>40335.798078703701</v>
      </c>
      <c r="U1893" s="14">
        <f>Starter[[#This Row],[deadline2]]-Starter[[#This Row],[launched_at3]]</f>
        <v>45.451921296298678</v>
      </c>
    </row>
    <row r="1894" spans="1:2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>IFERROR(Starter[[#This Row],[pledged]]/Starter[[#This Row],[goal]],0)</f>
        <v>1.3660000000000001</v>
      </c>
      <c r="P1894" s="8">
        <f>IFERROR(Starter[[#This Row],[pledged]]/Starter[[#This Row],[backers_count]],0)</f>
        <v>26.26923076923077</v>
      </c>
      <c r="Q1894" t="str">
        <f>LEFT(Starter[[#This Row],[Category and Sub-Category]],FIND("/",Starter[[#This Row],[Category and Sub-Category]])-1)</f>
        <v>music</v>
      </c>
      <c r="R1894" t="str">
        <f>RIGHT(Starter[[#This Row],[Category and Sub-Category]],FIND("/",Starter[[#This Row],[Category and Sub-Category]])-3)</f>
        <v>ock</v>
      </c>
      <c r="S1894" s="12">
        <f t="shared" si="29"/>
        <v>40701.637511574074</v>
      </c>
      <c r="T1894" s="12">
        <f t="shared" si="29"/>
        <v>40671.637511574074</v>
      </c>
      <c r="U1894" s="14">
        <f>Starter[[#This Row],[deadline2]]-Starter[[#This Row],[launched_at3]]</f>
        <v>30</v>
      </c>
    </row>
    <row r="1895" spans="1:21" ht="30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>IFERROR(Starter[[#This Row],[pledged]]/Starter[[#This Row],[goal]],0)</f>
        <v>1.04</v>
      </c>
      <c r="P1895" s="8">
        <f>IFERROR(Starter[[#This Row],[pledged]]/Starter[[#This Row],[backers_count]],0)</f>
        <v>57.777777777777779</v>
      </c>
      <c r="Q1895" t="str">
        <f>LEFT(Starter[[#This Row],[Category and Sub-Category]],FIND("/",Starter[[#This Row],[Category and Sub-Category]])-1)</f>
        <v>music</v>
      </c>
      <c r="R1895" t="str">
        <f>RIGHT(Starter[[#This Row],[Category and Sub-Category]],FIND("/",Starter[[#This Row],[Category and Sub-Category]])-3)</f>
        <v>ock</v>
      </c>
      <c r="S1895" s="12">
        <f t="shared" si="29"/>
        <v>40649.165972222225</v>
      </c>
      <c r="T1895" s="12">
        <f t="shared" si="29"/>
        <v>40632.94195601852</v>
      </c>
      <c r="U1895" s="14">
        <f>Starter[[#This Row],[deadline2]]-Starter[[#This Row],[launched_at3]]</f>
        <v>16.224016203705105</v>
      </c>
    </row>
    <row r="1896" spans="1:21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>IFERROR(Starter[[#This Row],[pledged]]/Starter[[#This Row],[goal]],0)</f>
        <v>1.145</v>
      </c>
      <c r="P1896" s="8">
        <f>IFERROR(Starter[[#This Row],[pledged]]/Starter[[#This Row],[backers_count]],0)</f>
        <v>57.25</v>
      </c>
      <c r="Q1896" t="str">
        <f>LEFT(Starter[[#This Row],[Category and Sub-Category]],FIND("/",Starter[[#This Row],[Category and Sub-Category]])-1)</f>
        <v>music</v>
      </c>
      <c r="R1896" t="str">
        <f>RIGHT(Starter[[#This Row],[Category and Sub-Category]],FIND("/",Starter[[#This Row],[Category and Sub-Category]])-3)</f>
        <v>ock</v>
      </c>
      <c r="S1896" s="12">
        <f t="shared" si="29"/>
        <v>40951.90489583333</v>
      </c>
      <c r="T1896" s="12">
        <f t="shared" si="29"/>
        <v>40920.90489583333</v>
      </c>
      <c r="U1896" s="14">
        <f>Starter[[#This Row],[deadline2]]-Starter[[#This Row],[launched_at3]]</f>
        <v>31</v>
      </c>
    </row>
    <row r="1897" spans="1:21" ht="3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>IFERROR(Starter[[#This Row],[pledged]]/Starter[[#This Row],[goal]],0)</f>
        <v>1.0171957671957672</v>
      </c>
      <c r="P1897" s="8">
        <f>IFERROR(Starter[[#This Row],[pledged]]/Starter[[#This Row],[backers_count]],0)</f>
        <v>196.34042553191489</v>
      </c>
      <c r="Q1897" t="str">
        <f>LEFT(Starter[[#This Row],[Category and Sub-Category]],FIND("/",Starter[[#This Row],[Category and Sub-Category]])-1)</f>
        <v>music</v>
      </c>
      <c r="R1897" t="str">
        <f>RIGHT(Starter[[#This Row],[Category and Sub-Category]],FIND("/",Starter[[#This Row],[Category and Sub-Category]])-3)</f>
        <v>ock</v>
      </c>
      <c r="S1897" s="12">
        <f t="shared" si="29"/>
        <v>42297.746782407412</v>
      </c>
      <c r="T1897" s="12">
        <f t="shared" si="29"/>
        <v>42267.746782407412</v>
      </c>
      <c r="U1897" s="14">
        <f>Starter[[#This Row],[deadline2]]-Starter[[#This Row],[launched_at3]]</f>
        <v>30</v>
      </c>
    </row>
    <row r="1898" spans="1:21" ht="30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>IFERROR(Starter[[#This Row],[pledged]]/Starter[[#This Row],[goal]],0)</f>
        <v>1.2394678492239468</v>
      </c>
      <c r="P1898" s="8">
        <f>IFERROR(Starter[[#This Row],[pledged]]/Starter[[#This Row],[backers_count]],0)</f>
        <v>43</v>
      </c>
      <c r="Q1898" t="str">
        <f>LEFT(Starter[[#This Row],[Category and Sub-Category]],FIND("/",Starter[[#This Row],[Category and Sub-Category]])-1)</f>
        <v>music</v>
      </c>
      <c r="R1898" t="str">
        <f>RIGHT(Starter[[#This Row],[Category and Sub-Category]],FIND("/",Starter[[#This Row],[Category and Sub-Category]])-3)</f>
        <v>ock</v>
      </c>
      <c r="S1898" s="12">
        <f t="shared" si="29"/>
        <v>41011.710243055553</v>
      </c>
      <c r="T1898" s="12">
        <f t="shared" si="29"/>
        <v>40981.710243055553</v>
      </c>
      <c r="U1898" s="14">
        <f>Starter[[#This Row],[deadline2]]-Starter[[#This Row],[launched_at3]]</f>
        <v>30</v>
      </c>
    </row>
    <row r="1899" spans="1:21" ht="3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>IFERROR(Starter[[#This Row],[pledged]]/Starter[[#This Row],[goal]],0)</f>
        <v>1.0245669291338582</v>
      </c>
      <c r="P1899" s="8">
        <f>IFERROR(Starter[[#This Row],[pledged]]/Starter[[#This Row],[backers_count]],0)</f>
        <v>35.551912568306008</v>
      </c>
      <c r="Q1899" t="str">
        <f>LEFT(Starter[[#This Row],[Category and Sub-Category]],FIND("/",Starter[[#This Row],[Category and Sub-Category]])-1)</f>
        <v>music</v>
      </c>
      <c r="R1899" t="str">
        <f>RIGHT(Starter[[#This Row],[Category and Sub-Category]],FIND("/",Starter[[#This Row],[Category and Sub-Category]])-3)</f>
        <v>ock</v>
      </c>
      <c r="S1899" s="12">
        <f t="shared" si="29"/>
        <v>41702.875</v>
      </c>
      <c r="T1899" s="12">
        <f t="shared" si="29"/>
        <v>41680.583402777775</v>
      </c>
      <c r="U1899" s="14">
        <f>Starter[[#This Row],[deadline2]]-Starter[[#This Row],[launched_at3]]</f>
        <v>22.291597222225391</v>
      </c>
    </row>
    <row r="1900" spans="1:21" ht="30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>IFERROR(Starter[[#This Row],[pledged]]/Starter[[#This Row],[goal]],0)</f>
        <v>1.4450000000000001</v>
      </c>
      <c r="P1900" s="8">
        <f>IFERROR(Starter[[#This Row],[pledged]]/Starter[[#This Row],[backers_count]],0)</f>
        <v>68.80952380952381</v>
      </c>
      <c r="Q1900" t="str">
        <f>LEFT(Starter[[#This Row],[Category and Sub-Category]],FIND("/",Starter[[#This Row],[Category and Sub-Category]])-1)</f>
        <v>music</v>
      </c>
      <c r="R1900" t="str">
        <f>RIGHT(Starter[[#This Row],[Category and Sub-Category]],FIND("/",Starter[[#This Row],[Category and Sub-Category]])-3)</f>
        <v>ock</v>
      </c>
      <c r="S1900" s="12">
        <f t="shared" si="29"/>
        <v>42401.75</v>
      </c>
      <c r="T1900" s="12">
        <f t="shared" si="29"/>
        <v>42366.192974537036</v>
      </c>
      <c r="U1900" s="14">
        <f>Starter[[#This Row],[deadline2]]-Starter[[#This Row],[launched_at3]]</f>
        <v>35.557025462963793</v>
      </c>
    </row>
    <row r="1901" spans="1:21" ht="3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>IFERROR(Starter[[#This Row],[pledged]]/Starter[[#This Row],[goal]],0)</f>
        <v>1.3333333333333333</v>
      </c>
      <c r="P1901" s="8">
        <f>IFERROR(Starter[[#This Row],[pledged]]/Starter[[#This Row],[backers_count]],0)</f>
        <v>28.571428571428573</v>
      </c>
      <c r="Q1901" t="str">
        <f>LEFT(Starter[[#This Row],[Category and Sub-Category]],FIND("/",Starter[[#This Row],[Category and Sub-Category]])-1)</f>
        <v>music</v>
      </c>
      <c r="R1901" t="str">
        <f>RIGHT(Starter[[#This Row],[Category and Sub-Category]],FIND("/",Starter[[#This Row],[Category and Sub-Category]])-3)</f>
        <v>ock</v>
      </c>
      <c r="S1901" s="12">
        <f t="shared" si="29"/>
        <v>42088.90006944444</v>
      </c>
      <c r="T1901" s="12">
        <f t="shared" si="29"/>
        <v>42058.941736111112</v>
      </c>
      <c r="U1901" s="14">
        <f>Starter[[#This Row],[deadline2]]-Starter[[#This Row],[launched_at3]]</f>
        <v>29.958333333328483</v>
      </c>
    </row>
    <row r="1902" spans="1:21" ht="3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>IFERROR(Starter[[#This Row],[pledged]]/Starter[[#This Row],[goal]],0)</f>
        <v>1.0936440000000001</v>
      </c>
      <c r="P1902" s="8">
        <f>IFERROR(Starter[[#This Row],[pledged]]/Starter[[#This Row],[backers_count]],0)</f>
        <v>50.631666666666668</v>
      </c>
      <c r="Q1902" t="str">
        <f>LEFT(Starter[[#This Row],[Category and Sub-Category]],FIND("/",Starter[[#This Row],[Category and Sub-Category]])-1)</f>
        <v>music</v>
      </c>
      <c r="R1902" t="str">
        <f>RIGHT(Starter[[#This Row],[Category and Sub-Category]],FIND("/",Starter[[#This Row],[Category and Sub-Category]])-3)</f>
        <v>ock</v>
      </c>
      <c r="S1902" s="12">
        <f t="shared" si="29"/>
        <v>41188.415972222225</v>
      </c>
      <c r="T1902" s="12">
        <f t="shared" si="29"/>
        <v>41160.871886574074</v>
      </c>
      <c r="U1902" s="14">
        <f>Starter[[#This Row],[deadline2]]-Starter[[#This Row],[launched_at3]]</f>
        <v>27.54408564815094</v>
      </c>
    </row>
    <row r="1903" spans="1:21" ht="3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>IFERROR(Starter[[#This Row],[pledged]]/Starter[[#This Row],[goal]],0)</f>
        <v>2.696969696969697E-2</v>
      </c>
      <c r="P1903" s="8">
        <f>IFERROR(Starter[[#This Row],[pledged]]/Starter[[#This Row],[backers_count]],0)</f>
        <v>106.8</v>
      </c>
      <c r="Q1903" t="str">
        <f>LEFT(Starter[[#This Row],[Category and Sub-Category]],FIND("/",Starter[[#This Row],[Category and Sub-Category]])-1)</f>
        <v>technology</v>
      </c>
      <c r="R1903" t="str">
        <f>RIGHT(Starter[[#This Row],[Category and Sub-Category]],FIND("/",Starter[[#This Row],[Category and Sub-Category]])-3)</f>
        <v>/gadgets</v>
      </c>
      <c r="S1903" s="12">
        <f t="shared" si="29"/>
        <v>42146.541666666672</v>
      </c>
      <c r="T1903" s="12">
        <f t="shared" si="29"/>
        <v>42116.54315972222</v>
      </c>
      <c r="U1903" s="14">
        <f>Starter[[#This Row],[deadline2]]-Starter[[#This Row],[launched_at3]]</f>
        <v>29.998506944451947</v>
      </c>
    </row>
    <row r="1904" spans="1:21" ht="3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>IFERROR(Starter[[#This Row],[pledged]]/Starter[[#This Row],[goal]],0)</f>
        <v>1.2E-2</v>
      </c>
      <c r="P1904" s="8">
        <f>IFERROR(Starter[[#This Row],[pledged]]/Starter[[#This Row],[backers_count]],0)</f>
        <v>4</v>
      </c>
      <c r="Q1904" t="str">
        <f>LEFT(Starter[[#This Row],[Category and Sub-Category]],FIND("/",Starter[[#This Row],[Category and Sub-Category]])-1)</f>
        <v>technology</v>
      </c>
      <c r="R1904" t="str">
        <f>RIGHT(Starter[[#This Row],[Category and Sub-Category]],FIND("/",Starter[[#This Row],[Category and Sub-Category]])-3)</f>
        <v>/gadgets</v>
      </c>
      <c r="S1904" s="12">
        <f t="shared" si="29"/>
        <v>42067.789895833332</v>
      </c>
      <c r="T1904" s="12">
        <f t="shared" si="29"/>
        <v>42037.789895833332</v>
      </c>
      <c r="U1904" s="14">
        <f>Starter[[#This Row],[deadline2]]-Starter[[#This Row],[launched_at3]]</f>
        <v>30</v>
      </c>
    </row>
    <row r="1905" spans="1:21" ht="3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>IFERROR(Starter[[#This Row],[pledged]]/Starter[[#This Row],[goal]],0)</f>
        <v>0.46600000000000003</v>
      </c>
      <c r="P1905" s="8">
        <f>IFERROR(Starter[[#This Row],[pledged]]/Starter[[#This Row],[backers_count]],0)</f>
        <v>34.097560975609753</v>
      </c>
      <c r="Q1905" t="str">
        <f>LEFT(Starter[[#This Row],[Category and Sub-Category]],FIND("/",Starter[[#This Row],[Category and Sub-Category]])-1)</f>
        <v>technology</v>
      </c>
      <c r="R1905" t="str">
        <f>RIGHT(Starter[[#This Row],[Category and Sub-Category]],FIND("/",Starter[[#This Row],[Category and Sub-Category]])-3)</f>
        <v>/gadgets</v>
      </c>
      <c r="S1905" s="12">
        <f t="shared" si="29"/>
        <v>42762.770729166667</v>
      </c>
      <c r="T1905" s="12">
        <f t="shared" si="29"/>
        <v>42702.770729166667</v>
      </c>
      <c r="U1905" s="14">
        <f>Starter[[#This Row],[deadline2]]-Starter[[#This Row],[launched_at3]]</f>
        <v>60</v>
      </c>
    </row>
    <row r="1906" spans="1:21" ht="30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>IFERROR(Starter[[#This Row],[pledged]]/Starter[[#This Row],[goal]],0)</f>
        <v>1E-3</v>
      </c>
      <c r="P1906" s="8">
        <f>IFERROR(Starter[[#This Row],[pledged]]/Starter[[#This Row],[backers_count]],0)</f>
        <v>25</v>
      </c>
      <c r="Q1906" t="str">
        <f>LEFT(Starter[[#This Row],[Category and Sub-Category]],FIND("/",Starter[[#This Row],[Category and Sub-Category]])-1)</f>
        <v>technology</v>
      </c>
      <c r="R1906" t="str">
        <f>RIGHT(Starter[[#This Row],[Category and Sub-Category]],FIND("/",Starter[[#This Row],[Category and Sub-Category]])-3)</f>
        <v>/gadgets</v>
      </c>
      <c r="S1906" s="12">
        <f t="shared" si="29"/>
        <v>42371.685428240744</v>
      </c>
      <c r="T1906" s="12">
        <f t="shared" si="29"/>
        <v>42326.685428240744</v>
      </c>
      <c r="U1906" s="14">
        <f>Starter[[#This Row],[deadline2]]-Starter[[#This Row],[launched_at3]]</f>
        <v>45</v>
      </c>
    </row>
    <row r="1907" spans="1:21" ht="3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>IFERROR(Starter[[#This Row],[pledged]]/Starter[[#This Row],[goal]],0)</f>
        <v>1.6800000000000001E-3</v>
      </c>
      <c r="P1907" s="8">
        <f>IFERROR(Starter[[#This Row],[pledged]]/Starter[[#This Row],[backers_count]],0)</f>
        <v>10.5</v>
      </c>
      <c r="Q1907" t="str">
        <f>LEFT(Starter[[#This Row],[Category and Sub-Category]],FIND("/",Starter[[#This Row],[Category and Sub-Category]])-1)</f>
        <v>technology</v>
      </c>
      <c r="R1907" t="str">
        <f>RIGHT(Starter[[#This Row],[Category and Sub-Category]],FIND("/",Starter[[#This Row],[Category and Sub-Category]])-3)</f>
        <v>/gadgets</v>
      </c>
      <c r="S1907" s="12">
        <f t="shared" si="29"/>
        <v>41889.925856481481</v>
      </c>
      <c r="T1907" s="12">
        <f t="shared" si="29"/>
        <v>41859.925856481481</v>
      </c>
      <c r="U1907" s="14">
        <f>Starter[[#This Row],[deadline2]]-Starter[[#This Row],[launched_at3]]</f>
        <v>30</v>
      </c>
    </row>
    <row r="1908" spans="1:21" ht="30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>IFERROR(Starter[[#This Row],[pledged]]/Starter[[#This Row],[goal]],0)</f>
        <v>0.42759999999999998</v>
      </c>
      <c r="P1908" s="8">
        <f>IFERROR(Starter[[#This Row],[pledged]]/Starter[[#This Row],[backers_count]],0)</f>
        <v>215.95959595959596</v>
      </c>
      <c r="Q1908" t="str">
        <f>LEFT(Starter[[#This Row],[Category and Sub-Category]],FIND("/",Starter[[#This Row],[Category and Sub-Category]])-1)</f>
        <v>technology</v>
      </c>
      <c r="R1908" t="str">
        <f>RIGHT(Starter[[#This Row],[Category and Sub-Category]],FIND("/",Starter[[#This Row],[Category and Sub-Category]])-3)</f>
        <v>/gadgets</v>
      </c>
      <c r="S1908" s="12">
        <f t="shared" si="29"/>
        <v>42544.671099537038</v>
      </c>
      <c r="T1908" s="12">
        <f t="shared" si="29"/>
        <v>42514.671099537038</v>
      </c>
      <c r="U1908" s="14">
        <f>Starter[[#This Row],[deadline2]]-Starter[[#This Row],[launched_at3]]</f>
        <v>30</v>
      </c>
    </row>
    <row r="1909" spans="1:21" ht="30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>IFERROR(Starter[[#This Row],[pledged]]/Starter[[#This Row],[goal]],0)</f>
        <v>2.8333333333333335E-3</v>
      </c>
      <c r="P1909" s="8">
        <f>IFERROR(Starter[[#This Row],[pledged]]/Starter[[#This Row],[backers_count]],0)</f>
        <v>21.25</v>
      </c>
      <c r="Q1909" t="str">
        <f>LEFT(Starter[[#This Row],[Category and Sub-Category]],FIND("/",Starter[[#This Row],[Category and Sub-Category]])-1)</f>
        <v>technology</v>
      </c>
      <c r="R1909" t="str">
        <f>RIGHT(Starter[[#This Row],[Category and Sub-Category]],FIND("/",Starter[[#This Row],[Category and Sub-Category]])-3)</f>
        <v>/gadgets</v>
      </c>
      <c r="S1909" s="12">
        <f t="shared" si="29"/>
        <v>41782.587094907409</v>
      </c>
      <c r="T1909" s="12">
        <f t="shared" si="29"/>
        <v>41767.587094907409</v>
      </c>
      <c r="U1909" s="14">
        <f>Starter[[#This Row],[deadline2]]-Starter[[#This Row],[launched_at3]]</f>
        <v>15</v>
      </c>
    </row>
    <row r="1910" spans="1:21" ht="3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>IFERROR(Starter[[#This Row],[pledged]]/Starter[[#This Row],[goal]],0)</f>
        <v>1.7319999999999999E-2</v>
      </c>
      <c r="P1910" s="8">
        <f>IFERROR(Starter[[#This Row],[pledged]]/Starter[[#This Row],[backers_count]],0)</f>
        <v>108.25</v>
      </c>
      <c r="Q1910" t="str">
        <f>LEFT(Starter[[#This Row],[Category and Sub-Category]],FIND("/",Starter[[#This Row],[Category and Sub-Category]])-1)</f>
        <v>technology</v>
      </c>
      <c r="R1910" t="str">
        <f>RIGHT(Starter[[#This Row],[Category and Sub-Category]],FIND("/",Starter[[#This Row],[Category and Sub-Category]])-3)</f>
        <v>/gadgets</v>
      </c>
      <c r="S1910" s="12">
        <f t="shared" si="29"/>
        <v>42733.917824074073</v>
      </c>
      <c r="T1910" s="12">
        <f t="shared" si="29"/>
        <v>42703.917824074073</v>
      </c>
      <c r="U1910" s="14">
        <f>Starter[[#This Row],[deadline2]]-Starter[[#This Row],[launched_at3]]</f>
        <v>30</v>
      </c>
    </row>
    <row r="1911" spans="1:21" ht="3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>IFERROR(Starter[[#This Row],[pledged]]/Starter[[#This Row],[goal]],0)</f>
        <v>0.14111428571428572</v>
      </c>
      <c r="P1911" s="8">
        <f>IFERROR(Starter[[#This Row],[pledged]]/Starter[[#This Row],[backers_count]],0)</f>
        <v>129.97368421052633</v>
      </c>
      <c r="Q1911" t="str">
        <f>LEFT(Starter[[#This Row],[Category and Sub-Category]],FIND("/",Starter[[#This Row],[Category and Sub-Category]])-1)</f>
        <v>technology</v>
      </c>
      <c r="R1911" t="str">
        <f>RIGHT(Starter[[#This Row],[Category and Sub-Category]],FIND("/",Starter[[#This Row],[Category and Sub-Category]])-3)</f>
        <v>/gadgets</v>
      </c>
      <c r="S1911" s="12">
        <f t="shared" si="29"/>
        <v>41935.429155092592</v>
      </c>
      <c r="T1911" s="12">
        <f t="shared" si="29"/>
        <v>41905.429155092592</v>
      </c>
      <c r="U1911" s="14">
        <f>Starter[[#This Row],[deadline2]]-Starter[[#This Row],[launched_at3]]</f>
        <v>30</v>
      </c>
    </row>
    <row r="1912" spans="1:21" ht="30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>IFERROR(Starter[[#This Row],[pledged]]/Starter[[#This Row],[goal]],0)</f>
        <v>0.39395294117647056</v>
      </c>
      <c r="P1912" s="8">
        <f>IFERROR(Starter[[#This Row],[pledged]]/Starter[[#This Row],[backers_count]],0)</f>
        <v>117.49473684210527</v>
      </c>
      <c r="Q1912" t="str">
        <f>LEFT(Starter[[#This Row],[Category and Sub-Category]],FIND("/",Starter[[#This Row],[Category and Sub-Category]])-1)</f>
        <v>technology</v>
      </c>
      <c r="R1912" t="str">
        <f>RIGHT(Starter[[#This Row],[Category and Sub-Category]],FIND("/",Starter[[#This Row],[Category and Sub-Category]])-3)</f>
        <v>/gadgets</v>
      </c>
      <c r="S1912" s="12">
        <f t="shared" si="29"/>
        <v>42308.947916666672</v>
      </c>
      <c r="T1912" s="12">
        <f t="shared" si="29"/>
        <v>42264.963159722218</v>
      </c>
      <c r="U1912" s="14">
        <f>Starter[[#This Row],[deadline2]]-Starter[[#This Row],[launched_at3]]</f>
        <v>43.984756944453693</v>
      </c>
    </row>
    <row r="1913" spans="1:21" ht="3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>IFERROR(Starter[[#This Row],[pledged]]/Starter[[#This Row],[goal]],0)</f>
        <v>2.3529411764705883E-4</v>
      </c>
      <c r="P1913" s="8">
        <f>IFERROR(Starter[[#This Row],[pledged]]/Starter[[#This Row],[backers_count]],0)</f>
        <v>10</v>
      </c>
      <c r="Q1913" t="str">
        <f>LEFT(Starter[[#This Row],[Category and Sub-Category]],FIND("/",Starter[[#This Row],[Category and Sub-Category]])-1)</f>
        <v>technology</v>
      </c>
      <c r="R1913" t="str">
        <f>RIGHT(Starter[[#This Row],[Category and Sub-Category]],FIND("/",Starter[[#This Row],[Category and Sub-Category]])-3)</f>
        <v>/gadgets</v>
      </c>
      <c r="S1913" s="12">
        <f t="shared" si="29"/>
        <v>41860.033958333333</v>
      </c>
      <c r="T1913" s="12">
        <f t="shared" si="29"/>
        <v>41830.033958333333</v>
      </c>
      <c r="U1913" s="14">
        <f>Starter[[#This Row],[deadline2]]-Starter[[#This Row],[launched_at3]]</f>
        <v>30</v>
      </c>
    </row>
    <row r="1914" spans="1:21" ht="30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>IFERROR(Starter[[#This Row],[pledged]]/Starter[[#This Row],[goal]],0)</f>
        <v>0.59299999999999997</v>
      </c>
      <c r="P1914" s="8">
        <f>IFERROR(Starter[[#This Row],[pledged]]/Starter[[#This Row],[backers_count]],0)</f>
        <v>70.595238095238102</v>
      </c>
      <c r="Q1914" t="str">
        <f>LEFT(Starter[[#This Row],[Category and Sub-Category]],FIND("/",Starter[[#This Row],[Category and Sub-Category]])-1)</f>
        <v>technology</v>
      </c>
      <c r="R1914" t="str">
        <f>RIGHT(Starter[[#This Row],[Category and Sub-Category]],FIND("/",Starter[[#This Row],[Category and Sub-Category]])-3)</f>
        <v>/gadgets</v>
      </c>
      <c r="S1914" s="12">
        <f t="shared" si="29"/>
        <v>42159.226388888885</v>
      </c>
      <c r="T1914" s="12">
        <f t="shared" si="29"/>
        <v>42129.226388888885</v>
      </c>
      <c r="U1914" s="14">
        <f>Starter[[#This Row],[deadline2]]-Starter[[#This Row],[launched_at3]]</f>
        <v>30</v>
      </c>
    </row>
    <row r="1915" spans="1:21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>IFERROR(Starter[[#This Row],[pledged]]/Starter[[#This Row],[goal]],0)</f>
        <v>1.3270833333333334E-2</v>
      </c>
      <c r="P1915" s="8">
        <f>IFERROR(Starter[[#This Row],[pledged]]/Starter[[#This Row],[backers_count]],0)</f>
        <v>24.5</v>
      </c>
      <c r="Q1915" t="str">
        <f>LEFT(Starter[[#This Row],[Category and Sub-Category]],FIND("/",Starter[[#This Row],[Category and Sub-Category]])-1)</f>
        <v>technology</v>
      </c>
      <c r="R1915" t="str">
        <f>RIGHT(Starter[[#This Row],[Category and Sub-Category]],FIND("/",Starter[[#This Row],[Category and Sub-Category]])-3)</f>
        <v>/gadgets</v>
      </c>
      <c r="S1915" s="12">
        <f t="shared" si="29"/>
        <v>41920.511319444442</v>
      </c>
      <c r="T1915" s="12">
        <f t="shared" si="29"/>
        <v>41890.511319444442</v>
      </c>
      <c r="U1915" s="14">
        <f>Starter[[#This Row],[deadline2]]-Starter[[#This Row],[launched_at3]]</f>
        <v>30</v>
      </c>
    </row>
    <row r="1916" spans="1:21" ht="3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>IFERROR(Starter[[#This Row],[pledged]]/Starter[[#This Row],[goal]],0)</f>
        <v>9.0090090090090086E-2</v>
      </c>
      <c r="P1916" s="8">
        <f>IFERROR(Starter[[#This Row],[pledged]]/Starter[[#This Row],[backers_count]],0)</f>
        <v>30</v>
      </c>
      <c r="Q1916" t="str">
        <f>LEFT(Starter[[#This Row],[Category and Sub-Category]],FIND("/",Starter[[#This Row],[Category and Sub-Category]])-1)</f>
        <v>technology</v>
      </c>
      <c r="R1916" t="str">
        <f>RIGHT(Starter[[#This Row],[Category and Sub-Category]],FIND("/",Starter[[#This Row],[Category and Sub-Category]])-3)</f>
        <v>/gadgets</v>
      </c>
      <c r="S1916" s="12">
        <f t="shared" si="29"/>
        <v>41944.165972222225</v>
      </c>
      <c r="T1916" s="12">
        <f t="shared" si="29"/>
        <v>41929.174456018518</v>
      </c>
      <c r="U1916" s="14">
        <f>Starter[[#This Row],[deadline2]]-Starter[[#This Row],[launched_at3]]</f>
        <v>14.991516203706851</v>
      </c>
    </row>
    <row r="1917" spans="1:21" ht="3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>IFERROR(Starter[[#This Row],[pledged]]/Starter[[#This Row],[goal]],0)</f>
        <v>1.6E-2</v>
      </c>
      <c r="P1917" s="8">
        <f>IFERROR(Starter[[#This Row],[pledged]]/Starter[[#This Row],[backers_count]],0)</f>
        <v>2</v>
      </c>
      <c r="Q1917" t="str">
        <f>LEFT(Starter[[#This Row],[Category and Sub-Category]],FIND("/",Starter[[#This Row],[Category and Sub-Category]])-1)</f>
        <v>technology</v>
      </c>
      <c r="R1917" t="str">
        <f>RIGHT(Starter[[#This Row],[Category and Sub-Category]],FIND("/",Starter[[#This Row],[Category and Sub-Category]])-3)</f>
        <v>/gadgets</v>
      </c>
      <c r="S1917" s="12">
        <f t="shared" si="29"/>
        <v>41884.04886574074</v>
      </c>
      <c r="T1917" s="12">
        <f t="shared" si="29"/>
        <v>41864.04886574074</v>
      </c>
      <c r="U1917" s="14">
        <f>Starter[[#This Row],[deadline2]]-Starter[[#This Row],[launched_at3]]</f>
        <v>20</v>
      </c>
    </row>
    <row r="1918" spans="1:21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>IFERROR(Starter[[#This Row],[pledged]]/Starter[[#This Row],[goal]],0)</f>
        <v>5.1000000000000004E-3</v>
      </c>
      <c r="P1918" s="8">
        <f>IFERROR(Starter[[#This Row],[pledged]]/Starter[[#This Row],[backers_count]],0)</f>
        <v>17</v>
      </c>
      <c r="Q1918" t="str">
        <f>LEFT(Starter[[#This Row],[Category and Sub-Category]],FIND("/",Starter[[#This Row],[Category and Sub-Category]])-1)</f>
        <v>technology</v>
      </c>
      <c r="R1918" t="str">
        <f>RIGHT(Starter[[#This Row],[Category and Sub-Category]],FIND("/",Starter[[#This Row],[Category and Sub-Category]])-3)</f>
        <v>/gadgets</v>
      </c>
      <c r="S1918" s="12">
        <f t="shared" si="29"/>
        <v>42681.758969907409</v>
      </c>
      <c r="T1918" s="12">
        <f t="shared" si="29"/>
        <v>42656.717303240745</v>
      </c>
      <c r="U1918" s="14">
        <f>Starter[[#This Row],[deadline2]]-Starter[[#This Row],[launched_at3]]</f>
        <v>25.041666666664241</v>
      </c>
    </row>
    <row r="1919" spans="1:2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>IFERROR(Starter[[#This Row],[pledged]]/Starter[[#This Row],[goal]],0)</f>
        <v>0.52570512820512816</v>
      </c>
      <c r="P1919" s="8">
        <f>IFERROR(Starter[[#This Row],[pledged]]/Starter[[#This Row],[backers_count]],0)</f>
        <v>2928.9285714285716</v>
      </c>
      <c r="Q1919" t="str">
        <f>LEFT(Starter[[#This Row],[Category and Sub-Category]],FIND("/",Starter[[#This Row],[Category and Sub-Category]])-1)</f>
        <v>technology</v>
      </c>
      <c r="R1919" t="str">
        <f>RIGHT(Starter[[#This Row],[Category and Sub-Category]],FIND("/",Starter[[#This Row],[Category and Sub-Category]])-3)</f>
        <v>/gadgets</v>
      </c>
      <c r="S1919" s="12">
        <f t="shared" si="29"/>
        <v>42776.270057870366</v>
      </c>
      <c r="T1919" s="12">
        <f t="shared" si="29"/>
        <v>42746.270057870366</v>
      </c>
      <c r="U1919" s="14">
        <f>Starter[[#This Row],[deadline2]]-Starter[[#This Row],[launched_at3]]</f>
        <v>30</v>
      </c>
    </row>
    <row r="1920" spans="1:21" ht="30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>IFERROR(Starter[[#This Row],[pledged]]/Starter[[#This Row],[goal]],0)</f>
        <v>1.04E-2</v>
      </c>
      <c r="P1920" s="8">
        <f>IFERROR(Starter[[#This Row],[pledged]]/Starter[[#This Row],[backers_count]],0)</f>
        <v>28.888888888888889</v>
      </c>
      <c r="Q1920" t="str">
        <f>LEFT(Starter[[#This Row],[Category and Sub-Category]],FIND("/",Starter[[#This Row],[Category and Sub-Category]])-1)</f>
        <v>technology</v>
      </c>
      <c r="R1920" t="str">
        <f>RIGHT(Starter[[#This Row],[Category and Sub-Category]],FIND("/",Starter[[#This Row],[Category and Sub-Category]])-3)</f>
        <v>/gadgets</v>
      </c>
      <c r="S1920" s="12">
        <f t="shared" si="29"/>
        <v>41863.789942129632</v>
      </c>
      <c r="T1920" s="12">
        <f t="shared" si="29"/>
        <v>41828.789942129632</v>
      </c>
      <c r="U1920" s="14">
        <f>Starter[[#This Row],[deadline2]]-Starter[[#This Row],[launched_at3]]</f>
        <v>35</v>
      </c>
    </row>
    <row r="1921" spans="1:21" ht="3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>IFERROR(Starter[[#This Row],[pledged]]/Starter[[#This Row],[goal]],0)</f>
        <v>0.47399999999999998</v>
      </c>
      <c r="P1921" s="8">
        <f>IFERROR(Starter[[#This Row],[pledged]]/Starter[[#This Row],[backers_count]],0)</f>
        <v>29.625</v>
      </c>
      <c r="Q1921" t="str">
        <f>LEFT(Starter[[#This Row],[Category and Sub-Category]],FIND("/",Starter[[#This Row],[Category and Sub-Category]])-1)</f>
        <v>technology</v>
      </c>
      <c r="R1921" t="str">
        <f>RIGHT(Starter[[#This Row],[Category and Sub-Category]],FIND("/",Starter[[#This Row],[Category and Sub-Category]])-3)</f>
        <v>/gadgets</v>
      </c>
      <c r="S1921" s="12">
        <f t="shared" si="29"/>
        <v>42143.875567129631</v>
      </c>
      <c r="T1921" s="12">
        <f t="shared" si="29"/>
        <v>42113.875567129631</v>
      </c>
      <c r="U1921" s="14">
        <f>Starter[[#This Row],[deadline2]]-Starter[[#This Row],[launched_at3]]</f>
        <v>30</v>
      </c>
    </row>
    <row r="1922" spans="1:21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>IFERROR(Starter[[#This Row],[pledged]]/Starter[[#This Row],[goal]],0)</f>
        <v>0.43030000000000002</v>
      </c>
      <c r="P1922" s="8">
        <f>IFERROR(Starter[[#This Row],[pledged]]/Starter[[#This Row],[backers_count]],0)</f>
        <v>40.980952380952381</v>
      </c>
      <c r="Q1922" t="str">
        <f>LEFT(Starter[[#This Row],[Category and Sub-Category]],FIND("/",Starter[[#This Row],[Category and Sub-Category]])-1)</f>
        <v>technology</v>
      </c>
      <c r="R1922" t="str">
        <f>RIGHT(Starter[[#This Row],[Category and Sub-Category]],FIND("/",Starter[[#This Row],[Category and Sub-Category]])-3)</f>
        <v>/gadgets</v>
      </c>
      <c r="S1922" s="12">
        <f t="shared" ref="S1922:T1985" si="30">(I1922/86400)+25569</f>
        <v>42298.958333333328</v>
      </c>
      <c r="T1922" s="12">
        <f t="shared" si="30"/>
        <v>42270.875706018516</v>
      </c>
      <c r="U1922" s="14">
        <f>Starter[[#This Row],[deadline2]]-Starter[[#This Row],[launched_at3]]</f>
        <v>28.082627314812271</v>
      </c>
    </row>
    <row r="1923" spans="1:2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>IFERROR(Starter[[#This Row],[pledged]]/Starter[[#This Row],[goal]],0)</f>
        <v>1.3680000000000001</v>
      </c>
      <c r="P1923" s="8">
        <f>IFERROR(Starter[[#This Row],[pledged]]/Starter[[#This Row],[backers_count]],0)</f>
        <v>54</v>
      </c>
      <c r="Q1923" t="str">
        <f>LEFT(Starter[[#This Row],[Category and Sub-Category]],FIND("/",Starter[[#This Row],[Category and Sub-Category]])-1)</f>
        <v>music</v>
      </c>
      <c r="R1923" t="str">
        <f>RIGHT(Starter[[#This Row],[Category and Sub-Category]],FIND("/",Starter[[#This Row],[Category and Sub-Category]])-3)</f>
        <v>ock</v>
      </c>
      <c r="S1923" s="12">
        <f t="shared" si="30"/>
        <v>41104.221562500003</v>
      </c>
      <c r="T1923" s="12">
        <f t="shared" si="30"/>
        <v>41074.221562500003</v>
      </c>
      <c r="U1923" s="14">
        <f>Starter[[#This Row],[deadline2]]-Starter[[#This Row],[launched_at3]]</f>
        <v>30</v>
      </c>
    </row>
    <row r="1924" spans="1:21" ht="30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>IFERROR(Starter[[#This Row],[pledged]]/Starter[[#This Row],[goal]],0)</f>
        <v>1.1555</v>
      </c>
      <c r="P1924" s="8">
        <f>IFERROR(Starter[[#This Row],[pledged]]/Starter[[#This Row],[backers_count]],0)</f>
        <v>36.109375</v>
      </c>
      <c r="Q1924" t="str">
        <f>LEFT(Starter[[#This Row],[Category and Sub-Category]],FIND("/",Starter[[#This Row],[Category and Sub-Category]])-1)</f>
        <v>music</v>
      </c>
      <c r="R1924" t="str">
        <f>RIGHT(Starter[[#This Row],[Category and Sub-Category]],FIND("/",Starter[[#This Row],[Category and Sub-Category]])-3)</f>
        <v>ock</v>
      </c>
      <c r="S1924" s="12">
        <f t="shared" si="30"/>
        <v>41620.255868055552</v>
      </c>
      <c r="T1924" s="12">
        <f t="shared" si="30"/>
        <v>41590.255868055552</v>
      </c>
      <c r="U1924" s="14">
        <f>Starter[[#This Row],[deadline2]]-Starter[[#This Row],[launched_at3]]</f>
        <v>30</v>
      </c>
    </row>
    <row r="1925" spans="1:2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>IFERROR(Starter[[#This Row],[pledged]]/Starter[[#This Row],[goal]],0)</f>
        <v>2.4079999999999999</v>
      </c>
      <c r="P1925" s="8">
        <f>IFERROR(Starter[[#This Row],[pledged]]/Starter[[#This Row],[backers_count]],0)</f>
        <v>23.153846153846153</v>
      </c>
      <c r="Q1925" t="str">
        <f>LEFT(Starter[[#This Row],[Category and Sub-Category]],FIND("/",Starter[[#This Row],[Category and Sub-Category]])-1)</f>
        <v>music</v>
      </c>
      <c r="R1925" t="str">
        <f>RIGHT(Starter[[#This Row],[Category and Sub-Category]],FIND("/",Starter[[#This Row],[Category and Sub-Category]])-3)</f>
        <v>ock</v>
      </c>
      <c r="S1925" s="12">
        <f t="shared" si="30"/>
        <v>40813.207638888889</v>
      </c>
      <c r="T1925" s="12">
        <f t="shared" si="30"/>
        <v>40772.848749999997</v>
      </c>
      <c r="U1925" s="14">
        <f>Starter[[#This Row],[deadline2]]-Starter[[#This Row],[launched_at3]]</f>
        <v>40.35888888889167</v>
      </c>
    </row>
    <row r="1926" spans="1:21" ht="4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>IFERROR(Starter[[#This Row],[pledged]]/Starter[[#This Row],[goal]],0)</f>
        <v>1.1439999999999999</v>
      </c>
      <c r="P1926" s="8">
        <f>IFERROR(Starter[[#This Row],[pledged]]/Starter[[#This Row],[backers_count]],0)</f>
        <v>104</v>
      </c>
      <c r="Q1926" t="str">
        <f>LEFT(Starter[[#This Row],[Category and Sub-Category]],FIND("/",Starter[[#This Row],[Category and Sub-Category]])-1)</f>
        <v>music</v>
      </c>
      <c r="R1926" t="str">
        <f>RIGHT(Starter[[#This Row],[Category and Sub-Category]],FIND("/",Starter[[#This Row],[Category and Sub-Category]])-3)</f>
        <v>ock</v>
      </c>
      <c r="S1926" s="12">
        <f t="shared" si="30"/>
        <v>41654.814583333333</v>
      </c>
      <c r="T1926" s="12">
        <f t="shared" si="30"/>
        <v>41626.761053240742</v>
      </c>
      <c r="U1926" s="14">
        <f>Starter[[#This Row],[deadline2]]-Starter[[#This Row],[launched_at3]]</f>
        <v>28.053530092591245</v>
      </c>
    </row>
    <row r="1927" spans="1:2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>IFERROR(Starter[[#This Row],[pledged]]/Starter[[#This Row],[goal]],0)</f>
        <v>1.1033333333333333</v>
      </c>
      <c r="P1927" s="8">
        <f>IFERROR(Starter[[#This Row],[pledged]]/Starter[[#This Row],[backers_count]],0)</f>
        <v>31.826923076923077</v>
      </c>
      <c r="Q1927" t="str">
        <f>LEFT(Starter[[#This Row],[Category and Sub-Category]],FIND("/",Starter[[#This Row],[Category and Sub-Category]])-1)</f>
        <v>music</v>
      </c>
      <c r="R1927" t="str">
        <f>RIGHT(Starter[[#This Row],[Category and Sub-Category]],FIND("/",Starter[[#This Row],[Category and Sub-Category]])-3)</f>
        <v>ock</v>
      </c>
      <c r="S1927" s="12">
        <f t="shared" si="30"/>
        <v>41558</v>
      </c>
      <c r="T1927" s="12">
        <f t="shared" si="30"/>
        <v>41535.90148148148</v>
      </c>
      <c r="U1927" s="14">
        <f>Starter[[#This Row],[deadline2]]-Starter[[#This Row],[launched_at3]]</f>
        <v>22.098518518519995</v>
      </c>
    </row>
    <row r="1928" spans="1:21" ht="3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>IFERROR(Starter[[#This Row],[pledged]]/Starter[[#This Row],[goal]],0)</f>
        <v>1.9537933333333333</v>
      </c>
      <c r="P1928" s="8">
        <f>IFERROR(Starter[[#This Row],[pledged]]/Starter[[#This Row],[backers_count]],0)</f>
        <v>27.3896261682243</v>
      </c>
      <c r="Q1928" t="str">
        <f>LEFT(Starter[[#This Row],[Category and Sub-Category]],FIND("/",Starter[[#This Row],[Category and Sub-Category]])-1)</f>
        <v>music</v>
      </c>
      <c r="R1928" t="str">
        <f>RIGHT(Starter[[#This Row],[Category and Sub-Category]],FIND("/",Starter[[#This Row],[Category and Sub-Category]])-3)</f>
        <v>ock</v>
      </c>
      <c r="S1928" s="12">
        <f t="shared" si="30"/>
        <v>40484.018055555556</v>
      </c>
      <c r="T1928" s="12">
        <f t="shared" si="30"/>
        <v>40456.954351851848</v>
      </c>
      <c r="U1928" s="14">
        <f>Starter[[#This Row],[deadline2]]-Starter[[#This Row],[launched_at3]]</f>
        <v>27.063703703708597</v>
      </c>
    </row>
    <row r="1929" spans="1:2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>IFERROR(Starter[[#This Row],[pledged]]/Starter[[#This Row],[goal]],0)</f>
        <v>1.0333333333333334</v>
      </c>
      <c r="P1929" s="8">
        <f>IFERROR(Starter[[#This Row],[pledged]]/Starter[[#This Row],[backers_count]],0)</f>
        <v>56.363636363636367</v>
      </c>
      <c r="Q1929" t="str">
        <f>LEFT(Starter[[#This Row],[Category and Sub-Category]],FIND("/",Starter[[#This Row],[Category and Sub-Category]])-1)</f>
        <v>music</v>
      </c>
      <c r="R1929" t="str">
        <f>RIGHT(Starter[[#This Row],[Category and Sub-Category]],FIND("/",Starter[[#This Row],[Category and Sub-Category]])-3)</f>
        <v>ock</v>
      </c>
      <c r="S1929" s="12">
        <f t="shared" si="30"/>
        <v>40976.207638888889</v>
      </c>
      <c r="T1929" s="12">
        <f t="shared" si="30"/>
        <v>40960.861562500002</v>
      </c>
      <c r="U1929" s="14">
        <f>Starter[[#This Row],[deadline2]]-Starter[[#This Row],[launched_at3]]</f>
        <v>15.346076388887013</v>
      </c>
    </row>
    <row r="1930" spans="1:2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>IFERROR(Starter[[#This Row],[pledged]]/Starter[[#This Row],[goal]],0)</f>
        <v>1.031372549019608</v>
      </c>
      <c r="P1930" s="8">
        <f>IFERROR(Starter[[#This Row],[pledged]]/Starter[[#This Row],[backers_count]],0)</f>
        <v>77.352941176470594</v>
      </c>
      <c r="Q1930" t="str">
        <f>LEFT(Starter[[#This Row],[Category and Sub-Category]],FIND("/",Starter[[#This Row],[Category and Sub-Category]])-1)</f>
        <v>music</v>
      </c>
      <c r="R1930" t="str">
        <f>RIGHT(Starter[[#This Row],[Category and Sub-Category]],FIND("/",Starter[[#This Row],[Category and Sub-Category]])-3)</f>
        <v>ock</v>
      </c>
      <c r="S1930" s="12">
        <f t="shared" si="30"/>
        <v>41401.6480787037</v>
      </c>
      <c r="T1930" s="12">
        <f t="shared" si="30"/>
        <v>41371.6480787037</v>
      </c>
      <c r="U1930" s="14">
        <f>Starter[[#This Row],[deadline2]]-Starter[[#This Row],[launched_at3]]</f>
        <v>30</v>
      </c>
    </row>
    <row r="1931" spans="1:21" ht="30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>IFERROR(Starter[[#This Row],[pledged]]/Starter[[#This Row],[goal]],0)</f>
        <v>1.003125</v>
      </c>
      <c r="P1931" s="8">
        <f>IFERROR(Starter[[#This Row],[pledged]]/Starter[[#This Row],[backers_count]],0)</f>
        <v>42.8</v>
      </c>
      <c r="Q1931" t="str">
        <f>LEFT(Starter[[#This Row],[Category and Sub-Category]],FIND("/",Starter[[#This Row],[Category and Sub-Category]])-1)</f>
        <v>music</v>
      </c>
      <c r="R1931" t="str">
        <f>RIGHT(Starter[[#This Row],[Category and Sub-Category]],FIND("/",Starter[[#This Row],[Category and Sub-Category]])-3)</f>
        <v>ock</v>
      </c>
      <c r="S1931" s="12">
        <f t="shared" si="30"/>
        <v>40729.021597222221</v>
      </c>
      <c r="T1931" s="12">
        <f t="shared" si="30"/>
        <v>40687.021597222221</v>
      </c>
      <c r="U1931" s="14">
        <f>Starter[[#This Row],[deadline2]]-Starter[[#This Row],[launched_at3]]</f>
        <v>42</v>
      </c>
    </row>
    <row r="1932" spans="1:2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>IFERROR(Starter[[#This Row],[pledged]]/Starter[[#This Row],[goal]],0)</f>
        <v>1.27</v>
      </c>
      <c r="P1932" s="8">
        <f>IFERROR(Starter[[#This Row],[pledged]]/Starter[[#This Row],[backers_count]],0)</f>
        <v>48.846153846153847</v>
      </c>
      <c r="Q1932" t="str">
        <f>LEFT(Starter[[#This Row],[Category and Sub-Category]],FIND("/",Starter[[#This Row],[Category and Sub-Category]])-1)</f>
        <v>music</v>
      </c>
      <c r="R1932" t="str">
        <f>RIGHT(Starter[[#This Row],[Category and Sub-Category]],FIND("/",Starter[[#This Row],[Category and Sub-Category]])-3)</f>
        <v>ock</v>
      </c>
      <c r="S1932" s="12">
        <f t="shared" si="30"/>
        <v>41462.558819444443</v>
      </c>
      <c r="T1932" s="12">
        <f t="shared" si="30"/>
        <v>41402.558819444443</v>
      </c>
      <c r="U1932" s="14">
        <f>Starter[[#This Row],[deadline2]]-Starter[[#This Row],[launched_at3]]</f>
        <v>60</v>
      </c>
    </row>
    <row r="1933" spans="1:2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>IFERROR(Starter[[#This Row],[pledged]]/Starter[[#This Row],[goal]],0)</f>
        <v>1.20601</v>
      </c>
      <c r="P1933" s="8">
        <f>IFERROR(Starter[[#This Row],[pledged]]/Starter[[#This Row],[backers_count]],0)</f>
        <v>48.240400000000001</v>
      </c>
      <c r="Q1933" t="str">
        <f>LEFT(Starter[[#This Row],[Category and Sub-Category]],FIND("/",Starter[[#This Row],[Category and Sub-Category]])-1)</f>
        <v>music</v>
      </c>
      <c r="R1933" t="str">
        <f>RIGHT(Starter[[#This Row],[Category and Sub-Category]],FIND("/",Starter[[#This Row],[Category and Sub-Category]])-3)</f>
        <v>ock</v>
      </c>
      <c r="S1933" s="12">
        <f t="shared" si="30"/>
        <v>41051.145833333336</v>
      </c>
      <c r="T1933" s="12">
        <f t="shared" si="30"/>
        <v>41037.892465277779</v>
      </c>
      <c r="U1933" s="14">
        <f>Starter[[#This Row],[deadline2]]-Starter[[#This Row],[launched_at3]]</f>
        <v>13.253368055557075</v>
      </c>
    </row>
    <row r="1934" spans="1:21" ht="3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>IFERROR(Starter[[#This Row],[pledged]]/Starter[[#This Row],[goal]],0)</f>
        <v>1.0699047619047619</v>
      </c>
      <c r="P1934" s="8">
        <f>IFERROR(Starter[[#This Row],[pledged]]/Starter[[#This Row],[backers_count]],0)</f>
        <v>70.212500000000006</v>
      </c>
      <c r="Q1934" t="str">
        <f>LEFT(Starter[[#This Row],[Category and Sub-Category]],FIND("/",Starter[[#This Row],[Category and Sub-Category]])-1)</f>
        <v>music</v>
      </c>
      <c r="R1934" t="str">
        <f>RIGHT(Starter[[#This Row],[Category and Sub-Category]],FIND("/",Starter[[#This Row],[Category and Sub-Category]])-3)</f>
        <v>ock</v>
      </c>
      <c r="S1934" s="12">
        <f t="shared" si="30"/>
        <v>40932.809872685189</v>
      </c>
      <c r="T1934" s="12">
        <f t="shared" si="30"/>
        <v>40911.809872685189</v>
      </c>
      <c r="U1934" s="14">
        <f>Starter[[#This Row],[deadline2]]-Starter[[#This Row],[launched_at3]]</f>
        <v>21</v>
      </c>
    </row>
    <row r="1935" spans="1:21" ht="3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>IFERROR(Starter[[#This Row],[pledged]]/Starter[[#This Row],[goal]],0)</f>
        <v>1.7243333333333333</v>
      </c>
      <c r="P1935" s="8">
        <f>IFERROR(Starter[[#This Row],[pledged]]/Starter[[#This Row],[backers_count]],0)</f>
        <v>94.054545454545448</v>
      </c>
      <c r="Q1935" t="str">
        <f>LEFT(Starter[[#This Row],[Category and Sub-Category]],FIND("/",Starter[[#This Row],[Category and Sub-Category]])-1)</f>
        <v>music</v>
      </c>
      <c r="R1935" t="str">
        <f>RIGHT(Starter[[#This Row],[Category and Sub-Category]],FIND("/",Starter[[#This Row],[Category and Sub-Category]])-3)</f>
        <v>ock</v>
      </c>
      <c r="S1935" s="12">
        <f t="shared" si="30"/>
        <v>41909.130868055552</v>
      </c>
      <c r="T1935" s="12">
        <f t="shared" si="30"/>
        <v>41879.130868055552</v>
      </c>
      <c r="U1935" s="14">
        <f>Starter[[#This Row],[deadline2]]-Starter[[#This Row],[launched_at3]]</f>
        <v>30</v>
      </c>
    </row>
    <row r="1936" spans="1:21" ht="3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>IFERROR(Starter[[#This Row],[pledged]]/Starter[[#This Row],[goal]],0)</f>
        <v>1.2362</v>
      </c>
      <c r="P1936" s="8">
        <f>IFERROR(Starter[[#This Row],[pledged]]/Starter[[#This Row],[backers_count]],0)</f>
        <v>80.272727272727266</v>
      </c>
      <c r="Q1936" t="str">
        <f>LEFT(Starter[[#This Row],[Category and Sub-Category]],FIND("/",Starter[[#This Row],[Category and Sub-Category]])-1)</f>
        <v>music</v>
      </c>
      <c r="R1936" t="str">
        <f>RIGHT(Starter[[#This Row],[Category and Sub-Category]],FIND("/",Starter[[#This Row],[Category and Sub-Category]])-3)</f>
        <v>ock</v>
      </c>
      <c r="S1936" s="12">
        <f t="shared" si="30"/>
        <v>40902.208333333336</v>
      </c>
      <c r="T1936" s="12">
        <f t="shared" si="30"/>
        <v>40865.867141203707</v>
      </c>
      <c r="U1936" s="14">
        <f>Starter[[#This Row],[deadline2]]-Starter[[#This Row],[launched_at3]]</f>
        <v>36.341192129628325</v>
      </c>
    </row>
    <row r="1937" spans="1:21" ht="3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>IFERROR(Starter[[#This Row],[pledged]]/Starter[[#This Row],[goal]],0)</f>
        <v>1.0840000000000001</v>
      </c>
      <c r="P1937" s="8">
        <f>IFERROR(Starter[[#This Row],[pledged]]/Starter[[#This Row],[backers_count]],0)</f>
        <v>54.2</v>
      </c>
      <c r="Q1937" t="str">
        <f>LEFT(Starter[[#This Row],[Category and Sub-Category]],FIND("/",Starter[[#This Row],[Category and Sub-Category]])-1)</f>
        <v>music</v>
      </c>
      <c r="R1937" t="str">
        <f>RIGHT(Starter[[#This Row],[Category and Sub-Category]],FIND("/",Starter[[#This Row],[Category and Sub-Category]])-3)</f>
        <v>ock</v>
      </c>
      <c r="S1937" s="12">
        <f t="shared" si="30"/>
        <v>41811.207638888889</v>
      </c>
      <c r="T1937" s="12">
        <f t="shared" si="30"/>
        <v>41773.932534722218</v>
      </c>
      <c r="U1937" s="14">
        <f>Starter[[#This Row],[deadline2]]-Starter[[#This Row],[launched_at3]]</f>
        <v>37.275104166670644</v>
      </c>
    </row>
    <row r="1938" spans="1:21" ht="3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>IFERROR(Starter[[#This Row],[pledged]]/Starter[[#This Row],[goal]],0)</f>
        <v>1.1652013333333333</v>
      </c>
      <c r="P1938" s="8">
        <f>IFERROR(Starter[[#This Row],[pledged]]/Starter[[#This Row],[backers_count]],0)</f>
        <v>60.26903448275862</v>
      </c>
      <c r="Q1938" t="str">
        <f>LEFT(Starter[[#This Row],[Category and Sub-Category]],FIND("/",Starter[[#This Row],[Category and Sub-Category]])-1)</f>
        <v>music</v>
      </c>
      <c r="R1938" t="str">
        <f>RIGHT(Starter[[#This Row],[Category and Sub-Category]],FIND("/",Starter[[#This Row],[Category and Sub-Category]])-3)</f>
        <v>ock</v>
      </c>
      <c r="S1938" s="12">
        <f t="shared" si="30"/>
        <v>40883.249305555553</v>
      </c>
      <c r="T1938" s="12">
        <f t="shared" si="30"/>
        <v>40852.889699074076</v>
      </c>
      <c r="U1938" s="14">
        <f>Starter[[#This Row],[deadline2]]-Starter[[#This Row],[launched_at3]]</f>
        <v>30.359606481477385</v>
      </c>
    </row>
    <row r="1939" spans="1:21" ht="30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>IFERROR(Starter[[#This Row],[pledged]]/Starter[[#This Row],[goal]],0)</f>
        <v>1.8724499999999999</v>
      </c>
      <c r="P1939" s="8">
        <f>IFERROR(Starter[[#This Row],[pledged]]/Starter[[#This Row],[backers_count]],0)</f>
        <v>38.740344827586206</v>
      </c>
      <c r="Q1939" t="str">
        <f>LEFT(Starter[[#This Row],[Category and Sub-Category]],FIND("/",Starter[[#This Row],[Category and Sub-Category]])-1)</f>
        <v>music</v>
      </c>
      <c r="R1939" t="str">
        <f>RIGHT(Starter[[#This Row],[Category and Sub-Category]],FIND("/",Starter[[#This Row],[Category and Sub-Category]])-3)</f>
        <v>ock</v>
      </c>
      <c r="S1939" s="12">
        <f t="shared" si="30"/>
        <v>41075.165972222225</v>
      </c>
      <c r="T1939" s="12">
        <f t="shared" si="30"/>
        <v>41059.118993055556</v>
      </c>
      <c r="U1939" s="14">
        <f>Starter[[#This Row],[deadline2]]-Starter[[#This Row],[launched_at3]]</f>
        <v>16.046979166669189</v>
      </c>
    </row>
    <row r="1940" spans="1:21" ht="3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>IFERROR(Starter[[#This Row],[pledged]]/Starter[[#This Row],[goal]],0)</f>
        <v>1.1593333333333333</v>
      </c>
      <c r="P1940" s="8">
        <f>IFERROR(Starter[[#This Row],[pledged]]/Starter[[#This Row],[backers_count]],0)</f>
        <v>152.54385964912279</v>
      </c>
      <c r="Q1940" t="str">
        <f>LEFT(Starter[[#This Row],[Category and Sub-Category]],FIND("/",Starter[[#This Row],[Category and Sub-Category]])-1)</f>
        <v>music</v>
      </c>
      <c r="R1940" t="str">
        <f>RIGHT(Starter[[#This Row],[Category and Sub-Category]],FIND("/",Starter[[#This Row],[Category and Sub-Category]])-3)</f>
        <v>ock</v>
      </c>
      <c r="S1940" s="12">
        <f t="shared" si="30"/>
        <v>41457.208333333336</v>
      </c>
      <c r="T1940" s="12">
        <f t="shared" si="30"/>
        <v>41426.259618055556</v>
      </c>
      <c r="U1940" s="14">
        <f>Starter[[#This Row],[deadline2]]-Starter[[#This Row],[launched_at3]]</f>
        <v>30.948715277780138</v>
      </c>
    </row>
    <row r="1941" spans="1:21" ht="3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>IFERROR(Starter[[#This Row],[pledged]]/Starter[[#This Row],[goal]],0)</f>
        <v>1.107</v>
      </c>
      <c r="P1941" s="8">
        <f>IFERROR(Starter[[#This Row],[pledged]]/Starter[[#This Row],[backers_count]],0)</f>
        <v>115.3125</v>
      </c>
      <c r="Q1941" t="str">
        <f>LEFT(Starter[[#This Row],[Category and Sub-Category]],FIND("/",Starter[[#This Row],[Category and Sub-Category]])-1)</f>
        <v>music</v>
      </c>
      <c r="R1941" t="str">
        <f>RIGHT(Starter[[#This Row],[Category and Sub-Category]],FIND("/",Starter[[#This Row],[Category and Sub-Category]])-3)</f>
        <v>ock</v>
      </c>
      <c r="S1941" s="12">
        <f t="shared" si="30"/>
        <v>41343.943379629629</v>
      </c>
      <c r="T1941" s="12">
        <f t="shared" si="30"/>
        <v>41313.985046296293</v>
      </c>
      <c r="U1941" s="14">
        <f>Starter[[#This Row],[deadline2]]-Starter[[#This Row],[launched_at3]]</f>
        <v>29.958333333335759</v>
      </c>
    </row>
    <row r="1942" spans="1:21" ht="30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>IFERROR(Starter[[#This Row],[pledged]]/Starter[[#This Row],[goal]],0)</f>
        <v>1.7092307692307693</v>
      </c>
      <c r="P1942" s="8">
        <f>IFERROR(Starter[[#This Row],[pledged]]/Starter[[#This Row],[backers_count]],0)</f>
        <v>35.838709677419352</v>
      </c>
      <c r="Q1942" t="str">
        <f>LEFT(Starter[[#This Row],[Category and Sub-Category]],FIND("/",Starter[[#This Row],[Category and Sub-Category]])-1)</f>
        <v>music</v>
      </c>
      <c r="R1942" t="str">
        <f>RIGHT(Starter[[#This Row],[Category and Sub-Category]],FIND("/",Starter[[#This Row],[Category and Sub-Category]])-3)</f>
        <v>ock</v>
      </c>
      <c r="S1942" s="12">
        <f t="shared" si="30"/>
        <v>40709.165972222225</v>
      </c>
      <c r="T1942" s="12">
        <f t="shared" si="30"/>
        <v>40670.507326388892</v>
      </c>
      <c r="U1942" s="14">
        <f>Starter[[#This Row],[deadline2]]-Starter[[#This Row],[launched_at3]]</f>
        <v>38.658645833333139</v>
      </c>
    </row>
    <row r="1943" spans="1:21" ht="3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>IFERROR(Starter[[#This Row],[pledged]]/Starter[[#This Row],[goal]],0)</f>
        <v>1.2611835600000001</v>
      </c>
      <c r="P1943" s="8">
        <f>IFERROR(Starter[[#This Row],[pledged]]/Starter[[#This Row],[backers_count]],0)</f>
        <v>64.570118779438872</v>
      </c>
      <c r="Q1943" t="str">
        <f>LEFT(Starter[[#This Row],[Category and Sub-Category]],FIND("/",Starter[[#This Row],[Category and Sub-Category]])-1)</f>
        <v>technology</v>
      </c>
      <c r="R1943" t="str">
        <f>RIGHT(Starter[[#This Row],[Category and Sub-Category]],FIND("/",Starter[[#This Row],[Category and Sub-Category]])-3)</f>
        <v>hardware</v>
      </c>
      <c r="S1943" s="12">
        <f t="shared" si="30"/>
        <v>41774.290868055556</v>
      </c>
      <c r="T1943" s="12">
        <f t="shared" si="30"/>
        <v>41744.290868055556</v>
      </c>
      <c r="U1943" s="14">
        <f>Starter[[#This Row],[deadline2]]-Starter[[#This Row],[launched_at3]]</f>
        <v>30</v>
      </c>
    </row>
    <row r="1944" spans="1:21" ht="3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>IFERROR(Starter[[#This Row],[pledged]]/Starter[[#This Row],[goal]],0)</f>
        <v>1.3844033333333334</v>
      </c>
      <c r="P1944" s="8">
        <f>IFERROR(Starter[[#This Row],[pledged]]/Starter[[#This Row],[backers_count]],0)</f>
        <v>87.436000000000007</v>
      </c>
      <c r="Q1944" t="str">
        <f>LEFT(Starter[[#This Row],[Category and Sub-Category]],FIND("/",Starter[[#This Row],[Category and Sub-Category]])-1)</f>
        <v>technology</v>
      </c>
      <c r="R1944" t="str">
        <f>RIGHT(Starter[[#This Row],[Category and Sub-Category]],FIND("/",Starter[[#This Row],[Category and Sub-Category]])-3)</f>
        <v>hardware</v>
      </c>
      <c r="S1944" s="12">
        <f t="shared" si="30"/>
        <v>40728.828009259261</v>
      </c>
      <c r="T1944" s="12">
        <f t="shared" si="30"/>
        <v>40638.828009259261</v>
      </c>
      <c r="U1944" s="14">
        <f>Starter[[#This Row],[deadline2]]-Starter[[#This Row],[launched_at3]]</f>
        <v>90</v>
      </c>
    </row>
    <row r="1945" spans="1:21" ht="30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>IFERROR(Starter[[#This Row],[pledged]]/Starter[[#This Row],[goal]],0)</f>
        <v>17.052499999999998</v>
      </c>
      <c r="P1945" s="8">
        <f>IFERROR(Starter[[#This Row],[pledged]]/Starter[[#This Row],[backers_count]],0)</f>
        <v>68.815577078288939</v>
      </c>
      <c r="Q1945" t="str">
        <f>LEFT(Starter[[#This Row],[Category and Sub-Category]],FIND("/",Starter[[#This Row],[Category and Sub-Category]])-1)</f>
        <v>technology</v>
      </c>
      <c r="R1945" t="str">
        <f>RIGHT(Starter[[#This Row],[Category and Sub-Category]],FIND("/",Starter[[#This Row],[Category and Sub-Category]])-3)</f>
        <v>hardware</v>
      </c>
      <c r="S1945" s="12">
        <f t="shared" si="30"/>
        <v>42593.269861111112</v>
      </c>
      <c r="T1945" s="12">
        <f t="shared" si="30"/>
        <v>42548.269861111112</v>
      </c>
      <c r="U1945" s="14">
        <f>Starter[[#This Row],[deadline2]]-Starter[[#This Row],[launched_at3]]</f>
        <v>45</v>
      </c>
    </row>
    <row r="1946" spans="1:21" ht="3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>IFERROR(Starter[[#This Row],[pledged]]/Starter[[#This Row],[goal]],0)</f>
        <v>7.8805550000000002</v>
      </c>
      <c r="P1946" s="8">
        <f>IFERROR(Starter[[#This Row],[pledged]]/Starter[[#This Row],[backers_count]],0)</f>
        <v>176.200223588597</v>
      </c>
      <c r="Q1946" t="str">
        <f>LEFT(Starter[[#This Row],[Category and Sub-Category]],FIND("/",Starter[[#This Row],[Category and Sub-Category]])-1)</f>
        <v>technology</v>
      </c>
      <c r="R1946" t="str">
        <f>RIGHT(Starter[[#This Row],[Category and Sub-Category]],FIND("/",Starter[[#This Row],[Category and Sub-Category]])-3)</f>
        <v>hardware</v>
      </c>
      <c r="S1946" s="12">
        <f t="shared" si="30"/>
        <v>41760.584374999999</v>
      </c>
      <c r="T1946" s="12">
        <f t="shared" si="30"/>
        <v>41730.584374999999</v>
      </c>
      <c r="U1946" s="14">
        <f>Starter[[#This Row],[deadline2]]-Starter[[#This Row],[launched_at3]]</f>
        <v>30</v>
      </c>
    </row>
    <row r="1947" spans="1:21" ht="30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>IFERROR(Starter[[#This Row],[pledged]]/Starter[[#This Row],[goal]],0)</f>
        <v>3.4801799999999998</v>
      </c>
      <c r="P1947" s="8">
        <f>IFERROR(Starter[[#This Row],[pledged]]/Starter[[#This Row],[backers_count]],0)</f>
        <v>511.79117647058825</v>
      </c>
      <c r="Q1947" t="str">
        <f>LEFT(Starter[[#This Row],[Category and Sub-Category]],FIND("/",Starter[[#This Row],[Category and Sub-Category]])-1)</f>
        <v>technology</v>
      </c>
      <c r="R1947" t="str">
        <f>RIGHT(Starter[[#This Row],[Category and Sub-Category]],FIND("/",Starter[[#This Row],[Category and Sub-Category]])-3)</f>
        <v>hardware</v>
      </c>
      <c r="S1947" s="12">
        <f t="shared" si="30"/>
        <v>42197.251828703702</v>
      </c>
      <c r="T1947" s="12">
        <f t="shared" si="30"/>
        <v>42157.251828703702</v>
      </c>
      <c r="U1947" s="14">
        <f>Starter[[#This Row],[deadline2]]-Starter[[#This Row],[launched_at3]]</f>
        <v>40</v>
      </c>
    </row>
    <row r="1948" spans="1:21" ht="3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>IFERROR(Starter[[#This Row],[pledged]]/Starter[[#This Row],[goal]],0)</f>
        <v>1.4974666666666667</v>
      </c>
      <c r="P1948" s="8">
        <f>IFERROR(Starter[[#This Row],[pledged]]/Starter[[#This Row],[backers_count]],0)</f>
        <v>160.44285714285715</v>
      </c>
      <c r="Q1948" t="str">
        <f>LEFT(Starter[[#This Row],[Category and Sub-Category]],FIND("/",Starter[[#This Row],[Category and Sub-Category]])-1)</f>
        <v>technology</v>
      </c>
      <c r="R1948" t="str">
        <f>RIGHT(Starter[[#This Row],[Category and Sub-Category]],FIND("/",Starter[[#This Row],[Category and Sub-Category]])-3)</f>
        <v>hardware</v>
      </c>
      <c r="S1948" s="12">
        <f t="shared" si="30"/>
        <v>41749.108344907407</v>
      </c>
      <c r="T1948" s="12">
        <f t="shared" si="30"/>
        <v>41689.150011574078</v>
      </c>
      <c r="U1948" s="14">
        <f>Starter[[#This Row],[deadline2]]-Starter[[#This Row],[launched_at3]]</f>
        <v>59.958333333328483</v>
      </c>
    </row>
    <row r="1949" spans="1:21" ht="3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>IFERROR(Starter[[#This Row],[pledged]]/Starter[[#This Row],[goal]],0)</f>
        <v>1.0063375000000001</v>
      </c>
      <c r="P1949" s="8">
        <f>IFERROR(Starter[[#This Row],[pledged]]/Starter[[#This Row],[backers_count]],0)</f>
        <v>35.003043478260871</v>
      </c>
      <c r="Q1949" t="str">
        <f>LEFT(Starter[[#This Row],[Category and Sub-Category]],FIND("/",Starter[[#This Row],[Category and Sub-Category]])-1)</f>
        <v>technology</v>
      </c>
      <c r="R1949" t="str">
        <f>RIGHT(Starter[[#This Row],[Category and Sub-Category]],FIND("/",Starter[[#This Row],[Category and Sub-Category]])-3)</f>
        <v>hardware</v>
      </c>
      <c r="S1949" s="12">
        <f t="shared" si="30"/>
        <v>40140.249305555553</v>
      </c>
      <c r="T1949" s="12">
        <f t="shared" si="30"/>
        <v>40102.918055555558</v>
      </c>
      <c r="U1949" s="14">
        <f>Starter[[#This Row],[deadline2]]-Starter[[#This Row],[launched_at3]]</f>
        <v>37.331249999995634</v>
      </c>
    </row>
    <row r="1950" spans="1:2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>IFERROR(Starter[[#This Row],[pledged]]/Starter[[#This Row],[goal]],0)</f>
        <v>8.0021100000000001</v>
      </c>
      <c r="P1950" s="8">
        <f>IFERROR(Starter[[#This Row],[pledged]]/Starter[[#This Row],[backers_count]],0)</f>
        <v>188.50671378091872</v>
      </c>
      <c r="Q1950" t="str">
        <f>LEFT(Starter[[#This Row],[Category and Sub-Category]],FIND("/",Starter[[#This Row],[Category and Sub-Category]])-1)</f>
        <v>technology</v>
      </c>
      <c r="R1950" t="str">
        <f>RIGHT(Starter[[#This Row],[Category and Sub-Category]],FIND("/",Starter[[#This Row],[Category and Sub-Category]])-3)</f>
        <v>hardware</v>
      </c>
      <c r="S1950" s="12">
        <f t="shared" si="30"/>
        <v>42527.709722222222</v>
      </c>
      <c r="T1950" s="12">
        <f t="shared" si="30"/>
        <v>42473.604270833333</v>
      </c>
      <c r="U1950" s="14">
        <f>Starter[[#This Row],[deadline2]]-Starter[[#This Row],[launched_at3]]</f>
        <v>54.105451388888469</v>
      </c>
    </row>
    <row r="1951" spans="1:21" ht="30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>IFERROR(Starter[[#This Row],[pledged]]/Starter[[#This Row],[goal]],0)</f>
        <v>1.0600260000000001</v>
      </c>
      <c r="P1951" s="8">
        <f>IFERROR(Starter[[#This Row],[pledged]]/Starter[[#This Row],[backers_count]],0)</f>
        <v>56.204984093319197</v>
      </c>
      <c r="Q1951" t="str">
        <f>LEFT(Starter[[#This Row],[Category and Sub-Category]],FIND("/",Starter[[#This Row],[Category and Sub-Category]])-1)</f>
        <v>technology</v>
      </c>
      <c r="R1951" t="str">
        <f>RIGHT(Starter[[#This Row],[Category and Sub-Category]],FIND("/",Starter[[#This Row],[Category and Sub-Category]])-3)</f>
        <v>hardware</v>
      </c>
      <c r="S1951" s="12">
        <f t="shared" si="30"/>
        <v>41830.423043981486</v>
      </c>
      <c r="T1951" s="12">
        <f t="shared" si="30"/>
        <v>41800.423043981486</v>
      </c>
      <c r="U1951" s="14">
        <f>Starter[[#This Row],[deadline2]]-Starter[[#This Row],[launched_at3]]</f>
        <v>30</v>
      </c>
    </row>
    <row r="1952" spans="1:21" ht="30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>IFERROR(Starter[[#This Row],[pledged]]/Starter[[#This Row],[goal]],0)</f>
        <v>2.0051866666666669</v>
      </c>
      <c r="P1952" s="8">
        <f>IFERROR(Starter[[#This Row],[pledged]]/Starter[[#This Row],[backers_count]],0)</f>
        <v>51.3054157782516</v>
      </c>
      <c r="Q1952" t="str">
        <f>LEFT(Starter[[#This Row],[Category and Sub-Category]],FIND("/",Starter[[#This Row],[Category and Sub-Category]])-1)</f>
        <v>technology</v>
      </c>
      <c r="R1952" t="str">
        <f>RIGHT(Starter[[#This Row],[Category and Sub-Category]],FIND("/",Starter[[#This Row],[Category and Sub-Category]])-3)</f>
        <v>hardware</v>
      </c>
      <c r="S1952" s="12">
        <f t="shared" si="30"/>
        <v>40655.181400462963</v>
      </c>
      <c r="T1952" s="12">
        <f t="shared" si="30"/>
        <v>40624.181400462963</v>
      </c>
      <c r="U1952" s="14">
        <f>Starter[[#This Row],[deadline2]]-Starter[[#This Row],[launched_at3]]</f>
        <v>31</v>
      </c>
    </row>
    <row r="1953" spans="1:21" ht="3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>IFERROR(Starter[[#This Row],[pledged]]/Starter[[#This Row],[goal]],0)</f>
        <v>2.1244399999999999</v>
      </c>
      <c r="P1953" s="8">
        <f>IFERROR(Starter[[#This Row],[pledged]]/Starter[[#This Row],[backers_count]],0)</f>
        <v>127.36450839328538</v>
      </c>
      <c r="Q1953" t="str">
        <f>LEFT(Starter[[#This Row],[Category and Sub-Category]],FIND("/",Starter[[#This Row],[Category and Sub-Category]])-1)</f>
        <v>technology</v>
      </c>
      <c r="R1953" t="str">
        <f>RIGHT(Starter[[#This Row],[Category and Sub-Category]],FIND("/",Starter[[#This Row],[Category and Sub-Category]])-3)</f>
        <v>hardware</v>
      </c>
      <c r="S1953" s="12">
        <f t="shared" si="30"/>
        <v>42681.462233796294</v>
      </c>
      <c r="T1953" s="12">
        <f t="shared" si="30"/>
        <v>42651.420567129629</v>
      </c>
      <c r="U1953" s="14">
        <f>Starter[[#This Row],[deadline2]]-Starter[[#This Row],[launched_at3]]</f>
        <v>30.041666666664241</v>
      </c>
    </row>
    <row r="1954" spans="1:21" ht="3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>IFERROR(Starter[[#This Row],[pledged]]/Starter[[#This Row],[goal]],0)</f>
        <v>1.9847237142857144</v>
      </c>
      <c r="P1954" s="8">
        <f>IFERROR(Starter[[#This Row],[pledged]]/Starter[[#This Row],[backers_count]],0)</f>
        <v>101.85532258064516</v>
      </c>
      <c r="Q1954" t="str">
        <f>LEFT(Starter[[#This Row],[Category and Sub-Category]],FIND("/",Starter[[#This Row],[Category and Sub-Category]])-1)</f>
        <v>technology</v>
      </c>
      <c r="R1954" t="str">
        <f>RIGHT(Starter[[#This Row],[Category and Sub-Category]],FIND("/",Starter[[#This Row],[Category and Sub-Category]])-3)</f>
        <v>hardware</v>
      </c>
      <c r="S1954" s="12">
        <f t="shared" si="30"/>
        <v>41563.60665509259</v>
      </c>
      <c r="T1954" s="12">
        <f t="shared" si="30"/>
        <v>41526.60665509259</v>
      </c>
      <c r="U1954" s="14">
        <f>Starter[[#This Row],[deadline2]]-Starter[[#This Row],[launched_at3]]</f>
        <v>37</v>
      </c>
    </row>
    <row r="1955" spans="1:21" ht="30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>IFERROR(Starter[[#This Row],[pledged]]/Starter[[#This Row],[goal]],0)</f>
        <v>2.2594666666666665</v>
      </c>
      <c r="P1955" s="8">
        <f>IFERROR(Starter[[#This Row],[pledged]]/Starter[[#This Row],[backers_count]],0)</f>
        <v>230.55782312925169</v>
      </c>
      <c r="Q1955" t="str">
        <f>LEFT(Starter[[#This Row],[Category and Sub-Category]],FIND("/",Starter[[#This Row],[Category and Sub-Category]])-1)</f>
        <v>technology</v>
      </c>
      <c r="R1955" t="str">
        <f>RIGHT(Starter[[#This Row],[Category and Sub-Category]],FIND("/",Starter[[#This Row],[Category and Sub-Category]])-3)</f>
        <v>hardware</v>
      </c>
      <c r="S1955" s="12">
        <f t="shared" si="30"/>
        <v>40970.125</v>
      </c>
      <c r="T1955" s="12">
        <f t="shared" si="30"/>
        <v>40941.199826388889</v>
      </c>
      <c r="U1955" s="14">
        <f>Starter[[#This Row],[deadline2]]-Starter[[#This Row],[launched_at3]]</f>
        <v>28.925173611110949</v>
      </c>
    </row>
    <row r="1956" spans="1:2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>IFERROR(Starter[[#This Row],[pledged]]/Starter[[#This Row],[goal]],0)</f>
        <v>6.9894800000000004</v>
      </c>
      <c r="P1956" s="8">
        <f>IFERROR(Starter[[#This Row],[pledged]]/Starter[[#This Row],[backers_count]],0)</f>
        <v>842.10602409638557</v>
      </c>
      <c r="Q1956" t="str">
        <f>LEFT(Starter[[#This Row],[Category and Sub-Category]],FIND("/",Starter[[#This Row],[Category and Sub-Category]])-1)</f>
        <v>technology</v>
      </c>
      <c r="R1956" t="str">
        <f>RIGHT(Starter[[#This Row],[Category and Sub-Category]],FIND("/",Starter[[#This Row],[Category and Sub-Category]])-3)</f>
        <v>hardware</v>
      </c>
      <c r="S1956" s="12">
        <f t="shared" si="30"/>
        <v>42441.208333333328</v>
      </c>
      <c r="T1956" s="12">
        <f t="shared" si="30"/>
        <v>42394.580740740741</v>
      </c>
      <c r="U1956" s="14">
        <f>Starter[[#This Row],[deadline2]]-Starter[[#This Row],[launched_at3]]</f>
        <v>46.627592592587462</v>
      </c>
    </row>
    <row r="1957" spans="1:21" ht="3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>IFERROR(Starter[[#This Row],[pledged]]/Starter[[#This Row],[goal]],0)</f>
        <v>3.9859528571428569</v>
      </c>
      <c r="P1957" s="8">
        <f>IFERROR(Starter[[#This Row],[pledged]]/Starter[[#This Row],[backers_count]],0)</f>
        <v>577.27593103448271</v>
      </c>
      <c r="Q1957" t="str">
        <f>LEFT(Starter[[#This Row],[Category and Sub-Category]],FIND("/",Starter[[#This Row],[Category and Sub-Category]])-1)</f>
        <v>technology</v>
      </c>
      <c r="R1957" t="str">
        <f>RIGHT(Starter[[#This Row],[Category and Sub-Category]],FIND("/",Starter[[#This Row],[Category and Sub-Category]])-3)</f>
        <v>hardware</v>
      </c>
      <c r="S1957" s="12">
        <f t="shared" si="30"/>
        <v>41052.791666666664</v>
      </c>
      <c r="T1957" s="12">
        <f t="shared" si="30"/>
        <v>41020.271770833337</v>
      </c>
      <c r="U1957" s="14">
        <f>Starter[[#This Row],[deadline2]]-Starter[[#This Row],[launched_at3]]</f>
        <v>32.51989583332761</v>
      </c>
    </row>
    <row r="1958" spans="1:21" ht="3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>IFERROR(Starter[[#This Row],[pledged]]/Starter[[#This Row],[goal]],0)</f>
        <v>2.9403333333333332</v>
      </c>
      <c r="P1958" s="8">
        <f>IFERROR(Starter[[#This Row],[pledged]]/Starter[[#This Row],[backers_count]],0)</f>
        <v>483.34246575342468</v>
      </c>
      <c r="Q1958" t="str">
        <f>LEFT(Starter[[#This Row],[Category and Sub-Category]],FIND("/",Starter[[#This Row],[Category and Sub-Category]])-1)</f>
        <v>technology</v>
      </c>
      <c r="R1958" t="str">
        <f>RIGHT(Starter[[#This Row],[Category and Sub-Category]],FIND("/",Starter[[#This Row],[Category and Sub-Category]])-3)</f>
        <v>hardware</v>
      </c>
      <c r="S1958" s="12">
        <f t="shared" si="30"/>
        <v>42112.882002314815</v>
      </c>
      <c r="T1958" s="12">
        <f t="shared" si="30"/>
        <v>42067.923668981486</v>
      </c>
      <c r="U1958" s="14">
        <f>Starter[[#This Row],[deadline2]]-Starter[[#This Row],[launched_at3]]</f>
        <v>44.958333333328483</v>
      </c>
    </row>
    <row r="1959" spans="1:2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>IFERROR(Starter[[#This Row],[pledged]]/Starter[[#This Row],[goal]],0)</f>
        <v>1.6750470000000002</v>
      </c>
      <c r="P1959" s="8">
        <f>IFERROR(Starter[[#This Row],[pledged]]/Starter[[#This Row],[backers_count]],0)</f>
        <v>76.138500000000008</v>
      </c>
      <c r="Q1959" t="str">
        <f>LEFT(Starter[[#This Row],[Category and Sub-Category]],FIND("/",Starter[[#This Row],[Category and Sub-Category]])-1)</f>
        <v>technology</v>
      </c>
      <c r="R1959" t="str">
        <f>RIGHT(Starter[[#This Row],[Category and Sub-Category]],FIND("/",Starter[[#This Row],[Category and Sub-Category]])-3)</f>
        <v>hardware</v>
      </c>
      <c r="S1959" s="12">
        <f t="shared" si="30"/>
        <v>41209.098530092597</v>
      </c>
      <c r="T1959" s="12">
        <f t="shared" si="30"/>
        <v>41179.098530092597</v>
      </c>
      <c r="U1959" s="14">
        <f>Starter[[#This Row],[deadline2]]-Starter[[#This Row],[launched_at3]]</f>
        <v>30</v>
      </c>
    </row>
    <row r="1960" spans="1:21" ht="3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>IFERROR(Starter[[#This Row],[pledged]]/Starter[[#This Row],[goal]],0)</f>
        <v>14.355717142857143</v>
      </c>
      <c r="P1960" s="8">
        <f>IFERROR(Starter[[#This Row],[pledged]]/Starter[[#This Row],[backers_count]],0)</f>
        <v>74.107684365781708</v>
      </c>
      <c r="Q1960" t="str">
        <f>LEFT(Starter[[#This Row],[Category and Sub-Category]],FIND("/",Starter[[#This Row],[Category and Sub-Category]])-1)</f>
        <v>technology</v>
      </c>
      <c r="R1960" t="str">
        <f>RIGHT(Starter[[#This Row],[Category and Sub-Category]],FIND("/",Starter[[#This Row],[Category and Sub-Category]])-3)</f>
        <v>hardware</v>
      </c>
      <c r="S1960" s="12">
        <f t="shared" si="30"/>
        <v>41356.94630787037</v>
      </c>
      <c r="T1960" s="12">
        <f t="shared" si="30"/>
        <v>41326.987974537034</v>
      </c>
      <c r="U1960" s="14">
        <f>Starter[[#This Row],[deadline2]]-Starter[[#This Row],[launched_at3]]</f>
        <v>29.958333333335759</v>
      </c>
    </row>
    <row r="1961" spans="1:21" ht="3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>IFERROR(Starter[[#This Row],[pledged]]/Starter[[#This Row],[goal]],0)</f>
        <v>1.5673440000000001</v>
      </c>
      <c r="P1961" s="8">
        <f>IFERROR(Starter[[#This Row],[pledged]]/Starter[[#This Row],[backers_count]],0)</f>
        <v>36.965660377358489</v>
      </c>
      <c r="Q1961" t="str">
        <f>LEFT(Starter[[#This Row],[Category and Sub-Category]],FIND("/",Starter[[#This Row],[Category and Sub-Category]])-1)</f>
        <v>technology</v>
      </c>
      <c r="R1961" t="str">
        <f>RIGHT(Starter[[#This Row],[Category and Sub-Category]],FIND("/",Starter[[#This Row],[Category and Sub-Category]])-3)</f>
        <v>hardware</v>
      </c>
      <c r="S1961" s="12">
        <f t="shared" si="30"/>
        <v>41913</v>
      </c>
      <c r="T1961" s="12">
        <f t="shared" si="30"/>
        <v>41871.845601851848</v>
      </c>
      <c r="U1961" s="14">
        <f>Starter[[#This Row],[deadline2]]-Starter[[#This Row],[launched_at3]]</f>
        <v>41.154398148151813</v>
      </c>
    </row>
    <row r="1962" spans="1:21" ht="3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>IFERROR(Starter[[#This Row],[pledged]]/Starter[[#This Row],[goal]],0)</f>
        <v>1.1790285714285715</v>
      </c>
      <c r="P1962" s="8">
        <f>IFERROR(Starter[[#This Row],[pledged]]/Starter[[#This Row],[backers_count]],0)</f>
        <v>2500.969696969697</v>
      </c>
      <c r="Q1962" t="str">
        <f>LEFT(Starter[[#This Row],[Category and Sub-Category]],FIND("/",Starter[[#This Row],[Category and Sub-Category]])-1)</f>
        <v>technology</v>
      </c>
      <c r="R1962" t="str">
        <f>RIGHT(Starter[[#This Row],[Category and Sub-Category]],FIND("/",Starter[[#This Row],[Category and Sub-Category]])-3)</f>
        <v>hardware</v>
      </c>
      <c r="S1962" s="12">
        <f t="shared" si="30"/>
        <v>41994.362743055557</v>
      </c>
      <c r="T1962" s="12">
        <f t="shared" si="30"/>
        <v>41964.362743055557</v>
      </c>
      <c r="U1962" s="14">
        <f>Starter[[#This Row],[deadline2]]-Starter[[#This Row],[launched_at3]]</f>
        <v>30</v>
      </c>
    </row>
    <row r="1963" spans="1:21" ht="30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>IFERROR(Starter[[#This Row],[pledged]]/Starter[[#This Row],[goal]],0)</f>
        <v>11.053811999999999</v>
      </c>
      <c r="P1963" s="8">
        <f>IFERROR(Starter[[#This Row],[pledged]]/Starter[[#This Row],[backers_count]],0)</f>
        <v>67.690214329454989</v>
      </c>
      <c r="Q1963" t="str">
        <f>LEFT(Starter[[#This Row],[Category and Sub-Category]],FIND("/",Starter[[#This Row],[Category and Sub-Category]])-1)</f>
        <v>technology</v>
      </c>
      <c r="R1963" t="str">
        <f>RIGHT(Starter[[#This Row],[Category and Sub-Category]],FIND("/",Starter[[#This Row],[Category and Sub-Category]])-3)</f>
        <v>hardware</v>
      </c>
      <c r="S1963" s="12">
        <f t="shared" si="30"/>
        <v>41188.165972222225</v>
      </c>
      <c r="T1963" s="12">
        <f t="shared" si="30"/>
        <v>41148.194641203707</v>
      </c>
      <c r="U1963" s="14">
        <f>Starter[[#This Row],[deadline2]]-Starter[[#This Row],[launched_at3]]</f>
        <v>39.971331018517958</v>
      </c>
    </row>
    <row r="1964" spans="1:21" ht="3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>IFERROR(Starter[[#This Row],[pledged]]/Starter[[#This Row],[goal]],0)</f>
        <v>1.9292499999999999</v>
      </c>
      <c r="P1964" s="8">
        <f>IFERROR(Starter[[#This Row],[pledged]]/Starter[[#This Row],[backers_count]],0)</f>
        <v>63.04738562091503</v>
      </c>
      <c r="Q1964" t="str">
        <f>LEFT(Starter[[#This Row],[Category and Sub-Category]],FIND("/",Starter[[#This Row],[Category and Sub-Category]])-1)</f>
        <v>technology</v>
      </c>
      <c r="R1964" t="str">
        <f>RIGHT(Starter[[#This Row],[Category and Sub-Category]],FIND("/",Starter[[#This Row],[Category and Sub-Category]])-3)</f>
        <v>hardware</v>
      </c>
      <c r="S1964" s="12">
        <f t="shared" si="30"/>
        <v>41772.780509259261</v>
      </c>
      <c r="T1964" s="12">
        <f t="shared" si="30"/>
        <v>41742.780509259261</v>
      </c>
      <c r="U1964" s="14">
        <f>Starter[[#This Row],[deadline2]]-Starter[[#This Row],[launched_at3]]</f>
        <v>30</v>
      </c>
    </row>
    <row r="1965" spans="1:21" ht="3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>IFERROR(Starter[[#This Row],[pledged]]/Starter[[#This Row],[goal]],0)</f>
        <v>1.268842105263158</v>
      </c>
      <c r="P1965" s="8">
        <f>IFERROR(Starter[[#This Row],[pledged]]/Starter[[#This Row],[backers_count]],0)</f>
        <v>117.6</v>
      </c>
      <c r="Q1965" t="str">
        <f>LEFT(Starter[[#This Row],[Category and Sub-Category]],FIND("/",Starter[[#This Row],[Category and Sub-Category]])-1)</f>
        <v>technology</v>
      </c>
      <c r="R1965" t="str">
        <f>RIGHT(Starter[[#This Row],[Category and Sub-Category]],FIND("/",Starter[[#This Row],[Category and Sub-Category]])-3)</f>
        <v>hardware</v>
      </c>
      <c r="S1965" s="12">
        <f t="shared" si="30"/>
        <v>41898.429791666669</v>
      </c>
      <c r="T1965" s="12">
        <f t="shared" si="30"/>
        <v>41863.429791666669</v>
      </c>
      <c r="U1965" s="14">
        <f>Starter[[#This Row],[deadline2]]-Starter[[#This Row],[launched_at3]]</f>
        <v>35</v>
      </c>
    </row>
    <row r="1966" spans="1:21" ht="30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>IFERROR(Starter[[#This Row],[pledged]]/Starter[[#This Row],[goal]],0)</f>
        <v>2.5957748878923765</v>
      </c>
      <c r="P1966" s="8">
        <f>IFERROR(Starter[[#This Row],[pledged]]/Starter[[#This Row],[backers_count]],0)</f>
        <v>180.75185011709601</v>
      </c>
      <c r="Q1966" t="str">
        <f>LEFT(Starter[[#This Row],[Category and Sub-Category]],FIND("/",Starter[[#This Row],[Category and Sub-Category]])-1)</f>
        <v>technology</v>
      </c>
      <c r="R1966" t="str">
        <f>RIGHT(Starter[[#This Row],[Category and Sub-Category]],FIND("/",Starter[[#This Row],[Category and Sub-Category]])-3)</f>
        <v>hardware</v>
      </c>
      <c r="S1966" s="12">
        <f t="shared" si="30"/>
        <v>42482.272824074069</v>
      </c>
      <c r="T1966" s="12">
        <f t="shared" si="30"/>
        <v>42452.272824074069</v>
      </c>
      <c r="U1966" s="14">
        <f>Starter[[#This Row],[deadline2]]-Starter[[#This Row],[launched_at3]]</f>
        <v>30</v>
      </c>
    </row>
    <row r="1967" spans="1:21" ht="30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>IFERROR(Starter[[#This Row],[pledged]]/Starter[[#This Row],[goal]],0)</f>
        <v>2.6227999999999998</v>
      </c>
      <c r="P1967" s="8">
        <f>IFERROR(Starter[[#This Row],[pledged]]/Starter[[#This Row],[backers_count]],0)</f>
        <v>127.32038834951456</v>
      </c>
      <c r="Q1967" t="str">
        <f>LEFT(Starter[[#This Row],[Category and Sub-Category]],FIND("/",Starter[[#This Row],[Category and Sub-Category]])-1)</f>
        <v>technology</v>
      </c>
      <c r="R1967" t="str">
        <f>RIGHT(Starter[[#This Row],[Category and Sub-Category]],FIND("/",Starter[[#This Row],[Category and Sub-Category]])-3)</f>
        <v>hardware</v>
      </c>
      <c r="S1967" s="12">
        <f t="shared" si="30"/>
        <v>40920.041666666664</v>
      </c>
      <c r="T1967" s="12">
        <f t="shared" si="30"/>
        <v>40898.089236111111</v>
      </c>
      <c r="U1967" s="14">
        <f>Starter[[#This Row],[deadline2]]-Starter[[#This Row],[launched_at3]]</f>
        <v>21.952430555553292</v>
      </c>
    </row>
    <row r="1968" spans="1:21" ht="3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>IFERROR(Starter[[#This Row],[pledged]]/Starter[[#This Row],[goal]],0)</f>
        <v>2.0674309000000002</v>
      </c>
      <c r="P1968" s="8">
        <f>IFERROR(Starter[[#This Row],[pledged]]/Starter[[#This Row],[backers_count]],0)</f>
        <v>136.6444745538665</v>
      </c>
      <c r="Q1968" t="str">
        <f>LEFT(Starter[[#This Row],[Category and Sub-Category]],FIND("/",Starter[[#This Row],[Category and Sub-Category]])-1)</f>
        <v>technology</v>
      </c>
      <c r="R1968" t="str">
        <f>RIGHT(Starter[[#This Row],[Category and Sub-Category]],FIND("/",Starter[[#This Row],[Category and Sub-Category]])-3)</f>
        <v>hardware</v>
      </c>
      <c r="S1968" s="12">
        <f t="shared" si="30"/>
        <v>41865.540486111109</v>
      </c>
      <c r="T1968" s="12">
        <f t="shared" si="30"/>
        <v>41835.540486111109</v>
      </c>
      <c r="U1968" s="14">
        <f>Starter[[#This Row],[deadline2]]-Starter[[#This Row],[launched_at3]]</f>
        <v>30</v>
      </c>
    </row>
    <row r="1969" spans="1:21" ht="3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>IFERROR(Starter[[#This Row],[pledged]]/Starter[[#This Row],[goal]],0)</f>
        <v>3.7012999999999998</v>
      </c>
      <c r="P1969" s="8">
        <f>IFERROR(Starter[[#This Row],[pledged]]/Starter[[#This Row],[backers_count]],0)</f>
        <v>182.78024691358024</v>
      </c>
      <c r="Q1969" t="str">
        <f>LEFT(Starter[[#This Row],[Category and Sub-Category]],FIND("/",Starter[[#This Row],[Category and Sub-Category]])-1)</f>
        <v>technology</v>
      </c>
      <c r="R1969" t="str">
        <f>RIGHT(Starter[[#This Row],[Category and Sub-Category]],FIND("/",Starter[[#This Row],[Category and Sub-Category]])-3)</f>
        <v>hardware</v>
      </c>
      <c r="S1969" s="12">
        <f t="shared" si="30"/>
        <v>41760.663530092592</v>
      </c>
      <c r="T1969" s="12">
        <f t="shared" si="30"/>
        <v>41730.663530092592</v>
      </c>
      <c r="U1969" s="14">
        <f>Starter[[#This Row],[deadline2]]-Starter[[#This Row],[launched_at3]]</f>
        <v>30</v>
      </c>
    </row>
    <row r="1970" spans="1:2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>IFERROR(Starter[[#This Row],[pledged]]/Starter[[#This Row],[goal]],0)</f>
        <v>2.8496600000000001</v>
      </c>
      <c r="P1970" s="8">
        <f>IFERROR(Starter[[#This Row],[pledged]]/Starter[[#This Row],[backers_count]],0)</f>
        <v>279.37843137254902</v>
      </c>
      <c r="Q1970" t="str">
        <f>LEFT(Starter[[#This Row],[Category and Sub-Category]],FIND("/",Starter[[#This Row],[Category and Sub-Category]])-1)</f>
        <v>technology</v>
      </c>
      <c r="R1970" t="str">
        <f>RIGHT(Starter[[#This Row],[Category and Sub-Category]],FIND("/",Starter[[#This Row],[Category and Sub-Category]])-3)</f>
        <v>hardware</v>
      </c>
      <c r="S1970" s="12">
        <f t="shared" si="30"/>
        <v>42707.628645833334</v>
      </c>
      <c r="T1970" s="12">
        <f t="shared" si="30"/>
        <v>42676.586979166663</v>
      </c>
      <c r="U1970" s="14">
        <f>Starter[[#This Row],[deadline2]]-Starter[[#This Row],[launched_at3]]</f>
        <v>31.041666666671517</v>
      </c>
    </row>
    <row r="1971" spans="1:21" ht="3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>IFERROR(Starter[[#This Row],[pledged]]/Starter[[#This Row],[goal]],0)</f>
        <v>5.7907999999999999</v>
      </c>
      <c r="P1971" s="8">
        <f>IFERROR(Starter[[#This Row],[pledged]]/Starter[[#This Row],[backers_count]],0)</f>
        <v>61.375728669846318</v>
      </c>
      <c r="Q1971" t="str">
        <f>LEFT(Starter[[#This Row],[Category and Sub-Category]],FIND("/",Starter[[#This Row],[Category and Sub-Category]])-1)</f>
        <v>technology</v>
      </c>
      <c r="R1971" t="str">
        <f>RIGHT(Starter[[#This Row],[Category and Sub-Category]],FIND("/",Starter[[#This Row],[Category and Sub-Category]])-3)</f>
        <v>hardware</v>
      </c>
      <c r="S1971" s="12">
        <f t="shared" si="30"/>
        <v>42587.792453703703</v>
      </c>
      <c r="T1971" s="12">
        <f t="shared" si="30"/>
        <v>42557.792453703703</v>
      </c>
      <c r="U1971" s="14">
        <f>Starter[[#This Row],[deadline2]]-Starter[[#This Row],[launched_at3]]</f>
        <v>30</v>
      </c>
    </row>
    <row r="1972" spans="1:21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>IFERROR(Starter[[#This Row],[pledged]]/Starter[[#This Row],[goal]],0)</f>
        <v>11.318</v>
      </c>
      <c r="P1972" s="8">
        <f>IFERROR(Starter[[#This Row],[pledged]]/Starter[[#This Row],[backers_count]],0)</f>
        <v>80.727532097004286</v>
      </c>
      <c r="Q1972" t="str">
        <f>LEFT(Starter[[#This Row],[Category and Sub-Category]],FIND("/",Starter[[#This Row],[Category and Sub-Category]])-1)</f>
        <v>technology</v>
      </c>
      <c r="R1972" t="str">
        <f>RIGHT(Starter[[#This Row],[Category and Sub-Category]],FIND("/",Starter[[#This Row],[Category and Sub-Category]])-3)</f>
        <v>hardware</v>
      </c>
      <c r="S1972" s="12">
        <f t="shared" si="30"/>
        <v>41384.151631944442</v>
      </c>
      <c r="T1972" s="12">
        <f t="shared" si="30"/>
        <v>41324.193298611113</v>
      </c>
      <c r="U1972" s="14">
        <f>Starter[[#This Row],[deadline2]]-Starter[[#This Row],[launched_at3]]</f>
        <v>59.958333333328483</v>
      </c>
    </row>
    <row r="1973" spans="1:21" ht="3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>IFERROR(Starter[[#This Row],[pledged]]/Starter[[#This Row],[goal]],0)</f>
        <v>2.6302771750000002</v>
      </c>
      <c r="P1973" s="8">
        <f>IFERROR(Starter[[#This Row],[pledged]]/Starter[[#This Row],[backers_count]],0)</f>
        <v>272.35590732591254</v>
      </c>
      <c r="Q1973" t="str">
        <f>LEFT(Starter[[#This Row],[Category and Sub-Category]],FIND("/",Starter[[#This Row],[Category and Sub-Category]])-1)</f>
        <v>technology</v>
      </c>
      <c r="R1973" t="str">
        <f>RIGHT(Starter[[#This Row],[Category and Sub-Category]],FIND("/",Starter[[#This Row],[Category and Sub-Category]])-3)</f>
        <v>hardware</v>
      </c>
      <c r="S1973" s="12">
        <f t="shared" si="30"/>
        <v>41593.166666666664</v>
      </c>
      <c r="T1973" s="12">
        <f t="shared" si="30"/>
        <v>41561.500706018516</v>
      </c>
      <c r="U1973" s="14">
        <f>Starter[[#This Row],[deadline2]]-Starter[[#This Row],[launched_at3]]</f>
        <v>31.66596064814803</v>
      </c>
    </row>
    <row r="1974" spans="1:21" ht="3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>IFERROR(Starter[[#This Row],[pledged]]/Starter[[#This Row],[goal]],0)</f>
        <v>6.7447999999999997</v>
      </c>
      <c r="P1974" s="8">
        <f>IFERROR(Starter[[#This Row],[pledged]]/Starter[[#This Row],[backers_count]],0)</f>
        <v>70.848739495798313</v>
      </c>
      <c r="Q1974" t="str">
        <f>LEFT(Starter[[#This Row],[Category and Sub-Category]],FIND("/",Starter[[#This Row],[Category and Sub-Category]])-1)</f>
        <v>technology</v>
      </c>
      <c r="R1974" t="str">
        <f>RIGHT(Starter[[#This Row],[Category and Sub-Category]],FIND("/",Starter[[#This Row],[Category and Sub-Category]])-3)</f>
        <v>hardware</v>
      </c>
      <c r="S1974" s="12">
        <f t="shared" si="30"/>
        <v>41231.053749999999</v>
      </c>
      <c r="T1974" s="12">
        <f t="shared" si="30"/>
        <v>41201.012083333335</v>
      </c>
      <c r="U1974" s="14">
        <f>Starter[[#This Row],[deadline2]]-Starter[[#This Row],[launched_at3]]</f>
        <v>30.041666666664241</v>
      </c>
    </row>
    <row r="1975" spans="1:21" ht="3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>IFERROR(Starter[[#This Row],[pledged]]/Starter[[#This Row],[goal]],0)</f>
        <v>2.5683081313131315</v>
      </c>
      <c r="P1975" s="8">
        <f>IFERROR(Starter[[#This Row],[pledged]]/Starter[[#This Row],[backers_count]],0)</f>
        <v>247.94003412969283</v>
      </c>
      <c r="Q1975" t="str">
        <f>LEFT(Starter[[#This Row],[Category and Sub-Category]],FIND("/",Starter[[#This Row],[Category and Sub-Category]])-1)</f>
        <v>technology</v>
      </c>
      <c r="R1975" t="str">
        <f>RIGHT(Starter[[#This Row],[Category and Sub-Category]],FIND("/",Starter[[#This Row],[Category and Sub-Category]])-3)</f>
        <v>hardware</v>
      </c>
      <c r="S1975" s="12">
        <f t="shared" si="30"/>
        <v>42588.291666666672</v>
      </c>
      <c r="T1975" s="12">
        <f t="shared" si="30"/>
        <v>42549.722962962958</v>
      </c>
      <c r="U1975" s="14">
        <f>Starter[[#This Row],[deadline2]]-Starter[[#This Row],[launched_at3]]</f>
        <v>38.568703703713254</v>
      </c>
    </row>
    <row r="1976" spans="1:21" ht="3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>IFERROR(Starter[[#This Row],[pledged]]/Starter[[#This Row],[goal]],0)</f>
        <v>3.7549600000000001</v>
      </c>
      <c r="P1976" s="8">
        <f>IFERROR(Starter[[#This Row],[pledged]]/Starter[[#This Row],[backers_count]],0)</f>
        <v>186.81393034825871</v>
      </c>
      <c r="Q1976" t="str">
        <f>LEFT(Starter[[#This Row],[Category and Sub-Category]],FIND("/",Starter[[#This Row],[Category and Sub-Category]])-1)</f>
        <v>technology</v>
      </c>
      <c r="R1976" t="str">
        <f>RIGHT(Starter[[#This Row],[Category and Sub-Category]],FIND("/",Starter[[#This Row],[Category and Sub-Category]])-3)</f>
        <v>hardware</v>
      </c>
      <c r="S1976" s="12">
        <f t="shared" si="30"/>
        <v>41505.334131944444</v>
      </c>
      <c r="T1976" s="12">
        <f t="shared" si="30"/>
        <v>41445.334131944444</v>
      </c>
      <c r="U1976" s="14">
        <f>Starter[[#This Row],[deadline2]]-Starter[[#This Row],[launched_at3]]</f>
        <v>60</v>
      </c>
    </row>
    <row r="1977" spans="1:2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>IFERROR(Starter[[#This Row],[pledged]]/Starter[[#This Row],[goal]],0)</f>
        <v>2.0870837499999997</v>
      </c>
      <c r="P1977" s="8">
        <f>IFERROR(Starter[[#This Row],[pledged]]/Starter[[#This Row],[backers_count]],0)</f>
        <v>131.98948616600788</v>
      </c>
      <c r="Q1977" t="str">
        <f>LEFT(Starter[[#This Row],[Category and Sub-Category]],FIND("/",Starter[[#This Row],[Category and Sub-Category]])-1)</f>
        <v>technology</v>
      </c>
      <c r="R1977" t="str">
        <f>RIGHT(Starter[[#This Row],[Category and Sub-Category]],FIND("/",Starter[[#This Row],[Category and Sub-Category]])-3)</f>
        <v>hardware</v>
      </c>
      <c r="S1977" s="12">
        <f t="shared" si="30"/>
        <v>41343.755219907405</v>
      </c>
      <c r="T1977" s="12">
        <f t="shared" si="30"/>
        <v>41313.755219907405</v>
      </c>
      <c r="U1977" s="14">
        <f>Starter[[#This Row],[deadline2]]-Starter[[#This Row],[launched_at3]]</f>
        <v>30</v>
      </c>
    </row>
    <row r="1978" spans="1:2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>IFERROR(Starter[[#This Row],[pledged]]/Starter[[#This Row],[goal]],0)</f>
        <v>3.4660000000000002</v>
      </c>
      <c r="P1978" s="8">
        <f>IFERROR(Starter[[#This Row],[pledged]]/Starter[[#This Row],[backers_count]],0)</f>
        <v>29.310782241014799</v>
      </c>
      <c r="Q1978" t="str">
        <f>LEFT(Starter[[#This Row],[Category and Sub-Category]],FIND("/",Starter[[#This Row],[Category and Sub-Category]])-1)</f>
        <v>technology</v>
      </c>
      <c r="R1978" t="str">
        <f>RIGHT(Starter[[#This Row],[Category and Sub-Category]],FIND("/",Starter[[#This Row],[Category and Sub-Category]])-3)</f>
        <v>hardware</v>
      </c>
      <c r="S1978" s="12">
        <f t="shared" si="30"/>
        <v>41468.899594907409</v>
      </c>
      <c r="T1978" s="12">
        <f t="shared" si="30"/>
        <v>41438.899594907409</v>
      </c>
      <c r="U1978" s="14">
        <f>Starter[[#This Row],[deadline2]]-Starter[[#This Row],[launched_at3]]</f>
        <v>30</v>
      </c>
    </row>
    <row r="1979" spans="1:2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>IFERROR(Starter[[#This Row],[pledged]]/Starter[[#This Row],[goal]],0)</f>
        <v>4.0232999999999999</v>
      </c>
      <c r="P1979" s="8">
        <f>IFERROR(Starter[[#This Row],[pledged]]/Starter[[#This Row],[backers_count]],0)</f>
        <v>245.02436053593178</v>
      </c>
      <c r="Q1979" t="str">
        <f>LEFT(Starter[[#This Row],[Category and Sub-Category]],FIND("/",Starter[[#This Row],[Category and Sub-Category]])-1)</f>
        <v>technology</v>
      </c>
      <c r="R1979" t="str">
        <f>RIGHT(Starter[[#This Row],[Category and Sub-Category]],FIND("/",Starter[[#This Row],[Category and Sub-Category]])-3)</f>
        <v>hardware</v>
      </c>
      <c r="S1979" s="12">
        <f t="shared" si="30"/>
        <v>42357.332638888889</v>
      </c>
      <c r="T1979" s="12">
        <f t="shared" si="30"/>
        <v>42311.216898148152</v>
      </c>
      <c r="U1979" s="14">
        <f>Starter[[#This Row],[deadline2]]-Starter[[#This Row],[launched_at3]]</f>
        <v>46.115740740737238</v>
      </c>
    </row>
    <row r="1980" spans="1:21" ht="3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>IFERROR(Starter[[#This Row],[pledged]]/Starter[[#This Row],[goal]],0)</f>
        <v>10.2684514</v>
      </c>
      <c r="P1980" s="8">
        <f>IFERROR(Starter[[#This Row],[pledged]]/Starter[[#This Row],[backers_count]],0)</f>
        <v>1323.2540463917526</v>
      </c>
      <c r="Q1980" t="str">
        <f>LEFT(Starter[[#This Row],[Category and Sub-Category]],FIND("/",Starter[[#This Row],[Category and Sub-Category]])-1)</f>
        <v>technology</v>
      </c>
      <c r="R1980" t="str">
        <f>RIGHT(Starter[[#This Row],[Category and Sub-Category]],FIND("/",Starter[[#This Row],[Category and Sub-Category]])-3)</f>
        <v>hardware</v>
      </c>
      <c r="S1980" s="12">
        <f t="shared" si="30"/>
        <v>41072.291666666664</v>
      </c>
      <c r="T1980" s="12">
        <f t="shared" si="30"/>
        <v>41039.225601851853</v>
      </c>
      <c r="U1980" s="14">
        <f>Starter[[#This Row],[deadline2]]-Starter[[#This Row],[launched_at3]]</f>
        <v>33.066064814811398</v>
      </c>
    </row>
    <row r="1981" spans="1:2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>IFERROR(Starter[[#This Row],[pledged]]/Starter[[#This Row],[goal]],0)</f>
        <v>1.14901155</v>
      </c>
      <c r="P1981" s="8">
        <f>IFERROR(Starter[[#This Row],[pledged]]/Starter[[#This Row],[backers_count]],0)</f>
        <v>282.65966789667897</v>
      </c>
      <c r="Q1981" t="str">
        <f>LEFT(Starter[[#This Row],[Category and Sub-Category]],FIND("/",Starter[[#This Row],[Category and Sub-Category]])-1)</f>
        <v>technology</v>
      </c>
      <c r="R1981" t="str">
        <f>RIGHT(Starter[[#This Row],[Category and Sub-Category]],FIND("/",Starter[[#This Row],[Category and Sub-Category]])-3)</f>
        <v>hardware</v>
      </c>
      <c r="S1981" s="12">
        <f t="shared" si="30"/>
        <v>42327.207638888889</v>
      </c>
      <c r="T1981" s="12">
        <f t="shared" si="30"/>
        <v>42290.460023148145</v>
      </c>
      <c r="U1981" s="14">
        <f>Starter[[#This Row],[deadline2]]-Starter[[#This Row],[launched_at3]]</f>
        <v>36.74761574074364</v>
      </c>
    </row>
    <row r="1982" spans="1:2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>IFERROR(Starter[[#This Row],[pledged]]/Starter[[#This Row],[goal]],0)</f>
        <v>3.5482402000000004</v>
      </c>
      <c r="P1982" s="8">
        <f>IFERROR(Starter[[#This Row],[pledged]]/Starter[[#This Row],[backers_count]],0)</f>
        <v>91.214401028277635</v>
      </c>
      <c r="Q1982" t="str">
        <f>LEFT(Starter[[#This Row],[Category and Sub-Category]],FIND("/",Starter[[#This Row],[Category and Sub-Category]])-1)</f>
        <v>technology</v>
      </c>
      <c r="R1982" t="str">
        <f>RIGHT(Starter[[#This Row],[Category and Sub-Category]],FIND("/",Starter[[#This Row],[Category and Sub-Category]])-3)</f>
        <v>hardware</v>
      </c>
      <c r="S1982" s="12">
        <f t="shared" si="30"/>
        <v>42463.500717592593</v>
      </c>
      <c r="T1982" s="12">
        <f t="shared" si="30"/>
        <v>42423.542384259257</v>
      </c>
      <c r="U1982" s="14">
        <f>Starter[[#This Row],[deadline2]]-Starter[[#This Row],[launched_at3]]</f>
        <v>39.958333333335759</v>
      </c>
    </row>
    <row r="1983" spans="1:21" ht="3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>IFERROR(Starter[[#This Row],[pledged]]/Starter[[#This Row],[goal]],0)</f>
        <v>5.0799999999999998E-2</v>
      </c>
      <c r="P1983" s="8">
        <f>IFERROR(Starter[[#This Row],[pledged]]/Starter[[#This Row],[backers_count]],0)</f>
        <v>31.75</v>
      </c>
      <c r="Q1983" t="str">
        <f>LEFT(Starter[[#This Row],[Category and Sub-Category]],FIND("/",Starter[[#This Row],[Category and Sub-Category]])-1)</f>
        <v>photography</v>
      </c>
      <c r="R1983" t="str">
        <f>RIGHT(Starter[[#This Row],[Category and Sub-Category]],FIND("/",Starter[[#This Row],[Category and Sub-Category]])-3)</f>
        <v>hy/people</v>
      </c>
      <c r="S1983" s="12">
        <f t="shared" si="30"/>
        <v>41829.725289351853</v>
      </c>
      <c r="T1983" s="12">
        <f t="shared" si="30"/>
        <v>41799.725289351853</v>
      </c>
      <c r="U1983" s="14">
        <f>Starter[[#This Row],[deadline2]]-Starter[[#This Row],[launched_at3]]</f>
        <v>30</v>
      </c>
    </row>
    <row r="1984" spans="1:21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>IFERROR(Starter[[#This Row],[pledged]]/Starter[[#This Row],[goal]],0)</f>
        <v>0</v>
      </c>
      <c r="P1984" s="8">
        <f>IFERROR(Starter[[#This Row],[pledged]]/Starter[[#This Row],[backers_count]],0)</f>
        <v>0</v>
      </c>
      <c r="Q1984" t="str">
        <f>LEFT(Starter[[#This Row],[Category and Sub-Category]],FIND("/",Starter[[#This Row],[Category and Sub-Category]])-1)</f>
        <v>photography</v>
      </c>
      <c r="R1984" t="str">
        <f>RIGHT(Starter[[#This Row],[Category and Sub-Category]],FIND("/",Starter[[#This Row],[Category and Sub-Category]])-3)</f>
        <v>hy/people</v>
      </c>
      <c r="S1984" s="12">
        <f t="shared" si="30"/>
        <v>42708.628321759257</v>
      </c>
      <c r="T1984" s="12">
        <f t="shared" si="30"/>
        <v>42678.586655092593</v>
      </c>
      <c r="U1984" s="14">
        <f>Starter[[#This Row],[deadline2]]-Starter[[#This Row],[launched_at3]]</f>
        <v>30.041666666664241</v>
      </c>
    </row>
    <row r="1985" spans="1:21" ht="3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>IFERROR(Starter[[#This Row],[pledged]]/Starter[[#This Row],[goal]],0)</f>
        <v>4.2999999999999997E-2</v>
      </c>
      <c r="P1985" s="8">
        <f>IFERROR(Starter[[#This Row],[pledged]]/Starter[[#This Row],[backers_count]],0)</f>
        <v>88.6875</v>
      </c>
      <c r="Q1985" t="str">
        <f>LEFT(Starter[[#This Row],[Category and Sub-Category]],FIND("/",Starter[[#This Row],[Category and Sub-Category]])-1)</f>
        <v>photography</v>
      </c>
      <c r="R1985" t="str">
        <f>RIGHT(Starter[[#This Row],[Category and Sub-Category]],FIND("/",Starter[[#This Row],[Category and Sub-Category]])-3)</f>
        <v>hy/people</v>
      </c>
      <c r="S1985" s="12">
        <f t="shared" si="30"/>
        <v>42615.291666666672</v>
      </c>
      <c r="T1985" s="12">
        <f t="shared" si="30"/>
        <v>42593.011782407411</v>
      </c>
      <c r="U1985" s="14">
        <f>Starter[[#This Row],[deadline2]]-Starter[[#This Row],[launched_at3]]</f>
        <v>22.279884259260143</v>
      </c>
    </row>
    <row r="1986" spans="1:21" ht="45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>IFERROR(Starter[[#This Row],[pledged]]/Starter[[#This Row],[goal]],0)</f>
        <v>0.21146666666666666</v>
      </c>
      <c r="P1986" s="8">
        <f>IFERROR(Starter[[#This Row],[pledged]]/Starter[[#This Row],[backers_count]],0)</f>
        <v>453.14285714285717</v>
      </c>
      <c r="Q1986" t="str">
        <f>LEFT(Starter[[#This Row],[Category and Sub-Category]],FIND("/",Starter[[#This Row],[Category and Sub-Category]])-1)</f>
        <v>photography</v>
      </c>
      <c r="R1986" t="str">
        <f>RIGHT(Starter[[#This Row],[Category and Sub-Category]],FIND("/",Starter[[#This Row],[Category and Sub-Category]])-3)</f>
        <v>hy/people</v>
      </c>
      <c r="S1986" s="12">
        <f t="shared" ref="S1986:T2049" si="31">(I1986/86400)+25569</f>
        <v>41973.831956018519</v>
      </c>
      <c r="T1986" s="12">
        <f t="shared" si="31"/>
        <v>41913.790289351848</v>
      </c>
      <c r="U1986" s="14">
        <f>Starter[[#This Row],[deadline2]]-Starter[[#This Row],[launched_at3]]</f>
        <v>60.041666666671517</v>
      </c>
    </row>
    <row r="1987" spans="1:21" ht="3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>IFERROR(Starter[[#This Row],[pledged]]/Starter[[#This Row],[goal]],0)</f>
        <v>3.1875000000000001E-2</v>
      </c>
      <c r="P1987" s="8">
        <f>IFERROR(Starter[[#This Row],[pledged]]/Starter[[#This Row],[backers_count]],0)</f>
        <v>12.75</v>
      </c>
      <c r="Q1987" t="str">
        <f>LEFT(Starter[[#This Row],[Category and Sub-Category]],FIND("/",Starter[[#This Row],[Category and Sub-Category]])-1)</f>
        <v>photography</v>
      </c>
      <c r="R1987" t="str">
        <f>RIGHT(Starter[[#This Row],[Category and Sub-Category]],FIND("/",Starter[[#This Row],[Category and Sub-Category]])-3)</f>
        <v>hy/people</v>
      </c>
      <c r="S1987" s="12">
        <f t="shared" si="31"/>
        <v>42584.958333333328</v>
      </c>
      <c r="T1987" s="12">
        <f t="shared" si="31"/>
        <v>42555.698738425926</v>
      </c>
      <c r="U1987" s="14">
        <f>Starter[[#This Row],[deadline2]]-Starter[[#This Row],[launched_at3]]</f>
        <v>29.259594907402061</v>
      </c>
    </row>
    <row r="1988" spans="1:21" ht="3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>IFERROR(Starter[[#This Row],[pledged]]/Starter[[#This Row],[goal]],0)</f>
        <v>5.0000000000000001E-4</v>
      </c>
      <c r="P1988" s="8">
        <f>IFERROR(Starter[[#This Row],[pledged]]/Starter[[#This Row],[backers_count]],0)</f>
        <v>1</v>
      </c>
      <c r="Q1988" t="str">
        <f>LEFT(Starter[[#This Row],[Category and Sub-Category]],FIND("/",Starter[[#This Row],[Category and Sub-Category]])-1)</f>
        <v>photography</v>
      </c>
      <c r="R1988" t="str">
        <f>RIGHT(Starter[[#This Row],[Category and Sub-Category]],FIND("/",Starter[[#This Row],[Category and Sub-Category]])-3)</f>
        <v>hy/people</v>
      </c>
      <c r="S1988" s="12">
        <f t="shared" si="31"/>
        <v>42443.392164351855</v>
      </c>
      <c r="T1988" s="12">
        <f t="shared" si="31"/>
        <v>42413.433831018519</v>
      </c>
      <c r="U1988" s="14">
        <f>Starter[[#This Row],[deadline2]]-Starter[[#This Row],[launched_at3]]</f>
        <v>29.958333333335759</v>
      </c>
    </row>
    <row r="1989" spans="1:21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>IFERROR(Starter[[#This Row],[pledged]]/Starter[[#This Row],[goal]],0)</f>
        <v>0.42472727272727273</v>
      </c>
      <c r="P1989" s="8">
        <f>IFERROR(Starter[[#This Row],[pledged]]/Starter[[#This Row],[backers_count]],0)</f>
        <v>83.428571428571431</v>
      </c>
      <c r="Q1989" t="str">
        <f>LEFT(Starter[[#This Row],[Category and Sub-Category]],FIND("/",Starter[[#This Row],[Category and Sub-Category]])-1)</f>
        <v>photography</v>
      </c>
      <c r="R1989" t="str">
        <f>RIGHT(Starter[[#This Row],[Category and Sub-Category]],FIND("/",Starter[[#This Row],[Category and Sub-Category]])-3)</f>
        <v>hy/people</v>
      </c>
      <c r="S1989" s="12">
        <f t="shared" si="31"/>
        <v>42064.639768518522</v>
      </c>
      <c r="T1989" s="12">
        <f t="shared" si="31"/>
        <v>42034.639768518522</v>
      </c>
      <c r="U1989" s="14">
        <f>Starter[[#This Row],[deadline2]]-Starter[[#This Row],[launched_at3]]</f>
        <v>30</v>
      </c>
    </row>
    <row r="1990" spans="1:2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>IFERROR(Starter[[#This Row],[pledged]]/Starter[[#This Row],[goal]],0)</f>
        <v>4.1666666666666666E-3</v>
      </c>
      <c r="P1990" s="8">
        <f>IFERROR(Starter[[#This Row],[pledged]]/Starter[[#This Row],[backers_count]],0)</f>
        <v>25</v>
      </c>
      <c r="Q1990" t="str">
        <f>LEFT(Starter[[#This Row],[Category and Sub-Category]],FIND("/",Starter[[#This Row],[Category and Sub-Category]])-1)</f>
        <v>photography</v>
      </c>
      <c r="R1990" t="str">
        <f>RIGHT(Starter[[#This Row],[Category and Sub-Category]],FIND("/",Starter[[#This Row],[Category and Sub-Category]])-3)</f>
        <v>hy/people</v>
      </c>
      <c r="S1990" s="12">
        <f t="shared" si="31"/>
        <v>42236.763217592597</v>
      </c>
      <c r="T1990" s="12">
        <f t="shared" si="31"/>
        <v>42206.763217592597</v>
      </c>
      <c r="U1990" s="14">
        <f>Starter[[#This Row],[deadline2]]-Starter[[#This Row],[launched_at3]]</f>
        <v>30</v>
      </c>
    </row>
    <row r="1991" spans="1:21" ht="30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>IFERROR(Starter[[#This Row],[pledged]]/Starter[[#This Row],[goal]],0)</f>
        <v>0.01</v>
      </c>
      <c r="P1991" s="8">
        <f>IFERROR(Starter[[#This Row],[pledged]]/Starter[[#This Row],[backers_count]],0)</f>
        <v>50</v>
      </c>
      <c r="Q1991" t="str">
        <f>LEFT(Starter[[#This Row],[Category and Sub-Category]],FIND("/",Starter[[#This Row],[Category and Sub-Category]])-1)</f>
        <v>photography</v>
      </c>
      <c r="R1991" t="str">
        <f>RIGHT(Starter[[#This Row],[Category and Sub-Category]],FIND("/",Starter[[#This Row],[Category and Sub-Category]])-3)</f>
        <v>hy/people</v>
      </c>
      <c r="S1991" s="12">
        <f t="shared" si="31"/>
        <v>42715.680648148147</v>
      </c>
      <c r="T1991" s="12">
        <f t="shared" si="31"/>
        <v>42685.680648148147</v>
      </c>
      <c r="U1991" s="14">
        <f>Starter[[#This Row],[deadline2]]-Starter[[#This Row],[launched_at3]]</f>
        <v>30</v>
      </c>
    </row>
    <row r="1992" spans="1:21" ht="3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>IFERROR(Starter[[#This Row],[pledged]]/Starter[[#This Row],[goal]],0)</f>
        <v>0.16966666666666666</v>
      </c>
      <c r="P1992" s="8">
        <f>IFERROR(Starter[[#This Row],[pledged]]/Starter[[#This Row],[backers_count]],0)</f>
        <v>101.8</v>
      </c>
      <c r="Q1992" t="str">
        <f>LEFT(Starter[[#This Row],[Category and Sub-Category]],FIND("/",Starter[[#This Row],[Category and Sub-Category]])-1)</f>
        <v>photography</v>
      </c>
      <c r="R1992" t="str">
        <f>RIGHT(Starter[[#This Row],[Category and Sub-Category]],FIND("/",Starter[[#This Row],[Category and Sub-Category]])-3)</f>
        <v>hy/people</v>
      </c>
      <c r="S1992" s="12">
        <f t="shared" si="31"/>
        <v>42413.195972222224</v>
      </c>
      <c r="T1992" s="12">
        <f t="shared" si="31"/>
        <v>42398.195972222224</v>
      </c>
      <c r="U1992" s="14">
        <f>Starter[[#This Row],[deadline2]]-Starter[[#This Row],[launched_at3]]</f>
        <v>15</v>
      </c>
    </row>
    <row r="1993" spans="1:21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>IFERROR(Starter[[#This Row],[pledged]]/Starter[[#This Row],[goal]],0)</f>
        <v>7.0000000000000007E-2</v>
      </c>
      <c r="P1993" s="8">
        <f>IFERROR(Starter[[#This Row],[pledged]]/Starter[[#This Row],[backers_count]],0)</f>
        <v>46.666666666666664</v>
      </c>
      <c r="Q1993" t="str">
        <f>LEFT(Starter[[#This Row],[Category and Sub-Category]],FIND("/",Starter[[#This Row],[Category and Sub-Category]])-1)</f>
        <v>photography</v>
      </c>
      <c r="R1993" t="str">
        <f>RIGHT(Starter[[#This Row],[Category and Sub-Category]],FIND("/",Starter[[#This Row],[Category and Sub-Category]])-3)</f>
        <v>hy/people</v>
      </c>
      <c r="S1993" s="12">
        <f t="shared" si="31"/>
        <v>42188.89335648148</v>
      </c>
      <c r="T1993" s="12">
        <f t="shared" si="31"/>
        <v>42167.89335648148</v>
      </c>
      <c r="U1993" s="14">
        <f>Starter[[#This Row],[deadline2]]-Starter[[#This Row],[launched_at3]]</f>
        <v>21</v>
      </c>
    </row>
    <row r="1994" spans="1:21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>IFERROR(Starter[[#This Row],[pledged]]/Starter[[#This Row],[goal]],0)</f>
        <v>1.3333333333333333E-3</v>
      </c>
      <c r="P1994" s="8">
        <f>IFERROR(Starter[[#This Row],[pledged]]/Starter[[#This Row],[backers_count]],0)</f>
        <v>1</v>
      </c>
      <c r="Q1994" t="str">
        <f>LEFT(Starter[[#This Row],[Category and Sub-Category]],FIND("/",Starter[[#This Row],[Category and Sub-Category]])-1)</f>
        <v>photography</v>
      </c>
      <c r="R1994" t="str">
        <f>RIGHT(Starter[[#This Row],[Category and Sub-Category]],FIND("/",Starter[[#This Row],[Category and Sub-Category]])-3)</f>
        <v>hy/people</v>
      </c>
      <c r="S1994" s="12">
        <f t="shared" si="31"/>
        <v>42053.143414351856</v>
      </c>
      <c r="T1994" s="12">
        <f t="shared" si="31"/>
        <v>42023.143414351856</v>
      </c>
      <c r="U1994" s="14">
        <f>Starter[[#This Row],[deadline2]]-Starter[[#This Row],[launched_at3]]</f>
        <v>30</v>
      </c>
    </row>
    <row r="1995" spans="1:21" ht="3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>IFERROR(Starter[[#This Row],[pledged]]/Starter[[#This Row],[goal]],0)</f>
        <v>0</v>
      </c>
      <c r="P1995" s="8">
        <f>IFERROR(Starter[[#This Row],[pledged]]/Starter[[#This Row],[backers_count]],0)</f>
        <v>0</v>
      </c>
      <c r="Q1995" t="str">
        <f>LEFT(Starter[[#This Row],[Category and Sub-Category]],FIND("/",Starter[[#This Row],[Category and Sub-Category]])-1)</f>
        <v>photography</v>
      </c>
      <c r="R1995" t="str">
        <f>RIGHT(Starter[[#This Row],[Category and Sub-Category]],FIND("/",Starter[[#This Row],[Category and Sub-Category]])-3)</f>
        <v>hy/people</v>
      </c>
      <c r="S1995" s="12">
        <f t="shared" si="31"/>
        <v>42359.588391203702</v>
      </c>
      <c r="T1995" s="12">
        <f t="shared" si="31"/>
        <v>42329.588391203702</v>
      </c>
      <c r="U1995" s="14">
        <f>Starter[[#This Row],[deadline2]]-Starter[[#This Row],[launched_at3]]</f>
        <v>30</v>
      </c>
    </row>
    <row r="1996" spans="1:21" ht="3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>IFERROR(Starter[[#This Row],[pledged]]/Starter[[#This Row],[goal]],0)</f>
        <v>0</v>
      </c>
      <c r="P1996" s="8">
        <f>IFERROR(Starter[[#This Row],[pledged]]/Starter[[#This Row],[backers_count]],0)</f>
        <v>0</v>
      </c>
      <c r="Q1996" t="str">
        <f>LEFT(Starter[[#This Row],[Category and Sub-Category]],FIND("/",Starter[[#This Row],[Category and Sub-Category]])-1)</f>
        <v>photography</v>
      </c>
      <c r="R1996" t="str">
        <f>RIGHT(Starter[[#This Row],[Category and Sub-Category]],FIND("/",Starter[[#This Row],[Category and Sub-Category]])-3)</f>
        <v>hy/people</v>
      </c>
      <c r="S1996" s="12">
        <f t="shared" si="31"/>
        <v>42711.047939814816</v>
      </c>
      <c r="T1996" s="12">
        <f t="shared" si="31"/>
        <v>42651.006273148145</v>
      </c>
      <c r="U1996" s="14">
        <f>Starter[[#This Row],[deadline2]]-Starter[[#This Row],[launched_at3]]</f>
        <v>60.041666666671517</v>
      </c>
    </row>
    <row r="1997" spans="1:21" ht="3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>IFERROR(Starter[[#This Row],[pledged]]/Starter[[#This Row],[goal]],0)</f>
        <v>7.8E-2</v>
      </c>
      <c r="P1997" s="8">
        <f>IFERROR(Starter[[#This Row],[pledged]]/Starter[[#This Row],[backers_count]],0)</f>
        <v>26</v>
      </c>
      <c r="Q1997" t="str">
        <f>LEFT(Starter[[#This Row],[Category and Sub-Category]],FIND("/",Starter[[#This Row],[Category and Sub-Category]])-1)</f>
        <v>photography</v>
      </c>
      <c r="R1997" t="str">
        <f>RIGHT(Starter[[#This Row],[Category and Sub-Category]],FIND("/",Starter[[#This Row],[Category and Sub-Category]])-3)</f>
        <v>hy/people</v>
      </c>
      <c r="S1997" s="12">
        <f t="shared" si="31"/>
        <v>42201.902037037042</v>
      </c>
      <c r="T1997" s="12">
        <f t="shared" si="31"/>
        <v>42181.902037037042</v>
      </c>
      <c r="U1997" s="14">
        <f>Starter[[#This Row],[deadline2]]-Starter[[#This Row],[launched_at3]]</f>
        <v>20</v>
      </c>
    </row>
    <row r="1998" spans="1:21" ht="3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>IFERROR(Starter[[#This Row],[pledged]]/Starter[[#This Row],[goal]],0)</f>
        <v>0</v>
      </c>
      <c r="P1998" s="8">
        <f>IFERROR(Starter[[#This Row],[pledged]]/Starter[[#This Row],[backers_count]],0)</f>
        <v>0</v>
      </c>
      <c r="Q1998" t="str">
        <f>LEFT(Starter[[#This Row],[Category and Sub-Category]],FIND("/",Starter[[#This Row],[Category and Sub-Category]])-1)</f>
        <v>photography</v>
      </c>
      <c r="R1998" t="str">
        <f>RIGHT(Starter[[#This Row],[Category and Sub-Category]],FIND("/",Starter[[#This Row],[Category and Sub-Category]])-3)</f>
        <v>hy/people</v>
      </c>
      <c r="S1998" s="12">
        <f t="shared" si="31"/>
        <v>41830.819571759261</v>
      </c>
      <c r="T1998" s="12">
        <f t="shared" si="31"/>
        <v>41800.819571759261</v>
      </c>
      <c r="U1998" s="14">
        <f>Starter[[#This Row],[deadline2]]-Starter[[#This Row],[launched_at3]]</f>
        <v>30</v>
      </c>
    </row>
    <row r="1999" spans="1:21" ht="3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>IFERROR(Starter[[#This Row],[pledged]]/Starter[[#This Row],[goal]],0)</f>
        <v>0</v>
      </c>
      <c r="P1999" s="8">
        <f>IFERROR(Starter[[#This Row],[pledged]]/Starter[[#This Row],[backers_count]],0)</f>
        <v>0</v>
      </c>
      <c r="Q1999" t="str">
        <f>LEFT(Starter[[#This Row],[Category and Sub-Category]],FIND("/",Starter[[#This Row],[Category and Sub-Category]])-1)</f>
        <v>photography</v>
      </c>
      <c r="R1999" t="str">
        <f>RIGHT(Starter[[#This Row],[Category and Sub-Category]],FIND("/",Starter[[#This Row],[Category and Sub-Category]])-3)</f>
        <v>hy/people</v>
      </c>
      <c r="S1999" s="12">
        <f t="shared" si="31"/>
        <v>41877.930694444447</v>
      </c>
      <c r="T1999" s="12">
        <f t="shared" si="31"/>
        <v>41847.930694444447</v>
      </c>
      <c r="U1999" s="14">
        <f>Starter[[#This Row],[deadline2]]-Starter[[#This Row],[launched_at3]]</f>
        <v>30</v>
      </c>
    </row>
    <row r="2000" spans="1:21" ht="3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>IFERROR(Starter[[#This Row],[pledged]]/Starter[[#This Row],[goal]],0)</f>
        <v>0.26200000000000001</v>
      </c>
      <c r="P2000" s="8">
        <f>IFERROR(Starter[[#This Row],[pledged]]/Starter[[#This Row],[backers_count]],0)</f>
        <v>218.33333333333334</v>
      </c>
      <c r="Q2000" t="str">
        <f>LEFT(Starter[[#This Row],[Category and Sub-Category]],FIND("/",Starter[[#This Row],[Category and Sub-Category]])-1)</f>
        <v>photography</v>
      </c>
      <c r="R2000" t="str">
        <f>RIGHT(Starter[[#This Row],[Category and Sub-Category]],FIND("/",Starter[[#This Row],[Category and Sub-Category]])-3)</f>
        <v>hy/people</v>
      </c>
      <c r="S2000" s="12">
        <f t="shared" si="31"/>
        <v>41852.118495370371</v>
      </c>
      <c r="T2000" s="12">
        <f t="shared" si="31"/>
        <v>41807.118495370371</v>
      </c>
      <c r="U2000" s="14">
        <f>Starter[[#This Row],[deadline2]]-Starter[[#This Row],[launched_at3]]</f>
        <v>45</v>
      </c>
    </row>
    <row r="2001" spans="1:21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>IFERROR(Starter[[#This Row],[pledged]]/Starter[[#This Row],[goal]],0)</f>
        <v>7.6129032258064515E-3</v>
      </c>
      <c r="P2001" s="8">
        <f>IFERROR(Starter[[#This Row],[pledged]]/Starter[[#This Row],[backers_count]],0)</f>
        <v>33.714285714285715</v>
      </c>
      <c r="Q2001" t="str">
        <f>LEFT(Starter[[#This Row],[Category and Sub-Category]],FIND("/",Starter[[#This Row],[Category and Sub-Category]])-1)</f>
        <v>photography</v>
      </c>
      <c r="R2001" t="str">
        <f>RIGHT(Starter[[#This Row],[Category and Sub-Category]],FIND("/",Starter[[#This Row],[Category and Sub-Category]])-3)</f>
        <v>hy/people</v>
      </c>
      <c r="S2001" s="12">
        <f t="shared" si="31"/>
        <v>41956.524398148147</v>
      </c>
      <c r="T2001" s="12">
        <f t="shared" si="31"/>
        <v>41926.482731481483</v>
      </c>
      <c r="U2001" s="14">
        <f>Starter[[#This Row],[deadline2]]-Starter[[#This Row],[launched_at3]]</f>
        <v>30.041666666664241</v>
      </c>
    </row>
    <row r="2002" spans="1:21" ht="3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>IFERROR(Starter[[#This Row],[pledged]]/Starter[[#This Row],[goal]],0)</f>
        <v>0.125</v>
      </c>
      <c r="P2002" s="8">
        <f>IFERROR(Starter[[#This Row],[pledged]]/Starter[[#This Row],[backers_count]],0)</f>
        <v>25</v>
      </c>
      <c r="Q2002" t="str">
        <f>LEFT(Starter[[#This Row],[Category and Sub-Category]],FIND("/",Starter[[#This Row],[Category and Sub-Category]])-1)</f>
        <v>photography</v>
      </c>
      <c r="R2002" t="str">
        <f>RIGHT(Starter[[#This Row],[Category and Sub-Category]],FIND("/",Starter[[#This Row],[Category and Sub-Category]])-3)</f>
        <v>hy/people</v>
      </c>
      <c r="S2002" s="12">
        <f t="shared" si="31"/>
        <v>42375.951539351852</v>
      </c>
      <c r="T2002" s="12">
        <f t="shared" si="31"/>
        <v>42345.951539351852</v>
      </c>
      <c r="U2002" s="14">
        <f>Starter[[#This Row],[deadline2]]-Starter[[#This Row],[launched_at3]]</f>
        <v>30</v>
      </c>
    </row>
    <row r="2003" spans="1:2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>IFERROR(Starter[[#This Row],[pledged]]/Starter[[#This Row],[goal]],0)</f>
        <v>3.8212909090909091</v>
      </c>
      <c r="P2003" s="8">
        <f>IFERROR(Starter[[#This Row],[pledged]]/Starter[[#This Row],[backers_count]],0)</f>
        <v>128.38790470372632</v>
      </c>
      <c r="Q2003" t="str">
        <f>LEFT(Starter[[#This Row],[Category and Sub-Category]],FIND("/",Starter[[#This Row],[Category and Sub-Category]])-1)</f>
        <v>technology</v>
      </c>
      <c r="R2003" t="str">
        <f>RIGHT(Starter[[#This Row],[Category and Sub-Category]],FIND("/",Starter[[#This Row],[Category and Sub-Category]])-3)</f>
        <v>hardware</v>
      </c>
      <c r="S2003" s="12">
        <f t="shared" si="31"/>
        <v>42167.833333333328</v>
      </c>
      <c r="T2003" s="12">
        <f t="shared" si="31"/>
        <v>42136.209675925929</v>
      </c>
      <c r="U2003" s="14">
        <f>Starter[[#This Row],[deadline2]]-Starter[[#This Row],[launched_at3]]</f>
        <v>31.623657407399151</v>
      </c>
    </row>
    <row r="2004" spans="1:21" ht="30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>IFERROR(Starter[[#This Row],[pledged]]/Starter[[#This Row],[goal]],0)</f>
        <v>2.1679422000000002</v>
      </c>
      <c r="P2004" s="8">
        <f>IFERROR(Starter[[#This Row],[pledged]]/Starter[[#This Row],[backers_count]],0)</f>
        <v>78.834261818181815</v>
      </c>
      <c r="Q2004" t="str">
        <f>LEFT(Starter[[#This Row],[Category and Sub-Category]],FIND("/",Starter[[#This Row],[Category and Sub-Category]])-1)</f>
        <v>technology</v>
      </c>
      <c r="R2004" t="str">
        <f>RIGHT(Starter[[#This Row],[Category and Sub-Category]],FIND("/",Starter[[#This Row],[Category and Sub-Category]])-3)</f>
        <v>hardware</v>
      </c>
      <c r="S2004" s="12">
        <f t="shared" si="31"/>
        <v>42758.71230324074</v>
      </c>
      <c r="T2004" s="12">
        <f t="shared" si="31"/>
        <v>42728.71230324074</v>
      </c>
      <c r="U2004" s="14">
        <f>Starter[[#This Row],[deadline2]]-Starter[[#This Row],[launched_at3]]</f>
        <v>30</v>
      </c>
    </row>
    <row r="2005" spans="1:21" ht="3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>IFERROR(Starter[[#This Row],[pledged]]/Starter[[#This Row],[goal]],0)</f>
        <v>3.12</v>
      </c>
      <c r="P2005" s="8">
        <f>IFERROR(Starter[[#This Row],[pledged]]/Starter[[#This Row],[backers_count]],0)</f>
        <v>91.764705882352942</v>
      </c>
      <c r="Q2005" t="str">
        <f>LEFT(Starter[[#This Row],[Category and Sub-Category]],FIND("/",Starter[[#This Row],[Category and Sub-Category]])-1)</f>
        <v>technology</v>
      </c>
      <c r="R2005" t="str">
        <f>RIGHT(Starter[[#This Row],[Category and Sub-Category]],FIND("/",Starter[[#This Row],[Category and Sub-Category]])-3)</f>
        <v>hardware</v>
      </c>
      <c r="S2005" s="12">
        <f t="shared" si="31"/>
        <v>40361.958333333336</v>
      </c>
      <c r="T2005" s="12">
        <f t="shared" si="31"/>
        <v>40347.125601851854</v>
      </c>
      <c r="U2005" s="14">
        <f>Starter[[#This Row],[deadline2]]-Starter[[#This Row],[launched_at3]]</f>
        <v>14.83273148148146</v>
      </c>
    </row>
    <row r="2006" spans="1:21" ht="3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>IFERROR(Starter[[#This Row],[pledged]]/Starter[[#This Row],[goal]],0)</f>
        <v>2.3442048</v>
      </c>
      <c r="P2006" s="8">
        <f>IFERROR(Starter[[#This Row],[pledged]]/Starter[[#This Row],[backers_count]],0)</f>
        <v>331.10237288135596</v>
      </c>
      <c r="Q2006" t="str">
        <f>LEFT(Starter[[#This Row],[Category and Sub-Category]],FIND("/",Starter[[#This Row],[Category and Sub-Category]])-1)</f>
        <v>technology</v>
      </c>
      <c r="R2006" t="str">
        <f>RIGHT(Starter[[#This Row],[Category and Sub-Category]],FIND("/",Starter[[#This Row],[Category and Sub-Category]])-3)</f>
        <v>hardware</v>
      </c>
      <c r="S2006" s="12">
        <f t="shared" si="31"/>
        <v>41830.604895833334</v>
      </c>
      <c r="T2006" s="12">
        <f t="shared" si="31"/>
        <v>41800.604895833334</v>
      </c>
      <c r="U2006" s="14">
        <f>Starter[[#This Row],[deadline2]]-Starter[[#This Row],[launched_at3]]</f>
        <v>30</v>
      </c>
    </row>
    <row r="2007" spans="1:21" ht="3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>IFERROR(Starter[[#This Row],[pledged]]/Starter[[#This Row],[goal]],0)</f>
        <v>1.236801</v>
      </c>
      <c r="P2007" s="8">
        <f>IFERROR(Starter[[#This Row],[pledged]]/Starter[[#This Row],[backers_count]],0)</f>
        <v>194.26193717277485</v>
      </c>
      <c r="Q2007" t="str">
        <f>LEFT(Starter[[#This Row],[Category and Sub-Category]],FIND("/",Starter[[#This Row],[Category and Sub-Category]])-1)</f>
        <v>technology</v>
      </c>
      <c r="R2007" t="str">
        <f>RIGHT(Starter[[#This Row],[Category and Sub-Category]],FIND("/",Starter[[#This Row],[Category and Sub-Category]])-3)</f>
        <v>hardware</v>
      </c>
      <c r="S2007" s="12">
        <f t="shared" si="31"/>
        <v>41563.165972222225</v>
      </c>
      <c r="T2007" s="12">
        <f t="shared" si="31"/>
        <v>41535.812708333331</v>
      </c>
      <c r="U2007" s="14">
        <f>Starter[[#This Row],[deadline2]]-Starter[[#This Row],[launched_at3]]</f>
        <v>27.353263888893707</v>
      </c>
    </row>
    <row r="2008" spans="1:21" ht="3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>IFERROR(Starter[[#This Row],[pledged]]/Starter[[#This Row],[goal]],0)</f>
        <v>2.4784000000000002</v>
      </c>
      <c r="P2008" s="8">
        <f>IFERROR(Starter[[#This Row],[pledged]]/Starter[[#This Row],[backers_count]],0)</f>
        <v>408.97689768976898</v>
      </c>
      <c r="Q2008" t="str">
        <f>LEFT(Starter[[#This Row],[Category and Sub-Category]],FIND("/",Starter[[#This Row],[Category and Sub-Category]])-1)</f>
        <v>technology</v>
      </c>
      <c r="R2008" t="str">
        <f>RIGHT(Starter[[#This Row],[Category and Sub-Category]],FIND("/",Starter[[#This Row],[Category and Sub-Category]])-3)</f>
        <v>hardware</v>
      </c>
      <c r="S2008" s="12">
        <f t="shared" si="31"/>
        <v>41976.542187500003</v>
      </c>
      <c r="T2008" s="12">
        <f t="shared" si="31"/>
        <v>41941.500520833331</v>
      </c>
      <c r="U2008" s="14">
        <f>Starter[[#This Row],[deadline2]]-Starter[[#This Row],[launched_at3]]</f>
        <v>35.041666666671517</v>
      </c>
    </row>
    <row r="2009" spans="1:21" ht="3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>IFERROR(Starter[[#This Row],[pledged]]/Starter[[#This Row],[goal]],0)</f>
        <v>1.157092</v>
      </c>
      <c r="P2009" s="8">
        <f>IFERROR(Starter[[#This Row],[pledged]]/Starter[[#This Row],[backers_count]],0)</f>
        <v>84.459270072992695</v>
      </c>
      <c r="Q2009" t="str">
        <f>LEFT(Starter[[#This Row],[Category and Sub-Category]],FIND("/",Starter[[#This Row],[Category and Sub-Category]])-1)</f>
        <v>technology</v>
      </c>
      <c r="R2009" t="str">
        <f>RIGHT(Starter[[#This Row],[Category and Sub-Category]],FIND("/",Starter[[#This Row],[Category and Sub-Category]])-3)</f>
        <v>hardware</v>
      </c>
      <c r="S2009" s="12">
        <f t="shared" si="31"/>
        <v>40414.166666666664</v>
      </c>
      <c r="T2009" s="12">
        <f t="shared" si="31"/>
        <v>40347.837800925925</v>
      </c>
      <c r="U2009" s="14">
        <f>Starter[[#This Row],[deadline2]]-Starter[[#This Row],[launched_at3]]</f>
        <v>66.328865740739275</v>
      </c>
    </row>
    <row r="2010" spans="1:21" ht="3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>IFERROR(Starter[[#This Row],[pledged]]/Starter[[#This Row],[goal]],0)</f>
        <v>1.1707484768810599</v>
      </c>
      <c r="P2010" s="8">
        <f>IFERROR(Starter[[#This Row],[pledged]]/Starter[[#This Row],[backers_count]],0)</f>
        <v>44.853658536585364</v>
      </c>
      <c r="Q2010" t="str">
        <f>LEFT(Starter[[#This Row],[Category and Sub-Category]],FIND("/",Starter[[#This Row],[Category and Sub-Category]])-1)</f>
        <v>technology</v>
      </c>
      <c r="R2010" t="str">
        <f>RIGHT(Starter[[#This Row],[Category and Sub-Category]],FIND("/",Starter[[#This Row],[Category and Sub-Category]])-3)</f>
        <v>hardware</v>
      </c>
      <c r="S2010" s="12">
        <f t="shared" si="31"/>
        <v>40805.604421296295</v>
      </c>
      <c r="T2010" s="12">
        <f t="shared" si="31"/>
        <v>40761.604421296295</v>
      </c>
      <c r="U2010" s="14">
        <f>Starter[[#This Row],[deadline2]]-Starter[[#This Row],[launched_at3]]</f>
        <v>44</v>
      </c>
    </row>
    <row r="2011" spans="1:21" ht="3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>IFERROR(Starter[[#This Row],[pledged]]/Starter[[#This Row],[goal]],0)</f>
        <v>3.05158</v>
      </c>
      <c r="P2011" s="8">
        <f>IFERROR(Starter[[#This Row],[pledged]]/Starter[[#This Row],[backers_count]],0)</f>
        <v>383.3643216080402</v>
      </c>
      <c r="Q2011" t="str">
        <f>LEFT(Starter[[#This Row],[Category and Sub-Category]],FIND("/",Starter[[#This Row],[Category and Sub-Category]])-1)</f>
        <v>technology</v>
      </c>
      <c r="R2011" t="str">
        <f>RIGHT(Starter[[#This Row],[Category and Sub-Category]],FIND("/",Starter[[#This Row],[Category and Sub-Category]])-3)</f>
        <v>hardware</v>
      </c>
      <c r="S2011" s="12">
        <f t="shared" si="31"/>
        <v>42697.365081018521</v>
      </c>
      <c r="T2011" s="12">
        <f t="shared" si="31"/>
        <v>42661.323414351849</v>
      </c>
      <c r="U2011" s="14">
        <f>Starter[[#This Row],[deadline2]]-Starter[[#This Row],[launched_at3]]</f>
        <v>36.041666666671517</v>
      </c>
    </row>
    <row r="2012" spans="1:2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>IFERROR(Starter[[#This Row],[pledged]]/Starter[[#This Row],[goal]],0)</f>
        <v>3.2005299999999997</v>
      </c>
      <c r="P2012" s="8">
        <f>IFERROR(Starter[[#This Row],[pledged]]/Starter[[#This Row],[backers_count]],0)</f>
        <v>55.276856649395505</v>
      </c>
      <c r="Q2012" t="str">
        <f>LEFT(Starter[[#This Row],[Category and Sub-Category]],FIND("/",Starter[[#This Row],[Category and Sub-Category]])-1)</f>
        <v>technology</v>
      </c>
      <c r="R2012" t="str">
        <f>RIGHT(Starter[[#This Row],[Category and Sub-Category]],FIND("/",Starter[[#This Row],[Category and Sub-Category]])-3)</f>
        <v>hardware</v>
      </c>
      <c r="S2012" s="12">
        <f t="shared" si="31"/>
        <v>42600.996423611112</v>
      </c>
      <c r="T2012" s="12">
        <f t="shared" si="31"/>
        <v>42570.996423611112</v>
      </c>
      <c r="U2012" s="14">
        <f>Starter[[#This Row],[deadline2]]-Starter[[#This Row],[launched_at3]]</f>
        <v>30</v>
      </c>
    </row>
    <row r="2013" spans="1:21" ht="30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>IFERROR(Starter[[#This Row],[pledged]]/Starter[[#This Row],[goal]],0)</f>
        <v>8.1956399999999991</v>
      </c>
      <c r="P2013" s="8">
        <f>IFERROR(Starter[[#This Row],[pledged]]/Starter[[#This Row],[backers_count]],0)</f>
        <v>422.02059732234807</v>
      </c>
      <c r="Q2013" t="str">
        <f>LEFT(Starter[[#This Row],[Category and Sub-Category]],FIND("/",Starter[[#This Row],[Category and Sub-Category]])-1)</f>
        <v>technology</v>
      </c>
      <c r="R2013" t="str">
        <f>RIGHT(Starter[[#This Row],[Category and Sub-Category]],FIND("/",Starter[[#This Row],[Category and Sub-Category]])-3)</f>
        <v>hardware</v>
      </c>
      <c r="S2013" s="12">
        <f t="shared" si="31"/>
        <v>42380.958333333328</v>
      </c>
      <c r="T2013" s="12">
        <f t="shared" si="31"/>
        <v>42347.358483796299</v>
      </c>
      <c r="U2013" s="14">
        <f>Starter[[#This Row],[deadline2]]-Starter[[#This Row],[launched_at3]]</f>
        <v>33.599849537029513</v>
      </c>
    </row>
    <row r="2014" spans="1:21" ht="30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>IFERROR(Starter[[#This Row],[pledged]]/Starter[[#This Row],[goal]],0)</f>
        <v>2.3490000000000002</v>
      </c>
      <c r="P2014" s="8">
        <f>IFERROR(Starter[[#This Row],[pledged]]/Starter[[#This Row],[backers_count]],0)</f>
        <v>64.180327868852459</v>
      </c>
      <c r="Q2014" t="str">
        <f>LEFT(Starter[[#This Row],[Category and Sub-Category]],FIND("/",Starter[[#This Row],[Category and Sub-Category]])-1)</f>
        <v>technology</v>
      </c>
      <c r="R2014" t="str">
        <f>RIGHT(Starter[[#This Row],[Category and Sub-Category]],FIND("/",Starter[[#This Row],[Category and Sub-Category]])-3)</f>
        <v>hardware</v>
      </c>
      <c r="S2014" s="12">
        <f t="shared" si="31"/>
        <v>42040.822233796294</v>
      </c>
      <c r="T2014" s="12">
        <f t="shared" si="31"/>
        <v>42010.822233796294</v>
      </c>
      <c r="U2014" s="14">
        <f>Starter[[#This Row],[deadline2]]-Starter[[#This Row],[launched_at3]]</f>
        <v>30</v>
      </c>
    </row>
    <row r="2015" spans="1:21" ht="3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>IFERROR(Starter[[#This Row],[pledged]]/Starter[[#This Row],[goal]],0)</f>
        <v>4.9491375</v>
      </c>
      <c r="P2015" s="8">
        <f>IFERROR(Starter[[#This Row],[pledged]]/Starter[[#This Row],[backers_count]],0)</f>
        <v>173.57781674704077</v>
      </c>
      <c r="Q2015" t="str">
        <f>LEFT(Starter[[#This Row],[Category and Sub-Category]],FIND("/",Starter[[#This Row],[Category and Sub-Category]])-1)</f>
        <v>technology</v>
      </c>
      <c r="R2015" t="str">
        <f>RIGHT(Starter[[#This Row],[Category and Sub-Category]],FIND("/",Starter[[#This Row],[Category and Sub-Category]])-3)</f>
        <v>hardware</v>
      </c>
      <c r="S2015" s="12">
        <f t="shared" si="31"/>
        <v>42559.960810185185</v>
      </c>
      <c r="T2015" s="12">
        <f t="shared" si="31"/>
        <v>42499.960810185185</v>
      </c>
      <c r="U2015" s="14">
        <f>Starter[[#This Row],[deadline2]]-Starter[[#This Row],[launched_at3]]</f>
        <v>60</v>
      </c>
    </row>
    <row r="2016" spans="1:21" ht="30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>IFERROR(Starter[[#This Row],[pledged]]/Starter[[#This Row],[goal]],0)</f>
        <v>78.137822333333332</v>
      </c>
      <c r="P2016" s="8">
        <f>IFERROR(Starter[[#This Row],[pledged]]/Starter[[#This Row],[backers_count]],0)</f>
        <v>88.601680840609291</v>
      </c>
      <c r="Q2016" t="str">
        <f>LEFT(Starter[[#This Row],[Category and Sub-Category]],FIND("/",Starter[[#This Row],[Category and Sub-Category]])-1)</f>
        <v>technology</v>
      </c>
      <c r="R2016" t="str">
        <f>RIGHT(Starter[[#This Row],[Category and Sub-Category]],FIND("/",Starter[[#This Row],[Category and Sub-Category]])-3)</f>
        <v>hardware</v>
      </c>
      <c r="S2016" s="12">
        <f t="shared" si="31"/>
        <v>41358.172905092593</v>
      </c>
      <c r="T2016" s="12">
        <f t="shared" si="31"/>
        <v>41324.214571759258</v>
      </c>
      <c r="U2016" s="14">
        <f>Starter[[#This Row],[deadline2]]-Starter[[#This Row],[launched_at3]]</f>
        <v>33.958333333335759</v>
      </c>
    </row>
    <row r="2017" spans="1:21" ht="30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>IFERROR(Starter[[#This Row],[pledged]]/Starter[[#This Row],[goal]],0)</f>
        <v>1.1300013888888889</v>
      </c>
      <c r="P2017" s="8">
        <f>IFERROR(Starter[[#This Row],[pledged]]/Starter[[#This Row],[backers_count]],0)</f>
        <v>50.222283950617282</v>
      </c>
      <c r="Q2017" t="str">
        <f>LEFT(Starter[[#This Row],[Category and Sub-Category]],FIND("/",Starter[[#This Row],[Category and Sub-Category]])-1)</f>
        <v>technology</v>
      </c>
      <c r="R2017" t="str">
        <f>RIGHT(Starter[[#This Row],[Category and Sub-Category]],FIND("/",Starter[[#This Row],[Category and Sub-Category]])-3)</f>
        <v>hardware</v>
      </c>
      <c r="S2017" s="12">
        <f t="shared" si="31"/>
        <v>40795.876886574071</v>
      </c>
      <c r="T2017" s="12">
        <f t="shared" si="31"/>
        <v>40765.876886574071</v>
      </c>
      <c r="U2017" s="14">
        <f>Starter[[#This Row],[deadline2]]-Starter[[#This Row],[launched_at3]]</f>
        <v>30</v>
      </c>
    </row>
    <row r="2018" spans="1:2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>IFERROR(Starter[[#This Row],[pledged]]/Starter[[#This Row],[goal]],0)</f>
        <v>9.2154220000000002</v>
      </c>
      <c r="P2018" s="8">
        <f>IFERROR(Starter[[#This Row],[pledged]]/Starter[[#This Row],[backers_count]],0)</f>
        <v>192.38876826722338</v>
      </c>
      <c r="Q2018" t="str">
        <f>LEFT(Starter[[#This Row],[Category and Sub-Category]],FIND("/",Starter[[#This Row],[Category and Sub-Category]])-1)</f>
        <v>technology</v>
      </c>
      <c r="R2018" t="str">
        <f>RIGHT(Starter[[#This Row],[Category and Sub-Category]],FIND("/",Starter[[#This Row],[Category and Sub-Category]])-3)</f>
        <v>hardware</v>
      </c>
      <c r="S2018" s="12">
        <f t="shared" si="31"/>
        <v>41342.880775462967</v>
      </c>
      <c r="T2018" s="12">
        <f t="shared" si="31"/>
        <v>41312.880775462967</v>
      </c>
      <c r="U2018" s="14">
        <f>Starter[[#This Row],[deadline2]]-Starter[[#This Row],[launched_at3]]</f>
        <v>30</v>
      </c>
    </row>
    <row r="2019" spans="1:21" ht="3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>IFERROR(Starter[[#This Row],[pledged]]/Starter[[#This Row],[goal]],0)</f>
        <v>1.2510239999999999</v>
      </c>
      <c r="P2019" s="8">
        <f>IFERROR(Starter[[#This Row],[pledged]]/Starter[[#This Row],[backers_count]],0)</f>
        <v>73.416901408450698</v>
      </c>
      <c r="Q2019" t="str">
        <f>LEFT(Starter[[#This Row],[Category and Sub-Category]],FIND("/",Starter[[#This Row],[Category and Sub-Category]])-1)</f>
        <v>technology</v>
      </c>
      <c r="R2019" t="str">
        <f>RIGHT(Starter[[#This Row],[Category and Sub-Category]],FIND("/",Starter[[#This Row],[Category and Sub-Category]])-3)</f>
        <v>hardware</v>
      </c>
      <c r="S2019" s="12">
        <f t="shared" si="31"/>
        <v>40992.166666666664</v>
      </c>
      <c r="T2019" s="12">
        <f t="shared" si="31"/>
        <v>40961.057349537034</v>
      </c>
      <c r="U2019" s="14">
        <f>Starter[[#This Row],[deadline2]]-Starter[[#This Row],[launched_at3]]</f>
        <v>31.109317129630654</v>
      </c>
    </row>
    <row r="2020" spans="1:21" ht="3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>IFERROR(Starter[[#This Row],[pledged]]/Starter[[#This Row],[goal]],0)</f>
        <v>1.0224343076923077</v>
      </c>
      <c r="P2020" s="8">
        <f>IFERROR(Starter[[#This Row],[pledged]]/Starter[[#This Row],[backers_count]],0)</f>
        <v>147.68495555555555</v>
      </c>
      <c r="Q2020" t="str">
        <f>LEFT(Starter[[#This Row],[Category and Sub-Category]],FIND("/",Starter[[#This Row],[Category and Sub-Category]])-1)</f>
        <v>technology</v>
      </c>
      <c r="R2020" t="str">
        <f>RIGHT(Starter[[#This Row],[Category and Sub-Category]],FIND("/",Starter[[#This Row],[Category and Sub-Category]])-3)</f>
        <v>hardware</v>
      </c>
      <c r="S2020" s="12">
        <f t="shared" si="31"/>
        <v>42229.365844907406</v>
      </c>
      <c r="T2020" s="12">
        <f t="shared" si="31"/>
        <v>42199.365844907406</v>
      </c>
      <c r="U2020" s="14">
        <f>Starter[[#This Row],[deadline2]]-Starter[[#This Row],[launched_at3]]</f>
        <v>30</v>
      </c>
    </row>
    <row r="2021" spans="1:21" ht="3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>IFERROR(Starter[[#This Row],[pledged]]/Starter[[#This Row],[goal]],0)</f>
        <v>4.8490975000000001</v>
      </c>
      <c r="P2021" s="8">
        <f>IFERROR(Starter[[#This Row],[pledged]]/Starter[[#This Row],[backers_count]],0)</f>
        <v>108.96848314606741</v>
      </c>
      <c r="Q2021" t="str">
        <f>LEFT(Starter[[#This Row],[Category and Sub-Category]],FIND("/",Starter[[#This Row],[Category and Sub-Category]])-1)</f>
        <v>technology</v>
      </c>
      <c r="R2021" t="str">
        <f>RIGHT(Starter[[#This Row],[Category and Sub-Category]],FIND("/",Starter[[#This Row],[Category and Sub-Category]])-3)</f>
        <v>hardware</v>
      </c>
      <c r="S2021" s="12">
        <f t="shared" si="31"/>
        <v>42635.70857638889</v>
      </c>
      <c r="T2021" s="12">
        <f t="shared" si="31"/>
        <v>42605.70857638889</v>
      </c>
      <c r="U2021" s="14">
        <f>Starter[[#This Row],[deadline2]]-Starter[[#This Row],[launched_at3]]</f>
        <v>30</v>
      </c>
    </row>
    <row r="2022" spans="1:21" ht="3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>IFERROR(Starter[[#This Row],[pledged]]/Starter[[#This Row],[goal]],0)</f>
        <v>1.9233333333333333</v>
      </c>
      <c r="P2022" s="8">
        <f>IFERROR(Starter[[#This Row],[pledged]]/Starter[[#This Row],[backers_count]],0)</f>
        <v>23.647540983606557</v>
      </c>
      <c r="Q2022" t="str">
        <f>LEFT(Starter[[#This Row],[Category and Sub-Category]],FIND("/",Starter[[#This Row],[Category and Sub-Category]])-1)</f>
        <v>technology</v>
      </c>
      <c r="R2022" t="str">
        <f>RIGHT(Starter[[#This Row],[Category and Sub-Category]],FIND("/",Starter[[#This Row],[Category and Sub-Category]])-3)</f>
        <v>hardware</v>
      </c>
      <c r="S2022" s="12">
        <f t="shared" si="31"/>
        <v>41773.961111111115</v>
      </c>
      <c r="T2022" s="12">
        <f t="shared" si="31"/>
        <v>41737.097500000003</v>
      </c>
      <c r="U2022" s="14">
        <f>Starter[[#This Row],[deadline2]]-Starter[[#This Row],[launched_at3]]</f>
        <v>36.863611111111823</v>
      </c>
    </row>
    <row r="2023" spans="1:21" ht="3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>IFERROR(Starter[[#This Row],[pledged]]/Starter[[#This Row],[goal]],0)</f>
        <v>2.8109999999999999</v>
      </c>
      <c r="P2023" s="8">
        <f>IFERROR(Starter[[#This Row],[pledged]]/Starter[[#This Row],[backers_count]],0)</f>
        <v>147.94736842105263</v>
      </c>
      <c r="Q2023" t="str">
        <f>LEFT(Starter[[#This Row],[Category and Sub-Category]],FIND("/",Starter[[#This Row],[Category and Sub-Category]])-1)</f>
        <v>technology</v>
      </c>
      <c r="R2023" t="str">
        <f>RIGHT(Starter[[#This Row],[Category and Sub-Category]],FIND("/",Starter[[#This Row],[Category and Sub-Category]])-3)</f>
        <v>hardware</v>
      </c>
      <c r="S2023" s="12">
        <f t="shared" si="31"/>
        <v>41906.070567129631</v>
      </c>
      <c r="T2023" s="12">
        <f t="shared" si="31"/>
        <v>41861.070567129631</v>
      </c>
      <c r="U2023" s="14">
        <f>Starter[[#This Row],[deadline2]]-Starter[[#This Row],[launched_at3]]</f>
        <v>45</v>
      </c>
    </row>
    <row r="2024" spans="1:21" ht="3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>IFERROR(Starter[[#This Row],[pledged]]/Starter[[#This Row],[goal]],0)</f>
        <v>1.2513700000000001</v>
      </c>
      <c r="P2024" s="8">
        <f>IFERROR(Starter[[#This Row],[pledged]]/Starter[[#This Row],[backers_count]],0)</f>
        <v>385.03692307692307</v>
      </c>
      <c r="Q2024" t="str">
        <f>LEFT(Starter[[#This Row],[Category and Sub-Category]],FIND("/",Starter[[#This Row],[Category and Sub-Category]])-1)</f>
        <v>technology</v>
      </c>
      <c r="R2024" t="str">
        <f>RIGHT(Starter[[#This Row],[Category and Sub-Category]],FIND("/",Starter[[#This Row],[Category and Sub-Category]])-3)</f>
        <v>hardware</v>
      </c>
      <c r="S2024" s="12">
        <f t="shared" si="31"/>
        <v>42532.569120370375</v>
      </c>
      <c r="T2024" s="12">
        <f t="shared" si="31"/>
        <v>42502.569120370375</v>
      </c>
      <c r="U2024" s="14">
        <f>Starter[[#This Row],[deadline2]]-Starter[[#This Row],[launched_at3]]</f>
        <v>30</v>
      </c>
    </row>
    <row r="2025" spans="1:21" ht="3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>IFERROR(Starter[[#This Row],[pledged]]/Starter[[#This Row],[goal]],0)</f>
        <v>1.61459</v>
      </c>
      <c r="P2025" s="8">
        <f>IFERROR(Starter[[#This Row],[pledged]]/Starter[[#This Row],[backers_count]],0)</f>
        <v>457.39093484419266</v>
      </c>
      <c r="Q2025" t="str">
        <f>LEFT(Starter[[#This Row],[Category and Sub-Category]],FIND("/",Starter[[#This Row],[Category and Sub-Category]])-1)</f>
        <v>technology</v>
      </c>
      <c r="R2025" t="str">
        <f>RIGHT(Starter[[#This Row],[Category and Sub-Category]],FIND("/",Starter[[#This Row],[Category and Sub-Category]])-3)</f>
        <v>hardware</v>
      </c>
      <c r="S2025" s="12">
        <f t="shared" si="31"/>
        <v>42166.420752314814</v>
      </c>
      <c r="T2025" s="12">
        <f t="shared" si="31"/>
        <v>42136.420752314814</v>
      </c>
      <c r="U2025" s="14">
        <f>Starter[[#This Row],[deadline2]]-Starter[[#This Row],[launched_at3]]</f>
        <v>30</v>
      </c>
    </row>
    <row r="2026" spans="1:21" ht="3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>IFERROR(Starter[[#This Row],[pledged]]/Starter[[#This Row],[goal]],0)</f>
        <v>5.8535000000000004</v>
      </c>
      <c r="P2026" s="8">
        <f>IFERROR(Starter[[#This Row],[pledged]]/Starter[[#This Row],[backers_count]],0)</f>
        <v>222.99047619047619</v>
      </c>
      <c r="Q2026" t="str">
        <f>LEFT(Starter[[#This Row],[Category and Sub-Category]],FIND("/",Starter[[#This Row],[Category and Sub-Category]])-1)</f>
        <v>technology</v>
      </c>
      <c r="R2026" t="str">
        <f>RIGHT(Starter[[#This Row],[Category and Sub-Category]],FIND("/",Starter[[#This Row],[Category and Sub-Category]])-3)</f>
        <v>hardware</v>
      </c>
      <c r="S2026" s="12">
        <f t="shared" si="31"/>
        <v>41134.125</v>
      </c>
      <c r="T2026" s="12">
        <f t="shared" si="31"/>
        <v>41099.966944444444</v>
      </c>
      <c r="U2026" s="14">
        <f>Starter[[#This Row],[deadline2]]-Starter[[#This Row],[launched_at3]]</f>
        <v>34.15805555555562</v>
      </c>
    </row>
    <row r="2027" spans="1:21" ht="3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>IFERROR(Starter[[#This Row],[pledged]]/Starter[[#This Row],[goal]],0)</f>
        <v>2.0114999999999998</v>
      </c>
      <c r="P2027" s="8">
        <f>IFERROR(Starter[[#This Row],[pledged]]/Starter[[#This Row],[backers_count]],0)</f>
        <v>220.74074074074073</v>
      </c>
      <c r="Q2027" t="str">
        <f>LEFT(Starter[[#This Row],[Category and Sub-Category]],FIND("/",Starter[[#This Row],[Category and Sub-Category]])-1)</f>
        <v>technology</v>
      </c>
      <c r="R2027" t="str">
        <f>RIGHT(Starter[[#This Row],[Category and Sub-Category]],FIND("/",Starter[[#This Row],[Category and Sub-Category]])-3)</f>
        <v>hardware</v>
      </c>
      <c r="S2027" s="12">
        <f t="shared" si="31"/>
        <v>42166.184560185182</v>
      </c>
      <c r="T2027" s="12">
        <f t="shared" si="31"/>
        <v>42136.184560185182</v>
      </c>
      <c r="U2027" s="14">
        <f>Starter[[#This Row],[deadline2]]-Starter[[#This Row],[launched_at3]]</f>
        <v>30</v>
      </c>
    </row>
    <row r="2028" spans="1:2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>IFERROR(Starter[[#This Row],[pledged]]/Starter[[#This Row],[goal]],0)</f>
        <v>1.3348307999999998</v>
      </c>
      <c r="P2028" s="8">
        <f>IFERROR(Starter[[#This Row],[pledged]]/Starter[[#This Row],[backers_count]],0)</f>
        <v>73.503898678414089</v>
      </c>
      <c r="Q2028" t="str">
        <f>LEFT(Starter[[#This Row],[Category and Sub-Category]],FIND("/",Starter[[#This Row],[Category and Sub-Category]])-1)</f>
        <v>technology</v>
      </c>
      <c r="R2028" t="str">
        <f>RIGHT(Starter[[#This Row],[Category and Sub-Category]],FIND("/",Starter[[#This Row],[Category and Sub-Category]])-3)</f>
        <v>hardware</v>
      </c>
      <c r="S2028" s="12">
        <f t="shared" si="31"/>
        <v>41750.165972222225</v>
      </c>
      <c r="T2028" s="12">
        <f t="shared" si="31"/>
        <v>41704.735937500001</v>
      </c>
      <c r="U2028" s="14">
        <f>Starter[[#This Row],[deadline2]]-Starter[[#This Row],[launched_at3]]</f>
        <v>45.430034722223354</v>
      </c>
    </row>
    <row r="2029" spans="1:21" ht="30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>IFERROR(Starter[[#This Row],[pledged]]/Starter[[#This Row],[goal]],0)</f>
        <v>1.2024900000000001</v>
      </c>
      <c r="P2029" s="8">
        <f>IFERROR(Starter[[#This Row],[pledged]]/Starter[[#This Row],[backers_count]],0)</f>
        <v>223.09647495361781</v>
      </c>
      <c r="Q2029" t="str">
        <f>LEFT(Starter[[#This Row],[Category and Sub-Category]],FIND("/",Starter[[#This Row],[Category and Sub-Category]])-1)</f>
        <v>technology</v>
      </c>
      <c r="R2029" t="str">
        <f>RIGHT(Starter[[#This Row],[Category and Sub-Category]],FIND("/",Starter[[#This Row],[Category and Sub-Category]])-3)</f>
        <v>hardware</v>
      </c>
      <c r="S2029" s="12">
        <f t="shared" si="31"/>
        <v>42093.772210648152</v>
      </c>
      <c r="T2029" s="12">
        <f t="shared" si="31"/>
        <v>42048.813877314809</v>
      </c>
      <c r="U2029" s="14">
        <f>Starter[[#This Row],[deadline2]]-Starter[[#This Row],[launched_at3]]</f>
        <v>44.958333333343035</v>
      </c>
    </row>
    <row r="2030" spans="1:2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>IFERROR(Starter[[#This Row],[pledged]]/Starter[[#This Row],[goal]],0)</f>
        <v>1.2616666666666667</v>
      </c>
      <c r="P2030" s="8">
        <f>IFERROR(Starter[[#This Row],[pledged]]/Starter[[#This Row],[backers_count]],0)</f>
        <v>47.911392405063289</v>
      </c>
      <c r="Q2030" t="str">
        <f>LEFT(Starter[[#This Row],[Category and Sub-Category]],FIND("/",Starter[[#This Row],[Category and Sub-Category]])-1)</f>
        <v>technology</v>
      </c>
      <c r="R2030" t="str">
        <f>RIGHT(Starter[[#This Row],[Category and Sub-Category]],FIND("/",Starter[[#This Row],[Category and Sub-Category]])-3)</f>
        <v>hardware</v>
      </c>
      <c r="S2030" s="12">
        <f t="shared" si="31"/>
        <v>40252.913194444445</v>
      </c>
      <c r="T2030" s="12">
        <f t="shared" si="31"/>
        <v>40215.919050925928</v>
      </c>
      <c r="U2030" s="14">
        <f>Starter[[#This Row],[deadline2]]-Starter[[#This Row],[launched_at3]]</f>
        <v>36.994143518517376</v>
      </c>
    </row>
    <row r="2031" spans="1:2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>IFERROR(Starter[[#This Row],[pledged]]/Starter[[#This Row],[goal]],0)</f>
        <v>3.6120000000000001</v>
      </c>
      <c r="P2031" s="8">
        <f>IFERROR(Starter[[#This Row],[pledged]]/Starter[[#This Row],[backers_count]],0)</f>
        <v>96.063829787234042</v>
      </c>
      <c r="Q2031" t="str">
        <f>LEFT(Starter[[#This Row],[Category and Sub-Category]],FIND("/",Starter[[#This Row],[Category and Sub-Category]])-1)</f>
        <v>technology</v>
      </c>
      <c r="R2031" t="str">
        <f>RIGHT(Starter[[#This Row],[Category and Sub-Category]],FIND("/",Starter[[#This Row],[Category and Sub-Category]])-3)</f>
        <v>hardware</v>
      </c>
      <c r="S2031" s="12">
        <f t="shared" si="31"/>
        <v>41878.021770833337</v>
      </c>
      <c r="T2031" s="12">
        <f t="shared" si="31"/>
        <v>41848.021770833337</v>
      </c>
      <c r="U2031" s="14">
        <f>Starter[[#This Row],[deadline2]]-Starter[[#This Row],[launched_at3]]</f>
        <v>30</v>
      </c>
    </row>
    <row r="2032" spans="1:21" ht="30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>IFERROR(Starter[[#This Row],[pledged]]/Starter[[#This Row],[goal]],0)</f>
        <v>2.26239013671875</v>
      </c>
      <c r="P2032" s="8">
        <f>IFERROR(Starter[[#This Row],[pledged]]/Starter[[#This Row],[backers_count]],0)</f>
        <v>118.6144</v>
      </c>
      <c r="Q2032" t="str">
        <f>LEFT(Starter[[#This Row],[Category and Sub-Category]],FIND("/",Starter[[#This Row],[Category and Sub-Category]])-1)</f>
        <v>technology</v>
      </c>
      <c r="R2032" t="str">
        <f>RIGHT(Starter[[#This Row],[Category and Sub-Category]],FIND("/",Starter[[#This Row],[Category and Sub-Category]])-3)</f>
        <v>hardware</v>
      </c>
      <c r="S2032" s="12">
        <f t="shared" si="31"/>
        <v>41242.996481481481</v>
      </c>
      <c r="T2032" s="12">
        <f t="shared" si="31"/>
        <v>41212.996481481481</v>
      </c>
      <c r="U2032" s="14">
        <f>Starter[[#This Row],[deadline2]]-Starter[[#This Row],[launched_at3]]</f>
        <v>30</v>
      </c>
    </row>
    <row r="2033" spans="1:2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>IFERROR(Starter[[#This Row],[pledged]]/Starter[[#This Row],[goal]],0)</f>
        <v>1.2035</v>
      </c>
      <c r="P2033" s="8">
        <f>IFERROR(Starter[[#This Row],[pledged]]/Starter[[#This Row],[backers_count]],0)</f>
        <v>118.45472440944881</v>
      </c>
      <c r="Q2033" t="str">
        <f>LEFT(Starter[[#This Row],[Category and Sub-Category]],FIND("/",Starter[[#This Row],[Category and Sub-Category]])-1)</f>
        <v>technology</v>
      </c>
      <c r="R2033" t="str">
        <f>RIGHT(Starter[[#This Row],[Category and Sub-Category]],FIND("/",Starter[[#This Row],[Category and Sub-Category]])-3)</f>
        <v>hardware</v>
      </c>
      <c r="S2033" s="12">
        <f t="shared" si="31"/>
        <v>42013.041666666672</v>
      </c>
      <c r="T2033" s="12">
        <f t="shared" si="31"/>
        <v>41975.329317129625</v>
      </c>
      <c r="U2033" s="14">
        <f>Starter[[#This Row],[deadline2]]-Starter[[#This Row],[launched_at3]]</f>
        <v>37.712349537046975</v>
      </c>
    </row>
    <row r="2034" spans="1:21" ht="3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>IFERROR(Starter[[#This Row],[pledged]]/Starter[[#This Row],[goal]],0)</f>
        <v>3.0418799999999999</v>
      </c>
      <c r="P2034" s="8">
        <f>IFERROR(Starter[[#This Row],[pledged]]/Starter[[#This Row],[backers_count]],0)</f>
        <v>143.21468926553672</v>
      </c>
      <c r="Q2034" t="str">
        <f>LEFT(Starter[[#This Row],[Category and Sub-Category]],FIND("/",Starter[[#This Row],[Category and Sub-Category]])-1)</f>
        <v>technology</v>
      </c>
      <c r="R2034" t="str">
        <f>RIGHT(Starter[[#This Row],[Category and Sub-Category]],FIND("/",Starter[[#This Row],[Category and Sub-Category]])-3)</f>
        <v>hardware</v>
      </c>
      <c r="S2034" s="12">
        <f t="shared" si="31"/>
        <v>42719.208333333328</v>
      </c>
      <c r="T2034" s="12">
        <f t="shared" si="31"/>
        <v>42689.565671296295</v>
      </c>
      <c r="U2034" s="14">
        <f>Starter[[#This Row],[deadline2]]-Starter[[#This Row],[launched_at3]]</f>
        <v>29.642662037033006</v>
      </c>
    </row>
    <row r="2035" spans="1:21" ht="3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>IFERROR(Starter[[#This Row],[pledged]]/Starter[[#This Row],[goal]],0)</f>
        <v>1.7867599999999999</v>
      </c>
      <c r="P2035" s="8">
        <f>IFERROR(Starter[[#This Row],[pledged]]/Starter[[#This Row],[backers_count]],0)</f>
        <v>282.71518987341773</v>
      </c>
      <c r="Q2035" t="str">
        <f>LEFT(Starter[[#This Row],[Category and Sub-Category]],FIND("/",Starter[[#This Row],[Category and Sub-Category]])-1)</f>
        <v>technology</v>
      </c>
      <c r="R2035" t="str">
        <f>RIGHT(Starter[[#This Row],[Category and Sub-Category]],FIND("/",Starter[[#This Row],[Category and Sub-Category]])-3)</f>
        <v>hardware</v>
      </c>
      <c r="S2035" s="12">
        <f t="shared" si="31"/>
        <v>41755.082384259258</v>
      </c>
      <c r="T2035" s="12">
        <f t="shared" si="31"/>
        <v>41725.082384259258</v>
      </c>
      <c r="U2035" s="14">
        <f>Starter[[#This Row],[deadline2]]-Starter[[#This Row],[launched_at3]]</f>
        <v>30</v>
      </c>
    </row>
    <row r="2036" spans="1:21" ht="3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>IFERROR(Starter[[#This Row],[pledged]]/Starter[[#This Row],[goal]],0)</f>
        <v>3.868199871794872</v>
      </c>
      <c r="P2036" s="8">
        <f>IFERROR(Starter[[#This Row],[pledged]]/Starter[[#This Row],[backers_count]],0)</f>
        <v>593.93620078740162</v>
      </c>
      <c r="Q2036" t="str">
        <f>LEFT(Starter[[#This Row],[Category and Sub-Category]],FIND("/",Starter[[#This Row],[Category and Sub-Category]])-1)</f>
        <v>technology</v>
      </c>
      <c r="R2036" t="str">
        <f>RIGHT(Starter[[#This Row],[Category and Sub-Category]],FIND("/",Starter[[#This Row],[Category and Sub-Category]])-3)</f>
        <v>hardware</v>
      </c>
      <c r="S2036" s="12">
        <f t="shared" si="31"/>
        <v>42131.290277777778</v>
      </c>
      <c r="T2036" s="12">
        <f t="shared" si="31"/>
        <v>42076.130011574074</v>
      </c>
      <c r="U2036" s="14">
        <f>Starter[[#This Row],[deadline2]]-Starter[[#This Row],[launched_at3]]</f>
        <v>55.160266203703941</v>
      </c>
    </row>
    <row r="2037" spans="1:21" ht="3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>IFERROR(Starter[[#This Row],[pledged]]/Starter[[#This Row],[goal]],0)</f>
        <v>2.1103642500000004</v>
      </c>
      <c r="P2037" s="8">
        <f>IFERROR(Starter[[#This Row],[pledged]]/Starter[[#This Row],[backers_count]],0)</f>
        <v>262.15704968944101</v>
      </c>
      <c r="Q2037" t="str">
        <f>LEFT(Starter[[#This Row],[Category and Sub-Category]],FIND("/",Starter[[#This Row],[Category and Sub-Category]])-1)</f>
        <v>technology</v>
      </c>
      <c r="R2037" t="str">
        <f>RIGHT(Starter[[#This Row],[Category and Sub-Category]],FIND("/",Starter[[#This Row],[Category and Sub-Category]])-3)</f>
        <v>hardware</v>
      </c>
      <c r="S2037" s="12">
        <f t="shared" si="31"/>
        <v>42357.041666666672</v>
      </c>
      <c r="T2037" s="12">
        <f t="shared" si="31"/>
        <v>42311.625081018516</v>
      </c>
      <c r="U2037" s="14">
        <f>Starter[[#This Row],[deadline2]]-Starter[[#This Row],[launched_at3]]</f>
        <v>45.416585648155888</v>
      </c>
    </row>
    <row r="2038" spans="1:21" ht="3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>IFERROR(Starter[[#This Row],[pledged]]/Starter[[#This Row],[goal]],0)</f>
        <v>1.3166833333333334</v>
      </c>
      <c r="P2038" s="8">
        <f>IFERROR(Starter[[#This Row],[pledged]]/Starter[[#This Row],[backers_count]],0)</f>
        <v>46.580778301886795</v>
      </c>
      <c r="Q2038" t="str">
        <f>LEFT(Starter[[#This Row],[Category and Sub-Category]],FIND("/",Starter[[#This Row],[Category and Sub-Category]])-1)</f>
        <v>technology</v>
      </c>
      <c r="R2038" t="str">
        <f>RIGHT(Starter[[#This Row],[Category and Sub-Category]],FIND("/",Starter[[#This Row],[Category and Sub-Category]])-3)</f>
        <v>hardware</v>
      </c>
      <c r="S2038" s="12">
        <f t="shared" si="31"/>
        <v>41768.864803240736</v>
      </c>
      <c r="T2038" s="12">
        <f t="shared" si="31"/>
        <v>41738.864803240736</v>
      </c>
      <c r="U2038" s="14">
        <f>Starter[[#This Row],[deadline2]]-Starter[[#This Row],[launched_at3]]</f>
        <v>30</v>
      </c>
    </row>
    <row r="2039" spans="1:21" ht="30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>IFERROR(Starter[[#This Row],[pledged]]/Starter[[#This Row],[goal]],0)</f>
        <v>3.0047639999999998</v>
      </c>
      <c r="P2039" s="8">
        <f>IFERROR(Starter[[#This Row],[pledged]]/Starter[[#This Row],[backers_count]],0)</f>
        <v>70.041118881118877</v>
      </c>
      <c r="Q2039" t="str">
        <f>LEFT(Starter[[#This Row],[Category and Sub-Category]],FIND("/",Starter[[#This Row],[Category and Sub-Category]])-1)</f>
        <v>technology</v>
      </c>
      <c r="R2039" t="str">
        <f>RIGHT(Starter[[#This Row],[Category and Sub-Category]],FIND("/",Starter[[#This Row],[Category and Sub-Category]])-3)</f>
        <v>hardware</v>
      </c>
      <c r="S2039" s="12">
        <f t="shared" si="31"/>
        <v>41638.251770833333</v>
      </c>
      <c r="T2039" s="12">
        <f t="shared" si="31"/>
        <v>41578.210104166668</v>
      </c>
      <c r="U2039" s="14">
        <f>Starter[[#This Row],[deadline2]]-Starter[[#This Row],[launched_at3]]</f>
        <v>60.041666666664241</v>
      </c>
    </row>
    <row r="2040" spans="1:21" ht="3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>IFERROR(Starter[[#This Row],[pledged]]/Starter[[#This Row],[goal]],0)</f>
        <v>4.2051249999999998</v>
      </c>
      <c r="P2040" s="8">
        <f>IFERROR(Starter[[#This Row],[pledged]]/Starter[[#This Row],[backers_count]],0)</f>
        <v>164.90686274509804</v>
      </c>
      <c r="Q2040" t="str">
        <f>LEFT(Starter[[#This Row],[Category and Sub-Category]],FIND("/",Starter[[#This Row],[Category and Sub-Category]])-1)</f>
        <v>technology</v>
      </c>
      <c r="R2040" t="str">
        <f>RIGHT(Starter[[#This Row],[Category and Sub-Category]],FIND("/",Starter[[#This Row],[Category and Sub-Category]])-3)</f>
        <v>hardware</v>
      </c>
      <c r="S2040" s="12">
        <f t="shared" si="31"/>
        <v>41456.75</v>
      </c>
      <c r="T2040" s="12">
        <f t="shared" si="31"/>
        <v>41424.27107638889</v>
      </c>
      <c r="U2040" s="14">
        <f>Starter[[#This Row],[deadline2]]-Starter[[#This Row],[launched_at3]]</f>
        <v>32.478923611110076</v>
      </c>
    </row>
    <row r="2041" spans="1:2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>IFERROR(Starter[[#This Row],[pledged]]/Starter[[#This Row],[goal]],0)</f>
        <v>1.362168</v>
      </c>
      <c r="P2041" s="8">
        <f>IFERROR(Starter[[#This Row],[pledged]]/Starter[[#This Row],[backers_count]],0)</f>
        <v>449.26385224274406</v>
      </c>
      <c r="Q2041" t="str">
        <f>LEFT(Starter[[#This Row],[Category and Sub-Category]],FIND("/",Starter[[#This Row],[Category and Sub-Category]])-1)</f>
        <v>technology</v>
      </c>
      <c r="R2041" t="str">
        <f>RIGHT(Starter[[#This Row],[Category and Sub-Category]],FIND("/",Starter[[#This Row],[Category and Sub-Category]])-3)</f>
        <v>hardware</v>
      </c>
      <c r="S2041" s="12">
        <f t="shared" si="31"/>
        <v>42705.207638888889</v>
      </c>
      <c r="T2041" s="12">
        <f t="shared" si="31"/>
        <v>42675.438946759255</v>
      </c>
      <c r="U2041" s="14">
        <f>Starter[[#This Row],[deadline2]]-Starter[[#This Row],[launched_at3]]</f>
        <v>29.768692129633564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>IFERROR(Starter[[#This Row],[pledged]]/Starter[[#This Row],[goal]],0)</f>
        <v>2.4817133333333334</v>
      </c>
      <c r="P2042" s="8">
        <f>IFERROR(Starter[[#This Row],[pledged]]/Starter[[#This Row],[backers_count]],0)</f>
        <v>27.472841328413285</v>
      </c>
      <c r="Q2042" t="str">
        <f>LEFT(Starter[[#This Row],[Category and Sub-Category]],FIND("/",Starter[[#This Row],[Category and Sub-Category]])-1)</f>
        <v>technology</v>
      </c>
      <c r="R2042" t="str">
        <f>RIGHT(Starter[[#This Row],[Category and Sub-Category]],FIND("/",Starter[[#This Row],[Category and Sub-Category]])-3)</f>
        <v>hardware</v>
      </c>
      <c r="S2042" s="12">
        <f t="shared" si="31"/>
        <v>41593.968784722223</v>
      </c>
      <c r="T2042" s="12">
        <f t="shared" si="31"/>
        <v>41578.927118055552</v>
      </c>
      <c r="U2042" s="14">
        <f>Starter[[#This Row],[deadline2]]-Starter[[#This Row],[launched_at3]]</f>
        <v>15.041666666671517</v>
      </c>
    </row>
    <row r="2043" spans="1:21" ht="3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>IFERROR(Starter[[#This Row],[pledged]]/Starter[[#This Row],[goal]],0)</f>
        <v>1.8186315789473684</v>
      </c>
      <c r="P2043" s="8">
        <f>IFERROR(Starter[[#This Row],[pledged]]/Starter[[#This Row],[backers_count]],0)</f>
        <v>143.97499999999999</v>
      </c>
      <c r="Q2043" t="str">
        <f>LEFT(Starter[[#This Row],[Category and Sub-Category]],FIND("/",Starter[[#This Row],[Category and Sub-Category]])-1)</f>
        <v>technology</v>
      </c>
      <c r="R2043" t="str">
        <f>RIGHT(Starter[[#This Row],[Category and Sub-Category]],FIND("/",Starter[[#This Row],[Category and Sub-Category]])-3)</f>
        <v>hardware</v>
      </c>
      <c r="S2043" s="12">
        <f t="shared" si="31"/>
        <v>42684.567442129628</v>
      </c>
      <c r="T2043" s="12">
        <f t="shared" si="31"/>
        <v>42654.525775462964</v>
      </c>
      <c r="U2043" s="14">
        <f>Starter[[#This Row],[deadline2]]-Starter[[#This Row],[launched_at3]]</f>
        <v>30.041666666664241</v>
      </c>
    </row>
    <row r="2044" spans="1:21" ht="30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>IFERROR(Starter[[#This Row],[pledged]]/Starter[[#This Row],[goal]],0)</f>
        <v>1.2353000000000001</v>
      </c>
      <c r="P2044" s="8">
        <f>IFERROR(Starter[[#This Row],[pledged]]/Starter[[#This Row],[backers_count]],0)</f>
        <v>88.23571428571428</v>
      </c>
      <c r="Q2044" t="str">
        <f>LEFT(Starter[[#This Row],[Category and Sub-Category]],FIND("/",Starter[[#This Row],[Category and Sub-Category]])-1)</f>
        <v>technology</v>
      </c>
      <c r="R2044" t="str">
        <f>RIGHT(Starter[[#This Row],[Category and Sub-Category]],FIND("/",Starter[[#This Row],[Category and Sub-Category]])-3)</f>
        <v>hardware</v>
      </c>
      <c r="S2044" s="12">
        <f t="shared" si="31"/>
        <v>42391.708032407405</v>
      </c>
      <c r="T2044" s="12">
        <f t="shared" si="31"/>
        <v>42331.708032407405</v>
      </c>
      <c r="U2044" s="14">
        <f>Starter[[#This Row],[deadline2]]-Starter[[#This Row],[launched_at3]]</f>
        <v>60</v>
      </c>
    </row>
    <row r="2045" spans="1:21" ht="3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>IFERROR(Starter[[#This Row],[pledged]]/Starter[[#This Row],[goal]],0)</f>
        <v>5.0620938628158845</v>
      </c>
      <c r="P2045" s="8">
        <f>IFERROR(Starter[[#This Row],[pledged]]/Starter[[#This Row],[backers_count]],0)</f>
        <v>36.326424870466319</v>
      </c>
      <c r="Q2045" t="str">
        <f>LEFT(Starter[[#This Row],[Category and Sub-Category]],FIND("/",Starter[[#This Row],[Category and Sub-Category]])-1)</f>
        <v>technology</v>
      </c>
      <c r="R2045" t="str">
        <f>RIGHT(Starter[[#This Row],[Category and Sub-Category]],FIND("/",Starter[[#This Row],[Category and Sub-Category]])-3)</f>
        <v>hardware</v>
      </c>
      <c r="S2045" s="12">
        <f t="shared" si="31"/>
        <v>42715.207638888889</v>
      </c>
      <c r="T2045" s="12">
        <f t="shared" si="31"/>
        <v>42661.176817129628</v>
      </c>
      <c r="U2045" s="14">
        <f>Starter[[#This Row],[deadline2]]-Starter[[#This Row],[launched_at3]]</f>
        <v>54.030821759261016</v>
      </c>
    </row>
    <row r="2046" spans="1:21" ht="3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>IFERROR(Starter[[#This Row],[pledged]]/Starter[[#This Row],[goal]],0)</f>
        <v>1.0821333333333334</v>
      </c>
      <c r="P2046" s="8">
        <f>IFERROR(Starter[[#This Row],[pledged]]/Starter[[#This Row],[backers_count]],0)</f>
        <v>90.177777777777777</v>
      </c>
      <c r="Q2046" t="str">
        <f>LEFT(Starter[[#This Row],[Category and Sub-Category]],FIND("/",Starter[[#This Row],[Category and Sub-Category]])-1)</f>
        <v>technology</v>
      </c>
      <c r="R2046" t="str">
        <f>RIGHT(Starter[[#This Row],[Category and Sub-Category]],FIND("/",Starter[[#This Row],[Category and Sub-Category]])-3)</f>
        <v>hardware</v>
      </c>
      <c r="S2046" s="12">
        <f t="shared" si="31"/>
        <v>42168.684189814812</v>
      </c>
      <c r="T2046" s="12">
        <f t="shared" si="31"/>
        <v>42138.684189814812</v>
      </c>
      <c r="U2046" s="14">
        <f>Starter[[#This Row],[deadline2]]-Starter[[#This Row],[launched_at3]]</f>
        <v>30</v>
      </c>
    </row>
    <row r="2047" spans="1:21" ht="3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>IFERROR(Starter[[#This Row],[pledged]]/Starter[[#This Row],[goal]],0)</f>
        <v>8.1918387755102042</v>
      </c>
      <c r="P2047" s="8">
        <f>IFERROR(Starter[[#This Row],[pledged]]/Starter[[#This Row],[backers_count]],0)</f>
        <v>152.62361216730039</v>
      </c>
      <c r="Q2047" t="str">
        <f>LEFT(Starter[[#This Row],[Category and Sub-Category]],FIND("/",Starter[[#This Row],[Category and Sub-Category]])-1)</f>
        <v>technology</v>
      </c>
      <c r="R2047" t="str">
        <f>RIGHT(Starter[[#This Row],[Category and Sub-Category]],FIND("/",Starter[[#This Row],[Category and Sub-Category]])-3)</f>
        <v>hardware</v>
      </c>
      <c r="S2047" s="12">
        <f t="shared" si="31"/>
        <v>41099.088506944448</v>
      </c>
      <c r="T2047" s="12">
        <f t="shared" si="31"/>
        <v>41069.088506944448</v>
      </c>
      <c r="U2047" s="14">
        <f>Starter[[#This Row],[deadline2]]-Starter[[#This Row],[launched_at3]]</f>
        <v>30</v>
      </c>
    </row>
    <row r="2048" spans="1:21" ht="3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>IFERROR(Starter[[#This Row],[pledged]]/Starter[[#This Row],[goal]],0)</f>
        <v>1.2110000000000001</v>
      </c>
      <c r="P2048" s="8">
        <f>IFERROR(Starter[[#This Row],[pledged]]/Starter[[#This Row],[backers_count]],0)</f>
        <v>55.806451612903224</v>
      </c>
      <c r="Q2048" t="str">
        <f>LEFT(Starter[[#This Row],[Category and Sub-Category]],FIND("/",Starter[[#This Row],[Category and Sub-Category]])-1)</f>
        <v>technology</v>
      </c>
      <c r="R2048" t="str">
        <f>RIGHT(Starter[[#This Row],[Category and Sub-Category]],FIND("/",Starter[[#This Row],[Category and Sub-Category]])-3)</f>
        <v>hardware</v>
      </c>
      <c r="S2048" s="12">
        <f t="shared" si="31"/>
        <v>41417.171805555554</v>
      </c>
      <c r="T2048" s="12">
        <f t="shared" si="31"/>
        <v>41387.171805555554</v>
      </c>
      <c r="U2048" s="14">
        <f>Starter[[#This Row],[deadline2]]-Starter[[#This Row],[launched_at3]]</f>
        <v>30</v>
      </c>
    </row>
    <row r="2049" spans="1:21" ht="3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>IFERROR(Starter[[#This Row],[pledged]]/Starter[[#This Row],[goal]],0)</f>
        <v>1.0299897959183673</v>
      </c>
      <c r="P2049" s="8">
        <f>IFERROR(Starter[[#This Row],[pledged]]/Starter[[#This Row],[backers_count]],0)</f>
        <v>227.85327313769753</v>
      </c>
      <c r="Q2049" t="str">
        <f>LEFT(Starter[[#This Row],[Category and Sub-Category]],FIND("/",Starter[[#This Row],[Category and Sub-Category]])-1)</f>
        <v>technology</v>
      </c>
      <c r="R2049" t="str">
        <f>RIGHT(Starter[[#This Row],[Category and Sub-Category]],FIND("/",Starter[[#This Row],[Category and Sub-Category]])-3)</f>
        <v>hardware</v>
      </c>
      <c r="S2049" s="12">
        <f t="shared" si="31"/>
        <v>42111</v>
      </c>
      <c r="T2049" s="12">
        <f t="shared" si="31"/>
        <v>42081.903587962966</v>
      </c>
      <c r="U2049" s="14">
        <f>Starter[[#This Row],[deadline2]]-Starter[[#This Row],[launched_at3]]</f>
        <v>29.096412037033588</v>
      </c>
    </row>
    <row r="2050" spans="1:21" ht="3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>IFERROR(Starter[[#This Row],[pledged]]/Starter[[#This Row],[goal]],0)</f>
        <v>1.4833229411764706</v>
      </c>
      <c r="P2050" s="8">
        <f>IFERROR(Starter[[#This Row],[pledged]]/Starter[[#This Row],[backers_count]],0)</f>
        <v>91.82989803350327</v>
      </c>
      <c r="Q2050" t="str">
        <f>LEFT(Starter[[#This Row],[Category and Sub-Category]],FIND("/",Starter[[#This Row],[Category and Sub-Category]])-1)</f>
        <v>technology</v>
      </c>
      <c r="R2050" t="str">
        <f>RIGHT(Starter[[#This Row],[Category and Sub-Category]],FIND("/",Starter[[#This Row],[Category and Sub-Category]])-3)</f>
        <v>hardware</v>
      </c>
      <c r="S2050" s="12">
        <f t="shared" ref="S2050:T2113" si="32">(I2050/86400)+25569</f>
        <v>41417.651516203703</v>
      </c>
      <c r="T2050" s="12">
        <f t="shared" si="32"/>
        <v>41387.651516203703</v>
      </c>
      <c r="U2050" s="14">
        <f>Starter[[#This Row],[deadline2]]-Starter[[#This Row],[launched_at3]]</f>
        <v>30</v>
      </c>
    </row>
    <row r="2051" spans="1:2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>IFERROR(Starter[[#This Row],[pledged]]/Starter[[#This Row],[goal]],0)</f>
        <v>1.2019070000000001</v>
      </c>
      <c r="P2051" s="8">
        <f>IFERROR(Starter[[#This Row],[pledged]]/Starter[[#This Row],[backers_count]],0)</f>
        <v>80.991037735849048</v>
      </c>
      <c r="Q2051" t="str">
        <f>LEFT(Starter[[#This Row],[Category and Sub-Category]],FIND("/",Starter[[#This Row],[Category and Sub-Category]])-1)</f>
        <v>technology</v>
      </c>
      <c r="R2051" t="str">
        <f>RIGHT(Starter[[#This Row],[Category and Sub-Category]],FIND("/",Starter[[#This Row],[Category and Sub-Category]])-3)</f>
        <v>hardware</v>
      </c>
      <c r="S2051" s="12">
        <f t="shared" si="32"/>
        <v>41610.957638888889</v>
      </c>
      <c r="T2051" s="12">
        <f t="shared" si="32"/>
        <v>41575.527349537035</v>
      </c>
      <c r="U2051" s="14">
        <f>Starter[[#This Row],[deadline2]]-Starter[[#This Row],[launched_at3]]</f>
        <v>35.430289351854299</v>
      </c>
    </row>
    <row r="2052" spans="1:21" ht="3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>IFERROR(Starter[[#This Row],[pledged]]/Starter[[#This Row],[goal]],0)</f>
        <v>4.7327000000000004</v>
      </c>
      <c r="P2052" s="8">
        <f>IFERROR(Starter[[#This Row],[pledged]]/Starter[[#This Row],[backers_count]],0)</f>
        <v>278.39411764705881</v>
      </c>
      <c r="Q2052" t="str">
        <f>LEFT(Starter[[#This Row],[Category and Sub-Category]],FIND("/",Starter[[#This Row],[Category and Sub-Category]])-1)</f>
        <v>technology</v>
      </c>
      <c r="R2052" t="str">
        <f>RIGHT(Starter[[#This Row],[Category and Sub-Category]],FIND("/",Starter[[#This Row],[Category and Sub-Category]])-3)</f>
        <v>hardware</v>
      </c>
      <c r="S2052" s="12">
        <f t="shared" si="32"/>
        <v>42155.071504629625</v>
      </c>
      <c r="T2052" s="12">
        <f t="shared" si="32"/>
        <v>42115.071504629625</v>
      </c>
      <c r="U2052" s="14">
        <f>Starter[[#This Row],[deadline2]]-Starter[[#This Row],[launched_at3]]</f>
        <v>40</v>
      </c>
    </row>
    <row r="2053" spans="1:21" ht="3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>IFERROR(Starter[[#This Row],[pledged]]/Starter[[#This Row],[goal]],0)</f>
        <v>1.303625</v>
      </c>
      <c r="P2053" s="8">
        <f>IFERROR(Starter[[#This Row],[pledged]]/Starter[[#This Row],[backers_count]],0)</f>
        <v>43.095041322314053</v>
      </c>
      <c r="Q2053" t="str">
        <f>LEFT(Starter[[#This Row],[Category and Sub-Category]],FIND("/",Starter[[#This Row],[Category and Sub-Category]])-1)</f>
        <v>technology</v>
      </c>
      <c r="R2053" t="str">
        <f>RIGHT(Starter[[#This Row],[Category and Sub-Category]],FIND("/",Starter[[#This Row],[Category and Sub-Category]])-3)</f>
        <v>hardware</v>
      </c>
      <c r="S2053" s="12">
        <f t="shared" si="32"/>
        <v>41634.022418981483</v>
      </c>
      <c r="T2053" s="12">
        <f t="shared" si="32"/>
        <v>41604.022418981483</v>
      </c>
      <c r="U2053" s="14">
        <f>Starter[[#This Row],[deadline2]]-Starter[[#This Row],[launched_at3]]</f>
        <v>30</v>
      </c>
    </row>
    <row r="2054" spans="1:21" ht="3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>IFERROR(Starter[[#This Row],[pledged]]/Starter[[#This Row],[goal]],0)</f>
        <v>3.5304799999999998</v>
      </c>
      <c r="P2054" s="8">
        <f>IFERROR(Starter[[#This Row],[pledged]]/Starter[[#This Row],[backers_count]],0)</f>
        <v>326.29205175600737</v>
      </c>
      <c r="Q2054" t="str">
        <f>LEFT(Starter[[#This Row],[Category and Sub-Category]],FIND("/",Starter[[#This Row],[Category and Sub-Category]])-1)</f>
        <v>technology</v>
      </c>
      <c r="R2054" t="str">
        <f>RIGHT(Starter[[#This Row],[Category and Sub-Category]],FIND("/",Starter[[#This Row],[Category and Sub-Category]])-3)</f>
        <v>hardware</v>
      </c>
      <c r="S2054" s="12">
        <f t="shared" si="32"/>
        <v>42420.08394675926</v>
      </c>
      <c r="T2054" s="12">
        <f t="shared" si="32"/>
        <v>42375.08394675926</v>
      </c>
      <c r="U2054" s="14">
        <f>Starter[[#This Row],[deadline2]]-Starter[[#This Row],[launched_at3]]</f>
        <v>45</v>
      </c>
    </row>
    <row r="2055" spans="1:21" ht="3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>IFERROR(Starter[[#This Row],[pledged]]/Starter[[#This Row],[goal]],0)</f>
        <v>1.0102</v>
      </c>
      <c r="P2055" s="8">
        <f>IFERROR(Starter[[#This Row],[pledged]]/Starter[[#This Row],[backers_count]],0)</f>
        <v>41.743801652892564</v>
      </c>
      <c r="Q2055" t="str">
        <f>LEFT(Starter[[#This Row],[Category and Sub-Category]],FIND("/",Starter[[#This Row],[Category and Sub-Category]])-1)</f>
        <v>technology</v>
      </c>
      <c r="R2055" t="str">
        <f>RIGHT(Starter[[#This Row],[Category and Sub-Category]],FIND("/",Starter[[#This Row],[Category and Sub-Category]])-3)</f>
        <v>hardware</v>
      </c>
      <c r="S2055" s="12">
        <f t="shared" si="32"/>
        <v>42333.659155092595</v>
      </c>
      <c r="T2055" s="12">
        <f t="shared" si="32"/>
        <v>42303.617488425924</v>
      </c>
      <c r="U2055" s="14">
        <f>Starter[[#This Row],[deadline2]]-Starter[[#This Row],[launched_at3]]</f>
        <v>30.041666666671517</v>
      </c>
    </row>
    <row r="2056" spans="1:21" ht="3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>IFERROR(Starter[[#This Row],[pledged]]/Starter[[#This Row],[goal]],0)</f>
        <v>1.1359142857142857</v>
      </c>
      <c r="P2056" s="8">
        <f>IFERROR(Starter[[#This Row],[pledged]]/Starter[[#This Row],[backers_count]],0)</f>
        <v>64.020933977455712</v>
      </c>
      <c r="Q2056" t="str">
        <f>LEFT(Starter[[#This Row],[Category and Sub-Category]],FIND("/",Starter[[#This Row],[Category and Sub-Category]])-1)</f>
        <v>technology</v>
      </c>
      <c r="R2056" t="str">
        <f>RIGHT(Starter[[#This Row],[Category and Sub-Category]],FIND("/",Starter[[#This Row],[Category and Sub-Category]])-3)</f>
        <v>hardware</v>
      </c>
      <c r="S2056" s="12">
        <f t="shared" si="32"/>
        <v>41761.520949074074</v>
      </c>
      <c r="T2056" s="12">
        <f t="shared" si="32"/>
        <v>41731.520949074074</v>
      </c>
      <c r="U2056" s="14">
        <f>Starter[[#This Row],[deadline2]]-Starter[[#This Row],[launched_at3]]</f>
        <v>30</v>
      </c>
    </row>
    <row r="2057" spans="1:21" ht="3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>IFERROR(Starter[[#This Row],[pledged]]/Starter[[#This Row],[goal]],0)</f>
        <v>1.6741666666666666</v>
      </c>
      <c r="P2057" s="8">
        <f>IFERROR(Starter[[#This Row],[pledged]]/Starter[[#This Row],[backers_count]],0)</f>
        <v>99.455445544554451</v>
      </c>
      <c r="Q2057" t="str">
        <f>LEFT(Starter[[#This Row],[Category and Sub-Category]],FIND("/",Starter[[#This Row],[Category and Sub-Category]])-1)</f>
        <v>technology</v>
      </c>
      <c r="R2057" t="str">
        <f>RIGHT(Starter[[#This Row],[Category and Sub-Category]],FIND("/",Starter[[#This Row],[Category and Sub-Category]])-3)</f>
        <v>hardware</v>
      </c>
      <c r="S2057" s="12">
        <f t="shared" si="32"/>
        <v>41976.166666666672</v>
      </c>
      <c r="T2057" s="12">
        <f t="shared" si="32"/>
        <v>41946.674108796295</v>
      </c>
      <c r="U2057" s="14">
        <f>Starter[[#This Row],[deadline2]]-Starter[[#This Row],[launched_at3]]</f>
        <v>29.492557870376913</v>
      </c>
    </row>
    <row r="2058" spans="1:21" ht="30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>IFERROR(Starter[[#This Row],[pledged]]/Starter[[#This Row],[goal]],0)</f>
        <v>1.5345200000000001</v>
      </c>
      <c r="P2058" s="8">
        <f>IFERROR(Starter[[#This Row],[pledged]]/Starter[[#This Row],[backers_count]],0)</f>
        <v>138.49458483754512</v>
      </c>
      <c r="Q2058" t="str">
        <f>LEFT(Starter[[#This Row],[Category and Sub-Category]],FIND("/",Starter[[#This Row],[Category and Sub-Category]])-1)</f>
        <v>technology</v>
      </c>
      <c r="R2058" t="str">
        <f>RIGHT(Starter[[#This Row],[Category and Sub-Category]],FIND("/",Starter[[#This Row],[Category and Sub-Category]])-3)</f>
        <v>hardware</v>
      </c>
      <c r="S2058" s="12">
        <f t="shared" si="32"/>
        <v>41381.76090277778</v>
      </c>
      <c r="T2058" s="12">
        <f t="shared" si="32"/>
        <v>41351.76090277778</v>
      </c>
      <c r="U2058" s="14">
        <f>Starter[[#This Row],[deadline2]]-Starter[[#This Row],[launched_at3]]</f>
        <v>30</v>
      </c>
    </row>
    <row r="2059" spans="1:21" ht="3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>IFERROR(Starter[[#This Row],[pledged]]/Starter[[#This Row],[goal]],0)</f>
        <v>2.022322</v>
      </c>
      <c r="P2059" s="8">
        <f>IFERROR(Starter[[#This Row],[pledged]]/Starter[[#This Row],[backers_count]],0)</f>
        <v>45.547792792792798</v>
      </c>
      <c r="Q2059" t="str">
        <f>LEFT(Starter[[#This Row],[Category and Sub-Category]],FIND("/",Starter[[#This Row],[Category and Sub-Category]])-1)</f>
        <v>technology</v>
      </c>
      <c r="R2059" t="str">
        <f>RIGHT(Starter[[#This Row],[Category and Sub-Category]],FIND("/",Starter[[#This Row],[Category and Sub-Category]])-3)</f>
        <v>hardware</v>
      </c>
      <c r="S2059" s="12">
        <f t="shared" si="32"/>
        <v>42426.494583333333</v>
      </c>
      <c r="T2059" s="12">
        <f t="shared" si="32"/>
        <v>42396.494583333333</v>
      </c>
      <c r="U2059" s="14">
        <f>Starter[[#This Row],[deadline2]]-Starter[[#This Row],[launched_at3]]</f>
        <v>30</v>
      </c>
    </row>
    <row r="2060" spans="1:2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>IFERROR(Starter[[#This Row],[pledged]]/Starter[[#This Row],[goal]],0)</f>
        <v>1.6828125</v>
      </c>
      <c r="P2060" s="8">
        <f>IFERROR(Starter[[#This Row],[pledged]]/Starter[[#This Row],[backers_count]],0)</f>
        <v>10.507317073170732</v>
      </c>
      <c r="Q2060" t="str">
        <f>LEFT(Starter[[#This Row],[Category and Sub-Category]],FIND("/",Starter[[#This Row],[Category and Sub-Category]])-1)</f>
        <v>technology</v>
      </c>
      <c r="R2060" t="str">
        <f>RIGHT(Starter[[#This Row],[Category and Sub-Category]],FIND("/",Starter[[#This Row],[Category and Sub-Category]])-3)</f>
        <v>hardware</v>
      </c>
      <c r="S2060" s="12">
        <f t="shared" si="32"/>
        <v>42065.833333333328</v>
      </c>
      <c r="T2060" s="12">
        <f t="shared" si="32"/>
        <v>42026.370717592596</v>
      </c>
      <c r="U2060" s="14">
        <f>Starter[[#This Row],[deadline2]]-Starter[[#This Row],[launched_at3]]</f>
        <v>39.462615740732872</v>
      </c>
    </row>
    <row r="2061" spans="1:21" ht="3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>IFERROR(Starter[[#This Row],[pledged]]/Starter[[#This Row],[goal]],0)</f>
        <v>1.4345666666666668</v>
      </c>
      <c r="P2061" s="8">
        <f>IFERROR(Starter[[#This Row],[pledged]]/Starter[[#This Row],[backers_count]],0)</f>
        <v>114.76533333333333</v>
      </c>
      <c r="Q2061" t="str">
        <f>LEFT(Starter[[#This Row],[Category and Sub-Category]],FIND("/",Starter[[#This Row],[Category and Sub-Category]])-1)</f>
        <v>technology</v>
      </c>
      <c r="R2061" t="str">
        <f>RIGHT(Starter[[#This Row],[Category and Sub-Category]],FIND("/",Starter[[#This Row],[Category and Sub-Category]])-3)</f>
        <v>hardware</v>
      </c>
      <c r="S2061" s="12">
        <f t="shared" si="32"/>
        <v>42400.915972222225</v>
      </c>
      <c r="T2061" s="12">
        <f t="shared" si="32"/>
        <v>42361.602476851855</v>
      </c>
      <c r="U2061" s="14">
        <f>Starter[[#This Row],[deadline2]]-Starter[[#This Row],[launched_at3]]</f>
        <v>39.313495370370219</v>
      </c>
    </row>
    <row r="2062" spans="1:21" ht="3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>IFERROR(Starter[[#This Row],[pledged]]/Starter[[#This Row],[goal]],0)</f>
        <v>1.964</v>
      </c>
      <c r="P2062" s="8">
        <f>IFERROR(Starter[[#This Row],[pledged]]/Starter[[#This Row],[backers_count]],0)</f>
        <v>35.997067448680355</v>
      </c>
      <c r="Q2062" t="str">
        <f>LEFT(Starter[[#This Row],[Category and Sub-Category]],FIND("/",Starter[[#This Row],[Category and Sub-Category]])-1)</f>
        <v>technology</v>
      </c>
      <c r="R2062" t="str">
        <f>RIGHT(Starter[[#This Row],[Category and Sub-Category]],FIND("/",Starter[[#This Row],[Category and Sub-Category]])-3)</f>
        <v>hardware</v>
      </c>
      <c r="S2062" s="12">
        <f t="shared" si="32"/>
        <v>41843.642939814818</v>
      </c>
      <c r="T2062" s="12">
        <f t="shared" si="32"/>
        <v>41783.642939814818</v>
      </c>
      <c r="U2062" s="14">
        <f>Starter[[#This Row],[deadline2]]-Starter[[#This Row],[launched_at3]]</f>
        <v>60</v>
      </c>
    </row>
    <row r="2063" spans="1:21" ht="3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>IFERROR(Starter[[#This Row],[pledged]]/Starter[[#This Row],[goal]],0)</f>
        <v>1.0791999999999999</v>
      </c>
      <c r="P2063" s="8">
        <f>IFERROR(Starter[[#This Row],[pledged]]/Starter[[#This Row],[backers_count]],0)</f>
        <v>154.17142857142858</v>
      </c>
      <c r="Q2063" t="str">
        <f>LEFT(Starter[[#This Row],[Category and Sub-Category]],FIND("/",Starter[[#This Row],[Category and Sub-Category]])-1)</f>
        <v>technology</v>
      </c>
      <c r="R2063" t="str">
        <f>RIGHT(Starter[[#This Row],[Category and Sub-Category]],FIND("/",Starter[[#This Row],[Category and Sub-Category]])-3)</f>
        <v>hardware</v>
      </c>
      <c r="S2063" s="12">
        <f t="shared" si="32"/>
        <v>42735.764513888891</v>
      </c>
      <c r="T2063" s="12">
        <f t="shared" si="32"/>
        <v>42705.764513888891</v>
      </c>
      <c r="U2063" s="14">
        <f>Starter[[#This Row],[deadline2]]-Starter[[#This Row],[launched_at3]]</f>
        <v>30</v>
      </c>
    </row>
    <row r="2064" spans="1:21" ht="3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>IFERROR(Starter[[#This Row],[pledged]]/Starter[[#This Row],[goal]],0)</f>
        <v>1.14977</v>
      </c>
      <c r="P2064" s="8">
        <f>IFERROR(Starter[[#This Row],[pledged]]/Starter[[#This Row],[backers_count]],0)</f>
        <v>566.38916256157631</v>
      </c>
      <c r="Q2064" t="str">
        <f>LEFT(Starter[[#This Row],[Category and Sub-Category]],FIND("/",Starter[[#This Row],[Category and Sub-Category]])-1)</f>
        <v>technology</v>
      </c>
      <c r="R2064" t="str">
        <f>RIGHT(Starter[[#This Row],[Category and Sub-Category]],FIND("/",Starter[[#This Row],[Category and Sub-Category]])-3)</f>
        <v>hardware</v>
      </c>
      <c r="S2064" s="12">
        <f t="shared" si="32"/>
        <v>42453.341412037036</v>
      </c>
      <c r="T2064" s="12">
        <f t="shared" si="32"/>
        <v>42423.3830787037</v>
      </c>
      <c r="U2064" s="14">
        <f>Starter[[#This Row],[deadline2]]-Starter[[#This Row],[launched_at3]]</f>
        <v>29.958333333335759</v>
      </c>
    </row>
    <row r="2065" spans="1:2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>IFERROR(Starter[[#This Row],[pledged]]/Starter[[#This Row],[goal]],0)</f>
        <v>1.4804999999999999</v>
      </c>
      <c r="P2065" s="8">
        <f>IFERROR(Starter[[#This Row],[pledged]]/Starter[[#This Row],[backers_count]],0)</f>
        <v>120.85714285714286</v>
      </c>
      <c r="Q2065" t="str">
        <f>LEFT(Starter[[#This Row],[Category and Sub-Category]],FIND("/",Starter[[#This Row],[Category and Sub-Category]])-1)</f>
        <v>technology</v>
      </c>
      <c r="R2065" t="str">
        <f>RIGHT(Starter[[#This Row],[Category and Sub-Category]],FIND("/",Starter[[#This Row],[Category and Sub-Category]])-3)</f>
        <v>hardware</v>
      </c>
      <c r="S2065" s="12">
        <f t="shared" si="32"/>
        <v>42505.73265046296</v>
      </c>
      <c r="T2065" s="12">
        <f t="shared" si="32"/>
        <v>42472.73265046296</v>
      </c>
      <c r="U2065" s="14">
        <f>Starter[[#This Row],[deadline2]]-Starter[[#This Row],[launched_at3]]</f>
        <v>33</v>
      </c>
    </row>
    <row r="2066" spans="1:21" ht="3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>IFERROR(Starter[[#This Row],[pledged]]/Starter[[#This Row],[goal]],0)</f>
        <v>1.9116676082790633</v>
      </c>
      <c r="P2066" s="8">
        <f>IFERROR(Starter[[#This Row],[pledged]]/Starter[[#This Row],[backers_count]],0)</f>
        <v>86.163845492085343</v>
      </c>
      <c r="Q2066" t="str">
        <f>LEFT(Starter[[#This Row],[Category and Sub-Category]],FIND("/",Starter[[#This Row],[Category and Sub-Category]])-1)</f>
        <v>technology</v>
      </c>
      <c r="R2066" t="str">
        <f>RIGHT(Starter[[#This Row],[Category and Sub-Category]],FIND("/",Starter[[#This Row],[Category and Sub-Category]])-3)</f>
        <v>hardware</v>
      </c>
      <c r="S2066" s="12">
        <f t="shared" si="32"/>
        <v>41425.5</v>
      </c>
      <c r="T2066" s="12">
        <f t="shared" si="32"/>
        <v>41389.364849537036</v>
      </c>
      <c r="U2066" s="14">
        <f>Starter[[#This Row],[deadline2]]-Starter[[#This Row],[launched_at3]]</f>
        <v>36.135150462963793</v>
      </c>
    </row>
    <row r="2067" spans="1:21" ht="3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>IFERROR(Starter[[#This Row],[pledged]]/Starter[[#This Row],[goal]],0)</f>
        <v>1.99215125</v>
      </c>
      <c r="P2067" s="8">
        <f>IFERROR(Starter[[#This Row],[pledged]]/Starter[[#This Row],[backers_count]],0)</f>
        <v>51.212114395886893</v>
      </c>
      <c r="Q2067" t="str">
        <f>LEFT(Starter[[#This Row],[Category and Sub-Category]],FIND("/",Starter[[#This Row],[Category and Sub-Category]])-1)</f>
        <v>technology</v>
      </c>
      <c r="R2067" t="str">
        <f>RIGHT(Starter[[#This Row],[Category and Sub-Category]],FIND("/",Starter[[#This Row],[Category and Sub-Category]])-3)</f>
        <v>hardware</v>
      </c>
      <c r="S2067" s="12">
        <f t="shared" si="32"/>
        <v>41633.333668981482</v>
      </c>
      <c r="T2067" s="12">
        <f t="shared" si="32"/>
        <v>41603.333668981482</v>
      </c>
      <c r="U2067" s="14">
        <f>Starter[[#This Row],[deadline2]]-Starter[[#This Row],[launched_at3]]</f>
        <v>30</v>
      </c>
    </row>
    <row r="2068" spans="1:21" ht="30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>IFERROR(Starter[[#This Row],[pledged]]/Starter[[#This Row],[goal]],0)</f>
        <v>2.1859999999999999</v>
      </c>
      <c r="P2068" s="8">
        <f>IFERROR(Starter[[#This Row],[pledged]]/Starter[[#This Row],[backers_count]],0)</f>
        <v>67.261538461538464</v>
      </c>
      <c r="Q2068" t="str">
        <f>LEFT(Starter[[#This Row],[Category and Sub-Category]],FIND("/",Starter[[#This Row],[Category and Sub-Category]])-1)</f>
        <v>technology</v>
      </c>
      <c r="R2068" t="str">
        <f>RIGHT(Starter[[#This Row],[Category and Sub-Category]],FIND("/",Starter[[#This Row],[Category and Sub-Category]])-3)</f>
        <v>hardware</v>
      </c>
      <c r="S2068" s="12">
        <f t="shared" si="32"/>
        <v>41874.771793981483</v>
      </c>
      <c r="T2068" s="12">
        <f t="shared" si="32"/>
        <v>41844.771793981483</v>
      </c>
      <c r="U2068" s="14">
        <f>Starter[[#This Row],[deadline2]]-Starter[[#This Row],[launched_at3]]</f>
        <v>30</v>
      </c>
    </row>
    <row r="2069" spans="1:2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>IFERROR(Starter[[#This Row],[pledged]]/Starter[[#This Row],[goal]],0)</f>
        <v>1.2686868686868686</v>
      </c>
      <c r="P2069" s="8">
        <f>IFERROR(Starter[[#This Row],[pledged]]/Starter[[#This Row],[backers_count]],0)</f>
        <v>62.8</v>
      </c>
      <c r="Q2069" t="str">
        <f>LEFT(Starter[[#This Row],[Category and Sub-Category]],FIND("/",Starter[[#This Row],[Category and Sub-Category]])-1)</f>
        <v>technology</v>
      </c>
      <c r="R2069" t="str">
        <f>RIGHT(Starter[[#This Row],[Category and Sub-Category]],FIND("/",Starter[[#This Row],[Category and Sub-Category]])-3)</f>
        <v>hardware</v>
      </c>
      <c r="S2069" s="12">
        <f t="shared" si="32"/>
        <v>42148.853888888887</v>
      </c>
      <c r="T2069" s="12">
        <f t="shared" si="32"/>
        <v>42115.853888888887</v>
      </c>
      <c r="U2069" s="14">
        <f>Starter[[#This Row],[deadline2]]-Starter[[#This Row],[launched_at3]]</f>
        <v>33</v>
      </c>
    </row>
    <row r="2070" spans="1:21" ht="3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>IFERROR(Starter[[#This Row],[pledged]]/Starter[[#This Row],[goal]],0)</f>
        <v>1.0522388</v>
      </c>
      <c r="P2070" s="8">
        <f>IFERROR(Starter[[#This Row],[pledged]]/Starter[[#This Row],[backers_count]],0)</f>
        <v>346.13118421052633</v>
      </c>
      <c r="Q2070" t="str">
        <f>LEFT(Starter[[#This Row],[Category and Sub-Category]],FIND("/",Starter[[#This Row],[Category and Sub-Category]])-1)</f>
        <v>technology</v>
      </c>
      <c r="R2070" t="str">
        <f>RIGHT(Starter[[#This Row],[Category and Sub-Category]],FIND("/",Starter[[#This Row],[Category and Sub-Category]])-3)</f>
        <v>hardware</v>
      </c>
      <c r="S2070" s="12">
        <f t="shared" si="32"/>
        <v>42663.841608796298</v>
      </c>
      <c r="T2070" s="12">
        <f t="shared" si="32"/>
        <v>42633.841608796298</v>
      </c>
      <c r="U2070" s="14">
        <f>Starter[[#This Row],[deadline2]]-Starter[[#This Row],[launched_at3]]</f>
        <v>30</v>
      </c>
    </row>
    <row r="2071" spans="1:21" ht="3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>IFERROR(Starter[[#This Row],[pledged]]/Starter[[#This Row],[goal]],0)</f>
        <v>1.2840666000000001</v>
      </c>
      <c r="P2071" s="8">
        <f>IFERROR(Starter[[#This Row],[pledged]]/Starter[[#This Row],[backers_count]],0)</f>
        <v>244.11912547528519</v>
      </c>
      <c r="Q2071" t="str">
        <f>LEFT(Starter[[#This Row],[Category and Sub-Category]],FIND("/",Starter[[#This Row],[Category and Sub-Category]])-1)</f>
        <v>technology</v>
      </c>
      <c r="R2071" t="str">
        <f>RIGHT(Starter[[#This Row],[Category and Sub-Category]],FIND("/",Starter[[#This Row],[Category and Sub-Category]])-3)</f>
        <v>hardware</v>
      </c>
      <c r="S2071" s="12">
        <f t="shared" si="32"/>
        <v>42371.972118055557</v>
      </c>
      <c r="T2071" s="12">
        <f t="shared" si="32"/>
        <v>42340.972118055557</v>
      </c>
      <c r="U2071" s="14">
        <f>Starter[[#This Row],[deadline2]]-Starter[[#This Row],[launched_at3]]</f>
        <v>31</v>
      </c>
    </row>
    <row r="2072" spans="1:21" ht="3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>IFERROR(Starter[[#This Row],[pledged]]/Starter[[#This Row],[goal]],0)</f>
        <v>3.1732719999999999</v>
      </c>
      <c r="P2072" s="8">
        <f>IFERROR(Starter[[#This Row],[pledged]]/Starter[[#This Row],[backers_count]],0)</f>
        <v>259.25424836601309</v>
      </c>
      <c r="Q2072" t="str">
        <f>LEFT(Starter[[#This Row],[Category and Sub-Category]],FIND("/",Starter[[#This Row],[Category and Sub-Category]])-1)</f>
        <v>technology</v>
      </c>
      <c r="R2072" t="str">
        <f>RIGHT(Starter[[#This Row],[Category and Sub-Category]],FIND("/",Starter[[#This Row],[Category and Sub-Category]])-3)</f>
        <v>hardware</v>
      </c>
      <c r="S2072" s="12">
        <f t="shared" si="32"/>
        <v>42549.6565162037</v>
      </c>
      <c r="T2072" s="12">
        <f t="shared" si="32"/>
        <v>42519.6565162037</v>
      </c>
      <c r="U2072" s="14">
        <f>Starter[[#This Row],[deadline2]]-Starter[[#This Row],[launched_at3]]</f>
        <v>30</v>
      </c>
    </row>
    <row r="2073" spans="1:21" ht="3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>IFERROR(Starter[[#This Row],[pledged]]/Starter[[#This Row],[goal]],0)</f>
        <v>2.8073000000000001</v>
      </c>
      <c r="P2073" s="8">
        <f>IFERROR(Starter[[#This Row],[pledged]]/Starter[[#This Row],[backers_count]],0)</f>
        <v>201.96402877697841</v>
      </c>
      <c r="Q2073" t="str">
        <f>LEFT(Starter[[#This Row],[Category and Sub-Category]],FIND("/",Starter[[#This Row],[Category and Sub-Category]])-1)</f>
        <v>technology</v>
      </c>
      <c r="R2073" t="str">
        <f>RIGHT(Starter[[#This Row],[Category and Sub-Category]],FIND("/",Starter[[#This Row],[Category and Sub-Category]])-3)</f>
        <v>hardware</v>
      </c>
      <c r="S2073" s="12">
        <f t="shared" si="32"/>
        <v>42645.278749999998</v>
      </c>
      <c r="T2073" s="12">
        <f t="shared" si="32"/>
        <v>42600.278749999998</v>
      </c>
      <c r="U2073" s="14">
        <f>Starter[[#This Row],[deadline2]]-Starter[[#This Row],[launched_at3]]</f>
        <v>45</v>
      </c>
    </row>
    <row r="2074" spans="1:21" ht="3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>IFERROR(Starter[[#This Row],[pledged]]/Starter[[#This Row],[goal]],0)</f>
        <v>1.1073146853146854</v>
      </c>
      <c r="P2074" s="8">
        <f>IFERROR(Starter[[#This Row],[pledged]]/Starter[[#This Row],[backers_count]],0)</f>
        <v>226.20857142857142</v>
      </c>
      <c r="Q2074" t="str">
        <f>LEFT(Starter[[#This Row],[Category and Sub-Category]],FIND("/",Starter[[#This Row],[Category and Sub-Category]])-1)</f>
        <v>technology</v>
      </c>
      <c r="R2074" t="str">
        <f>RIGHT(Starter[[#This Row],[Category and Sub-Category]],FIND("/",Starter[[#This Row],[Category and Sub-Category]])-3)</f>
        <v>hardware</v>
      </c>
      <c r="S2074" s="12">
        <f t="shared" si="32"/>
        <v>42497.581388888888</v>
      </c>
      <c r="T2074" s="12">
        <f t="shared" si="32"/>
        <v>42467.581388888888</v>
      </c>
      <c r="U2074" s="14">
        <f>Starter[[#This Row],[deadline2]]-Starter[[#This Row],[launched_at3]]</f>
        <v>30</v>
      </c>
    </row>
    <row r="2075" spans="1:21" ht="3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>IFERROR(Starter[[#This Row],[pledged]]/Starter[[#This Row],[goal]],0)</f>
        <v>1.5260429999999998</v>
      </c>
      <c r="P2075" s="8">
        <f>IFERROR(Starter[[#This Row],[pledged]]/Starter[[#This Row],[backers_count]],0)</f>
        <v>324.69</v>
      </c>
      <c r="Q2075" t="str">
        <f>LEFT(Starter[[#This Row],[Category and Sub-Category]],FIND("/",Starter[[#This Row],[Category and Sub-Category]])-1)</f>
        <v>technology</v>
      </c>
      <c r="R2075" t="str">
        <f>RIGHT(Starter[[#This Row],[Category and Sub-Category]],FIND("/",Starter[[#This Row],[Category and Sub-Category]])-3)</f>
        <v>hardware</v>
      </c>
      <c r="S2075" s="12">
        <f t="shared" si="32"/>
        <v>42132.668032407411</v>
      </c>
      <c r="T2075" s="12">
        <f t="shared" si="32"/>
        <v>42087.668032407411</v>
      </c>
      <c r="U2075" s="14">
        <f>Starter[[#This Row],[deadline2]]-Starter[[#This Row],[launched_at3]]</f>
        <v>45</v>
      </c>
    </row>
    <row r="2076" spans="1:2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>IFERROR(Starter[[#This Row],[pledged]]/Starter[[#This Row],[goal]],0)</f>
        <v>1.0249999999999999</v>
      </c>
      <c r="P2076" s="8">
        <f>IFERROR(Starter[[#This Row],[pledged]]/Starter[[#This Row],[backers_count]],0)</f>
        <v>205</v>
      </c>
      <c r="Q2076" t="str">
        <f>LEFT(Starter[[#This Row],[Category and Sub-Category]],FIND("/",Starter[[#This Row],[Category and Sub-Category]])-1)</f>
        <v>technology</v>
      </c>
      <c r="R2076" t="str">
        <f>RIGHT(Starter[[#This Row],[Category and Sub-Category]],FIND("/",Starter[[#This Row],[Category and Sub-Category]])-3)</f>
        <v>hardware</v>
      </c>
      <c r="S2076" s="12">
        <f t="shared" si="32"/>
        <v>42496.826180555552</v>
      </c>
      <c r="T2076" s="12">
        <f t="shared" si="32"/>
        <v>42466.826180555552</v>
      </c>
      <c r="U2076" s="14">
        <f>Starter[[#This Row],[deadline2]]-Starter[[#This Row],[launched_at3]]</f>
        <v>30</v>
      </c>
    </row>
    <row r="2077" spans="1:21" ht="30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>IFERROR(Starter[[#This Row],[pledged]]/Starter[[#This Row],[goal]],0)</f>
        <v>16.783738373837384</v>
      </c>
      <c r="P2077" s="8">
        <f>IFERROR(Starter[[#This Row],[pledged]]/Starter[[#This Row],[backers_count]],0)</f>
        <v>20.465926829268295</v>
      </c>
      <c r="Q2077" t="str">
        <f>LEFT(Starter[[#This Row],[Category and Sub-Category]],FIND("/",Starter[[#This Row],[Category and Sub-Category]])-1)</f>
        <v>technology</v>
      </c>
      <c r="R2077" t="str">
        <f>RIGHT(Starter[[#This Row],[Category and Sub-Category]],FIND("/",Starter[[#This Row],[Category and Sub-Category]])-3)</f>
        <v>hardware</v>
      </c>
      <c r="S2077" s="12">
        <f t="shared" si="32"/>
        <v>41480.681574074071</v>
      </c>
      <c r="T2077" s="12">
        <f t="shared" si="32"/>
        <v>41450.681574074071</v>
      </c>
      <c r="U2077" s="14">
        <f>Starter[[#This Row],[deadline2]]-Starter[[#This Row],[launched_at3]]</f>
        <v>30</v>
      </c>
    </row>
    <row r="2078" spans="1:2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>IFERROR(Starter[[#This Row],[pledged]]/Starter[[#This Row],[goal]],0)</f>
        <v>5.4334915642458101</v>
      </c>
      <c r="P2078" s="8">
        <f>IFERROR(Starter[[#This Row],[pledged]]/Starter[[#This Row],[backers_count]],0)</f>
        <v>116.35303146309367</v>
      </c>
      <c r="Q2078" t="str">
        <f>LEFT(Starter[[#This Row],[Category and Sub-Category]],FIND("/",Starter[[#This Row],[Category and Sub-Category]])-1)</f>
        <v>technology</v>
      </c>
      <c r="R2078" t="str">
        <f>RIGHT(Starter[[#This Row],[Category and Sub-Category]],FIND("/",Starter[[#This Row],[Category and Sub-Category]])-3)</f>
        <v>hardware</v>
      </c>
      <c r="S2078" s="12">
        <f t="shared" si="32"/>
        <v>41843.880659722221</v>
      </c>
      <c r="T2078" s="12">
        <f t="shared" si="32"/>
        <v>41803.880659722221</v>
      </c>
      <c r="U2078" s="14">
        <f>Starter[[#This Row],[deadline2]]-Starter[[#This Row],[launched_at3]]</f>
        <v>40</v>
      </c>
    </row>
    <row r="2079" spans="1:21" ht="30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>IFERROR(Starter[[#This Row],[pledged]]/Starter[[#This Row],[goal]],0)</f>
        <v>1.1550800000000001</v>
      </c>
      <c r="P2079" s="8">
        <f>IFERROR(Starter[[#This Row],[pledged]]/Starter[[#This Row],[backers_count]],0)</f>
        <v>307.20212765957444</v>
      </c>
      <c r="Q2079" t="str">
        <f>LEFT(Starter[[#This Row],[Category and Sub-Category]],FIND("/",Starter[[#This Row],[Category and Sub-Category]])-1)</f>
        <v>technology</v>
      </c>
      <c r="R2079" t="str">
        <f>RIGHT(Starter[[#This Row],[Category and Sub-Category]],FIND("/",Starter[[#This Row],[Category and Sub-Category]])-3)</f>
        <v>hardware</v>
      </c>
      <c r="S2079" s="12">
        <f t="shared" si="32"/>
        <v>42160.875</v>
      </c>
      <c r="T2079" s="12">
        <f t="shared" si="32"/>
        <v>42103.042546296296</v>
      </c>
      <c r="U2079" s="14">
        <f>Starter[[#This Row],[deadline2]]-Starter[[#This Row],[launched_at3]]</f>
        <v>57.832453703704232</v>
      </c>
    </row>
    <row r="2080" spans="1:21" ht="30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>IFERROR(Starter[[#This Row],[pledged]]/Starter[[#This Row],[goal]],0)</f>
        <v>1.3120499999999999</v>
      </c>
      <c r="P2080" s="8">
        <f>IFERROR(Starter[[#This Row],[pledged]]/Starter[[#This Row],[backers_count]],0)</f>
        <v>546.6875</v>
      </c>
      <c r="Q2080" t="str">
        <f>LEFT(Starter[[#This Row],[Category and Sub-Category]],FIND("/",Starter[[#This Row],[Category and Sub-Category]])-1)</f>
        <v>technology</v>
      </c>
      <c r="R2080" t="str">
        <f>RIGHT(Starter[[#This Row],[Category and Sub-Category]],FIND("/",Starter[[#This Row],[Category and Sub-Category]])-3)</f>
        <v>hardware</v>
      </c>
      <c r="S2080" s="12">
        <f t="shared" si="32"/>
        <v>42722.771493055552</v>
      </c>
      <c r="T2080" s="12">
        <f t="shared" si="32"/>
        <v>42692.771493055552</v>
      </c>
      <c r="U2080" s="14">
        <f>Starter[[#This Row],[deadline2]]-Starter[[#This Row],[launched_at3]]</f>
        <v>30</v>
      </c>
    </row>
    <row r="2081" spans="1:21" ht="3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>IFERROR(Starter[[#This Row],[pledged]]/Starter[[#This Row],[goal]],0)</f>
        <v>2.8816999999999999</v>
      </c>
      <c r="P2081" s="8">
        <f>IFERROR(Starter[[#This Row],[pledged]]/Starter[[#This Row],[backers_count]],0)</f>
        <v>47.474464579901152</v>
      </c>
      <c r="Q2081" t="str">
        <f>LEFT(Starter[[#This Row],[Category and Sub-Category]],FIND("/",Starter[[#This Row],[Category and Sub-Category]])-1)</f>
        <v>technology</v>
      </c>
      <c r="R2081" t="str">
        <f>RIGHT(Starter[[#This Row],[Category and Sub-Category]],FIND("/",Starter[[#This Row],[Category and Sub-Category]])-3)</f>
        <v>hardware</v>
      </c>
      <c r="S2081" s="12">
        <f t="shared" si="32"/>
        <v>42180.791666666672</v>
      </c>
      <c r="T2081" s="12">
        <f t="shared" si="32"/>
        <v>42150.71056712963</v>
      </c>
      <c r="U2081" s="14">
        <f>Starter[[#This Row],[deadline2]]-Starter[[#This Row],[launched_at3]]</f>
        <v>30.081099537041155</v>
      </c>
    </row>
    <row r="2082" spans="1:21" ht="3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>IFERROR(Starter[[#This Row],[pledged]]/Starter[[#This Row],[goal]],0)</f>
        <v>5.0780000000000003</v>
      </c>
      <c r="P2082" s="8">
        <f>IFERROR(Starter[[#This Row],[pledged]]/Starter[[#This Row],[backers_count]],0)</f>
        <v>101.56</v>
      </c>
      <c r="Q2082" t="str">
        <f>LEFT(Starter[[#This Row],[Category and Sub-Category]],FIND("/",Starter[[#This Row],[Category and Sub-Category]])-1)</f>
        <v>technology</v>
      </c>
      <c r="R2082" t="str">
        <f>RIGHT(Starter[[#This Row],[Category and Sub-Category]],FIND("/",Starter[[#This Row],[Category and Sub-Category]])-3)</f>
        <v>hardware</v>
      </c>
      <c r="S2082" s="12">
        <f t="shared" si="32"/>
        <v>42319.998842592591</v>
      </c>
      <c r="T2082" s="12">
        <f t="shared" si="32"/>
        <v>42289.957175925927</v>
      </c>
      <c r="U2082" s="14">
        <f>Starter[[#This Row],[deadline2]]-Starter[[#This Row],[launched_at3]]</f>
        <v>30.041666666664241</v>
      </c>
    </row>
    <row r="2083" spans="1:21" ht="3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>IFERROR(Starter[[#This Row],[pledged]]/Starter[[#This Row],[goal]],0)</f>
        <v>1.1457142857142857</v>
      </c>
      <c r="P2083" s="8">
        <f>IFERROR(Starter[[#This Row],[pledged]]/Starter[[#This Row],[backers_count]],0)</f>
        <v>72.909090909090907</v>
      </c>
      <c r="Q2083" t="str">
        <f>LEFT(Starter[[#This Row],[Category and Sub-Category]],FIND("/",Starter[[#This Row],[Category and Sub-Category]])-1)</f>
        <v>music</v>
      </c>
      <c r="R2083" t="str">
        <f>RIGHT(Starter[[#This Row],[Category and Sub-Category]],FIND("/",Starter[[#This Row],[Category and Sub-Category]])-3)</f>
        <v>ock</v>
      </c>
      <c r="S2083" s="12">
        <f t="shared" si="32"/>
        <v>41045.207638888889</v>
      </c>
      <c r="T2083" s="12">
        <f t="shared" si="32"/>
        <v>41004.15688657407</v>
      </c>
      <c r="U2083" s="14">
        <f>Starter[[#This Row],[deadline2]]-Starter[[#This Row],[launched_at3]]</f>
        <v>41.050752314818965</v>
      </c>
    </row>
    <row r="2084" spans="1:21" ht="3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>IFERROR(Starter[[#This Row],[pledged]]/Starter[[#This Row],[goal]],0)</f>
        <v>1.1073333333333333</v>
      </c>
      <c r="P2084" s="8">
        <f>IFERROR(Starter[[#This Row],[pledged]]/Starter[[#This Row],[backers_count]],0)</f>
        <v>43.710526315789473</v>
      </c>
      <c r="Q2084" t="str">
        <f>LEFT(Starter[[#This Row],[Category and Sub-Category]],FIND("/",Starter[[#This Row],[Category and Sub-Category]])-1)</f>
        <v>music</v>
      </c>
      <c r="R2084" t="str">
        <f>RIGHT(Starter[[#This Row],[Category and Sub-Category]],FIND("/",Starter[[#This Row],[Category and Sub-Category]])-3)</f>
        <v>ock</v>
      </c>
      <c r="S2084" s="12">
        <f t="shared" si="32"/>
        <v>40871.161990740744</v>
      </c>
      <c r="T2084" s="12">
        <f t="shared" si="32"/>
        <v>40811.120324074072</v>
      </c>
      <c r="U2084" s="14">
        <f>Starter[[#This Row],[deadline2]]-Starter[[#This Row],[launched_at3]]</f>
        <v>60.041666666671517</v>
      </c>
    </row>
    <row r="2085" spans="1:21" ht="3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>IFERROR(Starter[[#This Row],[pledged]]/Starter[[#This Row],[goal]],0)</f>
        <v>1.1333333333333333</v>
      </c>
      <c r="P2085" s="8">
        <f>IFERROR(Starter[[#This Row],[pledged]]/Starter[[#This Row],[backers_count]],0)</f>
        <v>34</v>
      </c>
      <c r="Q2085" t="str">
        <f>LEFT(Starter[[#This Row],[Category and Sub-Category]],FIND("/",Starter[[#This Row],[Category and Sub-Category]])-1)</f>
        <v>music</v>
      </c>
      <c r="R2085" t="str">
        <f>RIGHT(Starter[[#This Row],[Category and Sub-Category]],FIND("/",Starter[[#This Row],[Category and Sub-Category]])-3)</f>
        <v>ock</v>
      </c>
      <c r="S2085" s="12">
        <f t="shared" si="32"/>
        <v>41064.72216435185</v>
      </c>
      <c r="T2085" s="12">
        <f t="shared" si="32"/>
        <v>41034.72216435185</v>
      </c>
      <c r="U2085" s="14">
        <f>Starter[[#This Row],[deadline2]]-Starter[[#This Row],[launched_at3]]</f>
        <v>30</v>
      </c>
    </row>
    <row r="2086" spans="1:21" ht="30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>IFERROR(Starter[[#This Row],[pledged]]/Starter[[#This Row],[goal]],0)</f>
        <v>1.0833333333333333</v>
      </c>
      <c r="P2086" s="8">
        <f>IFERROR(Starter[[#This Row],[pledged]]/Starter[[#This Row],[backers_count]],0)</f>
        <v>70.652173913043484</v>
      </c>
      <c r="Q2086" t="str">
        <f>LEFT(Starter[[#This Row],[Category and Sub-Category]],FIND("/",Starter[[#This Row],[Category and Sub-Category]])-1)</f>
        <v>music</v>
      </c>
      <c r="R2086" t="str">
        <f>RIGHT(Starter[[#This Row],[Category and Sub-Category]],FIND("/",Starter[[#This Row],[Category and Sub-Category]])-3)</f>
        <v>ock</v>
      </c>
      <c r="S2086" s="12">
        <f t="shared" si="32"/>
        <v>41763.290972222225</v>
      </c>
      <c r="T2086" s="12">
        <f t="shared" si="32"/>
        <v>41731.833124999997</v>
      </c>
      <c r="U2086" s="14">
        <f>Starter[[#This Row],[deadline2]]-Starter[[#This Row],[launched_at3]]</f>
        <v>31.457847222227429</v>
      </c>
    </row>
    <row r="2087" spans="1:21" ht="3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>IFERROR(Starter[[#This Row],[pledged]]/Starter[[#This Row],[goal]],0)</f>
        <v>1.2353333333333334</v>
      </c>
      <c r="P2087" s="8">
        <f>IFERROR(Starter[[#This Row],[pledged]]/Starter[[#This Row],[backers_count]],0)</f>
        <v>89.301204819277103</v>
      </c>
      <c r="Q2087" t="str">
        <f>LEFT(Starter[[#This Row],[Category and Sub-Category]],FIND("/",Starter[[#This Row],[Category and Sub-Category]])-1)</f>
        <v>music</v>
      </c>
      <c r="R2087" t="str">
        <f>RIGHT(Starter[[#This Row],[Category and Sub-Category]],FIND("/",Starter[[#This Row],[Category and Sub-Category]])-3)</f>
        <v>ock</v>
      </c>
      <c r="S2087" s="12">
        <f t="shared" si="32"/>
        <v>41105.835497685184</v>
      </c>
      <c r="T2087" s="12">
        <f t="shared" si="32"/>
        <v>41075.835497685184</v>
      </c>
      <c r="U2087" s="14">
        <f>Starter[[#This Row],[deadline2]]-Starter[[#This Row],[launched_at3]]</f>
        <v>30</v>
      </c>
    </row>
    <row r="2088" spans="1:21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>IFERROR(Starter[[#This Row],[pledged]]/Starter[[#This Row],[goal]],0)</f>
        <v>1.0069999999999999</v>
      </c>
      <c r="P2088" s="8">
        <f>IFERROR(Starter[[#This Row],[pledged]]/Starter[[#This Row],[backers_count]],0)</f>
        <v>115.08571428571429</v>
      </c>
      <c r="Q2088" t="str">
        <f>LEFT(Starter[[#This Row],[Category and Sub-Category]],FIND("/",Starter[[#This Row],[Category and Sub-Category]])-1)</f>
        <v>music</v>
      </c>
      <c r="R2088" t="str">
        <f>RIGHT(Starter[[#This Row],[Category and Sub-Category]],FIND("/",Starter[[#This Row],[Category and Sub-Category]])-3)</f>
        <v>ock</v>
      </c>
      <c r="S2088" s="12">
        <f t="shared" si="32"/>
        <v>40891.207638888889</v>
      </c>
      <c r="T2088" s="12">
        <f t="shared" si="32"/>
        <v>40860.67050925926</v>
      </c>
      <c r="U2088" s="14">
        <f>Starter[[#This Row],[deadline2]]-Starter[[#This Row],[launched_at3]]</f>
        <v>30.537129629628907</v>
      </c>
    </row>
    <row r="2089" spans="1:21" ht="3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>IFERROR(Starter[[#This Row],[pledged]]/Starter[[#This Row],[goal]],0)</f>
        <v>1.0353333333333334</v>
      </c>
      <c r="P2089" s="8">
        <f>IFERROR(Starter[[#This Row],[pledged]]/Starter[[#This Row],[backers_count]],0)</f>
        <v>62.12</v>
      </c>
      <c r="Q2089" t="str">
        <f>LEFT(Starter[[#This Row],[Category and Sub-Category]],FIND("/",Starter[[#This Row],[Category and Sub-Category]])-1)</f>
        <v>music</v>
      </c>
      <c r="R2089" t="str">
        <f>RIGHT(Starter[[#This Row],[Category and Sub-Category]],FIND("/",Starter[[#This Row],[Category and Sub-Category]])-3)</f>
        <v>ock</v>
      </c>
      <c r="S2089" s="12">
        <f t="shared" si="32"/>
        <v>40794.204375000001</v>
      </c>
      <c r="T2089" s="12">
        <f t="shared" si="32"/>
        <v>40764.204375000001</v>
      </c>
      <c r="U2089" s="14">
        <f>Starter[[#This Row],[deadline2]]-Starter[[#This Row],[launched_at3]]</f>
        <v>30</v>
      </c>
    </row>
    <row r="2090" spans="1:21" ht="3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>IFERROR(Starter[[#This Row],[pledged]]/Starter[[#This Row],[goal]],0)</f>
        <v>1.1551066666666667</v>
      </c>
      <c r="P2090" s="8">
        <f>IFERROR(Starter[[#This Row],[pledged]]/Starter[[#This Row],[backers_count]],0)</f>
        <v>46.204266666666669</v>
      </c>
      <c r="Q2090" t="str">
        <f>LEFT(Starter[[#This Row],[Category and Sub-Category]],FIND("/",Starter[[#This Row],[Category and Sub-Category]])-1)</f>
        <v>music</v>
      </c>
      <c r="R2090" t="str">
        <f>RIGHT(Starter[[#This Row],[Category and Sub-Category]],FIND("/",Starter[[#This Row],[Category and Sub-Category]])-3)</f>
        <v>ock</v>
      </c>
      <c r="S2090" s="12">
        <f t="shared" si="32"/>
        <v>40432.165972222225</v>
      </c>
      <c r="T2090" s="12">
        <f t="shared" si="32"/>
        <v>40395.714722222227</v>
      </c>
      <c r="U2090" s="14">
        <f>Starter[[#This Row],[deadline2]]-Starter[[#This Row],[launched_at3]]</f>
        <v>36.451249999998254</v>
      </c>
    </row>
    <row r="2091" spans="1:2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>IFERROR(Starter[[#This Row],[pledged]]/Starter[[#This Row],[goal]],0)</f>
        <v>1.2040040000000001</v>
      </c>
      <c r="P2091" s="8">
        <f>IFERROR(Starter[[#This Row],[pledged]]/Starter[[#This Row],[backers_count]],0)</f>
        <v>48.54854838709678</v>
      </c>
      <c r="Q2091" t="str">
        <f>LEFT(Starter[[#This Row],[Category and Sub-Category]],FIND("/",Starter[[#This Row],[Category and Sub-Category]])-1)</f>
        <v>music</v>
      </c>
      <c r="R2091" t="str">
        <f>RIGHT(Starter[[#This Row],[Category and Sub-Category]],FIND("/",Starter[[#This Row],[Category and Sub-Category]])-3)</f>
        <v>ock</v>
      </c>
      <c r="S2091" s="12">
        <f t="shared" si="32"/>
        <v>41488.076319444444</v>
      </c>
      <c r="T2091" s="12">
        <f t="shared" si="32"/>
        <v>41453.076319444444</v>
      </c>
      <c r="U2091" s="14">
        <f>Starter[[#This Row],[deadline2]]-Starter[[#This Row],[launched_at3]]</f>
        <v>35</v>
      </c>
    </row>
    <row r="2092" spans="1:21" ht="3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>IFERROR(Starter[[#This Row],[pledged]]/Starter[[#This Row],[goal]],0)</f>
        <v>1.1504037499999999</v>
      </c>
      <c r="P2092" s="8">
        <f>IFERROR(Starter[[#This Row],[pledged]]/Starter[[#This Row],[backers_count]],0)</f>
        <v>57.520187499999999</v>
      </c>
      <c r="Q2092" t="str">
        <f>LEFT(Starter[[#This Row],[Category and Sub-Category]],FIND("/",Starter[[#This Row],[Category and Sub-Category]])-1)</f>
        <v>music</v>
      </c>
      <c r="R2092" t="str">
        <f>RIGHT(Starter[[#This Row],[Category and Sub-Category]],FIND("/",Starter[[#This Row],[Category and Sub-Category]])-3)</f>
        <v>ock</v>
      </c>
      <c r="S2092" s="12">
        <f t="shared" si="32"/>
        <v>41329.381423611107</v>
      </c>
      <c r="T2092" s="12">
        <f t="shared" si="32"/>
        <v>41299.381423611107</v>
      </c>
      <c r="U2092" s="14">
        <f>Starter[[#This Row],[deadline2]]-Starter[[#This Row],[launched_at3]]</f>
        <v>30</v>
      </c>
    </row>
    <row r="2093" spans="1:21" ht="3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>IFERROR(Starter[[#This Row],[pledged]]/Starter[[#This Row],[goal]],0)</f>
        <v>1.2046777777777777</v>
      </c>
      <c r="P2093" s="8">
        <f>IFERROR(Starter[[#This Row],[pledged]]/Starter[[#This Row],[backers_count]],0)</f>
        <v>88.147154471544724</v>
      </c>
      <c r="Q2093" t="str">
        <f>LEFT(Starter[[#This Row],[Category and Sub-Category]],FIND("/",Starter[[#This Row],[Category and Sub-Category]])-1)</f>
        <v>music</v>
      </c>
      <c r="R2093" t="str">
        <f>RIGHT(Starter[[#This Row],[Category and Sub-Category]],FIND("/",Starter[[#This Row],[Category and Sub-Category]])-3)</f>
        <v>ock</v>
      </c>
      <c r="S2093" s="12">
        <f t="shared" si="32"/>
        <v>40603.833333333336</v>
      </c>
      <c r="T2093" s="12">
        <f t="shared" si="32"/>
        <v>40555.322662037041</v>
      </c>
      <c r="U2093" s="14">
        <f>Starter[[#This Row],[deadline2]]-Starter[[#This Row],[launched_at3]]</f>
        <v>48.510671296295186</v>
      </c>
    </row>
    <row r="2094" spans="1:21" ht="30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>IFERROR(Starter[[#This Row],[pledged]]/Starter[[#This Row],[goal]],0)</f>
        <v>1.0128333333333333</v>
      </c>
      <c r="P2094" s="8">
        <f>IFERROR(Starter[[#This Row],[pledged]]/Starter[[#This Row],[backers_count]],0)</f>
        <v>110.49090909090908</v>
      </c>
      <c r="Q2094" t="str">
        <f>LEFT(Starter[[#This Row],[Category and Sub-Category]],FIND("/",Starter[[#This Row],[Category and Sub-Category]])-1)</f>
        <v>music</v>
      </c>
      <c r="R2094" t="str">
        <f>RIGHT(Starter[[#This Row],[Category and Sub-Category]],FIND("/",Starter[[#This Row],[Category and Sub-Category]])-3)</f>
        <v>ock</v>
      </c>
      <c r="S2094" s="12">
        <f t="shared" si="32"/>
        <v>40823.707546296297</v>
      </c>
      <c r="T2094" s="12">
        <f t="shared" si="32"/>
        <v>40763.707546296297</v>
      </c>
      <c r="U2094" s="14">
        <f>Starter[[#This Row],[deadline2]]-Starter[[#This Row],[launched_at3]]</f>
        <v>60</v>
      </c>
    </row>
    <row r="2095" spans="1:21" ht="30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>IFERROR(Starter[[#This Row],[pledged]]/Starter[[#This Row],[goal]],0)</f>
        <v>1.0246666666666666</v>
      </c>
      <c r="P2095" s="8">
        <f>IFERROR(Starter[[#This Row],[pledged]]/Starter[[#This Row],[backers_count]],0)</f>
        <v>66.826086956521735</v>
      </c>
      <c r="Q2095" t="str">
        <f>LEFT(Starter[[#This Row],[Category and Sub-Category]],FIND("/",Starter[[#This Row],[Category and Sub-Category]])-1)</f>
        <v>music</v>
      </c>
      <c r="R2095" t="str">
        <f>RIGHT(Starter[[#This Row],[Category and Sub-Category]],FIND("/",Starter[[#This Row],[Category and Sub-Category]])-3)</f>
        <v>ock</v>
      </c>
      <c r="S2095" s="12">
        <f t="shared" si="32"/>
        <v>41265.896203703705</v>
      </c>
      <c r="T2095" s="12">
        <f t="shared" si="32"/>
        <v>41205.854537037041</v>
      </c>
      <c r="U2095" s="14">
        <f>Starter[[#This Row],[deadline2]]-Starter[[#This Row],[launched_at3]]</f>
        <v>60.041666666664241</v>
      </c>
    </row>
    <row r="2096" spans="1:21" ht="3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>IFERROR(Starter[[#This Row],[pledged]]/Starter[[#This Row],[goal]],0)</f>
        <v>1.2054285714285715</v>
      </c>
      <c r="P2096" s="8">
        <f>IFERROR(Starter[[#This Row],[pledged]]/Starter[[#This Row],[backers_count]],0)</f>
        <v>58.597222222222221</v>
      </c>
      <c r="Q2096" t="str">
        <f>LEFT(Starter[[#This Row],[Category and Sub-Category]],FIND("/",Starter[[#This Row],[Category and Sub-Category]])-1)</f>
        <v>music</v>
      </c>
      <c r="R2096" t="str">
        <f>RIGHT(Starter[[#This Row],[Category and Sub-Category]],FIND("/",Starter[[#This Row],[Category and Sub-Category]])-3)</f>
        <v>ock</v>
      </c>
      <c r="S2096" s="12">
        <f t="shared" si="32"/>
        <v>40973.125</v>
      </c>
      <c r="T2096" s="12">
        <f t="shared" si="32"/>
        <v>40939.02002314815</v>
      </c>
      <c r="U2096" s="14">
        <f>Starter[[#This Row],[deadline2]]-Starter[[#This Row],[launched_at3]]</f>
        <v>34.104976851849642</v>
      </c>
    </row>
    <row r="2097" spans="1:21" ht="30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>IFERROR(Starter[[#This Row],[pledged]]/Starter[[#This Row],[goal]],0)</f>
        <v>1</v>
      </c>
      <c r="P2097" s="8">
        <f>IFERROR(Starter[[#This Row],[pledged]]/Starter[[#This Row],[backers_count]],0)</f>
        <v>113.63636363636364</v>
      </c>
      <c r="Q2097" t="str">
        <f>LEFT(Starter[[#This Row],[Category and Sub-Category]],FIND("/",Starter[[#This Row],[Category and Sub-Category]])-1)</f>
        <v>music</v>
      </c>
      <c r="R2097" t="str">
        <f>RIGHT(Starter[[#This Row],[Category and Sub-Category]],FIND("/",Starter[[#This Row],[Category and Sub-Category]])-3)</f>
        <v>ock</v>
      </c>
      <c r="S2097" s="12">
        <f t="shared" si="32"/>
        <v>40818.733483796299</v>
      </c>
      <c r="T2097" s="12">
        <f t="shared" si="32"/>
        <v>40758.733483796299</v>
      </c>
      <c r="U2097" s="14">
        <f>Starter[[#This Row],[deadline2]]-Starter[[#This Row],[launched_at3]]</f>
        <v>60</v>
      </c>
    </row>
    <row r="2098" spans="1:21" ht="30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>IFERROR(Starter[[#This Row],[pledged]]/Starter[[#This Row],[goal]],0)</f>
        <v>1.0166666666666666</v>
      </c>
      <c r="P2098" s="8">
        <f>IFERROR(Starter[[#This Row],[pledged]]/Starter[[#This Row],[backers_count]],0)</f>
        <v>43.571428571428569</v>
      </c>
      <c r="Q2098" t="str">
        <f>LEFT(Starter[[#This Row],[Category and Sub-Category]],FIND("/",Starter[[#This Row],[Category and Sub-Category]])-1)</f>
        <v>music</v>
      </c>
      <c r="R2098" t="str">
        <f>RIGHT(Starter[[#This Row],[Category and Sub-Category]],FIND("/",Starter[[#This Row],[Category and Sub-Category]])-3)</f>
        <v>ock</v>
      </c>
      <c r="S2098" s="12">
        <f t="shared" si="32"/>
        <v>41208.165972222225</v>
      </c>
      <c r="T2098" s="12">
        <f t="shared" si="32"/>
        <v>41192.758506944447</v>
      </c>
      <c r="U2098" s="14">
        <f>Starter[[#This Row],[deadline2]]-Starter[[#This Row],[launched_at3]]</f>
        <v>15.407465277778101</v>
      </c>
    </row>
    <row r="2099" spans="1:21" ht="3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>IFERROR(Starter[[#This Row],[pledged]]/Starter[[#This Row],[goal]],0)</f>
        <v>1</v>
      </c>
      <c r="P2099" s="8">
        <f>IFERROR(Starter[[#This Row],[pledged]]/Starter[[#This Row],[backers_count]],0)</f>
        <v>78.94736842105263</v>
      </c>
      <c r="Q2099" t="str">
        <f>LEFT(Starter[[#This Row],[Category and Sub-Category]],FIND("/",Starter[[#This Row],[Category and Sub-Category]])-1)</f>
        <v>music</v>
      </c>
      <c r="R2099" t="str">
        <f>RIGHT(Starter[[#This Row],[Category and Sub-Category]],FIND("/",Starter[[#This Row],[Category and Sub-Category]])-3)</f>
        <v>ock</v>
      </c>
      <c r="S2099" s="12">
        <f t="shared" si="32"/>
        <v>40878.626562500001</v>
      </c>
      <c r="T2099" s="12">
        <f t="shared" si="32"/>
        <v>40818.584895833337</v>
      </c>
      <c r="U2099" s="14">
        <f>Starter[[#This Row],[deadline2]]-Starter[[#This Row],[launched_at3]]</f>
        <v>60.041666666664241</v>
      </c>
    </row>
    <row r="2100" spans="1:21" ht="30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>IFERROR(Starter[[#This Row],[pledged]]/Starter[[#This Row],[goal]],0)</f>
        <v>1.0033333333333334</v>
      </c>
      <c r="P2100" s="8">
        <f>IFERROR(Starter[[#This Row],[pledged]]/Starter[[#This Row],[backers_count]],0)</f>
        <v>188.125</v>
      </c>
      <c r="Q2100" t="str">
        <f>LEFT(Starter[[#This Row],[Category and Sub-Category]],FIND("/",Starter[[#This Row],[Category and Sub-Category]])-1)</f>
        <v>music</v>
      </c>
      <c r="R2100" t="str">
        <f>RIGHT(Starter[[#This Row],[Category and Sub-Category]],FIND("/",Starter[[#This Row],[Category and Sub-Category]])-3)</f>
        <v>ock</v>
      </c>
      <c r="S2100" s="12">
        <f t="shared" si="32"/>
        <v>40976.11383101852</v>
      </c>
      <c r="T2100" s="12">
        <f t="shared" si="32"/>
        <v>40946.11383101852</v>
      </c>
      <c r="U2100" s="14">
        <f>Starter[[#This Row],[deadline2]]-Starter[[#This Row],[launched_at3]]</f>
        <v>30</v>
      </c>
    </row>
    <row r="2101" spans="1:2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>IFERROR(Starter[[#This Row],[pledged]]/Starter[[#This Row],[goal]],0)</f>
        <v>1.3236666666666668</v>
      </c>
      <c r="P2101" s="8">
        <f>IFERROR(Starter[[#This Row],[pledged]]/Starter[[#This Row],[backers_count]],0)</f>
        <v>63.031746031746032</v>
      </c>
      <c r="Q2101" t="str">
        <f>LEFT(Starter[[#This Row],[Category and Sub-Category]],FIND("/",Starter[[#This Row],[Category and Sub-Category]])-1)</f>
        <v>music</v>
      </c>
      <c r="R2101" t="str">
        <f>RIGHT(Starter[[#This Row],[Category and Sub-Category]],FIND("/",Starter[[#This Row],[Category and Sub-Category]])-3)</f>
        <v>ock</v>
      </c>
      <c r="S2101" s="12">
        <f t="shared" si="32"/>
        <v>42187.152777777781</v>
      </c>
      <c r="T2101" s="12">
        <f t="shared" si="32"/>
        <v>42173.746342592596</v>
      </c>
      <c r="U2101" s="14">
        <f>Starter[[#This Row],[deadline2]]-Starter[[#This Row],[launched_at3]]</f>
        <v>13.406435185184819</v>
      </c>
    </row>
    <row r="2102" spans="1:21" ht="3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>IFERROR(Starter[[#This Row],[pledged]]/Starter[[#This Row],[goal]],0)</f>
        <v>1.3666666666666667</v>
      </c>
      <c r="P2102" s="8">
        <f>IFERROR(Starter[[#This Row],[pledged]]/Starter[[#This Row],[backers_count]],0)</f>
        <v>30.37037037037037</v>
      </c>
      <c r="Q2102" t="str">
        <f>LEFT(Starter[[#This Row],[Category and Sub-Category]],FIND("/",Starter[[#This Row],[Category and Sub-Category]])-1)</f>
        <v>music</v>
      </c>
      <c r="R2102" t="str">
        <f>RIGHT(Starter[[#This Row],[Category and Sub-Category]],FIND("/",Starter[[#This Row],[Category and Sub-Category]])-3)</f>
        <v>ock</v>
      </c>
      <c r="S2102" s="12">
        <f t="shared" si="32"/>
        <v>41090.165972222225</v>
      </c>
      <c r="T2102" s="12">
        <f t="shared" si="32"/>
        <v>41074.834965277776</v>
      </c>
      <c r="U2102" s="14">
        <f>Starter[[#This Row],[deadline2]]-Starter[[#This Row],[launched_at3]]</f>
        <v>15.331006944448745</v>
      </c>
    </row>
    <row r="2103" spans="1:21" ht="3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>IFERROR(Starter[[#This Row],[pledged]]/Starter[[#This Row],[goal]],0)</f>
        <v>1.1325000000000001</v>
      </c>
      <c r="P2103" s="8">
        <f>IFERROR(Starter[[#This Row],[pledged]]/Starter[[#This Row],[backers_count]],0)</f>
        <v>51.477272727272727</v>
      </c>
      <c r="Q2103" t="str">
        <f>LEFT(Starter[[#This Row],[Category and Sub-Category]],FIND("/",Starter[[#This Row],[Category and Sub-Category]])-1)</f>
        <v>music</v>
      </c>
      <c r="R2103" t="str">
        <f>RIGHT(Starter[[#This Row],[Category and Sub-Category]],FIND("/",Starter[[#This Row],[Category and Sub-Category]])-3)</f>
        <v>ock</v>
      </c>
      <c r="S2103" s="12">
        <f t="shared" si="32"/>
        <v>40952.149467592593</v>
      </c>
      <c r="T2103" s="12">
        <f t="shared" si="32"/>
        <v>40892.149467592593</v>
      </c>
      <c r="U2103" s="14">
        <f>Starter[[#This Row],[deadline2]]-Starter[[#This Row],[launched_at3]]</f>
        <v>60</v>
      </c>
    </row>
    <row r="2104" spans="1:21" ht="3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>IFERROR(Starter[[#This Row],[pledged]]/Starter[[#This Row],[goal]],0)</f>
        <v>1.36</v>
      </c>
      <c r="P2104" s="8">
        <f>IFERROR(Starter[[#This Row],[pledged]]/Starter[[#This Row],[backers_count]],0)</f>
        <v>35.789473684210527</v>
      </c>
      <c r="Q2104" t="str">
        <f>LEFT(Starter[[#This Row],[Category and Sub-Category]],FIND("/",Starter[[#This Row],[Category and Sub-Category]])-1)</f>
        <v>music</v>
      </c>
      <c r="R2104" t="str">
        <f>RIGHT(Starter[[#This Row],[Category and Sub-Category]],FIND("/",Starter[[#This Row],[Category and Sub-Category]])-3)</f>
        <v>ock</v>
      </c>
      <c r="S2104" s="12">
        <f t="shared" si="32"/>
        <v>40668.868611111109</v>
      </c>
      <c r="T2104" s="12">
        <f t="shared" si="32"/>
        <v>40638.868611111109</v>
      </c>
      <c r="U2104" s="14">
        <f>Starter[[#This Row],[deadline2]]-Starter[[#This Row],[launched_at3]]</f>
        <v>30</v>
      </c>
    </row>
    <row r="2105" spans="1:2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>IFERROR(Starter[[#This Row],[pledged]]/Starter[[#This Row],[goal]],0)</f>
        <v>1.4612318374694613</v>
      </c>
      <c r="P2105" s="8">
        <f>IFERROR(Starter[[#This Row],[pledged]]/Starter[[#This Row],[backers_count]],0)</f>
        <v>98.817391304347822</v>
      </c>
      <c r="Q2105" t="str">
        <f>LEFT(Starter[[#This Row],[Category and Sub-Category]],FIND("/",Starter[[#This Row],[Category and Sub-Category]])-1)</f>
        <v>music</v>
      </c>
      <c r="R2105" t="str">
        <f>RIGHT(Starter[[#This Row],[Category and Sub-Category]],FIND("/",Starter[[#This Row],[Category and Sub-Category]])-3)</f>
        <v>ock</v>
      </c>
      <c r="S2105" s="12">
        <f t="shared" si="32"/>
        <v>41222.7966087963</v>
      </c>
      <c r="T2105" s="12">
        <f t="shared" si="32"/>
        <v>41192.754942129628</v>
      </c>
      <c r="U2105" s="14">
        <f>Starter[[#This Row],[deadline2]]-Starter[[#This Row],[launched_at3]]</f>
        <v>30.041666666671517</v>
      </c>
    </row>
    <row r="2106" spans="1:21" ht="30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>IFERROR(Starter[[#This Row],[pledged]]/Starter[[#This Row],[goal]],0)</f>
        <v>1.2949999999999999</v>
      </c>
      <c r="P2106" s="8">
        <f>IFERROR(Starter[[#This Row],[pledged]]/Starter[[#This Row],[backers_count]],0)</f>
        <v>28</v>
      </c>
      <c r="Q2106" t="str">
        <f>LEFT(Starter[[#This Row],[Category and Sub-Category]],FIND("/",Starter[[#This Row],[Category and Sub-Category]])-1)</f>
        <v>music</v>
      </c>
      <c r="R2106" t="str">
        <f>RIGHT(Starter[[#This Row],[Category and Sub-Category]],FIND("/",Starter[[#This Row],[Category and Sub-Category]])-3)</f>
        <v>ock</v>
      </c>
      <c r="S2106" s="12">
        <f t="shared" si="32"/>
        <v>41425</v>
      </c>
      <c r="T2106" s="12">
        <f t="shared" si="32"/>
        <v>41394.074467592596</v>
      </c>
      <c r="U2106" s="14">
        <f>Starter[[#This Row],[deadline2]]-Starter[[#This Row],[launched_at3]]</f>
        <v>30.925532407403807</v>
      </c>
    </row>
    <row r="2107" spans="1:2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>IFERROR(Starter[[#This Row],[pledged]]/Starter[[#This Row],[goal]],0)</f>
        <v>2.54</v>
      </c>
      <c r="P2107" s="8">
        <f>IFERROR(Starter[[#This Row],[pledged]]/Starter[[#This Row],[backers_count]],0)</f>
        <v>51.313131313131315</v>
      </c>
      <c r="Q2107" t="str">
        <f>LEFT(Starter[[#This Row],[Category and Sub-Category]],FIND("/",Starter[[#This Row],[Category and Sub-Category]])-1)</f>
        <v>music</v>
      </c>
      <c r="R2107" t="str">
        <f>RIGHT(Starter[[#This Row],[Category and Sub-Category]],FIND("/",Starter[[#This Row],[Category and Sub-Category]])-3)</f>
        <v>ock</v>
      </c>
      <c r="S2107" s="12">
        <f t="shared" si="32"/>
        <v>41964.166666666672</v>
      </c>
      <c r="T2107" s="12">
        <f t="shared" si="32"/>
        <v>41951.788807870369</v>
      </c>
      <c r="U2107" s="14">
        <f>Starter[[#This Row],[deadline2]]-Starter[[#This Row],[launched_at3]]</f>
        <v>12.377858796302462</v>
      </c>
    </row>
    <row r="2108" spans="1:21" ht="3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>IFERROR(Starter[[#This Row],[pledged]]/Starter[[#This Row],[goal]],0)</f>
        <v>1.0704545454545455</v>
      </c>
      <c r="P2108" s="8">
        <f>IFERROR(Starter[[#This Row],[pledged]]/Starter[[#This Row],[backers_count]],0)</f>
        <v>53.522727272727273</v>
      </c>
      <c r="Q2108" t="str">
        <f>LEFT(Starter[[#This Row],[Category and Sub-Category]],FIND("/",Starter[[#This Row],[Category and Sub-Category]])-1)</f>
        <v>music</v>
      </c>
      <c r="R2108" t="str">
        <f>RIGHT(Starter[[#This Row],[Category and Sub-Category]],FIND("/",Starter[[#This Row],[Category and Sub-Category]])-3)</f>
        <v>ock</v>
      </c>
      <c r="S2108" s="12">
        <f t="shared" si="32"/>
        <v>41300.21497685185</v>
      </c>
      <c r="T2108" s="12">
        <f t="shared" si="32"/>
        <v>41270.21497685185</v>
      </c>
      <c r="U2108" s="14">
        <f>Starter[[#This Row],[deadline2]]-Starter[[#This Row],[launched_at3]]</f>
        <v>30</v>
      </c>
    </row>
    <row r="2109" spans="1:21" ht="30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>IFERROR(Starter[[#This Row],[pledged]]/Starter[[#This Row],[goal]],0)</f>
        <v>1.0773299999999999</v>
      </c>
      <c r="P2109" s="8">
        <f>IFERROR(Starter[[#This Row],[pledged]]/Starter[[#This Row],[backers_count]],0)</f>
        <v>37.149310344827583</v>
      </c>
      <c r="Q2109" t="str">
        <f>LEFT(Starter[[#This Row],[Category and Sub-Category]],FIND("/",Starter[[#This Row],[Category and Sub-Category]])-1)</f>
        <v>music</v>
      </c>
      <c r="R2109" t="str">
        <f>RIGHT(Starter[[#This Row],[Category and Sub-Category]],FIND("/",Starter[[#This Row],[Category and Sub-Category]])-3)</f>
        <v>ock</v>
      </c>
      <c r="S2109" s="12">
        <f t="shared" si="32"/>
        <v>41955.752233796295</v>
      </c>
      <c r="T2109" s="12">
        <f t="shared" si="32"/>
        <v>41934.71056712963</v>
      </c>
      <c r="U2109" s="14">
        <f>Starter[[#This Row],[deadline2]]-Starter[[#This Row],[launched_at3]]</f>
        <v>21.041666666664241</v>
      </c>
    </row>
    <row r="2110" spans="1:21" ht="3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>IFERROR(Starter[[#This Row],[pledged]]/Starter[[#This Row],[goal]],0)</f>
        <v>1.0731250000000001</v>
      </c>
      <c r="P2110" s="8">
        <f>IFERROR(Starter[[#This Row],[pledged]]/Starter[[#This Row],[backers_count]],0)</f>
        <v>89.895287958115176</v>
      </c>
      <c r="Q2110" t="str">
        <f>LEFT(Starter[[#This Row],[Category and Sub-Category]],FIND("/",Starter[[#This Row],[Category and Sub-Category]])-1)</f>
        <v>music</v>
      </c>
      <c r="R2110" t="str">
        <f>RIGHT(Starter[[#This Row],[Category and Sub-Category]],FIND("/",Starter[[#This Row],[Category and Sub-Category]])-3)</f>
        <v>ock</v>
      </c>
      <c r="S2110" s="12">
        <f t="shared" si="32"/>
        <v>41162.163194444445</v>
      </c>
      <c r="T2110" s="12">
        <f t="shared" si="32"/>
        <v>41135.175694444442</v>
      </c>
      <c r="U2110" s="14">
        <f>Starter[[#This Row],[deadline2]]-Starter[[#This Row],[launched_at3]]</f>
        <v>26.98750000000291</v>
      </c>
    </row>
    <row r="2111" spans="1:2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>IFERROR(Starter[[#This Row],[pledged]]/Starter[[#This Row],[goal]],0)</f>
        <v>1.06525</v>
      </c>
      <c r="P2111" s="8">
        <f>IFERROR(Starter[[#This Row],[pledged]]/Starter[[#This Row],[backers_count]],0)</f>
        <v>106.52500000000001</v>
      </c>
      <c r="Q2111" t="str">
        <f>LEFT(Starter[[#This Row],[Category and Sub-Category]],FIND("/",Starter[[#This Row],[Category and Sub-Category]])-1)</f>
        <v>music</v>
      </c>
      <c r="R2111" t="str">
        <f>RIGHT(Starter[[#This Row],[Category and Sub-Category]],FIND("/",Starter[[#This Row],[Category and Sub-Category]])-3)</f>
        <v>ock</v>
      </c>
      <c r="S2111" s="12">
        <f t="shared" si="32"/>
        <v>42190.708530092597</v>
      </c>
      <c r="T2111" s="12">
        <f t="shared" si="32"/>
        <v>42160.708530092597</v>
      </c>
      <c r="U2111" s="14">
        <f>Starter[[#This Row],[deadline2]]-Starter[[#This Row],[launched_at3]]</f>
        <v>30</v>
      </c>
    </row>
    <row r="2112" spans="1:2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>IFERROR(Starter[[#This Row],[pledged]]/Starter[[#This Row],[goal]],0)</f>
        <v>1.0035000000000001</v>
      </c>
      <c r="P2112" s="8">
        <f>IFERROR(Starter[[#This Row],[pledged]]/Starter[[#This Row],[backers_count]],0)</f>
        <v>52.815789473684212</v>
      </c>
      <c r="Q2112" t="str">
        <f>LEFT(Starter[[#This Row],[Category and Sub-Category]],FIND("/",Starter[[#This Row],[Category and Sub-Category]])-1)</f>
        <v>music</v>
      </c>
      <c r="R2112" t="str">
        <f>RIGHT(Starter[[#This Row],[Category and Sub-Category]],FIND("/",Starter[[#This Row],[Category and Sub-Category]])-3)</f>
        <v>ock</v>
      </c>
      <c r="S2112" s="12">
        <f t="shared" si="32"/>
        <v>41787.207638888889</v>
      </c>
      <c r="T2112" s="12">
        <f t="shared" si="32"/>
        <v>41759.670937499999</v>
      </c>
      <c r="U2112" s="14">
        <f>Starter[[#This Row],[deadline2]]-Starter[[#This Row],[launched_at3]]</f>
        <v>27.536701388889924</v>
      </c>
    </row>
    <row r="2113" spans="1:21" ht="3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>IFERROR(Starter[[#This Row],[pledged]]/Starter[[#This Row],[goal]],0)</f>
        <v>1.0649999999999999</v>
      </c>
      <c r="P2113" s="8">
        <f>IFERROR(Starter[[#This Row],[pledged]]/Starter[[#This Row],[backers_count]],0)</f>
        <v>54.615384615384613</v>
      </c>
      <c r="Q2113" t="str">
        <f>LEFT(Starter[[#This Row],[Category and Sub-Category]],FIND("/",Starter[[#This Row],[Category and Sub-Category]])-1)</f>
        <v>music</v>
      </c>
      <c r="R2113" t="str">
        <f>RIGHT(Starter[[#This Row],[Category and Sub-Category]],FIND("/",Starter[[#This Row],[Category and Sub-Category]])-3)</f>
        <v>ock</v>
      </c>
      <c r="S2113" s="12">
        <f t="shared" si="32"/>
        <v>40770.041666666664</v>
      </c>
      <c r="T2113" s="12">
        <f t="shared" si="32"/>
        <v>40703.197048611109</v>
      </c>
      <c r="U2113" s="14">
        <f>Starter[[#This Row],[deadline2]]-Starter[[#This Row],[launched_at3]]</f>
        <v>66.844618055554747</v>
      </c>
    </row>
    <row r="2114" spans="1:21" ht="30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>IFERROR(Starter[[#This Row],[pledged]]/Starter[[#This Row],[goal]],0)</f>
        <v>1</v>
      </c>
      <c r="P2114" s="8">
        <f>IFERROR(Starter[[#This Row],[pledged]]/Starter[[#This Row],[backers_count]],0)</f>
        <v>27.272727272727273</v>
      </c>
      <c r="Q2114" t="str">
        <f>LEFT(Starter[[#This Row],[Category and Sub-Category]],FIND("/",Starter[[#This Row],[Category and Sub-Category]])-1)</f>
        <v>music</v>
      </c>
      <c r="R2114" t="str">
        <f>RIGHT(Starter[[#This Row],[Category and Sub-Category]],FIND("/",Starter[[#This Row],[Category and Sub-Category]])-3)</f>
        <v>ock</v>
      </c>
      <c r="S2114" s="12">
        <f t="shared" ref="S2114:T2177" si="33">(I2114/86400)+25569</f>
        <v>41379.928159722222</v>
      </c>
      <c r="T2114" s="12">
        <f t="shared" si="33"/>
        <v>41365.928159722222</v>
      </c>
      <c r="U2114" s="14">
        <f>Starter[[#This Row],[deadline2]]-Starter[[#This Row],[launched_at3]]</f>
        <v>14</v>
      </c>
    </row>
    <row r="2115" spans="1:2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>IFERROR(Starter[[#This Row],[pledged]]/Starter[[#This Row],[goal]],0)</f>
        <v>1.0485714285714285</v>
      </c>
      <c r="P2115" s="8">
        <f>IFERROR(Starter[[#This Row],[pledged]]/Starter[[#This Row],[backers_count]],0)</f>
        <v>68.598130841121488</v>
      </c>
      <c r="Q2115" t="str">
        <f>LEFT(Starter[[#This Row],[Category and Sub-Category]],FIND("/",Starter[[#This Row],[Category and Sub-Category]])-1)</f>
        <v>music</v>
      </c>
      <c r="R2115" t="str">
        <f>RIGHT(Starter[[#This Row],[Category and Sub-Category]],FIND("/",Starter[[#This Row],[Category and Sub-Category]])-3)</f>
        <v>ock</v>
      </c>
      <c r="S2115" s="12">
        <f t="shared" si="33"/>
        <v>41905.86546296296</v>
      </c>
      <c r="T2115" s="12">
        <f t="shared" si="33"/>
        <v>41870.86546296296</v>
      </c>
      <c r="U2115" s="14">
        <f>Starter[[#This Row],[deadline2]]-Starter[[#This Row],[launched_at3]]</f>
        <v>35</v>
      </c>
    </row>
    <row r="2116" spans="1:21" ht="3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>IFERROR(Starter[[#This Row],[pledged]]/Starter[[#This Row],[goal]],0)</f>
        <v>1.0469999999999999</v>
      </c>
      <c r="P2116" s="8">
        <f>IFERROR(Starter[[#This Row],[pledged]]/Starter[[#This Row],[backers_count]],0)</f>
        <v>35.612244897959187</v>
      </c>
      <c r="Q2116" t="str">
        <f>LEFT(Starter[[#This Row],[Category and Sub-Category]],FIND("/",Starter[[#This Row],[Category and Sub-Category]])-1)</f>
        <v>music</v>
      </c>
      <c r="R2116" t="str">
        <f>RIGHT(Starter[[#This Row],[Category and Sub-Category]],FIND("/",Starter[[#This Row],[Category and Sub-Category]])-3)</f>
        <v>ock</v>
      </c>
      <c r="S2116" s="12">
        <f t="shared" si="33"/>
        <v>40521.207638888889</v>
      </c>
      <c r="T2116" s="12">
        <f t="shared" si="33"/>
        <v>40458.815625000003</v>
      </c>
      <c r="U2116" s="14">
        <f>Starter[[#This Row],[deadline2]]-Starter[[#This Row],[launched_at3]]</f>
        <v>62.39201388888614</v>
      </c>
    </row>
    <row r="2117" spans="1:21" ht="30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>IFERROR(Starter[[#This Row],[pledged]]/Starter[[#This Row],[goal]],0)</f>
        <v>2.2566666666666668</v>
      </c>
      <c r="P2117" s="8">
        <f>IFERROR(Starter[[#This Row],[pledged]]/Starter[[#This Row],[backers_count]],0)</f>
        <v>94.027777777777771</v>
      </c>
      <c r="Q2117" t="str">
        <f>LEFT(Starter[[#This Row],[Category and Sub-Category]],FIND("/",Starter[[#This Row],[Category and Sub-Category]])-1)</f>
        <v>music</v>
      </c>
      <c r="R2117" t="str">
        <f>RIGHT(Starter[[#This Row],[Category and Sub-Category]],FIND("/",Starter[[#This Row],[Category and Sub-Category]])-3)</f>
        <v>ock</v>
      </c>
      <c r="S2117" s="12">
        <f t="shared" si="33"/>
        <v>40594.081030092595</v>
      </c>
      <c r="T2117" s="12">
        <f t="shared" si="33"/>
        <v>40564.081030092595</v>
      </c>
      <c r="U2117" s="14">
        <f>Starter[[#This Row],[deadline2]]-Starter[[#This Row],[launched_at3]]</f>
        <v>30</v>
      </c>
    </row>
    <row r="2118" spans="1:21" ht="30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>IFERROR(Starter[[#This Row],[pledged]]/Starter[[#This Row],[goal]],0)</f>
        <v>1.0090416666666666</v>
      </c>
      <c r="P2118" s="8">
        <f>IFERROR(Starter[[#This Row],[pledged]]/Starter[[#This Row],[backers_count]],0)</f>
        <v>526.45652173913038</v>
      </c>
      <c r="Q2118" t="str">
        <f>LEFT(Starter[[#This Row],[Category and Sub-Category]],FIND("/",Starter[[#This Row],[Category and Sub-Category]])-1)</f>
        <v>music</v>
      </c>
      <c r="R2118" t="str">
        <f>RIGHT(Starter[[#This Row],[Category and Sub-Category]],FIND("/",Starter[[#This Row],[Category and Sub-Category]])-3)</f>
        <v>ock</v>
      </c>
      <c r="S2118" s="12">
        <f t="shared" si="33"/>
        <v>41184.777812500004</v>
      </c>
      <c r="T2118" s="12">
        <f t="shared" si="33"/>
        <v>41136.777812500004</v>
      </c>
      <c r="U2118" s="14">
        <f>Starter[[#This Row],[deadline2]]-Starter[[#This Row],[launched_at3]]</f>
        <v>48</v>
      </c>
    </row>
    <row r="2119" spans="1:21" ht="3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>IFERROR(Starter[[#This Row],[pledged]]/Starter[[#This Row],[goal]],0)</f>
        <v>1.4775</v>
      </c>
      <c r="P2119" s="8">
        <f>IFERROR(Starter[[#This Row],[pledged]]/Starter[[#This Row],[backers_count]],0)</f>
        <v>50.657142857142858</v>
      </c>
      <c r="Q2119" t="str">
        <f>LEFT(Starter[[#This Row],[Category and Sub-Category]],FIND("/",Starter[[#This Row],[Category and Sub-Category]])-1)</f>
        <v>music</v>
      </c>
      <c r="R2119" t="str">
        <f>RIGHT(Starter[[#This Row],[Category and Sub-Category]],FIND("/",Starter[[#This Row],[Category and Sub-Category]])-3)</f>
        <v>ock</v>
      </c>
      <c r="S2119" s="12">
        <f t="shared" si="33"/>
        <v>42304.207638888889</v>
      </c>
      <c r="T2119" s="12">
        <f t="shared" si="33"/>
        <v>42290.059594907405</v>
      </c>
      <c r="U2119" s="14">
        <f>Starter[[#This Row],[deadline2]]-Starter[[#This Row],[launched_at3]]</f>
        <v>14.148043981484079</v>
      </c>
    </row>
    <row r="2120" spans="1:2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>IFERROR(Starter[[#This Row],[pledged]]/Starter[[#This Row],[goal]],0)</f>
        <v>1.3461099999999999</v>
      </c>
      <c r="P2120" s="8">
        <f>IFERROR(Starter[[#This Row],[pledged]]/Starter[[#This Row],[backers_count]],0)</f>
        <v>79.182941176470578</v>
      </c>
      <c r="Q2120" t="str">
        <f>LEFT(Starter[[#This Row],[Category and Sub-Category]],FIND("/",Starter[[#This Row],[Category and Sub-Category]])-1)</f>
        <v>music</v>
      </c>
      <c r="R2120" t="str">
        <f>RIGHT(Starter[[#This Row],[Category and Sub-Category]],FIND("/",Starter[[#This Row],[Category and Sub-Category]])-3)</f>
        <v>ock</v>
      </c>
      <c r="S2120" s="12">
        <f t="shared" si="33"/>
        <v>40748.839537037034</v>
      </c>
      <c r="T2120" s="12">
        <f t="shared" si="33"/>
        <v>40718.839537037034</v>
      </c>
      <c r="U2120" s="14">
        <f>Starter[[#This Row],[deadline2]]-Starter[[#This Row],[launched_at3]]</f>
        <v>30</v>
      </c>
    </row>
    <row r="2121" spans="1:21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>IFERROR(Starter[[#This Row],[pledged]]/Starter[[#This Row],[goal]],0)</f>
        <v>1.0075000000000001</v>
      </c>
      <c r="P2121" s="8">
        <f>IFERROR(Starter[[#This Row],[pledged]]/Starter[[#This Row],[backers_count]],0)</f>
        <v>91.590909090909093</v>
      </c>
      <c r="Q2121" t="str">
        <f>LEFT(Starter[[#This Row],[Category and Sub-Category]],FIND("/",Starter[[#This Row],[Category and Sub-Category]])-1)</f>
        <v>music</v>
      </c>
      <c r="R2121" t="str">
        <f>RIGHT(Starter[[#This Row],[Category and Sub-Category]],FIND("/",Starter[[#This Row],[Category and Sub-Category]])-3)</f>
        <v>ock</v>
      </c>
      <c r="S2121" s="12">
        <f t="shared" si="33"/>
        <v>41137.130150462966</v>
      </c>
      <c r="T2121" s="12">
        <f t="shared" si="33"/>
        <v>41107.130150462966</v>
      </c>
      <c r="U2121" s="14">
        <f>Starter[[#This Row],[deadline2]]-Starter[[#This Row],[launched_at3]]</f>
        <v>30</v>
      </c>
    </row>
    <row r="2122" spans="1:21" ht="30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>IFERROR(Starter[[#This Row],[pledged]]/Starter[[#This Row],[goal]],0)</f>
        <v>1.00880375</v>
      </c>
      <c r="P2122" s="8">
        <f>IFERROR(Starter[[#This Row],[pledged]]/Starter[[#This Row],[backers_count]],0)</f>
        <v>116.96275362318841</v>
      </c>
      <c r="Q2122" t="str">
        <f>LEFT(Starter[[#This Row],[Category and Sub-Category]],FIND("/",Starter[[#This Row],[Category and Sub-Category]])-1)</f>
        <v>music</v>
      </c>
      <c r="R2122" t="str">
        <f>RIGHT(Starter[[#This Row],[Category and Sub-Category]],FIND("/",Starter[[#This Row],[Category and Sub-Category]])-3)</f>
        <v>ock</v>
      </c>
      <c r="S2122" s="12">
        <f t="shared" si="33"/>
        <v>41640.964537037034</v>
      </c>
      <c r="T2122" s="12">
        <f t="shared" si="33"/>
        <v>41591.964537037034</v>
      </c>
      <c r="U2122" s="14">
        <f>Starter[[#This Row],[deadline2]]-Starter[[#This Row],[launched_at3]]</f>
        <v>49</v>
      </c>
    </row>
    <row r="2123" spans="1:21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>IFERROR(Starter[[#This Row],[pledged]]/Starter[[#This Row],[goal]],0)</f>
        <v>5.6800000000000002E-3</v>
      </c>
      <c r="P2123" s="8">
        <f>IFERROR(Starter[[#This Row],[pledged]]/Starter[[#This Row],[backers_count]],0)</f>
        <v>28.4</v>
      </c>
      <c r="Q2123" t="str">
        <f>LEFT(Starter[[#This Row],[Category and Sub-Category]],FIND("/",Starter[[#This Row],[Category and Sub-Category]])-1)</f>
        <v>games</v>
      </c>
      <c r="R2123" t="str">
        <f>RIGHT(Starter[[#This Row],[Category and Sub-Category]],FIND("/",Starter[[#This Row],[Category and Sub-Category]])-3)</f>
        <v>mes</v>
      </c>
      <c r="S2123" s="12">
        <f t="shared" si="33"/>
        <v>42746.7424537037</v>
      </c>
      <c r="T2123" s="12">
        <f t="shared" si="33"/>
        <v>42716.7424537037</v>
      </c>
      <c r="U2123" s="14">
        <f>Starter[[#This Row],[deadline2]]-Starter[[#This Row],[launched_at3]]</f>
        <v>30</v>
      </c>
    </row>
    <row r="2124" spans="1:21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>IFERROR(Starter[[#This Row],[pledged]]/Starter[[#This Row],[goal]],0)</f>
        <v>3.875E-3</v>
      </c>
      <c r="P2124" s="8">
        <f>IFERROR(Starter[[#This Row],[pledged]]/Starter[[#This Row],[backers_count]],0)</f>
        <v>103.33333333333333</v>
      </c>
      <c r="Q2124" t="str">
        <f>LEFT(Starter[[#This Row],[Category and Sub-Category]],FIND("/",Starter[[#This Row],[Category and Sub-Category]])-1)</f>
        <v>games</v>
      </c>
      <c r="R2124" t="str">
        <f>RIGHT(Starter[[#This Row],[Category and Sub-Category]],FIND("/",Starter[[#This Row],[Category and Sub-Category]])-3)</f>
        <v>mes</v>
      </c>
      <c r="S2124" s="12">
        <f t="shared" si="33"/>
        <v>42742.300567129627</v>
      </c>
      <c r="T2124" s="12">
        <f t="shared" si="33"/>
        <v>42712.300567129627</v>
      </c>
      <c r="U2124" s="14">
        <f>Starter[[#This Row],[deadline2]]-Starter[[#This Row],[launched_at3]]</f>
        <v>30</v>
      </c>
    </row>
    <row r="2125" spans="1:21" ht="3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>IFERROR(Starter[[#This Row],[pledged]]/Starter[[#This Row],[goal]],0)</f>
        <v>0.1</v>
      </c>
      <c r="P2125" s="8">
        <f>IFERROR(Starter[[#This Row],[pledged]]/Starter[[#This Row],[backers_count]],0)</f>
        <v>10</v>
      </c>
      <c r="Q2125" t="str">
        <f>LEFT(Starter[[#This Row],[Category and Sub-Category]],FIND("/",Starter[[#This Row],[Category and Sub-Category]])-1)</f>
        <v>games</v>
      </c>
      <c r="R2125" t="str">
        <f>RIGHT(Starter[[#This Row],[Category and Sub-Category]],FIND("/",Starter[[#This Row],[Category and Sub-Category]])-3)</f>
        <v>mes</v>
      </c>
      <c r="S2125" s="12">
        <f t="shared" si="33"/>
        <v>40252.290972222225</v>
      </c>
      <c r="T2125" s="12">
        <f t="shared" si="33"/>
        <v>40198.424849537041</v>
      </c>
      <c r="U2125" s="14">
        <f>Starter[[#This Row],[deadline2]]-Starter[[#This Row],[launched_at3]]</f>
        <v>53.866122685183655</v>
      </c>
    </row>
    <row r="2126" spans="1:21" ht="3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>IFERROR(Starter[[#This Row],[pledged]]/Starter[[#This Row],[goal]],0)</f>
        <v>0.10454545454545454</v>
      </c>
      <c r="P2126" s="8">
        <f>IFERROR(Starter[[#This Row],[pledged]]/Starter[[#This Row],[backers_count]],0)</f>
        <v>23</v>
      </c>
      <c r="Q2126" t="str">
        <f>LEFT(Starter[[#This Row],[Category and Sub-Category]],FIND("/",Starter[[#This Row],[Category and Sub-Category]])-1)</f>
        <v>games</v>
      </c>
      <c r="R2126" t="str">
        <f>RIGHT(Starter[[#This Row],[Category and Sub-Category]],FIND("/",Starter[[#This Row],[Category and Sub-Category]])-3)</f>
        <v>mes</v>
      </c>
      <c r="S2126" s="12">
        <f t="shared" si="33"/>
        <v>40512.208333333336</v>
      </c>
      <c r="T2126" s="12">
        <f t="shared" si="33"/>
        <v>40464.028182870374</v>
      </c>
      <c r="U2126" s="14">
        <f>Starter[[#This Row],[deadline2]]-Starter[[#This Row],[launched_at3]]</f>
        <v>48.180150462962047</v>
      </c>
    </row>
    <row r="2127" spans="1:21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>IFERROR(Starter[[#This Row],[pledged]]/Starter[[#This Row],[goal]],0)</f>
        <v>1.4200000000000001E-2</v>
      </c>
      <c r="P2127" s="8">
        <f>IFERROR(Starter[[#This Row],[pledged]]/Starter[[#This Row],[backers_count]],0)</f>
        <v>31.555555555555557</v>
      </c>
      <c r="Q2127" t="str">
        <f>LEFT(Starter[[#This Row],[Category and Sub-Category]],FIND("/",Starter[[#This Row],[Category and Sub-Category]])-1)</f>
        <v>games</v>
      </c>
      <c r="R2127" t="str">
        <f>RIGHT(Starter[[#This Row],[Category and Sub-Category]],FIND("/",Starter[[#This Row],[Category and Sub-Category]])-3)</f>
        <v>mes</v>
      </c>
      <c r="S2127" s="12">
        <f t="shared" si="33"/>
        <v>42221.023530092592</v>
      </c>
      <c r="T2127" s="12">
        <f t="shared" si="33"/>
        <v>42191.023530092592</v>
      </c>
      <c r="U2127" s="14">
        <f>Starter[[#This Row],[deadline2]]-Starter[[#This Row],[launched_at3]]</f>
        <v>30</v>
      </c>
    </row>
    <row r="2128" spans="1:21" ht="30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>IFERROR(Starter[[#This Row],[pledged]]/Starter[[#This Row],[goal]],0)</f>
        <v>5.0000000000000001E-4</v>
      </c>
      <c r="P2128" s="8">
        <f>IFERROR(Starter[[#This Row],[pledged]]/Starter[[#This Row],[backers_count]],0)</f>
        <v>5</v>
      </c>
      <c r="Q2128" t="str">
        <f>LEFT(Starter[[#This Row],[Category and Sub-Category]],FIND("/",Starter[[#This Row],[Category and Sub-Category]])-1)</f>
        <v>games</v>
      </c>
      <c r="R2128" t="str">
        <f>RIGHT(Starter[[#This Row],[Category and Sub-Category]],FIND("/",Starter[[#This Row],[Category and Sub-Category]])-3)</f>
        <v>mes</v>
      </c>
      <c r="S2128" s="12">
        <f t="shared" si="33"/>
        <v>41981.973229166666</v>
      </c>
      <c r="T2128" s="12">
        <f t="shared" si="33"/>
        <v>41951.973229166666</v>
      </c>
      <c r="U2128" s="14">
        <f>Starter[[#This Row],[deadline2]]-Starter[[#This Row],[launched_at3]]</f>
        <v>30</v>
      </c>
    </row>
    <row r="2129" spans="1:21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>IFERROR(Starter[[#This Row],[pledged]]/Starter[[#This Row],[goal]],0)</f>
        <v>0.28842857142857142</v>
      </c>
      <c r="P2129" s="8">
        <f>IFERROR(Starter[[#This Row],[pledged]]/Starter[[#This Row],[backers_count]],0)</f>
        <v>34.220338983050844</v>
      </c>
      <c r="Q2129" t="str">
        <f>LEFT(Starter[[#This Row],[Category and Sub-Category]],FIND("/",Starter[[#This Row],[Category and Sub-Category]])-1)</f>
        <v>games</v>
      </c>
      <c r="R2129" t="str">
        <f>RIGHT(Starter[[#This Row],[Category and Sub-Category]],FIND("/",Starter[[#This Row],[Category and Sub-Category]])-3)</f>
        <v>mes</v>
      </c>
      <c r="S2129" s="12">
        <f t="shared" si="33"/>
        <v>42075.463692129633</v>
      </c>
      <c r="T2129" s="12">
        <f t="shared" si="33"/>
        <v>42045.505358796298</v>
      </c>
      <c r="U2129" s="14">
        <f>Starter[[#This Row],[deadline2]]-Starter[[#This Row],[launched_at3]]</f>
        <v>29.958333333335759</v>
      </c>
    </row>
    <row r="2130" spans="1:21" ht="3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>IFERROR(Starter[[#This Row],[pledged]]/Starter[[#This Row],[goal]],0)</f>
        <v>1.6666666666666668E-3</v>
      </c>
      <c r="P2130" s="8">
        <f>IFERROR(Starter[[#This Row],[pledged]]/Starter[[#This Row],[backers_count]],0)</f>
        <v>25</v>
      </c>
      <c r="Q2130" t="str">
        <f>LEFT(Starter[[#This Row],[Category and Sub-Category]],FIND("/",Starter[[#This Row],[Category and Sub-Category]])-1)</f>
        <v>games</v>
      </c>
      <c r="R2130" t="str">
        <f>RIGHT(Starter[[#This Row],[Category and Sub-Category]],FIND("/",Starter[[#This Row],[Category and Sub-Category]])-3)</f>
        <v>mes</v>
      </c>
      <c r="S2130" s="12">
        <f t="shared" si="33"/>
        <v>41903.772789351853</v>
      </c>
      <c r="T2130" s="12">
        <f t="shared" si="33"/>
        <v>41843.772789351853</v>
      </c>
      <c r="U2130" s="14">
        <f>Starter[[#This Row],[deadline2]]-Starter[[#This Row],[launched_at3]]</f>
        <v>60</v>
      </c>
    </row>
    <row r="2131" spans="1:21" ht="3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>IFERROR(Starter[[#This Row],[pledged]]/Starter[[#This Row],[goal]],0)</f>
        <v>0.11799999999999999</v>
      </c>
      <c r="P2131" s="8">
        <f>IFERROR(Starter[[#This Row],[pledged]]/Starter[[#This Row],[backers_count]],0)</f>
        <v>19.666666666666668</v>
      </c>
      <c r="Q2131" t="str">
        <f>LEFT(Starter[[#This Row],[Category and Sub-Category]],FIND("/",Starter[[#This Row],[Category and Sub-Category]])-1)</f>
        <v>games</v>
      </c>
      <c r="R2131" t="str">
        <f>RIGHT(Starter[[#This Row],[Category and Sub-Category]],FIND("/",Starter[[#This Row],[Category and Sub-Category]])-3)</f>
        <v>mes</v>
      </c>
      <c r="S2131" s="12">
        <f t="shared" si="33"/>
        <v>42439.024305555555</v>
      </c>
      <c r="T2131" s="12">
        <f t="shared" si="33"/>
        <v>42409.024305555555</v>
      </c>
      <c r="U2131" s="14">
        <f>Starter[[#This Row],[deadline2]]-Starter[[#This Row],[launched_at3]]</f>
        <v>30</v>
      </c>
    </row>
    <row r="2132" spans="1:21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>IFERROR(Starter[[#This Row],[pledged]]/Starter[[#This Row],[goal]],0)</f>
        <v>2.0238095238095236E-3</v>
      </c>
      <c r="P2132" s="8">
        <f>IFERROR(Starter[[#This Row],[pledged]]/Starter[[#This Row],[backers_count]],0)</f>
        <v>21.25</v>
      </c>
      <c r="Q2132" t="str">
        <f>LEFT(Starter[[#This Row],[Category and Sub-Category]],FIND("/",Starter[[#This Row],[Category and Sub-Category]])-1)</f>
        <v>games</v>
      </c>
      <c r="R2132" t="str">
        <f>RIGHT(Starter[[#This Row],[Category and Sub-Category]],FIND("/",Starter[[#This Row],[Category and Sub-Category]])-3)</f>
        <v>mes</v>
      </c>
      <c r="S2132" s="12">
        <f t="shared" si="33"/>
        <v>41867.086377314816</v>
      </c>
      <c r="T2132" s="12">
        <f t="shared" si="33"/>
        <v>41832.086377314816</v>
      </c>
      <c r="U2132" s="14">
        <f>Starter[[#This Row],[deadline2]]-Starter[[#This Row],[launched_at3]]</f>
        <v>35</v>
      </c>
    </row>
    <row r="2133" spans="1:21" ht="30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>IFERROR(Starter[[#This Row],[pledged]]/Starter[[#This Row],[goal]],0)</f>
        <v>0.05</v>
      </c>
      <c r="P2133" s="8">
        <f>IFERROR(Starter[[#This Row],[pledged]]/Starter[[#This Row],[backers_count]],0)</f>
        <v>8.3333333333333339</v>
      </c>
      <c r="Q2133" t="str">
        <f>LEFT(Starter[[#This Row],[Category and Sub-Category]],FIND("/",Starter[[#This Row],[Category and Sub-Category]])-1)</f>
        <v>games</v>
      </c>
      <c r="R2133" t="str">
        <f>RIGHT(Starter[[#This Row],[Category and Sub-Category]],FIND("/",Starter[[#This Row],[Category and Sub-Category]])-3)</f>
        <v>mes</v>
      </c>
      <c r="S2133" s="12">
        <f t="shared" si="33"/>
        <v>42197.207071759258</v>
      </c>
      <c r="T2133" s="12">
        <f t="shared" si="33"/>
        <v>42167.207071759258</v>
      </c>
      <c r="U2133" s="14">
        <f>Starter[[#This Row],[deadline2]]-Starter[[#This Row],[launched_at3]]</f>
        <v>30</v>
      </c>
    </row>
    <row r="2134" spans="1:21" ht="3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>IFERROR(Starter[[#This Row],[pledged]]/Starter[[#This Row],[goal]],0)</f>
        <v>2.1129899999999997E-2</v>
      </c>
      <c r="P2134" s="8">
        <f>IFERROR(Starter[[#This Row],[pledged]]/Starter[[#This Row],[backers_count]],0)</f>
        <v>21.34333333333333</v>
      </c>
      <c r="Q2134" t="str">
        <f>LEFT(Starter[[#This Row],[Category and Sub-Category]],FIND("/",Starter[[#This Row],[Category and Sub-Category]])-1)</f>
        <v>games</v>
      </c>
      <c r="R2134" t="str">
        <f>RIGHT(Starter[[#This Row],[Category and Sub-Category]],FIND("/",Starter[[#This Row],[Category and Sub-Category]])-3)</f>
        <v>mes</v>
      </c>
      <c r="S2134" s="12">
        <f t="shared" si="33"/>
        <v>41673.487175925926</v>
      </c>
      <c r="T2134" s="12">
        <f t="shared" si="33"/>
        <v>41643.487175925926</v>
      </c>
      <c r="U2134" s="14">
        <f>Starter[[#This Row],[deadline2]]-Starter[[#This Row],[launched_at3]]</f>
        <v>30</v>
      </c>
    </row>
    <row r="2135" spans="1:21" ht="3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>IFERROR(Starter[[#This Row],[pledged]]/Starter[[#This Row],[goal]],0)</f>
        <v>1.6E-2</v>
      </c>
      <c r="P2135" s="8">
        <f>IFERROR(Starter[[#This Row],[pledged]]/Starter[[#This Row],[backers_count]],0)</f>
        <v>5.333333333333333</v>
      </c>
      <c r="Q2135" t="str">
        <f>LEFT(Starter[[#This Row],[Category and Sub-Category]],FIND("/",Starter[[#This Row],[Category and Sub-Category]])-1)</f>
        <v>games</v>
      </c>
      <c r="R2135" t="str">
        <f>RIGHT(Starter[[#This Row],[Category and Sub-Category]],FIND("/",Starter[[#This Row],[Category and Sub-Category]])-3)</f>
        <v>mes</v>
      </c>
      <c r="S2135" s="12">
        <f t="shared" si="33"/>
        <v>40657.290972222225</v>
      </c>
      <c r="T2135" s="12">
        <f t="shared" si="33"/>
        <v>40619.097210648149</v>
      </c>
      <c r="U2135" s="14">
        <f>Starter[[#This Row],[deadline2]]-Starter[[#This Row],[launched_at3]]</f>
        <v>38.193761574075324</v>
      </c>
    </row>
    <row r="2136" spans="1:21" ht="30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>IFERROR(Starter[[#This Row],[pledged]]/Starter[[#This Row],[goal]],0)</f>
        <v>1.7333333333333333E-2</v>
      </c>
      <c r="P2136" s="8">
        <f>IFERROR(Starter[[#This Row],[pledged]]/Starter[[#This Row],[backers_count]],0)</f>
        <v>34.666666666666664</v>
      </c>
      <c r="Q2136" t="str">
        <f>LEFT(Starter[[#This Row],[Category and Sub-Category]],FIND("/",Starter[[#This Row],[Category and Sub-Category]])-1)</f>
        <v>games</v>
      </c>
      <c r="R2136" t="str">
        <f>RIGHT(Starter[[#This Row],[Category and Sub-Category]],FIND("/",Starter[[#This Row],[Category and Sub-Category]])-3)</f>
        <v>mes</v>
      </c>
      <c r="S2136" s="12">
        <f t="shared" si="33"/>
        <v>41391.886469907404</v>
      </c>
      <c r="T2136" s="12">
        <f t="shared" si="33"/>
        <v>41361.886469907404</v>
      </c>
      <c r="U2136" s="14">
        <f>Starter[[#This Row],[deadline2]]-Starter[[#This Row],[launched_at3]]</f>
        <v>30</v>
      </c>
    </row>
    <row r="2137" spans="1:21" ht="3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>IFERROR(Starter[[#This Row],[pledged]]/Starter[[#This Row],[goal]],0)</f>
        <v>9.5600000000000004E-2</v>
      </c>
      <c r="P2137" s="8">
        <f>IFERROR(Starter[[#This Row],[pledged]]/Starter[[#This Row],[backers_count]],0)</f>
        <v>21.727272727272727</v>
      </c>
      <c r="Q2137" t="str">
        <f>LEFT(Starter[[#This Row],[Category and Sub-Category]],FIND("/",Starter[[#This Row],[Category and Sub-Category]])-1)</f>
        <v>games</v>
      </c>
      <c r="R2137" t="str">
        <f>RIGHT(Starter[[#This Row],[Category and Sub-Category]],FIND("/",Starter[[#This Row],[Category and Sub-Category]])-3)</f>
        <v>mes</v>
      </c>
      <c r="S2137" s="12">
        <f t="shared" si="33"/>
        <v>41186.96334490741</v>
      </c>
      <c r="T2137" s="12">
        <f t="shared" si="33"/>
        <v>41156.96334490741</v>
      </c>
      <c r="U2137" s="14">
        <f>Starter[[#This Row],[deadline2]]-Starter[[#This Row],[launched_at3]]</f>
        <v>30</v>
      </c>
    </row>
    <row r="2138" spans="1:21" ht="30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>IFERROR(Starter[[#This Row],[pledged]]/Starter[[#This Row],[goal]],0)</f>
        <v>5.9612499999999998E-4</v>
      </c>
      <c r="P2138" s="8">
        <f>IFERROR(Starter[[#This Row],[pledged]]/Starter[[#This Row],[backers_count]],0)</f>
        <v>11.922499999999999</v>
      </c>
      <c r="Q2138" t="str">
        <f>LEFT(Starter[[#This Row],[Category and Sub-Category]],FIND("/",Starter[[#This Row],[Category and Sub-Category]])-1)</f>
        <v>games</v>
      </c>
      <c r="R2138" t="str">
        <f>RIGHT(Starter[[#This Row],[Category and Sub-Category]],FIND("/",Starter[[#This Row],[Category and Sub-Category]])-3)</f>
        <v>mes</v>
      </c>
      <c r="S2138" s="12">
        <f t="shared" si="33"/>
        <v>41566.509097222224</v>
      </c>
      <c r="T2138" s="12">
        <f t="shared" si="33"/>
        <v>41536.509097222224</v>
      </c>
      <c r="U2138" s="14">
        <f>Starter[[#This Row],[deadline2]]-Starter[[#This Row],[launched_at3]]</f>
        <v>30</v>
      </c>
    </row>
    <row r="2139" spans="1:21" ht="30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>IFERROR(Starter[[#This Row],[pledged]]/Starter[[#This Row],[goal]],0)</f>
        <v>0.28405999999999998</v>
      </c>
      <c r="P2139" s="8">
        <f>IFERROR(Starter[[#This Row],[pledged]]/Starter[[#This Row],[backers_count]],0)</f>
        <v>26.59737827715356</v>
      </c>
      <c r="Q2139" t="str">
        <f>LEFT(Starter[[#This Row],[Category and Sub-Category]],FIND("/",Starter[[#This Row],[Category and Sub-Category]])-1)</f>
        <v>games</v>
      </c>
      <c r="R2139" t="str">
        <f>RIGHT(Starter[[#This Row],[Category and Sub-Category]],FIND("/",Starter[[#This Row],[Category and Sub-Category]])-3)</f>
        <v>mes</v>
      </c>
      <c r="S2139" s="12">
        <f t="shared" si="33"/>
        <v>41978.771168981482</v>
      </c>
      <c r="T2139" s="12">
        <f t="shared" si="33"/>
        <v>41948.771168981482</v>
      </c>
      <c r="U2139" s="14">
        <f>Starter[[#This Row],[deadline2]]-Starter[[#This Row],[launched_at3]]</f>
        <v>30</v>
      </c>
    </row>
    <row r="2140" spans="1:21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>IFERROR(Starter[[#This Row],[pledged]]/Starter[[#This Row],[goal]],0)</f>
        <v>0.128</v>
      </c>
      <c r="P2140" s="8">
        <f>IFERROR(Starter[[#This Row],[pledged]]/Starter[[#This Row],[backers_count]],0)</f>
        <v>10.666666666666666</v>
      </c>
      <c r="Q2140" t="str">
        <f>LEFT(Starter[[#This Row],[Category and Sub-Category]],FIND("/",Starter[[#This Row],[Category and Sub-Category]])-1)</f>
        <v>games</v>
      </c>
      <c r="R2140" t="str">
        <f>RIGHT(Starter[[#This Row],[Category and Sub-Category]],FIND("/",Starter[[#This Row],[Category and Sub-Category]])-3)</f>
        <v>mes</v>
      </c>
      <c r="S2140" s="12">
        <f t="shared" si="33"/>
        <v>41587.054849537039</v>
      </c>
      <c r="T2140" s="12">
        <f t="shared" si="33"/>
        <v>41557.013182870374</v>
      </c>
      <c r="U2140" s="14">
        <f>Starter[[#This Row],[deadline2]]-Starter[[#This Row],[launched_at3]]</f>
        <v>30.041666666664241</v>
      </c>
    </row>
    <row r="2141" spans="1:21" ht="3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>IFERROR(Starter[[#This Row],[pledged]]/Starter[[#This Row],[goal]],0)</f>
        <v>5.4199999999999998E-2</v>
      </c>
      <c r="P2141" s="8">
        <f>IFERROR(Starter[[#This Row],[pledged]]/Starter[[#This Row],[backers_count]],0)</f>
        <v>29.035714285714285</v>
      </c>
      <c r="Q2141" t="str">
        <f>LEFT(Starter[[#This Row],[Category and Sub-Category]],FIND("/",Starter[[#This Row],[Category and Sub-Category]])-1)</f>
        <v>games</v>
      </c>
      <c r="R2141" t="str">
        <f>RIGHT(Starter[[#This Row],[Category and Sub-Category]],FIND("/",Starter[[#This Row],[Category and Sub-Category]])-3)</f>
        <v>mes</v>
      </c>
      <c r="S2141" s="12">
        <f t="shared" si="33"/>
        <v>42677.750092592592</v>
      </c>
      <c r="T2141" s="12">
        <f t="shared" si="33"/>
        <v>42647.750092592592</v>
      </c>
      <c r="U2141" s="14">
        <f>Starter[[#This Row],[deadline2]]-Starter[[#This Row],[launched_at3]]</f>
        <v>30</v>
      </c>
    </row>
    <row r="2142" spans="1:21" ht="3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>IFERROR(Starter[[#This Row],[pledged]]/Starter[[#This Row],[goal]],0)</f>
        <v>1.1199999999999999E-3</v>
      </c>
      <c r="P2142" s="8">
        <f>IFERROR(Starter[[#This Row],[pledged]]/Starter[[#This Row],[backers_count]],0)</f>
        <v>50.909090909090907</v>
      </c>
      <c r="Q2142" t="str">
        <f>LEFT(Starter[[#This Row],[Category and Sub-Category]],FIND("/",Starter[[#This Row],[Category and Sub-Category]])-1)</f>
        <v>games</v>
      </c>
      <c r="R2142" t="str">
        <f>RIGHT(Starter[[#This Row],[Category and Sub-Category]],FIND("/",Starter[[#This Row],[Category and Sub-Category]])-3)</f>
        <v>mes</v>
      </c>
      <c r="S2142" s="12">
        <f t="shared" si="33"/>
        <v>41285.833611111113</v>
      </c>
      <c r="T2142" s="12">
        <f t="shared" si="33"/>
        <v>41255.833611111113</v>
      </c>
      <c r="U2142" s="14">
        <f>Starter[[#This Row],[deadline2]]-Starter[[#This Row],[launched_at3]]</f>
        <v>30</v>
      </c>
    </row>
    <row r="2143" spans="1:21" ht="3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>IFERROR(Starter[[#This Row],[pledged]]/Starter[[#This Row],[goal]],0)</f>
        <v>0</v>
      </c>
      <c r="P2143" s="8">
        <f>IFERROR(Starter[[#This Row],[pledged]]/Starter[[#This Row],[backers_count]],0)</f>
        <v>0</v>
      </c>
      <c r="Q2143" t="str">
        <f>LEFT(Starter[[#This Row],[Category and Sub-Category]],FIND("/",Starter[[#This Row],[Category and Sub-Category]])-1)</f>
        <v>games</v>
      </c>
      <c r="R2143" t="str">
        <f>RIGHT(Starter[[#This Row],[Category and Sub-Category]],FIND("/",Starter[[#This Row],[Category and Sub-Category]])-3)</f>
        <v>mes</v>
      </c>
      <c r="S2143" s="12">
        <f t="shared" si="33"/>
        <v>41957.277303240742</v>
      </c>
      <c r="T2143" s="12">
        <f t="shared" si="33"/>
        <v>41927.235636574071</v>
      </c>
      <c r="U2143" s="14">
        <f>Starter[[#This Row],[deadline2]]-Starter[[#This Row],[launched_at3]]</f>
        <v>30.041666666671517</v>
      </c>
    </row>
    <row r="2144" spans="1:21" ht="3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>IFERROR(Starter[[#This Row],[pledged]]/Starter[[#This Row],[goal]],0)</f>
        <v>5.7238095238095241E-2</v>
      </c>
      <c r="P2144" s="8">
        <f>IFERROR(Starter[[#This Row],[pledged]]/Starter[[#This Row],[backers_count]],0)</f>
        <v>50.083333333333336</v>
      </c>
      <c r="Q2144" t="str">
        <f>LEFT(Starter[[#This Row],[Category and Sub-Category]],FIND("/",Starter[[#This Row],[Category and Sub-Category]])-1)</f>
        <v>games</v>
      </c>
      <c r="R2144" t="str">
        <f>RIGHT(Starter[[#This Row],[Category and Sub-Category]],FIND("/",Starter[[#This Row],[Category and Sub-Category]])-3)</f>
        <v>mes</v>
      </c>
      <c r="S2144" s="12">
        <f t="shared" si="33"/>
        <v>42368.701504629629</v>
      </c>
      <c r="T2144" s="12">
        <f t="shared" si="33"/>
        <v>42340.701504629629</v>
      </c>
      <c r="U2144" s="14">
        <f>Starter[[#This Row],[deadline2]]-Starter[[#This Row],[launched_at3]]</f>
        <v>28</v>
      </c>
    </row>
    <row r="2145" spans="1:21" ht="3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>IFERROR(Starter[[#This Row],[pledged]]/Starter[[#This Row],[goal]],0)</f>
        <v>0.1125</v>
      </c>
      <c r="P2145" s="8">
        <f>IFERROR(Starter[[#This Row],[pledged]]/Starter[[#This Row],[backers_count]],0)</f>
        <v>45</v>
      </c>
      <c r="Q2145" t="str">
        <f>LEFT(Starter[[#This Row],[Category and Sub-Category]],FIND("/",Starter[[#This Row],[Category and Sub-Category]])-1)</f>
        <v>games</v>
      </c>
      <c r="R2145" t="str">
        <f>RIGHT(Starter[[#This Row],[Category and Sub-Category]],FIND("/",Starter[[#This Row],[Category and Sub-Category]])-3)</f>
        <v>mes</v>
      </c>
      <c r="S2145" s="12">
        <f t="shared" si="33"/>
        <v>40380.791666666664</v>
      </c>
      <c r="T2145" s="12">
        <f t="shared" si="33"/>
        <v>40332.886712962965</v>
      </c>
      <c r="U2145" s="14">
        <f>Starter[[#This Row],[deadline2]]-Starter[[#This Row],[launched_at3]]</f>
        <v>47.904953703698993</v>
      </c>
    </row>
    <row r="2146" spans="1:21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>IFERROR(Starter[[#This Row],[pledged]]/Starter[[#This Row],[goal]],0)</f>
        <v>1.7098591549295775E-2</v>
      </c>
      <c r="P2146" s="8">
        <f>IFERROR(Starter[[#This Row],[pledged]]/Starter[[#This Row],[backers_count]],0)</f>
        <v>25.291666666666668</v>
      </c>
      <c r="Q2146" t="str">
        <f>LEFT(Starter[[#This Row],[Category and Sub-Category]],FIND("/",Starter[[#This Row],[Category and Sub-Category]])-1)</f>
        <v>games</v>
      </c>
      <c r="R2146" t="str">
        <f>RIGHT(Starter[[#This Row],[Category and Sub-Category]],FIND("/",Starter[[#This Row],[Category and Sub-Category]])-3)</f>
        <v>mes</v>
      </c>
      <c r="S2146" s="12">
        <f t="shared" si="33"/>
        <v>41531.546759259261</v>
      </c>
      <c r="T2146" s="12">
        <f t="shared" si="33"/>
        <v>41499.546759259261</v>
      </c>
      <c r="U2146" s="14">
        <f>Starter[[#This Row],[deadline2]]-Starter[[#This Row],[launched_at3]]</f>
        <v>32</v>
      </c>
    </row>
    <row r="2147" spans="1:21" ht="3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>IFERROR(Starter[[#This Row],[pledged]]/Starter[[#This Row],[goal]],0)</f>
        <v>0.30433333333333334</v>
      </c>
      <c r="P2147" s="8">
        <f>IFERROR(Starter[[#This Row],[pledged]]/Starter[[#This Row],[backers_count]],0)</f>
        <v>51.292134831460672</v>
      </c>
      <c r="Q2147" t="str">
        <f>LEFT(Starter[[#This Row],[Category and Sub-Category]],FIND("/",Starter[[#This Row],[Category and Sub-Category]])-1)</f>
        <v>games</v>
      </c>
      <c r="R2147" t="str">
        <f>RIGHT(Starter[[#This Row],[Category and Sub-Category]],FIND("/",Starter[[#This Row],[Category and Sub-Category]])-3)</f>
        <v>mes</v>
      </c>
      <c r="S2147" s="12">
        <f t="shared" si="33"/>
        <v>41605.279097222221</v>
      </c>
      <c r="T2147" s="12">
        <f t="shared" si="33"/>
        <v>41575.237430555557</v>
      </c>
      <c r="U2147" s="14">
        <f>Starter[[#This Row],[deadline2]]-Starter[[#This Row],[launched_at3]]</f>
        <v>30.041666666664241</v>
      </c>
    </row>
    <row r="2148" spans="1:21" ht="3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>IFERROR(Starter[[#This Row],[pledged]]/Starter[[#This Row],[goal]],0)</f>
        <v>2.0000000000000001E-4</v>
      </c>
      <c r="P2148" s="8">
        <f>IFERROR(Starter[[#This Row],[pledged]]/Starter[[#This Row],[backers_count]],0)</f>
        <v>1</v>
      </c>
      <c r="Q2148" t="str">
        <f>LEFT(Starter[[#This Row],[Category and Sub-Category]],FIND("/",Starter[[#This Row],[Category and Sub-Category]])-1)</f>
        <v>games</v>
      </c>
      <c r="R2148" t="str">
        <f>RIGHT(Starter[[#This Row],[Category and Sub-Category]],FIND("/",Starter[[#This Row],[Category and Sub-Category]])-3)</f>
        <v>mes</v>
      </c>
      <c r="S2148" s="12">
        <f t="shared" si="33"/>
        <v>42411.679513888885</v>
      </c>
      <c r="T2148" s="12">
        <f t="shared" si="33"/>
        <v>42397.679513888885</v>
      </c>
      <c r="U2148" s="14">
        <f>Starter[[#This Row],[deadline2]]-Starter[[#This Row],[launched_at3]]</f>
        <v>14</v>
      </c>
    </row>
    <row r="2149" spans="1:2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>IFERROR(Starter[[#This Row],[pledged]]/Starter[[#This Row],[goal]],0)</f>
        <v>6.9641025641025639E-3</v>
      </c>
      <c r="P2149" s="8">
        <f>IFERROR(Starter[[#This Row],[pledged]]/Starter[[#This Row],[backers_count]],0)</f>
        <v>49.381818181818183</v>
      </c>
      <c r="Q2149" t="str">
        <f>LEFT(Starter[[#This Row],[Category and Sub-Category]],FIND("/",Starter[[#This Row],[Category and Sub-Category]])-1)</f>
        <v>games</v>
      </c>
      <c r="R2149" t="str">
        <f>RIGHT(Starter[[#This Row],[Category and Sub-Category]],FIND("/",Starter[[#This Row],[Category and Sub-Category]])-3)</f>
        <v>mes</v>
      </c>
      <c r="S2149" s="12">
        <f t="shared" si="33"/>
        <v>41959.337361111116</v>
      </c>
      <c r="T2149" s="12">
        <f t="shared" si="33"/>
        <v>41927.295694444445</v>
      </c>
      <c r="U2149" s="14">
        <f>Starter[[#This Row],[deadline2]]-Starter[[#This Row],[launched_at3]]</f>
        <v>32.041666666671517</v>
      </c>
    </row>
    <row r="2150" spans="1:21" ht="3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>IFERROR(Starter[[#This Row],[pledged]]/Starter[[#This Row],[goal]],0)</f>
        <v>0.02</v>
      </c>
      <c r="P2150" s="8">
        <f>IFERROR(Starter[[#This Row],[pledged]]/Starter[[#This Row],[backers_count]],0)</f>
        <v>1</v>
      </c>
      <c r="Q2150" t="str">
        <f>LEFT(Starter[[#This Row],[Category and Sub-Category]],FIND("/",Starter[[#This Row],[Category and Sub-Category]])-1)</f>
        <v>games</v>
      </c>
      <c r="R2150" t="str">
        <f>RIGHT(Starter[[#This Row],[Category and Sub-Category]],FIND("/",Starter[[#This Row],[Category and Sub-Category]])-3)</f>
        <v>mes</v>
      </c>
      <c r="S2150" s="12">
        <f t="shared" si="33"/>
        <v>42096.691921296297</v>
      </c>
      <c r="T2150" s="12">
        <f t="shared" si="33"/>
        <v>42066.733587962968</v>
      </c>
      <c r="U2150" s="14">
        <f>Starter[[#This Row],[deadline2]]-Starter[[#This Row],[launched_at3]]</f>
        <v>29.958333333328483</v>
      </c>
    </row>
    <row r="2151" spans="1:21" ht="3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>IFERROR(Starter[[#This Row],[pledged]]/Starter[[#This Row],[goal]],0)</f>
        <v>0</v>
      </c>
      <c r="P2151" s="8">
        <f>IFERROR(Starter[[#This Row],[pledged]]/Starter[[#This Row],[backers_count]],0)</f>
        <v>0</v>
      </c>
      <c r="Q2151" t="str">
        <f>LEFT(Starter[[#This Row],[Category and Sub-Category]],FIND("/",Starter[[#This Row],[Category and Sub-Category]])-1)</f>
        <v>games</v>
      </c>
      <c r="R2151" t="str">
        <f>RIGHT(Starter[[#This Row],[Category and Sub-Category]],FIND("/",Starter[[#This Row],[Category and Sub-Category]])-3)</f>
        <v>mes</v>
      </c>
      <c r="S2151" s="12">
        <f t="shared" si="33"/>
        <v>40390</v>
      </c>
      <c r="T2151" s="12">
        <f t="shared" si="33"/>
        <v>40355.024953703702</v>
      </c>
      <c r="U2151" s="14">
        <f>Starter[[#This Row],[deadline2]]-Starter[[#This Row],[launched_at3]]</f>
        <v>34.975046296298387</v>
      </c>
    </row>
    <row r="2152" spans="1:2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>IFERROR(Starter[[#This Row],[pledged]]/Starter[[#This Row],[goal]],0)</f>
        <v>8.0999999999999996E-3</v>
      </c>
      <c r="P2152" s="8">
        <f>IFERROR(Starter[[#This Row],[pledged]]/Starter[[#This Row],[backers_count]],0)</f>
        <v>101.25</v>
      </c>
      <c r="Q2152" t="str">
        <f>LEFT(Starter[[#This Row],[Category and Sub-Category]],FIND("/",Starter[[#This Row],[Category and Sub-Category]])-1)</f>
        <v>games</v>
      </c>
      <c r="R2152" t="str">
        <f>RIGHT(Starter[[#This Row],[Category and Sub-Category]],FIND("/",Starter[[#This Row],[Category and Sub-Category]])-3)</f>
        <v>mes</v>
      </c>
      <c r="S2152" s="12">
        <f t="shared" si="33"/>
        <v>42564.284710648149</v>
      </c>
      <c r="T2152" s="12">
        <f t="shared" si="33"/>
        <v>42534.284710648149</v>
      </c>
      <c r="U2152" s="14">
        <f>Starter[[#This Row],[deadline2]]-Starter[[#This Row],[launched_at3]]</f>
        <v>30</v>
      </c>
    </row>
    <row r="2153" spans="1:21" ht="3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>IFERROR(Starter[[#This Row],[pledged]]/Starter[[#This Row],[goal]],0)</f>
        <v>2.6222222222222224E-3</v>
      </c>
      <c r="P2153" s="8">
        <f>IFERROR(Starter[[#This Row],[pledged]]/Starter[[#This Row],[backers_count]],0)</f>
        <v>19.666666666666668</v>
      </c>
      <c r="Q2153" t="str">
        <f>LEFT(Starter[[#This Row],[Category and Sub-Category]],FIND("/",Starter[[#This Row],[Category and Sub-Category]])-1)</f>
        <v>games</v>
      </c>
      <c r="R2153" t="str">
        <f>RIGHT(Starter[[#This Row],[Category and Sub-Category]],FIND("/",Starter[[#This Row],[Category and Sub-Category]])-3)</f>
        <v>mes</v>
      </c>
      <c r="S2153" s="12">
        <f t="shared" si="33"/>
        <v>42550.847384259258</v>
      </c>
      <c r="T2153" s="12">
        <f t="shared" si="33"/>
        <v>42520.847384259258</v>
      </c>
      <c r="U2153" s="14">
        <f>Starter[[#This Row],[deadline2]]-Starter[[#This Row],[launched_at3]]</f>
        <v>30</v>
      </c>
    </row>
    <row r="2154" spans="1:21" ht="3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>IFERROR(Starter[[#This Row],[pledged]]/Starter[[#This Row],[goal]],0)</f>
        <v>1.6666666666666668E-3</v>
      </c>
      <c r="P2154" s="8">
        <f>IFERROR(Starter[[#This Row],[pledged]]/Starter[[#This Row],[backers_count]],0)</f>
        <v>12.5</v>
      </c>
      <c r="Q2154" t="str">
        <f>LEFT(Starter[[#This Row],[Category and Sub-Category]],FIND("/",Starter[[#This Row],[Category and Sub-Category]])-1)</f>
        <v>games</v>
      </c>
      <c r="R2154" t="str">
        <f>RIGHT(Starter[[#This Row],[Category and Sub-Category]],FIND("/",Starter[[#This Row],[Category and Sub-Category]])-3)</f>
        <v>mes</v>
      </c>
      <c r="S2154" s="12">
        <f t="shared" si="33"/>
        <v>41713.790613425925</v>
      </c>
      <c r="T2154" s="12">
        <f t="shared" si="33"/>
        <v>41683.832280092596</v>
      </c>
      <c r="U2154" s="14">
        <f>Starter[[#This Row],[deadline2]]-Starter[[#This Row],[launched_at3]]</f>
        <v>29.958333333328483</v>
      </c>
    </row>
    <row r="2155" spans="1:21" ht="3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>IFERROR(Starter[[#This Row],[pledged]]/Starter[[#This Row],[goal]],0)</f>
        <v>9.1244548809124457E-5</v>
      </c>
      <c r="P2155" s="8">
        <f>IFERROR(Starter[[#This Row],[pledged]]/Starter[[#This Row],[backers_count]],0)</f>
        <v>8.5</v>
      </c>
      <c r="Q2155" t="str">
        <f>LEFT(Starter[[#This Row],[Category and Sub-Category]],FIND("/",Starter[[#This Row],[Category and Sub-Category]])-1)</f>
        <v>games</v>
      </c>
      <c r="R2155" t="str">
        <f>RIGHT(Starter[[#This Row],[Category and Sub-Category]],FIND("/",Starter[[#This Row],[Category and Sub-Category]])-3)</f>
        <v>mes</v>
      </c>
      <c r="S2155" s="12">
        <f t="shared" si="33"/>
        <v>42014.332638888889</v>
      </c>
      <c r="T2155" s="12">
        <f t="shared" si="33"/>
        <v>41974.911087962959</v>
      </c>
      <c r="U2155" s="14">
        <f>Starter[[#This Row],[deadline2]]-Starter[[#This Row],[launched_at3]]</f>
        <v>39.421550925930205</v>
      </c>
    </row>
    <row r="2156" spans="1:21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>IFERROR(Starter[[#This Row],[pledged]]/Starter[[#This Row],[goal]],0)</f>
        <v>8.0000000000000002E-3</v>
      </c>
      <c r="P2156" s="8">
        <f>IFERROR(Starter[[#This Row],[pledged]]/Starter[[#This Row],[backers_count]],0)</f>
        <v>1</v>
      </c>
      <c r="Q2156" t="str">
        <f>LEFT(Starter[[#This Row],[Category and Sub-Category]],FIND("/",Starter[[#This Row],[Category and Sub-Category]])-1)</f>
        <v>games</v>
      </c>
      <c r="R2156" t="str">
        <f>RIGHT(Starter[[#This Row],[Category and Sub-Category]],FIND("/",Starter[[#This Row],[Category and Sub-Category]])-3)</f>
        <v>mes</v>
      </c>
      <c r="S2156" s="12">
        <f t="shared" si="33"/>
        <v>41667.632256944446</v>
      </c>
      <c r="T2156" s="12">
        <f t="shared" si="33"/>
        <v>41647.632256944446</v>
      </c>
      <c r="U2156" s="14">
        <f>Starter[[#This Row],[deadline2]]-Starter[[#This Row],[launched_at3]]</f>
        <v>20</v>
      </c>
    </row>
    <row r="2157" spans="1:21" ht="30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>IFERROR(Starter[[#This Row],[pledged]]/Starter[[#This Row],[goal]],0)</f>
        <v>2.3E-2</v>
      </c>
      <c r="P2157" s="8">
        <f>IFERROR(Starter[[#This Row],[pledged]]/Starter[[#This Row],[backers_count]],0)</f>
        <v>23</v>
      </c>
      <c r="Q2157" t="str">
        <f>LEFT(Starter[[#This Row],[Category and Sub-Category]],FIND("/",Starter[[#This Row],[Category and Sub-Category]])-1)</f>
        <v>games</v>
      </c>
      <c r="R2157" t="str">
        <f>RIGHT(Starter[[#This Row],[Category and Sub-Category]],FIND("/",Starter[[#This Row],[Category and Sub-Category]])-3)</f>
        <v>mes</v>
      </c>
      <c r="S2157" s="12">
        <f t="shared" si="33"/>
        <v>42460.70584490741</v>
      </c>
      <c r="T2157" s="12">
        <f t="shared" si="33"/>
        <v>42430.747511574074</v>
      </c>
      <c r="U2157" s="14">
        <f>Starter[[#This Row],[deadline2]]-Starter[[#This Row],[launched_at3]]</f>
        <v>29.958333333335759</v>
      </c>
    </row>
    <row r="2158" spans="1:21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>IFERROR(Starter[[#This Row],[pledged]]/Starter[[#This Row],[goal]],0)</f>
        <v>2.6660714285714284E-2</v>
      </c>
      <c r="P2158" s="8">
        <f>IFERROR(Starter[[#This Row],[pledged]]/Starter[[#This Row],[backers_count]],0)</f>
        <v>17.987951807228917</v>
      </c>
      <c r="Q2158" t="str">
        <f>LEFT(Starter[[#This Row],[Category and Sub-Category]],FIND("/",Starter[[#This Row],[Category and Sub-Category]])-1)</f>
        <v>games</v>
      </c>
      <c r="R2158" t="str">
        <f>RIGHT(Starter[[#This Row],[Category and Sub-Category]],FIND("/",Starter[[#This Row],[Category and Sub-Category]])-3)</f>
        <v>mes</v>
      </c>
      <c r="S2158" s="12">
        <f t="shared" si="33"/>
        <v>41533.85423611111</v>
      </c>
      <c r="T2158" s="12">
        <f t="shared" si="33"/>
        <v>41488.85423611111</v>
      </c>
      <c r="U2158" s="14">
        <f>Starter[[#This Row],[deadline2]]-Starter[[#This Row],[launched_at3]]</f>
        <v>45</v>
      </c>
    </row>
    <row r="2159" spans="1:21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>IFERROR(Starter[[#This Row],[pledged]]/Starter[[#This Row],[goal]],0)</f>
        <v>0.28192</v>
      </c>
      <c r="P2159" s="8">
        <f>IFERROR(Starter[[#This Row],[pledged]]/Starter[[#This Row],[backers_count]],0)</f>
        <v>370.94736842105266</v>
      </c>
      <c r="Q2159" t="str">
        <f>LEFT(Starter[[#This Row],[Category and Sub-Category]],FIND("/",Starter[[#This Row],[Category and Sub-Category]])-1)</f>
        <v>games</v>
      </c>
      <c r="R2159" t="str">
        <f>RIGHT(Starter[[#This Row],[Category and Sub-Category]],FIND("/",Starter[[#This Row],[Category and Sub-Category]])-3)</f>
        <v>mes</v>
      </c>
      <c r="S2159" s="12">
        <f t="shared" si="33"/>
        <v>42727.332638888889</v>
      </c>
      <c r="T2159" s="12">
        <f t="shared" si="33"/>
        <v>42694.98128472222</v>
      </c>
      <c r="U2159" s="14">
        <f>Starter[[#This Row],[deadline2]]-Starter[[#This Row],[launched_at3]]</f>
        <v>32.351354166668898</v>
      </c>
    </row>
    <row r="2160" spans="1:21" ht="3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>IFERROR(Starter[[#This Row],[pledged]]/Starter[[#This Row],[goal]],0)</f>
        <v>6.5900366666666668E-2</v>
      </c>
      <c r="P2160" s="8">
        <f>IFERROR(Starter[[#This Row],[pledged]]/Starter[[#This Row],[backers_count]],0)</f>
        <v>63.569485530546629</v>
      </c>
      <c r="Q2160" t="str">
        <f>LEFT(Starter[[#This Row],[Category and Sub-Category]],FIND("/",Starter[[#This Row],[Category and Sub-Category]])-1)</f>
        <v>games</v>
      </c>
      <c r="R2160" t="str">
        <f>RIGHT(Starter[[#This Row],[Category and Sub-Category]],FIND("/",Starter[[#This Row],[Category and Sub-Category]])-3)</f>
        <v>mes</v>
      </c>
      <c r="S2160" s="12">
        <f t="shared" si="33"/>
        <v>41309.853865740741</v>
      </c>
      <c r="T2160" s="12">
        <f t="shared" si="33"/>
        <v>41264.853865740741</v>
      </c>
      <c r="U2160" s="14">
        <f>Starter[[#This Row],[deadline2]]-Starter[[#This Row],[launched_at3]]</f>
        <v>45</v>
      </c>
    </row>
    <row r="2161" spans="1:21" ht="4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>IFERROR(Starter[[#This Row],[pledged]]/Starter[[#This Row],[goal]],0)</f>
        <v>7.2222222222222219E-3</v>
      </c>
      <c r="P2161" s="8">
        <f>IFERROR(Starter[[#This Row],[pledged]]/Starter[[#This Row],[backers_count]],0)</f>
        <v>13</v>
      </c>
      <c r="Q2161" t="str">
        <f>LEFT(Starter[[#This Row],[Category and Sub-Category]],FIND("/",Starter[[#This Row],[Category and Sub-Category]])-1)</f>
        <v>games</v>
      </c>
      <c r="R2161" t="str">
        <f>RIGHT(Starter[[#This Row],[Category and Sub-Category]],FIND("/",Starter[[#This Row],[Category and Sub-Category]])-3)</f>
        <v>mes</v>
      </c>
      <c r="S2161" s="12">
        <f t="shared" si="33"/>
        <v>40740.731180555558</v>
      </c>
      <c r="T2161" s="12">
        <f t="shared" si="33"/>
        <v>40710.731180555558</v>
      </c>
      <c r="U2161" s="14">
        <f>Starter[[#This Row],[deadline2]]-Starter[[#This Row],[launched_at3]]</f>
        <v>30</v>
      </c>
    </row>
    <row r="2162" spans="1:21" ht="30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>IFERROR(Starter[[#This Row],[pledged]]/Starter[[#This Row],[goal]],0)</f>
        <v>8.5000000000000006E-3</v>
      </c>
      <c r="P2162" s="8">
        <f>IFERROR(Starter[[#This Row],[pledged]]/Starter[[#This Row],[backers_count]],0)</f>
        <v>5.3125</v>
      </c>
      <c r="Q2162" t="str">
        <f>LEFT(Starter[[#This Row],[Category and Sub-Category]],FIND("/",Starter[[#This Row],[Category and Sub-Category]])-1)</f>
        <v>games</v>
      </c>
      <c r="R2162" t="str">
        <f>RIGHT(Starter[[#This Row],[Category and Sub-Category]],FIND("/",Starter[[#This Row],[Category and Sub-Category]])-3)</f>
        <v>mes</v>
      </c>
      <c r="S2162" s="12">
        <f t="shared" si="33"/>
        <v>41048.711863425924</v>
      </c>
      <c r="T2162" s="12">
        <f t="shared" si="33"/>
        <v>41018.711863425924</v>
      </c>
      <c r="U2162" s="14">
        <f>Starter[[#This Row],[deadline2]]-Starter[[#This Row],[launched_at3]]</f>
        <v>30</v>
      </c>
    </row>
    <row r="2163" spans="1:2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>IFERROR(Starter[[#This Row],[pledged]]/Starter[[#This Row],[goal]],0)</f>
        <v>1.1575</v>
      </c>
      <c r="P2163" s="8">
        <f>IFERROR(Starter[[#This Row],[pledged]]/Starter[[#This Row],[backers_count]],0)</f>
        <v>35.615384615384613</v>
      </c>
      <c r="Q2163" t="str">
        <f>LEFT(Starter[[#This Row],[Category and Sub-Category]],FIND("/",Starter[[#This Row],[Category and Sub-Category]])-1)</f>
        <v>music</v>
      </c>
      <c r="R2163" t="str">
        <f>RIGHT(Starter[[#This Row],[Category and Sub-Category]],FIND("/",Starter[[#This Row],[Category and Sub-Category]])-3)</f>
        <v>ock</v>
      </c>
      <c r="S2163" s="12">
        <f t="shared" si="33"/>
        <v>42270.852534722224</v>
      </c>
      <c r="T2163" s="12">
        <f t="shared" si="33"/>
        <v>42240.852534722224</v>
      </c>
      <c r="U2163" s="14">
        <f>Starter[[#This Row],[deadline2]]-Starter[[#This Row],[launched_at3]]</f>
        <v>30</v>
      </c>
    </row>
    <row r="2164" spans="1:21" ht="3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>IFERROR(Starter[[#This Row],[pledged]]/Starter[[#This Row],[goal]],0)</f>
        <v>1.1226666666666667</v>
      </c>
      <c r="P2164" s="8">
        <f>IFERROR(Starter[[#This Row],[pledged]]/Starter[[#This Row],[backers_count]],0)</f>
        <v>87.103448275862064</v>
      </c>
      <c r="Q2164" t="str">
        <f>LEFT(Starter[[#This Row],[Category and Sub-Category]],FIND("/",Starter[[#This Row],[Category and Sub-Category]])-1)</f>
        <v>music</v>
      </c>
      <c r="R2164" t="str">
        <f>RIGHT(Starter[[#This Row],[Category and Sub-Category]],FIND("/",Starter[[#This Row],[Category and Sub-Category]])-3)</f>
        <v>ock</v>
      </c>
      <c r="S2164" s="12">
        <f t="shared" si="33"/>
        <v>41844.766099537039</v>
      </c>
      <c r="T2164" s="12">
        <f t="shared" si="33"/>
        <v>41813.766099537039</v>
      </c>
      <c r="U2164" s="14">
        <f>Starter[[#This Row],[deadline2]]-Starter[[#This Row],[launched_at3]]</f>
        <v>31</v>
      </c>
    </row>
    <row r="2165" spans="1:21" ht="30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>IFERROR(Starter[[#This Row],[pledged]]/Starter[[#This Row],[goal]],0)</f>
        <v>1.3220000000000001</v>
      </c>
      <c r="P2165" s="8">
        <f>IFERROR(Starter[[#This Row],[pledged]]/Starter[[#This Row],[backers_count]],0)</f>
        <v>75.11363636363636</v>
      </c>
      <c r="Q2165" t="str">
        <f>LEFT(Starter[[#This Row],[Category and Sub-Category]],FIND("/",Starter[[#This Row],[Category and Sub-Category]])-1)</f>
        <v>music</v>
      </c>
      <c r="R2165" t="str">
        <f>RIGHT(Starter[[#This Row],[Category and Sub-Category]],FIND("/",Starter[[#This Row],[Category and Sub-Category]])-3)</f>
        <v>ock</v>
      </c>
      <c r="S2165" s="12">
        <f t="shared" si="33"/>
        <v>42163.159722222219</v>
      </c>
      <c r="T2165" s="12">
        <f t="shared" si="33"/>
        <v>42111.899537037039</v>
      </c>
      <c r="U2165" s="14">
        <f>Starter[[#This Row],[deadline2]]-Starter[[#This Row],[launched_at3]]</f>
        <v>51.26018518517958</v>
      </c>
    </row>
    <row r="2166" spans="1:2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>IFERROR(Starter[[#This Row],[pledged]]/Starter[[#This Row],[goal]],0)</f>
        <v>1.0263636363636364</v>
      </c>
      <c r="P2166" s="8">
        <f>IFERROR(Starter[[#This Row],[pledged]]/Starter[[#This Row],[backers_count]],0)</f>
        <v>68.01204819277109</v>
      </c>
      <c r="Q2166" t="str">
        <f>LEFT(Starter[[#This Row],[Category and Sub-Category]],FIND("/",Starter[[#This Row],[Category and Sub-Category]])-1)</f>
        <v>music</v>
      </c>
      <c r="R2166" t="str">
        <f>RIGHT(Starter[[#This Row],[Category and Sub-Category]],FIND("/",Starter[[#This Row],[Category and Sub-Category]])-3)</f>
        <v>ock</v>
      </c>
      <c r="S2166" s="12">
        <f t="shared" si="33"/>
        <v>42546.165972222225</v>
      </c>
      <c r="T2166" s="12">
        <f t="shared" si="33"/>
        <v>42515.71775462963</v>
      </c>
      <c r="U2166" s="14">
        <f>Starter[[#This Row],[deadline2]]-Starter[[#This Row],[launched_at3]]</f>
        <v>30.448217592595029</v>
      </c>
    </row>
    <row r="2167" spans="1:21" ht="3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>IFERROR(Starter[[#This Row],[pledged]]/Starter[[#This Row],[goal]],0)</f>
        <v>1.3864000000000001</v>
      </c>
      <c r="P2167" s="8">
        <f>IFERROR(Starter[[#This Row],[pledged]]/Starter[[#This Row],[backers_count]],0)</f>
        <v>29.623931623931625</v>
      </c>
      <c r="Q2167" t="str">
        <f>LEFT(Starter[[#This Row],[Category and Sub-Category]],FIND("/",Starter[[#This Row],[Category and Sub-Category]])-1)</f>
        <v>music</v>
      </c>
      <c r="R2167" t="str">
        <f>RIGHT(Starter[[#This Row],[Category and Sub-Category]],FIND("/",Starter[[#This Row],[Category and Sub-Category]])-3)</f>
        <v>ock</v>
      </c>
      <c r="S2167" s="12">
        <f t="shared" si="33"/>
        <v>42468.625405092593</v>
      </c>
      <c r="T2167" s="12">
        <f t="shared" si="33"/>
        <v>42438.667071759264</v>
      </c>
      <c r="U2167" s="14">
        <f>Starter[[#This Row],[deadline2]]-Starter[[#This Row],[launched_at3]]</f>
        <v>29.958333333328483</v>
      </c>
    </row>
    <row r="2168" spans="1:21" ht="3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>IFERROR(Starter[[#This Row],[pledged]]/Starter[[#This Row],[goal]],0)</f>
        <v>1.466</v>
      </c>
      <c r="P2168" s="8">
        <f>IFERROR(Starter[[#This Row],[pledged]]/Starter[[#This Row],[backers_count]],0)</f>
        <v>91.625</v>
      </c>
      <c r="Q2168" t="str">
        <f>LEFT(Starter[[#This Row],[Category and Sub-Category]],FIND("/",Starter[[#This Row],[Category and Sub-Category]])-1)</f>
        <v>music</v>
      </c>
      <c r="R2168" t="str">
        <f>RIGHT(Starter[[#This Row],[Category and Sub-Category]],FIND("/",Starter[[#This Row],[Category and Sub-Category]])-3)</f>
        <v>ock</v>
      </c>
      <c r="S2168" s="12">
        <f t="shared" si="33"/>
        <v>41978.879837962959</v>
      </c>
      <c r="T2168" s="12">
        <f t="shared" si="33"/>
        <v>41933.838171296295</v>
      </c>
      <c r="U2168" s="14">
        <f>Starter[[#This Row],[deadline2]]-Starter[[#This Row],[launched_at3]]</f>
        <v>45.041666666664241</v>
      </c>
    </row>
    <row r="2169" spans="1:2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>IFERROR(Starter[[#This Row],[pledged]]/Starter[[#This Row],[goal]],0)</f>
        <v>1.2</v>
      </c>
      <c r="P2169" s="8">
        <f>IFERROR(Starter[[#This Row],[pledged]]/Starter[[#This Row],[backers_count]],0)</f>
        <v>22.5</v>
      </c>
      <c r="Q2169" t="str">
        <f>LEFT(Starter[[#This Row],[Category and Sub-Category]],FIND("/",Starter[[#This Row],[Category and Sub-Category]])-1)</f>
        <v>music</v>
      </c>
      <c r="R2169" t="str">
        <f>RIGHT(Starter[[#This Row],[Category and Sub-Category]],FIND("/",Starter[[#This Row],[Category and Sub-Category]])-3)</f>
        <v>ock</v>
      </c>
      <c r="S2169" s="12">
        <f t="shared" si="33"/>
        <v>41167.066400462965</v>
      </c>
      <c r="T2169" s="12">
        <f t="shared" si="33"/>
        <v>41153.066400462965</v>
      </c>
      <c r="U2169" s="14">
        <f>Starter[[#This Row],[deadline2]]-Starter[[#This Row],[launched_at3]]</f>
        <v>14</v>
      </c>
    </row>
    <row r="2170" spans="1:2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>IFERROR(Starter[[#This Row],[pledged]]/Starter[[#This Row],[goal]],0)</f>
        <v>1.215816111111111</v>
      </c>
      <c r="P2170" s="8">
        <f>IFERROR(Starter[[#This Row],[pledged]]/Starter[[#This Row],[backers_count]],0)</f>
        <v>64.366735294117646</v>
      </c>
      <c r="Q2170" t="str">
        <f>LEFT(Starter[[#This Row],[Category and Sub-Category]],FIND("/",Starter[[#This Row],[Category and Sub-Category]])-1)</f>
        <v>music</v>
      </c>
      <c r="R2170" t="str">
        <f>RIGHT(Starter[[#This Row],[Category and Sub-Category]],FIND("/",Starter[[#This Row],[Category and Sub-Category]])-3)</f>
        <v>ock</v>
      </c>
      <c r="S2170" s="12">
        <f t="shared" si="33"/>
        <v>42776.208333333328</v>
      </c>
      <c r="T2170" s="12">
        <f t="shared" si="33"/>
        <v>42745.600243055553</v>
      </c>
      <c r="U2170" s="14">
        <f>Starter[[#This Row],[deadline2]]-Starter[[#This Row],[launched_at3]]</f>
        <v>30.608090277775773</v>
      </c>
    </row>
    <row r="2171" spans="1:21" ht="3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>IFERROR(Starter[[#This Row],[pledged]]/Starter[[#This Row],[goal]],0)</f>
        <v>1</v>
      </c>
      <c r="P2171" s="8">
        <f>IFERROR(Starter[[#This Row],[pledged]]/Starter[[#This Row],[backers_count]],0)</f>
        <v>21.857142857142858</v>
      </c>
      <c r="Q2171" t="str">
        <f>LEFT(Starter[[#This Row],[Category and Sub-Category]],FIND("/",Starter[[#This Row],[Category and Sub-Category]])-1)</f>
        <v>music</v>
      </c>
      <c r="R2171" t="str">
        <f>RIGHT(Starter[[#This Row],[Category and Sub-Category]],FIND("/",Starter[[#This Row],[Category and Sub-Category]])-3)</f>
        <v>ock</v>
      </c>
      <c r="S2171" s="12">
        <f t="shared" si="33"/>
        <v>42796.700821759259</v>
      </c>
      <c r="T2171" s="12">
        <f t="shared" si="33"/>
        <v>42793.700821759259</v>
      </c>
      <c r="U2171" s="14">
        <f>Starter[[#This Row],[deadline2]]-Starter[[#This Row],[launched_at3]]</f>
        <v>3</v>
      </c>
    </row>
    <row r="2172" spans="1:21" ht="30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>IFERROR(Starter[[#This Row],[pledged]]/Starter[[#This Row],[goal]],0)</f>
        <v>1.8085714285714285</v>
      </c>
      <c r="P2172" s="8">
        <f>IFERROR(Starter[[#This Row],[pledged]]/Starter[[#This Row],[backers_count]],0)</f>
        <v>33.315789473684212</v>
      </c>
      <c r="Q2172" t="str">
        <f>LEFT(Starter[[#This Row],[Category and Sub-Category]],FIND("/",Starter[[#This Row],[Category and Sub-Category]])-1)</f>
        <v>music</v>
      </c>
      <c r="R2172" t="str">
        <f>RIGHT(Starter[[#This Row],[Category and Sub-Category]],FIND("/",Starter[[#This Row],[Category and Sub-Category]])-3)</f>
        <v>ock</v>
      </c>
      <c r="S2172" s="12">
        <f t="shared" si="33"/>
        <v>42238.750254629631</v>
      </c>
      <c r="T2172" s="12">
        <f t="shared" si="33"/>
        <v>42198.750254629631</v>
      </c>
      <c r="U2172" s="14">
        <f>Starter[[#This Row],[deadline2]]-Starter[[#This Row],[launched_at3]]</f>
        <v>40</v>
      </c>
    </row>
    <row r="2173" spans="1:21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>IFERROR(Starter[[#This Row],[pledged]]/Starter[[#This Row],[goal]],0)</f>
        <v>1.0607500000000001</v>
      </c>
      <c r="P2173" s="8">
        <f>IFERROR(Starter[[#This Row],[pledged]]/Starter[[#This Row],[backers_count]],0)</f>
        <v>90.276595744680847</v>
      </c>
      <c r="Q2173" t="str">
        <f>LEFT(Starter[[#This Row],[Category and Sub-Category]],FIND("/",Starter[[#This Row],[Category and Sub-Category]])-1)</f>
        <v>music</v>
      </c>
      <c r="R2173" t="str">
        <f>RIGHT(Starter[[#This Row],[Category and Sub-Category]],FIND("/",Starter[[#This Row],[Category and Sub-Category]])-3)</f>
        <v>ock</v>
      </c>
      <c r="S2173" s="12">
        <f t="shared" si="33"/>
        <v>42177.208333333328</v>
      </c>
      <c r="T2173" s="12">
        <f t="shared" si="33"/>
        <v>42141.95711805555</v>
      </c>
      <c r="U2173" s="14">
        <f>Starter[[#This Row],[deadline2]]-Starter[[#This Row],[launched_at3]]</f>
        <v>35.251215277778101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>IFERROR(Starter[[#This Row],[pledged]]/Starter[[#This Row],[goal]],0)</f>
        <v>1</v>
      </c>
      <c r="P2174" s="8">
        <f>IFERROR(Starter[[#This Row],[pledged]]/Starter[[#This Row],[backers_count]],0)</f>
        <v>76.92307692307692</v>
      </c>
      <c r="Q2174" t="str">
        <f>LEFT(Starter[[#This Row],[Category and Sub-Category]],FIND("/",Starter[[#This Row],[Category and Sub-Category]])-1)</f>
        <v>music</v>
      </c>
      <c r="R2174" t="str">
        <f>RIGHT(Starter[[#This Row],[Category and Sub-Category]],FIND("/",Starter[[#This Row],[Category and Sub-Category]])-3)</f>
        <v>ock</v>
      </c>
      <c r="S2174" s="12">
        <f t="shared" si="33"/>
        <v>42112.580092592594</v>
      </c>
      <c r="T2174" s="12">
        <f t="shared" si="33"/>
        <v>42082.580092592594</v>
      </c>
      <c r="U2174" s="14">
        <f>Starter[[#This Row],[deadline2]]-Starter[[#This Row],[launched_at3]]</f>
        <v>30</v>
      </c>
    </row>
    <row r="2175" spans="1:21" ht="3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>IFERROR(Starter[[#This Row],[pledged]]/Starter[[#This Row],[goal]],0)</f>
        <v>1.2692857142857144</v>
      </c>
      <c r="P2175" s="8">
        <f>IFERROR(Starter[[#This Row],[pledged]]/Starter[[#This Row],[backers_count]],0)</f>
        <v>59.233333333333334</v>
      </c>
      <c r="Q2175" t="str">
        <f>LEFT(Starter[[#This Row],[Category and Sub-Category]],FIND("/",Starter[[#This Row],[Category and Sub-Category]])-1)</f>
        <v>music</v>
      </c>
      <c r="R2175" t="str">
        <f>RIGHT(Starter[[#This Row],[Category and Sub-Category]],FIND("/",Starter[[#This Row],[Category and Sub-Category]])-3)</f>
        <v>ock</v>
      </c>
      <c r="S2175" s="12">
        <f t="shared" si="33"/>
        <v>41527.165972222225</v>
      </c>
      <c r="T2175" s="12">
        <f t="shared" si="33"/>
        <v>41495.692627314813</v>
      </c>
      <c r="U2175" s="14">
        <f>Starter[[#This Row],[deadline2]]-Starter[[#This Row],[launched_at3]]</f>
        <v>31.473344907411956</v>
      </c>
    </row>
    <row r="2176" spans="1:21" ht="3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>IFERROR(Starter[[#This Row],[pledged]]/Starter[[#This Row],[goal]],0)</f>
        <v>1.0297499999999999</v>
      </c>
      <c r="P2176" s="8">
        <f>IFERROR(Starter[[#This Row],[pledged]]/Starter[[#This Row],[backers_count]],0)</f>
        <v>65.38095238095238</v>
      </c>
      <c r="Q2176" t="str">
        <f>LEFT(Starter[[#This Row],[Category and Sub-Category]],FIND("/",Starter[[#This Row],[Category and Sub-Category]])-1)</f>
        <v>music</v>
      </c>
      <c r="R2176" t="str">
        <f>RIGHT(Starter[[#This Row],[Category and Sub-Category]],FIND("/",Starter[[#This Row],[Category and Sub-Category]])-3)</f>
        <v>ock</v>
      </c>
      <c r="S2176" s="12">
        <f t="shared" si="33"/>
        <v>42495.542905092589</v>
      </c>
      <c r="T2176" s="12">
        <f t="shared" si="33"/>
        <v>42465.542905092589</v>
      </c>
      <c r="U2176" s="14">
        <f>Starter[[#This Row],[deadline2]]-Starter[[#This Row],[launched_at3]]</f>
        <v>30</v>
      </c>
    </row>
    <row r="2177" spans="1:21" ht="3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>IFERROR(Starter[[#This Row],[pledged]]/Starter[[#This Row],[goal]],0)</f>
        <v>2.5</v>
      </c>
      <c r="P2177" s="8">
        <f>IFERROR(Starter[[#This Row],[pledged]]/Starter[[#This Row],[backers_count]],0)</f>
        <v>67.307692307692307</v>
      </c>
      <c r="Q2177" t="str">
        <f>LEFT(Starter[[#This Row],[Category and Sub-Category]],FIND("/",Starter[[#This Row],[Category and Sub-Category]])-1)</f>
        <v>music</v>
      </c>
      <c r="R2177" t="str">
        <f>RIGHT(Starter[[#This Row],[Category and Sub-Category]],FIND("/",Starter[[#This Row],[Category and Sub-Category]])-3)</f>
        <v>ock</v>
      </c>
      <c r="S2177" s="12">
        <f t="shared" si="33"/>
        <v>42572.009097222224</v>
      </c>
      <c r="T2177" s="12">
        <f t="shared" si="33"/>
        <v>42565.009097222224</v>
      </c>
      <c r="U2177" s="14">
        <f>Starter[[#This Row],[deadline2]]-Starter[[#This Row],[launched_at3]]</f>
        <v>7</v>
      </c>
    </row>
    <row r="2178" spans="1:21" ht="30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>IFERROR(Starter[[#This Row],[pledged]]/Starter[[#This Row],[goal]],0)</f>
        <v>1.2602</v>
      </c>
      <c r="P2178" s="8">
        <f>IFERROR(Starter[[#This Row],[pledged]]/Starter[[#This Row],[backers_count]],0)</f>
        <v>88.74647887323944</v>
      </c>
      <c r="Q2178" t="str">
        <f>LEFT(Starter[[#This Row],[Category and Sub-Category]],FIND("/",Starter[[#This Row],[Category and Sub-Category]])-1)</f>
        <v>music</v>
      </c>
      <c r="R2178" t="str">
        <f>RIGHT(Starter[[#This Row],[Category and Sub-Category]],FIND("/",Starter[[#This Row],[Category and Sub-Category]])-3)</f>
        <v>ock</v>
      </c>
      <c r="S2178" s="12">
        <f t="shared" ref="S2178:T2241" si="34">(I2178/86400)+25569</f>
        <v>42126.633206018523</v>
      </c>
      <c r="T2178" s="12">
        <f t="shared" si="34"/>
        <v>42096.633206018523</v>
      </c>
      <c r="U2178" s="14">
        <f>Starter[[#This Row],[deadline2]]-Starter[[#This Row],[launched_at3]]</f>
        <v>30</v>
      </c>
    </row>
    <row r="2179" spans="1:21" ht="4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>IFERROR(Starter[[#This Row],[pledged]]/Starter[[#This Row],[goal]],0)</f>
        <v>1.0012000000000001</v>
      </c>
      <c r="P2179" s="8">
        <f>IFERROR(Starter[[#This Row],[pledged]]/Starter[[#This Row],[backers_count]],0)</f>
        <v>65.868421052631575</v>
      </c>
      <c r="Q2179" t="str">
        <f>LEFT(Starter[[#This Row],[Category and Sub-Category]],FIND("/",Starter[[#This Row],[Category and Sub-Category]])-1)</f>
        <v>music</v>
      </c>
      <c r="R2179" t="str">
        <f>RIGHT(Starter[[#This Row],[Category and Sub-Category]],FIND("/",Starter[[#This Row],[Category and Sub-Category]])-3)</f>
        <v>ock</v>
      </c>
      <c r="S2179" s="12">
        <f t="shared" si="34"/>
        <v>42527.250775462962</v>
      </c>
      <c r="T2179" s="12">
        <f t="shared" si="34"/>
        <v>42502.250775462962</v>
      </c>
      <c r="U2179" s="14">
        <f>Starter[[#This Row],[deadline2]]-Starter[[#This Row],[launched_at3]]</f>
        <v>25</v>
      </c>
    </row>
    <row r="2180" spans="1:21" ht="30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>IFERROR(Starter[[#This Row],[pledged]]/Starter[[#This Row],[goal]],0)</f>
        <v>1.3864000000000001</v>
      </c>
      <c r="P2180" s="8">
        <f>IFERROR(Starter[[#This Row],[pledged]]/Starter[[#This Row],[backers_count]],0)</f>
        <v>40.349243306169967</v>
      </c>
      <c r="Q2180" t="str">
        <f>LEFT(Starter[[#This Row],[Category and Sub-Category]],FIND("/",Starter[[#This Row],[Category and Sub-Category]])-1)</f>
        <v>music</v>
      </c>
      <c r="R2180" t="str">
        <f>RIGHT(Starter[[#This Row],[Category and Sub-Category]],FIND("/",Starter[[#This Row],[Category and Sub-Category]])-3)</f>
        <v>ock</v>
      </c>
      <c r="S2180" s="12">
        <f t="shared" si="34"/>
        <v>42753.63653935185</v>
      </c>
      <c r="T2180" s="12">
        <f t="shared" si="34"/>
        <v>42723.63653935185</v>
      </c>
      <c r="U2180" s="14">
        <f>Starter[[#This Row],[deadline2]]-Starter[[#This Row],[launched_at3]]</f>
        <v>30</v>
      </c>
    </row>
    <row r="2181" spans="1:2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>IFERROR(Starter[[#This Row],[pledged]]/Starter[[#This Row],[goal]],0)</f>
        <v>1.6140000000000001</v>
      </c>
      <c r="P2181" s="8">
        <f>IFERROR(Starter[[#This Row],[pledged]]/Starter[[#This Row],[backers_count]],0)</f>
        <v>76.857142857142861</v>
      </c>
      <c r="Q2181" t="str">
        <f>LEFT(Starter[[#This Row],[Category and Sub-Category]],FIND("/",Starter[[#This Row],[Category and Sub-Category]])-1)</f>
        <v>music</v>
      </c>
      <c r="R2181" t="str">
        <f>RIGHT(Starter[[#This Row],[Category and Sub-Category]],FIND("/",Starter[[#This Row],[Category and Sub-Category]])-3)</f>
        <v>ock</v>
      </c>
      <c r="S2181" s="12">
        <f t="shared" si="34"/>
        <v>42105.171203703707</v>
      </c>
      <c r="T2181" s="12">
        <f t="shared" si="34"/>
        <v>42075.171203703707</v>
      </c>
      <c r="U2181" s="14">
        <f>Starter[[#This Row],[deadline2]]-Starter[[#This Row],[launched_at3]]</f>
        <v>30</v>
      </c>
    </row>
    <row r="2182" spans="1:2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>IFERROR(Starter[[#This Row],[pledged]]/Starter[[#This Row],[goal]],0)</f>
        <v>1.071842</v>
      </c>
      <c r="P2182" s="8">
        <f>IFERROR(Starter[[#This Row],[pledged]]/Starter[[#This Row],[backers_count]],0)</f>
        <v>68.707820512820518</v>
      </c>
      <c r="Q2182" t="str">
        <f>LEFT(Starter[[#This Row],[Category and Sub-Category]],FIND("/",Starter[[#This Row],[Category and Sub-Category]])-1)</f>
        <v>music</v>
      </c>
      <c r="R2182" t="str">
        <f>RIGHT(Starter[[#This Row],[Category and Sub-Category]],FIND("/",Starter[[#This Row],[Category and Sub-Category]])-3)</f>
        <v>ock</v>
      </c>
      <c r="S2182" s="12">
        <f t="shared" si="34"/>
        <v>42321.711435185185</v>
      </c>
      <c r="T2182" s="12">
        <f t="shared" si="34"/>
        <v>42279.669768518521</v>
      </c>
      <c r="U2182" s="14">
        <f>Starter[[#This Row],[deadline2]]-Starter[[#This Row],[launched_at3]]</f>
        <v>42.041666666664241</v>
      </c>
    </row>
    <row r="2183" spans="1:21" ht="3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>IFERROR(Starter[[#This Row],[pledged]]/Starter[[#This Row],[goal]],0)</f>
        <v>1.5309999999999999</v>
      </c>
      <c r="P2183" s="8">
        <f>IFERROR(Starter[[#This Row],[pledged]]/Starter[[#This Row],[backers_count]],0)</f>
        <v>57.773584905660378</v>
      </c>
      <c r="Q2183" t="str">
        <f>LEFT(Starter[[#This Row],[Category and Sub-Category]],FIND("/",Starter[[#This Row],[Category and Sub-Category]])-1)</f>
        <v>games</v>
      </c>
      <c r="R2183" t="str">
        <f>RIGHT(Starter[[#This Row],[Category and Sub-Category]],FIND("/",Starter[[#This Row],[Category and Sub-Category]])-3)</f>
        <v>mes</v>
      </c>
      <c r="S2183" s="12">
        <f t="shared" si="34"/>
        <v>42787.005243055552</v>
      </c>
      <c r="T2183" s="12">
        <f t="shared" si="34"/>
        <v>42773.005243055552</v>
      </c>
      <c r="U2183" s="14">
        <f>Starter[[#This Row],[deadline2]]-Starter[[#This Row],[launched_at3]]</f>
        <v>14</v>
      </c>
    </row>
    <row r="2184" spans="1:2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>IFERROR(Starter[[#This Row],[pledged]]/Starter[[#This Row],[goal]],0)</f>
        <v>5.2416666666666663</v>
      </c>
      <c r="P2184" s="8">
        <f>IFERROR(Starter[[#This Row],[pledged]]/Starter[[#This Row],[backers_count]],0)</f>
        <v>44.171348314606739</v>
      </c>
      <c r="Q2184" t="str">
        <f>LEFT(Starter[[#This Row],[Category and Sub-Category]],FIND("/",Starter[[#This Row],[Category and Sub-Category]])-1)</f>
        <v>games</v>
      </c>
      <c r="R2184" t="str">
        <f>RIGHT(Starter[[#This Row],[Category and Sub-Category]],FIND("/",Starter[[#This Row],[Category and Sub-Category]])-3)</f>
        <v>mes</v>
      </c>
      <c r="S2184" s="12">
        <f t="shared" si="34"/>
        <v>41914.900752314818</v>
      </c>
      <c r="T2184" s="12">
        <f t="shared" si="34"/>
        <v>41879.900752314818</v>
      </c>
      <c r="U2184" s="14">
        <f>Starter[[#This Row],[deadline2]]-Starter[[#This Row],[launched_at3]]</f>
        <v>35</v>
      </c>
    </row>
    <row r="2185" spans="1:21" ht="3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>IFERROR(Starter[[#This Row],[pledged]]/Starter[[#This Row],[goal]],0)</f>
        <v>4.8927777777777779</v>
      </c>
      <c r="P2185" s="8">
        <f>IFERROR(Starter[[#This Row],[pledged]]/Starter[[#This Row],[backers_count]],0)</f>
        <v>31.566308243727597</v>
      </c>
      <c r="Q2185" t="str">
        <f>LEFT(Starter[[#This Row],[Category and Sub-Category]],FIND("/",Starter[[#This Row],[Category and Sub-Category]])-1)</f>
        <v>games</v>
      </c>
      <c r="R2185" t="str">
        <f>RIGHT(Starter[[#This Row],[Category and Sub-Category]],FIND("/",Starter[[#This Row],[Category and Sub-Category]])-3)</f>
        <v>mes</v>
      </c>
      <c r="S2185" s="12">
        <f t="shared" si="34"/>
        <v>42775.208333333328</v>
      </c>
      <c r="T2185" s="12">
        <f t="shared" si="34"/>
        <v>42745.365474537037</v>
      </c>
      <c r="U2185" s="14">
        <f>Starter[[#This Row],[deadline2]]-Starter[[#This Row],[launched_at3]]</f>
        <v>29.842858796291694</v>
      </c>
    </row>
    <row r="2186" spans="1:21" ht="3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>IFERROR(Starter[[#This Row],[pledged]]/Starter[[#This Row],[goal]],0)</f>
        <v>2.8473999999999999</v>
      </c>
      <c r="P2186" s="8">
        <f>IFERROR(Starter[[#This Row],[pledged]]/Starter[[#This Row],[backers_count]],0)</f>
        <v>107.04511278195488</v>
      </c>
      <c r="Q2186" t="str">
        <f>LEFT(Starter[[#This Row],[Category and Sub-Category]],FIND("/",Starter[[#This Row],[Category and Sub-Category]])-1)</f>
        <v>games</v>
      </c>
      <c r="R2186" t="str">
        <f>RIGHT(Starter[[#This Row],[Category and Sub-Category]],FIND("/",Starter[[#This Row],[Category and Sub-Category]])-3)</f>
        <v>mes</v>
      </c>
      <c r="S2186" s="12">
        <f t="shared" si="34"/>
        <v>42394.666666666672</v>
      </c>
      <c r="T2186" s="12">
        <f t="shared" si="34"/>
        <v>42380.690289351856</v>
      </c>
      <c r="U2186" s="14">
        <f>Starter[[#This Row],[deadline2]]-Starter[[#This Row],[launched_at3]]</f>
        <v>13.976377314815181</v>
      </c>
    </row>
    <row r="2187" spans="1:21" ht="3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>IFERROR(Starter[[#This Row],[pledged]]/Starter[[#This Row],[goal]],0)</f>
        <v>18.569700000000001</v>
      </c>
      <c r="P2187" s="8">
        <f>IFERROR(Starter[[#This Row],[pledged]]/Starter[[#This Row],[backers_count]],0)</f>
        <v>149.03451043338683</v>
      </c>
      <c r="Q2187" t="str">
        <f>LEFT(Starter[[#This Row],[Category and Sub-Category]],FIND("/",Starter[[#This Row],[Category and Sub-Category]])-1)</f>
        <v>games</v>
      </c>
      <c r="R2187" t="str">
        <f>RIGHT(Starter[[#This Row],[Category and Sub-Category]],FIND("/",Starter[[#This Row],[Category and Sub-Category]])-3)</f>
        <v>mes</v>
      </c>
      <c r="S2187" s="12">
        <f t="shared" si="34"/>
        <v>41359.349988425922</v>
      </c>
      <c r="T2187" s="12">
        <f t="shared" si="34"/>
        <v>41319.349988425922</v>
      </c>
      <c r="U2187" s="14">
        <f>Starter[[#This Row],[deadline2]]-Starter[[#This Row],[launched_at3]]</f>
        <v>40</v>
      </c>
    </row>
    <row r="2188" spans="1:2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>IFERROR(Starter[[#This Row],[pledged]]/Starter[[#This Row],[goal]],0)</f>
        <v>1.0967499999999999</v>
      </c>
      <c r="P2188" s="8">
        <f>IFERROR(Starter[[#This Row],[pledged]]/Starter[[#This Row],[backers_count]],0)</f>
        <v>55.956632653061227</v>
      </c>
      <c r="Q2188" t="str">
        <f>LEFT(Starter[[#This Row],[Category and Sub-Category]],FIND("/",Starter[[#This Row],[Category and Sub-Category]])-1)</f>
        <v>games</v>
      </c>
      <c r="R2188" t="str">
        <f>RIGHT(Starter[[#This Row],[Category and Sub-Category]],FIND("/",Starter[[#This Row],[Category and Sub-Category]])-3)</f>
        <v>mes</v>
      </c>
      <c r="S2188" s="12">
        <f t="shared" si="34"/>
        <v>42620.083333333328</v>
      </c>
      <c r="T2188" s="12">
        <f t="shared" si="34"/>
        <v>42583.615081018521</v>
      </c>
      <c r="U2188" s="14">
        <f>Starter[[#This Row],[deadline2]]-Starter[[#This Row],[launched_at3]]</f>
        <v>36.468252314807614</v>
      </c>
    </row>
    <row r="2189" spans="1:21" ht="3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>IFERROR(Starter[[#This Row],[pledged]]/Starter[[#This Row],[goal]],0)</f>
        <v>10.146425000000001</v>
      </c>
      <c r="P2189" s="8">
        <f>IFERROR(Starter[[#This Row],[pledged]]/Starter[[#This Row],[backers_count]],0)</f>
        <v>56.970381807973048</v>
      </c>
      <c r="Q2189" t="str">
        <f>LEFT(Starter[[#This Row],[Category and Sub-Category]],FIND("/",Starter[[#This Row],[Category and Sub-Category]])-1)</f>
        <v>games</v>
      </c>
      <c r="R2189" t="str">
        <f>RIGHT(Starter[[#This Row],[Category and Sub-Category]],FIND("/",Starter[[#This Row],[Category and Sub-Category]])-3)</f>
        <v>mes</v>
      </c>
      <c r="S2189" s="12">
        <f t="shared" si="34"/>
        <v>42097.165972222225</v>
      </c>
      <c r="T2189" s="12">
        <f t="shared" si="34"/>
        <v>42068.209097222221</v>
      </c>
      <c r="U2189" s="14">
        <f>Starter[[#This Row],[deadline2]]-Starter[[#This Row],[launched_at3]]</f>
        <v>28.956875000003492</v>
      </c>
    </row>
    <row r="2190" spans="1:21" ht="30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>IFERROR(Starter[[#This Row],[pledged]]/Starter[[#This Row],[goal]],0)</f>
        <v>4.1217692027666546</v>
      </c>
      <c r="P2190" s="8">
        <f>IFERROR(Starter[[#This Row],[pledged]]/Starter[[#This Row],[backers_count]],0)</f>
        <v>44.056420233463037</v>
      </c>
      <c r="Q2190" t="str">
        <f>LEFT(Starter[[#This Row],[Category and Sub-Category]],FIND("/",Starter[[#This Row],[Category and Sub-Category]])-1)</f>
        <v>games</v>
      </c>
      <c r="R2190" t="str">
        <f>RIGHT(Starter[[#This Row],[Category and Sub-Category]],FIND("/",Starter[[#This Row],[Category and Sub-Category]])-3)</f>
        <v>mes</v>
      </c>
      <c r="S2190" s="12">
        <f t="shared" si="34"/>
        <v>42668.708333333328</v>
      </c>
      <c r="T2190" s="12">
        <f t="shared" si="34"/>
        <v>42633.586122685185</v>
      </c>
      <c r="U2190" s="14">
        <f>Starter[[#This Row],[deadline2]]-Starter[[#This Row],[launched_at3]]</f>
        <v>35.122210648143664</v>
      </c>
    </row>
    <row r="2191" spans="1:21" ht="3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>IFERROR(Starter[[#This Row],[pledged]]/Starter[[#This Row],[goal]],0)</f>
        <v>5.0324999999999998</v>
      </c>
      <c r="P2191" s="8">
        <f>IFERROR(Starter[[#This Row],[pledged]]/Starter[[#This Row],[backers_count]],0)</f>
        <v>68.625</v>
      </c>
      <c r="Q2191" t="str">
        <f>LEFT(Starter[[#This Row],[Category and Sub-Category]],FIND("/",Starter[[#This Row],[Category and Sub-Category]])-1)</f>
        <v>games</v>
      </c>
      <c r="R2191" t="str">
        <f>RIGHT(Starter[[#This Row],[Category and Sub-Category]],FIND("/",Starter[[#This Row],[Category and Sub-Category]])-3)</f>
        <v>mes</v>
      </c>
      <c r="S2191" s="12">
        <f t="shared" si="34"/>
        <v>42481.916666666672</v>
      </c>
      <c r="T2191" s="12">
        <f t="shared" si="34"/>
        <v>42467.788194444445</v>
      </c>
      <c r="U2191" s="14">
        <f>Starter[[#This Row],[deadline2]]-Starter[[#This Row],[launched_at3]]</f>
        <v>14.128472222226264</v>
      </c>
    </row>
    <row r="2192" spans="1:21" ht="30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>IFERROR(Starter[[#This Row],[pledged]]/Starter[[#This Row],[goal]],0)</f>
        <v>1.8461052631578947</v>
      </c>
      <c r="P2192" s="8">
        <f>IFERROR(Starter[[#This Row],[pledged]]/Starter[[#This Row],[backers_count]],0)</f>
        <v>65.318435754189949</v>
      </c>
      <c r="Q2192" t="str">
        <f>LEFT(Starter[[#This Row],[Category and Sub-Category]],FIND("/",Starter[[#This Row],[Category and Sub-Category]])-1)</f>
        <v>games</v>
      </c>
      <c r="R2192" t="str">
        <f>RIGHT(Starter[[#This Row],[Category and Sub-Category]],FIND("/",Starter[[#This Row],[Category and Sub-Category]])-3)</f>
        <v>mes</v>
      </c>
      <c r="S2192" s="12">
        <f t="shared" si="34"/>
        <v>42452.290972222225</v>
      </c>
      <c r="T2192" s="12">
        <f t="shared" si="34"/>
        <v>42417.625046296293</v>
      </c>
      <c r="U2192" s="14">
        <f>Starter[[#This Row],[deadline2]]-Starter[[#This Row],[launched_at3]]</f>
        <v>34.665925925932243</v>
      </c>
    </row>
    <row r="2193" spans="1:21" ht="3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>IFERROR(Starter[[#This Row],[pledged]]/Starter[[#This Row],[goal]],0)</f>
        <v>1.1973333333333334</v>
      </c>
      <c r="P2193" s="8">
        <f>IFERROR(Starter[[#This Row],[pledged]]/Starter[[#This Row],[backers_count]],0)</f>
        <v>35.92</v>
      </c>
      <c r="Q2193" t="str">
        <f>LEFT(Starter[[#This Row],[Category and Sub-Category]],FIND("/",Starter[[#This Row],[Category and Sub-Category]])-1)</f>
        <v>games</v>
      </c>
      <c r="R2193" t="str">
        <f>RIGHT(Starter[[#This Row],[Category and Sub-Category]],FIND("/",Starter[[#This Row],[Category and Sub-Category]])-3)</f>
        <v>mes</v>
      </c>
      <c r="S2193" s="12">
        <f t="shared" si="34"/>
        <v>42780.833645833336</v>
      </c>
      <c r="T2193" s="12">
        <f t="shared" si="34"/>
        <v>42768.833645833336</v>
      </c>
      <c r="U2193" s="14">
        <f>Starter[[#This Row],[deadline2]]-Starter[[#This Row],[launched_at3]]</f>
        <v>12</v>
      </c>
    </row>
    <row r="2194" spans="1:21" ht="3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>IFERROR(Starter[[#This Row],[pledged]]/Starter[[#This Row],[goal]],0)</f>
        <v>10.812401666666668</v>
      </c>
      <c r="P2194" s="8">
        <f>IFERROR(Starter[[#This Row],[pledged]]/Starter[[#This Row],[backers_count]],0)</f>
        <v>40.070667078443485</v>
      </c>
      <c r="Q2194" t="str">
        <f>LEFT(Starter[[#This Row],[Category and Sub-Category]],FIND("/",Starter[[#This Row],[Category and Sub-Category]])-1)</f>
        <v>games</v>
      </c>
      <c r="R2194" t="str">
        <f>RIGHT(Starter[[#This Row],[Category and Sub-Category]],FIND("/",Starter[[#This Row],[Category and Sub-Category]])-3)</f>
        <v>mes</v>
      </c>
      <c r="S2194" s="12">
        <f t="shared" si="34"/>
        <v>42719.958333333328</v>
      </c>
      <c r="T2194" s="12">
        <f t="shared" si="34"/>
        <v>42691.8512037037</v>
      </c>
      <c r="U2194" s="14">
        <f>Starter[[#This Row],[deadline2]]-Starter[[#This Row],[launched_at3]]</f>
        <v>28.107129629628616</v>
      </c>
    </row>
    <row r="2195" spans="1:21" ht="3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>IFERROR(Starter[[#This Row],[pledged]]/Starter[[#This Row],[goal]],0)</f>
        <v>4.5237333333333334</v>
      </c>
      <c r="P2195" s="8">
        <f>IFERROR(Starter[[#This Row],[pledged]]/Starter[[#This Row],[backers_count]],0)</f>
        <v>75.647714604236342</v>
      </c>
      <c r="Q2195" t="str">
        <f>LEFT(Starter[[#This Row],[Category and Sub-Category]],FIND("/",Starter[[#This Row],[Category and Sub-Category]])-1)</f>
        <v>games</v>
      </c>
      <c r="R2195" t="str">
        <f>RIGHT(Starter[[#This Row],[Category and Sub-Category]],FIND("/",Starter[[#This Row],[Category and Sub-Category]])-3)</f>
        <v>mes</v>
      </c>
      <c r="S2195" s="12">
        <f t="shared" si="34"/>
        <v>42695.207638888889</v>
      </c>
      <c r="T2195" s="12">
        <f t="shared" si="34"/>
        <v>42664.405925925923</v>
      </c>
      <c r="U2195" s="14">
        <f>Starter[[#This Row],[deadline2]]-Starter[[#This Row],[launched_at3]]</f>
        <v>30.801712962966121</v>
      </c>
    </row>
    <row r="2196" spans="1:21" ht="3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>IFERROR(Starter[[#This Row],[pledged]]/Starter[[#This Row],[goal]],0)</f>
        <v>5.3737000000000004</v>
      </c>
      <c r="P2196" s="8">
        <f>IFERROR(Starter[[#This Row],[pledged]]/Starter[[#This Row],[backers_count]],0)</f>
        <v>61.203872437357631</v>
      </c>
      <c r="Q2196" t="str">
        <f>LEFT(Starter[[#This Row],[Category and Sub-Category]],FIND("/",Starter[[#This Row],[Category and Sub-Category]])-1)</f>
        <v>games</v>
      </c>
      <c r="R2196" t="str">
        <f>RIGHT(Starter[[#This Row],[Category and Sub-Category]],FIND("/",Starter[[#This Row],[Category and Sub-Category]])-3)</f>
        <v>mes</v>
      </c>
      <c r="S2196" s="12">
        <f t="shared" si="34"/>
        <v>42455.716319444444</v>
      </c>
      <c r="T2196" s="12">
        <f t="shared" si="34"/>
        <v>42425.757986111115</v>
      </c>
      <c r="U2196" s="14">
        <f>Starter[[#This Row],[deadline2]]-Starter[[#This Row],[launched_at3]]</f>
        <v>29.958333333328483</v>
      </c>
    </row>
    <row r="2197" spans="1:2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>IFERROR(Starter[[#This Row],[pledged]]/Starter[[#This Row],[goal]],0)</f>
        <v>1.2032608695652174</v>
      </c>
      <c r="P2197" s="8">
        <f>IFERROR(Starter[[#This Row],[pledged]]/Starter[[#This Row],[backers_count]],0)</f>
        <v>48.130434782608695</v>
      </c>
      <c r="Q2197" t="str">
        <f>LEFT(Starter[[#This Row],[Category and Sub-Category]],FIND("/",Starter[[#This Row],[Category and Sub-Category]])-1)</f>
        <v>games</v>
      </c>
      <c r="R2197" t="str">
        <f>RIGHT(Starter[[#This Row],[Category and Sub-Category]],FIND("/",Starter[[#This Row],[Category and Sub-Category]])-3)</f>
        <v>mes</v>
      </c>
      <c r="S2197" s="12">
        <f t="shared" si="34"/>
        <v>42227.771990740745</v>
      </c>
      <c r="T2197" s="12">
        <f t="shared" si="34"/>
        <v>42197.771990740745</v>
      </c>
      <c r="U2197" s="14">
        <f>Starter[[#This Row],[deadline2]]-Starter[[#This Row],[launched_at3]]</f>
        <v>30</v>
      </c>
    </row>
    <row r="2198" spans="1:2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>IFERROR(Starter[[#This Row],[pledged]]/Starter[[#This Row],[goal]],0)</f>
        <v>1.1383571428571428</v>
      </c>
      <c r="P2198" s="8">
        <f>IFERROR(Starter[[#This Row],[pledged]]/Starter[[#This Row],[backers_count]],0)</f>
        <v>68.106837606837601</v>
      </c>
      <c r="Q2198" t="str">
        <f>LEFT(Starter[[#This Row],[Category and Sub-Category]],FIND("/",Starter[[#This Row],[Category and Sub-Category]])-1)</f>
        <v>games</v>
      </c>
      <c r="R2198" t="str">
        <f>RIGHT(Starter[[#This Row],[Category and Sub-Category]],FIND("/",Starter[[#This Row],[Category and Sub-Category]])-3)</f>
        <v>mes</v>
      </c>
      <c r="S2198" s="12">
        <f t="shared" si="34"/>
        <v>42706.291666666672</v>
      </c>
      <c r="T2198" s="12">
        <f t="shared" si="34"/>
        <v>42675.487291666665</v>
      </c>
      <c r="U2198" s="14">
        <f>Starter[[#This Row],[deadline2]]-Starter[[#This Row],[launched_at3]]</f>
        <v>30.804375000006985</v>
      </c>
    </row>
    <row r="2199" spans="1:21" ht="30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>IFERROR(Starter[[#This Row],[pledged]]/Starter[[#This Row],[goal]],0)</f>
        <v>9.5103109999999997</v>
      </c>
      <c r="P2199" s="8">
        <f>IFERROR(Starter[[#This Row],[pledged]]/Starter[[#This Row],[backers_count]],0)</f>
        <v>65.891300230946882</v>
      </c>
      <c r="Q2199" t="str">
        <f>LEFT(Starter[[#This Row],[Category and Sub-Category]],FIND("/",Starter[[#This Row],[Category and Sub-Category]])-1)</f>
        <v>games</v>
      </c>
      <c r="R2199" t="str">
        <f>RIGHT(Starter[[#This Row],[Category and Sub-Category]],FIND("/",Starter[[#This Row],[Category and Sub-Category]])-3)</f>
        <v>mes</v>
      </c>
      <c r="S2199" s="12">
        <f t="shared" si="34"/>
        <v>42063.584016203706</v>
      </c>
      <c r="T2199" s="12">
        <f t="shared" si="34"/>
        <v>42033.584016203706</v>
      </c>
      <c r="U2199" s="14">
        <f>Starter[[#This Row],[deadline2]]-Starter[[#This Row],[launched_at3]]</f>
        <v>30</v>
      </c>
    </row>
    <row r="2200" spans="1:21" ht="3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>IFERROR(Starter[[#This Row],[pledged]]/Starter[[#This Row],[goal]],0)</f>
        <v>1.3289249999999999</v>
      </c>
      <c r="P2200" s="8">
        <f>IFERROR(Starter[[#This Row],[pledged]]/Starter[[#This Row],[backers_count]],0)</f>
        <v>81.654377880184327</v>
      </c>
      <c r="Q2200" t="str">
        <f>LEFT(Starter[[#This Row],[Category and Sub-Category]],FIND("/",Starter[[#This Row],[Category and Sub-Category]])-1)</f>
        <v>games</v>
      </c>
      <c r="R2200" t="str">
        <f>RIGHT(Starter[[#This Row],[Category and Sub-Category]],FIND("/",Starter[[#This Row],[Category and Sub-Category]])-3)</f>
        <v>mes</v>
      </c>
      <c r="S2200" s="12">
        <f t="shared" si="34"/>
        <v>42322.555555555555</v>
      </c>
      <c r="T2200" s="12">
        <f t="shared" si="34"/>
        <v>42292.513888888891</v>
      </c>
      <c r="U2200" s="14">
        <f>Starter[[#This Row],[deadline2]]-Starter[[#This Row],[launched_at3]]</f>
        <v>30.041666666664241</v>
      </c>
    </row>
    <row r="2201" spans="1:2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>IFERROR(Starter[[#This Row],[pledged]]/Starter[[#This Row],[goal]],0)</f>
        <v>1.4697777777777778</v>
      </c>
      <c r="P2201" s="8">
        <f>IFERROR(Starter[[#This Row],[pledged]]/Starter[[#This Row],[backers_count]],0)</f>
        <v>52.701195219123505</v>
      </c>
      <c r="Q2201" t="str">
        <f>LEFT(Starter[[#This Row],[Category and Sub-Category]],FIND("/",Starter[[#This Row],[Category and Sub-Category]])-1)</f>
        <v>games</v>
      </c>
      <c r="R2201" t="str">
        <f>RIGHT(Starter[[#This Row],[Category and Sub-Category]],FIND("/",Starter[[#This Row],[Category and Sub-Category]])-3)</f>
        <v>mes</v>
      </c>
      <c r="S2201" s="12">
        <f t="shared" si="34"/>
        <v>42292.416643518518</v>
      </c>
      <c r="T2201" s="12">
        <f t="shared" si="34"/>
        <v>42262.416643518518</v>
      </c>
      <c r="U2201" s="14">
        <f>Starter[[#This Row],[deadline2]]-Starter[[#This Row],[launched_at3]]</f>
        <v>30</v>
      </c>
    </row>
    <row r="2202" spans="1:21" ht="3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>IFERROR(Starter[[#This Row],[pledged]]/Starter[[#This Row],[goal]],0)</f>
        <v>5.4215</v>
      </c>
      <c r="P2202" s="8">
        <f>IFERROR(Starter[[#This Row],[pledged]]/Starter[[#This Row],[backers_count]],0)</f>
        <v>41.228136882129277</v>
      </c>
      <c r="Q2202" t="str">
        <f>LEFT(Starter[[#This Row],[Category and Sub-Category]],FIND("/",Starter[[#This Row],[Category and Sub-Category]])-1)</f>
        <v>games</v>
      </c>
      <c r="R2202" t="str">
        <f>RIGHT(Starter[[#This Row],[Category and Sub-Category]],FIND("/",Starter[[#This Row],[Category and Sub-Category]])-3)</f>
        <v>mes</v>
      </c>
      <c r="S2202" s="12">
        <f t="shared" si="34"/>
        <v>42191.125</v>
      </c>
      <c r="T2202" s="12">
        <f t="shared" si="34"/>
        <v>42163.625787037032</v>
      </c>
      <c r="U2202" s="14">
        <f>Starter[[#This Row],[deadline2]]-Starter[[#This Row],[launched_at3]]</f>
        <v>27.499212962968159</v>
      </c>
    </row>
    <row r="2203" spans="1:21" ht="3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>IFERROR(Starter[[#This Row],[pledged]]/Starter[[#This Row],[goal]],0)</f>
        <v>3.8271818181818182</v>
      </c>
      <c r="P2203" s="8">
        <f>IFERROR(Starter[[#This Row],[pledged]]/Starter[[#This Row],[backers_count]],0)</f>
        <v>15.035357142857142</v>
      </c>
      <c r="Q2203" t="str">
        <f>LEFT(Starter[[#This Row],[Category and Sub-Category]],FIND("/",Starter[[#This Row],[Category and Sub-Category]])-1)</f>
        <v>music</v>
      </c>
      <c r="R2203" t="str">
        <f>RIGHT(Starter[[#This Row],[Category and Sub-Category]],FIND("/",Starter[[#This Row],[Category and Sub-Category]])-3)</f>
        <v>sic</v>
      </c>
      <c r="S2203" s="12">
        <f t="shared" si="34"/>
        <v>41290.846817129626</v>
      </c>
      <c r="T2203" s="12">
        <f t="shared" si="34"/>
        <v>41276.846817129626</v>
      </c>
      <c r="U2203" s="14">
        <f>Starter[[#This Row],[deadline2]]-Starter[[#This Row],[launched_at3]]</f>
        <v>14</v>
      </c>
    </row>
    <row r="2204" spans="1:2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>IFERROR(Starter[[#This Row],[pledged]]/Starter[[#This Row],[goal]],0)</f>
        <v>7.0418124999999998</v>
      </c>
      <c r="P2204" s="8">
        <f>IFERROR(Starter[[#This Row],[pledged]]/Starter[[#This Row],[backers_count]],0)</f>
        <v>39.066920943134534</v>
      </c>
      <c r="Q2204" t="str">
        <f>LEFT(Starter[[#This Row],[Category and Sub-Category]],FIND("/",Starter[[#This Row],[Category and Sub-Category]])-1)</f>
        <v>music</v>
      </c>
      <c r="R2204" t="str">
        <f>RIGHT(Starter[[#This Row],[Category and Sub-Category]],FIND("/",Starter[[#This Row],[Category and Sub-Category]])-3)</f>
        <v>sic</v>
      </c>
      <c r="S2204" s="12">
        <f t="shared" si="34"/>
        <v>41214.849166666667</v>
      </c>
      <c r="T2204" s="12">
        <f t="shared" si="34"/>
        <v>41184.849166666667</v>
      </c>
      <c r="U2204" s="14">
        <f>Starter[[#This Row],[deadline2]]-Starter[[#This Row],[launched_at3]]</f>
        <v>30</v>
      </c>
    </row>
    <row r="2205" spans="1:21" ht="3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>IFERROR(Starter[[#This Row],[pledged]]/Starter[[#This Row],[goal]],0)</f>
        <v>1.0954999999999999</v>
      </c>
      <c r="P2205" s="8">
        <f>IFERROR(Starter[[#This Row],[pledged]]/Starter[[#This Row],[backers_count]],0)</f>
        <v>43.82</v>
      </c>
      <c r="Q2205" t="str">
        <f>LEFT(Starter[[#This Row],[Category and Sub-Category]],FIND("/",Starter[[#This Row],[Category and Sub-Category]])-1)</f>
        <v>music</v>
      </c>
      <c r="R2205" t="str">
        <f>RIGHT(Starter[[#This Row],[Category and Sub-Category]],FIND("/",Starter[[#This Row],[Category and Sub-Category]])-3)</f>
        <v>sic</v>
      </c>
      <c r="S2205" s="12">
        <f t="shared" si="34"/>
        <v>42271.85974537037</v>
      </c>
      <c r="T2205" s="12">
        <f t="shared" si="34"/>
        <v>42241.85974537037</v>
      </c>
      <c r="U2205" s="14">
        <f>Starter[[#This Row],[deadline2]]-Starter[[#This Row],[launched_at3]]</f>
        <v>30</v>
      </c>
    </row>
    <row r="2206" spans="1:21" ht="30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>IFERROR(Starter[[#This Row],[pledged]]/Starter[[#This Row],[goal]],0)</f>
        <v>1.3286666666666667</v>
      </c>
      <c r="P2206" s="8">
        <f>IFERROR(Starter[[#This Row],[pledged]]/Starter[[#This Row],[backers_count]],0)</f>
        <v>27.301369863013697</v>
      </c>
      <c r="Q2206" t="str">
        <f>LEFT(Starter[[#This Row],[Category and Sub-Category]],FIND("/",Starter[[#This Row],[Category and Sub-Category]])-1)</f>
        <v>music</v>
      </c>
      <c r="R2206" t="str">
        <f>RIGHT(Starter[[#This Row],[Category and Sub-Category]],FIND("/",Starter[[#This Row],[Category and Sub-Category]])-3)</f>
        <v>sic</v>
      </c>
      <c r="S2206" s="12">
        <f t="shared" si="34"/>
        <v>41342.311562499999</v>
      </c>
      <c r="T2206" s="12">
        <f t="shared" si="34"/>
        <v>41312.311562499999</v>
      </c>
      <c r="U2206" s="14">
        <f>Starter[[#This Row],[deadline2]]-Starter[[#This Row],[launched_at3]]</f>
        <v>30</v>
      </c>
    </row>
    <row r="2207" spans="1:21" ht="30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>IFERROR(Starter[[#This Row],[pledged]]/Starter[[#This Row],[goal]],0)</f>
        <v>1.52</v>
      </c>
      <c r="P2207" s="8">
        <f>IFERROR(Starter[[#This Row],[pledged]]/Starter[[#This Row],[backers_count]],0)</f>
        <v>42.222222222222221</v>
      </c>
      <c r="Q2207" t="str">
        <f>LEFT(Starter[[#This Row],[Category and Sub-Category]],FIND("/",Starter[[#This Row],[Category and Sub-Category]])-1)</f>
        <v>music</v>
      </c>
      <c r="R2207" t="str">
        <f>RIGHT(Starter[[#This Row],[Category and Sub-Category]],FIND("/",Starter[[#This Row],[Category and Sub-Category]])-3)</f>
        <v>sic</v>
      </c>
      <c r="S2207" s="12">
        <f t="shared" si="34"/>
        <v>41061.821631944447</v>
      </c>
      <c r="T2207" s="12">
        <f t="shared" si="34"/>
        <v>41031.821631944447</v>
      </c>
      <c r="U2207" s="14">
        <f>Starter[[#This Row],[deadline2]]-Starter[[#This Row],[launched_at3]]</f>
        <v>30</v>
      </c>
    </row>
    <row r="2208" spans="1:21" ht="3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>IFERROR(Starter[[#This Row],[pledged]]/Starter[[#This Row],[goal]],0)</f>
        <v>1.0272727272727273</v>
      </c>
      <c r="P2208" s="8">
        <f>IFERROR(Starter[[#This Row],[pledged]]/Starter[[#This Row],[backers_count]],0)</f>
        <v>33.235294117647058</v>
      </c>
      <c r="Q2208" t="str">
        <f>LEFT(Starter[[#This Row],[Category and Sub-Category]],FIND("/",Starter[[#This Row],[Category and Sub-Category]])-1)</f>
        <v>music</v>
      </c>
      <c r="R2208" t="str">
        <f>RIGHT(Starter[[#This Row],[Category and Sub-Category]],FIND("/",Starter[[#This Row],[Category and Sub-Category]])-3)</f>
        <v>sic</v>
      </c>
      <c r="S2208" s="12">
        <f t="shared" si="34"/>
        <v>41015.257222222222</v>
      </c>
      <c r="T2208" s="12">
        <f t="shared" si="34"/>
        <v>40997.257222222222</v>
      </c>
      <c r="U2208" s="14">
        <f>Starter[[#This Row],[deadline2]]-Starter[[#This Row],[launched_at3]]</f>
        <v>18</v>
      </c>
    </row>
    <row r="2209" spans="1:21" ht="30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>IFERROR(Starter[[#This Row],[pledged]]/Starter[[#This Row],[goal]],0)</f>
        <v>1</v>
      </c>
      <c r="P2209" s="8">
        <f>IFERROR(Starter[[#This Row],[pledged]]/Starter[[#This Row],[backers_count]],0)</f>
        <v>285.71428571428572</v>
      </c>
      <c r="Q2209" t="str">
        <f>LEFT(Starter[[#This Row],[Category and Sub-Category]],FIND("/",Starter[[#This Row],[Category and Sub-Category]])-1)</f>
        <v>music</v>
      </c>
      <c r="R2209" t="str">
        <f>RIGHT(Starter[[#This Row],[Category and Sub-Category]],FIND("/",Starter[[#This Row],[Category and Sub-Category]])-3)</f>
        <v>sic</v>
      </c>
      <c r="S2209" s="12">
        <f t="shared" si="34"/>
        <v>41594.235798611109</v>
      </c>
      <c r="T2209" s="12">
        <f t="shared" si="34"/>
        <v>41564.194131944445</v>
      </c>
      <c r="U2209" s="14">
        <f>Starter[[#This Row],[deadline2]]-Starter[[#This Row],[launched_at3]]</f>
        <v>30.041666666664241</v>
      </c>
    </row>
    <row r="2210" spans="1:21" ht="3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>IFERROR(Starter[[#This Row],[pledged]]/Starter[[#This Row],[goal]],0)</f>
        <v>1.016</v>
      </c>
      <c r="P2210" s="8">
        <f>IFERROR(Starter[[#This Row],[pledged]]/Starter[[#This Row],[backers_count]],0)</f>
        <v>42.333333333333336</v>
      </c>
      <c r="Q2210" t="str">
        <f>LEFT(Starter[[#This Row],[Category and Sub-Category]],FIND("/",Starter[[#This Row],[Category and Sub-Category]])-1)</f>
        <v>music</v>
      </c>
      <c r="R2210" t="str">
        <f>RIGHT(Starter[[#This Row],[Category and Sub-Category]],FIND("/",Starter[[#This Row],[Category and Sub-Category]])-3)</f>
        <v>sic</v>
      </c>
      <c r="S2210" s="12">
        <f t="shared" si="34"/>
        <v>41006.166666666664</v>
      </c>
      <c r="T2210" s="12">
        <f t="shared" si="34"/>
        <v>40946.882245370369</v>
      </c>
      <c r="U2210" s="14">
        <f>Starter[[#This Row],[deadline2]]-Starter[[#This Row],[launched_at3]]</f>
        <v>59.284421296295477</v>
      </c>
    </row>
    <row r="2211" spans="1:2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>IFERROR(Starter[[#This Row],[pledged]]/Starter[[#This Row],[goal]],0)</f>
        <v>1.508</v>
      </c>
      <c r="P2211" s="8">
        <f>IFERROR(Starter[[#This Row],[pledged]]/Starter[[#This Row],[backers_count]],0)</f>
        <v>50.266666666666666</v>
      </c>
      <c r="Q2211" t="str">
        <f>LEFT(Starter[[#This Row],[Category and Sub-Category]],FIND("/",Starter[[#This Row],[Category and Sub-Category]])-1)</f>
        <v>music</v>
      </c>
      <c r="R2211" t="str">
        <f>RIGHT(Starter[[#This Row],[Category and Sub-Category]],FIND("/",Starter[[#This Row],[Category and Sub-Category]])-3)</f>
        <v>sic</v>
      </c>
      <c r="S2211" s="12">
        <f t="shared" si="34"/>
        <v>41743.958333333336</v>
      </c>
      <c r="T2211" s="12">
        <f t="shared" si="34"/>
        <v>41732.479675925926</v>
      </c>
      <c r="U2211" s="14">
        <f>Starter[[#This Row],[deadline2]]-Starter[[#This Row],[launched_at3]]</f>
        <v>11.478657407409628</v>
      </c>
    </row>
    <row r="2212" spans="1:21" ht="3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>IFERROR(Starter[[#This Row],[pledged]]/Starter[[#This Row],[goal]],0)</f>
        <v>1.11425</v>
      </c>
      <c r="P2212" s="8">
        <f>IFERROR(Starter[[#This Row],[pledged]]/Starter[[#This Row],[backers_count]],0)</f>
        <v>61.902777777777779</v>
      </c>
      <c r="Q2212" t="str">
        <f>LEFT(Starter[[#This Row],[Category and Sub-Category]],FIND("/",Starter[[#This Row],[Category and Sub-Category]])-1)</f>
        <v>music</v>
      </c>
      <c r="R2212" t="str">
        <f>RIGHT(Starter[[#This Row],[Category and Sub-Category]],FIND("/",Starter[[#This Row],[Category and Sub-Category]])-3)</f>
        <v>sic</v>
      </c>
      <c r="S2212" s="12">
        <f t="shared" si="34"/>
        <v>41013.733333333337</v>
      </c>
      <c r="T2212" s="12">
        <f t="shared" si="34"/>
        <v>40956.066087962965</v>
      </c>
      <c r="U2212" s="14">
        <f>Starter[[#This Row],[deadline2]]-Starter[[#This Row],[launched_at3]]</f>
        <v>57.667245370372257</v>
      </c>
    </row>
    <row r="2213" spans="1:21" ht="3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>IFERROR(Starter[[#This Row],[pledged]]/Starter[[#This Row],[goal]],0)</f>
        <v>1.956</v>
      </c>
      <c r="P2213" s="8">
        <f>IFERROR(Starter[[#This Row],[pledged]]/Starter[[#This Row],[backers_count]],0)</f>
        <v>40.75</v>
      </c>
      <c r="Q2213" t="str">
        <f>LEFT(Starter[[#This Row],[Category and Sub-Category]],FIND("/",Starter[[#This Row],[Category and Sub-Category]])-1)</f>
        <v>music</v>
      </c>
      <c r="R2213" t="str">
        <f>RIGHT(Starter[[#This Row],[Category and Sub-Category]],FIND("/",Starter[[#This Row],[Category and Sub-Category]])-3)</f>
        <v>sic</v>
      </c>
      <c r="S2213" s="12">
        <f t="shared" si="34"/>
        <v>41739.290972222225</v>
      </c>
      <c r="T2213" s="12">
        <f t="shared" si="34"/>
        <v>41716.785011574073</v>
      </c>
      <c r="U2213" s="14">
        <f>Starter[[#This Row],[deadline2]]-Starter[[#This Row],[launched_at3]]</f>
        <v>22.505960648151813</v>
      </c>
    </row>
    <row r="2214" spans="1:21" ht="3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>IFERROR(Starter[[#This Row],[pledged]]/Starter[[#This Row],[goal]],0)</f>
        <v>1.1438333333333333</v>
      </c>
      <c r="P2214" s="8">
        <f>IFERROR(Starter[[#This Row],[pledged]]/Starter[[#This Row],[backers_count]],0)</f>
        <v>55.796747967479675</v>
      </c>
      <c r="Q2214" t="str">
        <f>LEFT(Starter[[#This Row],[Category and Sub-Category]],FIND("/",Starter[[#This Row],[Category and Sub-Category]])-1)</f>
        <v>music</v>
      </c>
      <c r="R2214" t="str">
        <f>RIGHT(Starter[[#This Row],[Category and Sub-Category]],FIND("/",Starter[[#This Row],[Category and Sub-Category]])-3)</f>
        <v>sic</v>
      </c>
      <c r="S2214" s="12">
        <f t="shared" si="34"/>
        <v>41582.041666666664</v>
      </c>
      <c r="T2214" s="12">
        <f t="shared" si="34"/>
        <v>41548.747418981482</v>
      </c>
      <c r="U2214" s="14">
        <f>Starter[[#This Row],[deadline2]]-Starter[[#This Row],[launched_at3]]</f>
        <v>33.294247685182199</v>
      </c>
    </row>
    <row r="2215" spans="1:21" ht="30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>IFERROR(Starter[[#This Row],[pledged]]/Starter[[#This Row],[goal]],0)</f>
        <v>2</v>
      </c>
      <c r="P2215" s="8">
        <f>IFERROR(Starter[[#This Row],[pledged]]/Starter[[#This Row],[backers_count]],0)</f>
        <v>10</v>
      </c>
      <c r="Q2215" t="str">
        <f>LEFT(Starter[[#This Row],[Category and Sub-Category]],FIND("/",Starter[[#This Row],[Category and Sub-Category]])-1)</f>
        <v>music</v>
      </c>
      <c r="R2215" t="str">
        <f>RIGHT(Starter[[#This Row],[Category and Sub-Category]],FIND("/",Starter[[#This Row],[Category and Sub-Category]])-3)</f>
        <v>sic</v>
      </c>
      <c r="S2215" s="12">
        <f t="shared" si="34"/>
        <v>42139.826145833329</v>
      </c>
      <c r="T2215" s="12">
        <f t="shared" si="34"/>
        <v>42109.826145833329</v>
      </c>
      <c r="U2215" s="14">
        <f>Starter[[#This Row],[deadline2]]-Starter[[#This Row],[launched_at3]]</f>
        <v>30</v>
      </c>
    </row>
    <row r="2216" spans="1:21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>IFERROR(Starter[[#This Row],[pledged]]/Starter[[#This Row],[goal]],0)</f>
        <v>2.9250166666666666</v>
      </c>
      <c r="P2216" s="8">
        <f>IFERROR(Starter[[#This Row],[pledged]]/Starter[[#This Row],[backers_count]],0)</f>
        <v>73.125416666666666</v>
      </c>
      <c r="Q2216" t="str">
        <f>LEFT(Starter[[#This Row],[Category and Sub-Category]],FIND("/",Starter[[#This Row],[Category and Sub-Category]])-1)</f>
        <v>music</v>
      </c>
      <c r="R2216" t="str">
        <f>RIGHT(Starter[[#This Row],[Category and Sub-Category]],FIND("/",Starter[[#This Row],[Category and Sub-Category]])-3)</f>
        <v>sic</v>
      </c>
      <c r="S2216" s="12">
        <f t="shared" si="34"/>
        <v>41676.792222222226</v>
      </c>
      <c r="T2216" s="12">
        <f t="shared" si="34"/>
        <v>41646.792222222226</v>
      </c>
      <c r="U2216" s="14">
        <f>Starter[[#This Row],[deadline2]]-Starter[[#This Row],[launched_at3]]</f>
        <v>30</v>
      </c>
    </row>
    <row r="2217" spans="1:2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>IFERROR(Starter[[#This Row],[pledged]]/Starter[[#This Row],[goal]],0)</f>
        <v>1.5636363636363637</v>
      </c>
      <c r="P2217" s="8">
        <f>IFERROR(Starter[[#This Row],[pledged]]/Starter[[#This Row],[backers_count]],0)</f>
        <v>26.060606060606062</v>
      </c>
      <c r="Q2217" t="str">
        <f>LEFT(Starter[[#This Row],[Category and Sub-Category]],FIND("/",Starter[[#This Row],[Category and Sub-Category]])-1)</f>
        <v>music</v>
      </c>
      <c r="R2217" t="str">
        <f>RIGHT(Starter[[#This Row],[Category and Sub-Category]],FIND("/",Starter[[#This Row],[Category and Sub-Category]])-3)</f>
        <v>sic</v>
      </c>
      <c r="S2217" s="12">
        <f t="shared" si="34"/>
        <v>40981.290972222225</v>
      </c>
      <c r="T2217" s="12">
        <f t="shared" si="34"/>
        <v>40958.717268518521</v>
      </c>
      <c r="U2217" s="14">
        <f>Starter[[#This Row],[deadline2]]-Starter[[#This Row],[launched_at3]]</f>
        <v>22.573703703703359</v>
      </c>
    </row>
    <row r="2218" spans="1:21" ht="3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>IFERROR(Starter[[#This Row],[pledged]]/Starter[[#This Row],[goal]],0)</f>
        <v>1.0566666666666666</v>
      </c>
      <c r="P2218" s="8">
        <f>IFERROR(Starter[[#This Row],[pledged]]/Starter[[#This Row],[backers_count]],0)</f>
        <v>22.642857142857142</v>
      </c>
      <c r="Q2218" t="str">
        <f>LEFT(Starter[[#This Row],[Category and Sub-Category]],FIND("/",Starter[[#This Row],[Category and Sub-Category]])-1)</f>
        <v>music</v>
      </c>
      <c r="R2218" t="str">
        <f>RIGHT(Starter[[#This Row],[Category and Sub-Category]],FIND("/",Starter[[#This Row],[Category and Sub-Category]])-3)</f>
        <v>sic</v>
      </c>
      <c r="S2218" s="12">
        <f t="shared" si="34"/>
        <v>42208.75167824074</v>
      </c>
      <c r="T2218" s="12">
        <f t="shared" si="34"/>
        <v>42194.75167824074</v>
      </c>
      <c r="U2218" s="14">
        <f>Starter[[#This Row],[deadline2]]-Starter[[#This Row],[launched_at3]]</f>
        <v>14</v>
      </c>
    </row>
    <row r="2219" spans="1:21" ht="3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>IFERROR(Starter[[#This Row],[pledged]]/Starter[[#This Row],[goal]],0)</f>
        <v>1.0119047619047619</v>
      </c>
      <c r="P2219" s="8">
        <f>IFERROR(Starter[[#This Row],[pledged]]/Starter[[#This Row],[backers_count]],0)</f>
        <v>47.222222222222221</v>
      </c>
      <c r="Q2219" t="str">
        <f>LEFT(Starter[[#This Row],[Category and Sub-Category]],FIND("/",Starter[[#This Row],[Category and Sub-Category]])-1)</f>
        <v>music</v>
      </c>
      <c r="R2219" t="str">
        <f>RIGHT(Starter[[#This Row],[Category and Sub-Category]],FIND("/",Starter[[#This Row],[Category and Sub-Category]])-3)</f>
        <v>sic</v>
      </c>
      <c r="S2219" s="12">
        <f t="shared" si="34"/>
        <v>42310.333333333328</v>
      </c>
      <c r="T2219" s="12">
        <f t="shared" si="34"/>
        <v>42299.776770833334</v>
      </c>
      <c r="U2219" s="14">
        <f>Starter[[#This Row],[deadline2]]-Starter[[#This Row],[launched_at3]]</f>
        <v>10.55656249999447</v>
      </c>
    </row>
    <row r="2220" spans="1:21" ht="30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>IFERROR(Starter[[#This Row],[pledged]]/Starter[[#This Row],[goal]],0)</f>
        <v>1.2283299999999999</v>
      </c>
      <c r="P2220" s="8">
        <f>IFERROR(Starter[[#This Row],[pledged]]/Starter[[#This Row],[backers_count]],0)</f>
        <v>32.324473684210524</v>
      </c>
      <c r="Q2220" t="str">
        <f>LEFT(Starter[[#This Row],[Category and Sub-Category]],FIND("/",Starter[[#This Row],[Category and Sub-Category]])-1)</f>
        <v>music</v>
      </c>
      <c r="R2220" t="str">
        <f>RIGHT(Starter[[#This Row],[Category and Sub-Category]],FIND("/",Starter[[#This Row],[Category and Sub-Category]])-3)</f>
        <v>sic</v>
      </c>
      <c r="S2220" s="12">
        <f t="shared" si="34"/>
        <v>41150</v>
      </c>
      <c r="T2220" s="12">
        <f t="shared" si="34"/>
        <v>41127.812303240738</v>
      </c>
      <c r="U2220" s="14">
        <f>Starter[[#This Row],[deadline2]]-Starter[[#This Row],[launched_at3]]</f>
        <v>22.187696759261598</v>
      </c>
    </row>
    <row r="2221" spans="1:21" ht="30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>IFERROR(Starter[[#This Row],[pledged]]/Starter[[#This Row],[goal]],0)</f>
        <v>1.0149999999999999</v>
      </c>
      <c r="P2221" s="8">
        <f>IFERROR(Starter[[#This Row],[pledged]]/Starter[[#This Row],[backers_count]],0)</f>
        <v>53.421052631578945</v>
      </c>
      <c r="Q2221" t="str">
        <f>LEFT(Starter[[#This Row],[Category and Sub-Category]],FIND("/",Starter[[#This Row],[Category and Sub-Category]])-1)</f>
        <v>music</v>
      </c>
      <c r="R2221" t="str">
        <f>RIGHT(Starter[[#This Row],[Category and Sub-Category]],FIND("/",Starter[[#This Row],[Category and Sub-Category]])-3)</f>
        <v>sic</v>
      </c>
      <c r="S2221" s="12">
        <f t="shared" si="34"/>
        <v>42235.718888888892</v>
      </c>
      <c r="T2221" s="12">
        <f t="shared" si="34"/>
        <v>42205.718888888892</v>
      </c>
      <c r="U2221" s="14">
        <f>Starter[[#This Row],[deadline2]]-Starter[[#This Row],[launched_at3]]</f>
        <v>30</v>
      </c>
    </row>
    <row r="2222" spans="1:21" ht="30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>IFERROR(Starter[[#This Row],[pledged]]/Starter[[#This Row],[goal]],0)</f>
        <v>1.0114285714285713</v>
      </c>
      <c r="P2222" s="8">
        <f>IFERROR(Starter[[#This Row],[pledged]]/Starter[[#This Row],[backers_count]],0)</f>
        <v>51.304347826086953</v>
      </c>
      <c r="Q2222" t="str">
        <f>LEFT(Starter[[#This Row],[Category and Sub-Category]],FIND("/",Starter[[#This Row],[Category and Sub-Category]])-1)</f>
        <v>music</v>
      </c>
      <c r="R2222" t="str">
        <f>RIGHT(Starter[[#This Row],[Category and Sub-Category]],FIND("/",Starter[[#This Row],[Category and Sub-Category]])-3)</f>
        <v>sic</v>
      </c>
      <c r="S2222" s="12">
        <f t="shared" si="34"/>
        <v>41482.060601851852</v>
      </c>
      <c r="T2222" s="12">
        <f t="shared" si="34"/>
        <v>41452.060601851852</v>
      </c>
      <c r="U2222" s="14">
        <f>Starter[[#This Row],[deadline2]]-Starter[[#This Row],[launched_at3]]</f>
        <v>30</v>
      </c>
    </row>
    <row r="2223" spans="1:21" ht="30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>IFERROR(Starter[[#This Row],[pledged]]/Starter[[#This Row],[goal]],0)</f>
        <v>1.0811999999999999</v>
      </c>
      <c r="P2223" s="8">
        <f>IFERROR(Starter[[#This Row],[pledged]]/Starter[[#This Row],[backers_count]],0)</f>
        <v>37.197247706422019</v>
      </c>
      <c r="Q2223" t="str">
        <f>LEFT(Starter[[#This Row],[Category and Sub-Category]],FIND("/",Starter[[#This Row],[Category and Sub-Category]])-1)</f>
        <v>games</v>
      </c>
      <c r="R2223" t="str">
        <f>RIGHT(Starter[[#This Row],[Category and Sub-Category]],FIND("/",Starter[[#This Row],[Category and Sub-Category]])-3)</f>
        <v>mes</v>
      </c>
      <c r="S2223" s="12">
        <f t="shared" si="34"/>
        <v>42483</v>
      </c>
      <c r="T2223" s="12">
        <f t="shared" si="34"/>
        <v>42452.666770833333</v>
      </c>
      <c r="U2223" s="14">
        <f>Starter[[#This Row],[deadline2]]-Starter[[#This Row],[launched_at3]]</f>
        <v>30.33322916666657</v>
      </c>
    </row>
    <row r="2224" spans="1:21" ht="3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>IFERROR(Starter[[#This Row],[pledged]]/Starter[[#This Row],[goal]],0)</f>
        <v>1.6259999999999999</v>
      </c>
      <c r="P2224" s="8">
        <f>IFERROR(Starter[[#This Row],[pledged]]/Starter[[#This Row],[backers_count]],0)</f>
        <v>27.1</v>
      </c>
      <c r="Q2224" t="str">
        <f>LEFT(Starter[[#This Row],[Category and Sub-Category]],FIND("/",Starter[[#This Row],[Category and Sub-Category]])-1)</f>
        <v>games</v>
      </c>
      <c r="R2224" t="str">
        <f>RIGHT(Starter[[#This Row],[Category and Sub-Category]],FIND("/",Starter[[#This Row],[Category and Sub-Category]])-3)</f>
        <v>mes</v>
      </c>
      <c r="S2224" s="12">
        <f t="shared" si="34"/>
        <v>40936.787581018521</v>
      </c>
      <c r="T2224" s="12">
        <f t="shared" si="34"/>
        <v>40906.787581018521</v>
      </c>
      <c r="U2224" s="14">
        <f>Starter[[#This Row],[deadline2]]-Starter[[#This Row],[launched_at3]]</f>
        <v>30</v>
      </c>
    </row>
    <row r="2225" spans="1:21" ht="3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>IFERROR(Starter[[#This Row],[pledged]]/Starter[[#This Row],[goal]],0)</f>
        <v>1.0580000000000001</v>
      </c>
      <c r="P2225" s="8">
        <f>IFERROR(Starter[[#This Row],[pledged]]/Starter[[#This Row],[backers_count]],0)</f>
        <v>206.31</v>
      </c>
      <c r="Q2225" t="str">
        <f>LEFT(Starter[[#This Row],[Category and Sub-Category]],FIND("/",Starter[[#This Row],[Category and Sub-Category]])-1)</f>
        <v>games</v>
      </c>
      <c r="R2225" t="str">
        <f>RIGHT(Starter[[#This Row],[Category and Sub-Category]],FIND("/",Starter[[#This Row],[Category and Sub-Category]])-3)</f>
        <v>mes</v>
      </c>
      <c r="S2225" s="12">
        <f t="shared" si="34"/>
        <v>42182.640833333338</v>
      </c>
      <c r="T2225" s="12">
        <f t="shared" si="34"/>
        <v>42152.640833333338</v>
      </c>
      <c r="U2225" s="14">
        <f>Starter[[#This Row],[deadline2]]-Starter[[#This Row],[launched_at3]]</f>
        <v>30</v>
      </c>
    </row>
    <row r="2226" spans="1:21" ht="3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>IFERROR(Starter[[#This Row],[pledged]]/Starter[[#This Row],[goal]],0)</f>
        <v>2.4315000000000002</v>
      </c>
      <c r="P2226" s="8">
        <f>IFERROR(Starter[[#This Row],[pledged]]/Starter[[#This Row],[backers_count]],0)</f>
        <v>82.145270270270274</v>
      </c>
      <c r="Q2226" t="str">
        <f>LEFT(Starter[[#This Row],[Category and Sub-Category]],FIND("/",Starter[[#This Row],[Category and Sub-Category]])-1)</f>
        <v>games</v>
      </c>
      <c r="R2226" t="str">
        <f>RIGHT(Starter[[#This Row],[Category and Sub-Category]],FIND("/",Starter[[#This Row],[Category and Sub-Category]])-3)</f>
        <v>mes</v>
      </c>
      <c r="S2226" s="12">
        <f t="shared" si="34"/>
        <v>42672.791666666672</v>
      </c>
      <c r="T2226" s="12">
        <f t="shared" si="34"/>
        <v>42644.667534722219</v>
      </c>
      <c r="U2226" s="14">
        <f>Starter[[#This Row],[deadline2]]-Starter[[#This Row],[launched_at3]]</f>
        <v>28.124131944452529</v>
      </c>
    </row>
    <row r="2227" spans="1:21" ht="3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>IFERROR(Starter[[#This Row],[pledged]]/Starter[[#This Row],[goal]],0)</f>
        <v>9.4483338095238096</v>
      </c>
      <c r="P2227" s="8">
        <f>IFERROR(Starter[[#This Row],[pledged]]/Starter[[#This Row],[backers_count]],0)</f>
        <v>164.79651993355483</v>
      </c>
      <c r="Q2227" t="str">
        <f>LEFT(Starter[[#This Row],[Category and Sub-Category]],FIND("/",Starter[[#This Row],[Category and Sub-Category]])-1)</f>
        <v>games</v>
      </c>
      <c r="R2227" t="str">
        <f>RIGHT(Starter[[#This Row],[Category and Sub-Category]],FIND("/",Starter[[#This Row],[Category and Sub-Category]])-3)</f>
        <v>mes</v>
      </c>
      <c r="S2227" s="12">
        <f t="shared" si="34"/>
        <v>41903.79184027778</v>
      </c>
      <c r="T2227" s="12">
        <f t="shared" si="34"/>
        <v>41873.79184027778</v>
      </c>
      <c r="U2227" s="14">
        <f>Starter[[#This Row],[deadline2]]-Starter[[#This Row],[launched_at3]]</f>
        <v>30</v>
      </c>
    </row>
    <row r="2228" spans="1:21" ht="3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>IFERROR(Starter[[#This Row],[pledged]]/Starter[[#This Row],[goal]],0)</f>
        <v>1.0846283333333333</v>
      </c>
      <c r="P2228" s="8">
        <f>IFERROR(Starter[[#This Row],[pledged]]/Starter[[#This Row],[backers_count]],0)</f>
        <v>60.820280373831778</v>
      </c>
      <c r="Q2228" t="str">
        <f>LEFT(Starter[[#This Row],[Category and Sub-Category]],FIND("/",Starter[[#This Row],[Category and Sub-Category]])-1)</f>
        <v>games</v>
      </c>
      <c r="R2228" t="str">
        <f>RIGHT(Starter[[#This Row],[Category and Sub-Category]],FIND("/",Starter[[#This Row],[Category and Sub-Category]])-3)</f>
        <v>mes</v>
      </c>
      <c r="S2228" s="12">
        <f t="shared" si="34"/>
        <v>42412.207638888889</v>
      </c>
      <c r="T2228" s="12">
        <f t="shared" si="34"/>
        <v>42381.79886574074</v>
      </c>
      <c r="U2228" s="14">
        <f>Starter[[#This Row],[deadline2]]-Starter[[#This Row],[launched_at3]]</f>
        <v>30.408773148148612</v>
      </c>
    </row>
    <row r="2229" spans="1:21" ht="3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>IFERROR(Starter[[#This Row],[pledged]]/Starter[[#This Row],[goal]],0)</f>
        <v>1.5737692307692308</v>
      </c>
      <c r="P2229" s="8">
        <f>IFERROR(Starter[[#This Row],[pledged]]/Starter[[#This Row],[backers_count]],0)</f>
        <v>67.970099667774093</v>
      </c>
      <c r="Q2229" t="str">
        <f>LEFT(Starter[[#This Row],[Category and Sub-Category]],FIND("/",Starter[[#This Row],[Category and Sub-Category]])-1)</f>
        <v>games</v>
      </c>
      <c r="R2229" t="str">
        <f>RIGHT(Starter[[#This Row],[Category and Sub-Category]],FIND("/",Starter[[#This Row],[Category and Sub-Category]])-3)</f>
        <v>mes</v>
      </c>
      <c r="S2229" s="12">
        <f t="shared" si="34"/>
        <v>41591.849016203705</v>
      </c>
      <c r="T2229" s="12">
        <f t="shared" si="34"/>
        <v>41561.807349537034</v>
      </c>
      <c r="U2229" s="14">
        <f>Starter[[#This Row],[deadline2]]-Starter[[#This Row],[launched_at3]]</f>
        <v>30.041666666671517</v>
      </c>
    </row>
    <row r="2230" spans="1:21" ht="3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>IFERROR(Starter[[#This Row],[pledged]]/Starter[[#This Row],[goal]],0)</f>
        <v>11.744899999999999</v>
      </c>
      <c r="P2230" s="8">
        <f>IFERROR(Starter[[#This Row],[pledged]]/Starter[[#This Row],[backers_count]],0)</f>
        <v>81.561805555555551</v>
      </c>
      <c r="Q2230" t="str">
        <f>LEFT(Starter[[#This Row],[Category and Sub-Category]],FIND("/",Starter[[#This Row],[Category and Sub-Category]])-1)</f>
        <v>games</v>
      </c>
      <c r="R2230" t="str">
        <f>RIGHT(Starter[[#This Row],[Category and Sub-Category]],FIND("/",Starter[[#This Row],[Category and Sub-Category]])-3)</f>
        <v>mes</v>
      </c>
      <c r="S2230" s="12">
        <f t="shared" si="34"/>
        <v>42232.278194444443</v>
      </c>
      <c r="T2230" s="12">
        <f t="shared" si="34"/>
        <v>42202.278194444443</v>
      </c>
      <c r="U2230" s="14">
        <f>Starter[[#This Row],[deadline2]]-Starter[[#This Row],[launched_at3]]</f>
        <v>30</v>
      </c>
    </row>
    <row r="2231" spans="1:21" ht="3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>IFERROR(Starter[[#This Row],[pledged]]/Starter[[#This Row],[goal]],0)</f>
        <v>1.7104755366949576</v>
      </c>
      <c r="P2231" s="8">
        <f>IFERROR(Starter[[#This Row],[pledged]]/Starter[[#This Row],[backers_count]],0)</f>
        <v>25.42547309833024</v>
      </c>
      <c r="Q2231" t="str">
        <f>LEFT(Starter[[#This Row],[Category and Sub-Category]],FIND("/",Starter[[#This Row],[Category and Sub-Category]])-1)</f>
        <v>games</v>
      </c>
      <c r="R2231" t="str">
        <f>RIGHT(Starter[[#This Row],[Category and Sub-Category]],FIND("/",Starter[[#This Row],[Category and Sub-Category]])-3)</f>
        <v>mes</v>
      </c>
      <c r="S2231" s="12">
        <f t="shared" si="34"/>
        <v>41520.166666666664</v>
      </c>
      <c r="T2231" s="12">
        <f t="shared" si="34"/>
        <v>41484.664247685185</v>
      </c>
      <c r="U2231" s="14">
        <f>Starter[[#This Row],[deadline2]]-Starter[[#This Row],[launched_at3]]</f>
        <v>35.502418981479423</v>
      </c>
    </row>
    <row r="2232" spans="1:21" ht="3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>IFERROR(Starter[[#This Row],[pledged]]/Starter[[#This Row],[goal]],0)</f>
        <v>1.2595294117647058</v>
      </c>
      <c r="P2232" s="8">
        <f>IFERROR(Starter[[#This Row],[pledged]]/Starter[[#This Row],[backers_count]],0)</f>
        <v>21.497991967871485</v>
      </c>
      <c r="Q2232" t="str">
        <f>LEFT(Starter[[#This Row],[Category and Sub-Category]],FIND("/",Starter[[#This Row],[Category and Sub-Category]])-1)</f>
        <v>games</v>
      </c>
      <c r="R2232" t="str">
        <f>RIGHT(Starter[[#This Row],[Category and Sub-Category]],FIND("/",Starter[[#This Row],[Category and Sub-Category]])-3)</f>
        <v>mes</v>
      </c>
      <c r="S2232" s="12">
        <f t="shared" si="34"/>
        <v>41754.881099537037</v>
      </c>
      <c r="T2232" s="12">
        <f t="shared" si="34"/>
        <v>41724.881099537037</v>
      </c>
      <c r="U2232" s="14">
        <f>Starter[[#This Row],[deadline2]]-Starter[[#This Row],[launched_at3]]</f>
        <v>30</v>
      </c>
    </row>
    <row r="2233" spans="1:21" ht="3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>IFERROR(Starter[[#This Row],[pledged]]/Starter[[#This Row],[goal]],0)</f>
        <v>12.121296000000001</v>
      </c>
      <c r="P2233" s="8">
        <f>IFERROR(Starter[[#This Row],[pledged]]/Starter[[#This Row],[backers_count]],0)</f>
        <v>27.226630727762803</v>
      </c>
      <c r="Q2233" t="str">
        <f>LEFT(Starter[[#This Row],[Category and Sub-Category]],FIND("/",Starter[[#This Row],[Category and Sub-Category]])-1)</f>
        <v>games</v>
      </c>
      <c r="R2233" t="str">
        <f>RIGHT(Starter[[#This Row],[Category and Sub-Category]],FIND("/",Starter[[#This Row],[Category and Sub-Category]])-3)</f>
        <v>mes</v>
      </c>
      <c r="S2233" s="12">
        <f t="shared" si="34"/>
        <v>41450.208333333336</v>
      </c>
      <c r="T2233" s="12">
        <f t="shared" si="34"/>
        <v>41423.910891203705</v>
      </c>
      <c r="U2233" s="14">
        <f>Starter[[#This Row],[deadline2]]-Starter[[#This Row],[launched_at3]]</f>
        <v>26.297442129631236</v>
      </c>
    </row>
    <row r="2234" spans="1:21" ht="30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>IFERROR(Starter[[#This Row],[pledged]]/Starter[[#This Row],[goal]],0)</f>
        <v>4.9580000000000002</v>
      </c>
      <c r="P2234" s="8">
        <f>IFERROR(Starter[[#This Row],[pledged]]/Starter[[#This Row],[backers_count]],0)</f>
        <v>25.091093117408906</v>
      </c>
      <c r="Q2234" t="str">
        <f>LEFT(Starter[[#This Row],[Category and Sub-Category]],FIND("/",Starter[[#This Row],[Category and Sub-Category]])-1)</f>
        <v>games</v>
      </c>
      <c r="R2234" t="str">
        <f>RIGHT(Starter[[#This Row],[Category and Sub-Category]],FIND("/",Starter[[#This Row],[Category and Sub-Category]])-3)</f>
        <v>mes</v>
      </c>
      <c r="S2234" s="12">
        <f t="shared" si="34"/>
        <v>41839.125</v>
      </c>
      <c r="T2234" s="12">
        <f t="shared" si="34"/>
        <v>41806.794074074074</v>
      </c>
      <c r="U2234" s="14">
        <f>Starter[[#This Row],[deadline2]]-Starter[[#This Row],[launched_at3]]</f>
        <v>32.33092592592584</v>
      </c>
    </row>
    <row r="2235" spans="1:21" ht="30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>IFERROR(Starter[[#This Row],[pledged]]/Starter[[#This Row],[goal]],0)</f>
        <v>3.3203999999999998</v>
      </c>
      <c r="P2235" s="8">
        <f>IFERROR(Starter[[#This Row],[pledged]]/Starter[[#This Row],[backers_count]],0)</f>
        <v>21.230179028132991</v>
      </c>
      <c r="Q2235" t="str">
        <f>LEFT(Starter[[#This Row],[Category and Sub-Category]],FIND("/",Starter[[#This Row],[Category and Sub-Category]])-1)</f>
        <v>games</v>
      </c>
      <c r="R2235" t="str">
        <f>RIGHT(Starter[[#This Row],[Category and Sub-Category]],FIND("/",Starter[[#This Row],[Category and Sub-Category]])-3)</f>
        <v>mes</v>
      </c>
      <c r="S2235" s="12">
        <f t="shared" si="34"/>
        <v>42352</v>
      </c>
      <c r="T2235" s="12">
        <f t="shared" si="34"/>
        <v>42331.378923611112</v>
      </c>
      <c r="U2235" s="14">
        <f>Starter[[#This Row],[deadline2]]-Starter[[#This Row],[launched_at3]]</f>
        <v>20.621076388888469</v>
      </c>
    </row>
    <row r="2236" spans="1:21" ht="30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>IFERROR(Starter[[#This Row],[pledged]]/Starter[[#This Row],[goal]],0)</f>
        <v>11.65</v>
      </c>
      <c r="P2236" s="8">
        <f>IFERROR(Starter[[#This Row],[pledged]]/Starter[[#This Row],[backers_count]],0)</f>
        <v>41.607142857142854</v>
      </c>
      <c r="Q2236" t="str">
        <f>LEFT(Starter[[#This Row],[Category and Sub-Category]],FIND("/",Starter[[#This Row],[Category and Sub-Category]])-1)</f>
        <v>games</v>
      </c>
      <c r="R2236" t="str">
        <f>RIGHT(Starter[[#This Row],[Category and Sub-Category]],FIND("/",Starter[[#This Row],[Category and Sub-Category]])-3)</f>
        <v>mes</v>
      </c>
      <c r="S2236" s="12">
        <f t="shared" si="34"/>
        <v>42740.824618055558</v>
      </c>
      <c r="T2236" s="12">
        <f t="shared" si="34"/>
        <v>42710.824618055558</v>
      </c>
      <c r="U2236" s="14">
        <f>Starter[[#This Row],[deadline2]]-Starter[[#This Row],[launched_at3]]</f>
        <v>30</v>
      </c>
    </row>
    <row r="2237" spans="1:2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>IFERROR(Starter[[#This Row],[pledged]]/Starter[[#This Row],[goal]],0)</f>
        <v>1.5331538461538461</v>
      </c>
      <c r="P2237" s="8">
        <f>IFERROR(Starter[[#This Row],[pledged]]/Starter[[#This Row],[backers_count]],0)</f>
        <v>135.58503401360545</v>
      </c>
      <c r="Q2237" t="str">
        <f>LEFT(Starter[[#This Row],[Category and Sub-Category]],FIND("/",Starter[[#This Row],[Category and Sub-Category]])-1)</f>
        <v>games</v>
      </c>
      <c r="R2237" t="str">
        <f>RIGHT(Starter[[#This Row],[Category and Sub-Category]],FIND("/",Starter[[#This Row],[Category and Sub-Category]])-3)</f>
        <v>mes</v>
      </c>
      <c r="S2237" s="12">
        <f t="shared" si="34"/>
        <v>42091.980451388888</v>
      </c>
      <c r="T2237" s="12">
        <f t="shared" si="34"/>
        <v>42062.022118055553</v>
      </c>
      <c r="U2237" s="14">
        <f>Starter[[#This Row],[deadline2]]-Starter[[#This Row],[launched_at3]]</f>
        <v>29.958333333335759</v>
      </c>
    </row>
    <row r="2238" spans="1:2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>IFERROR(Starter[[#This Row],[pledged]]/Starter[[#This Row],[goal]],0)</f>
        <v>5.3710714285714287</v>
      </c>
      <c r="P2238" s="8">
        <f>IFERROR(Starter[[#This Row],[pledged]]/Starter[[#This Row],[backers_count]],0)</f>
        <v>22.116176470588236</v>
      </c>
      <c r="Q2238" t="str">
        <f>LEFT(Starter[[#This Row],[Category and Sub-Category]],FIND("/",Starter[[#This Row],[Category and Sub-Category]])-1)</f>
        <v>games</v>
      </c>
      <c r="R2238" t="str">
        <f>RIGHT(Starter[[#This Row],[Category and Sub-Category]],FIND("/",Starter[[#This Row],[Category and Sub-Category]])-3)</f>
        <v>mes</v>
      </c>
      <c r="S2238" s="12">
        <f t="shared" si="34"/>
        <v>42401.617164351846</v>
      </c>
      <c r="T2238" s="12">
        <f t="shared" si="34"/>
        <v>42371.617164351846</v>
      </c>
      <c r="U2238" s="14">
        <f>Starter[[#This Row],[deadline2]]-Starter[[#This Row],[launched_at3]]</f>
        <v>30</v>
      </c>
    </row>
    <row r="2239" spans="1:21" ht="3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>IFERROR(Starter[[#This Row],[pledged]]/Starter[[#This Row],[goal]],0)</f>
        <v>3.5292777777777777</v>
      </c>
      <c r="P2239" s="8">
        <f>IFERROR(Starter[[#This Row],[pledged]]/Starter[[#This Row],[backers_count]],0)</f>
        <v>64.625635808748726</v>
      </c>
      <c r="Q2239" t="str">
        <f>LEFT(Starter[[#This Row],[Category and Sub-Category]],FIND("/",Starter[[#This Row],[Category and Sub-Category]])-1)</f>
        <v>games</v>
      </c>
      <c r="R2239" t="str">
        <f>RIGHT(Starter[[#This Row],[Category and Sub-Category]],FIND("/",Starter[[#This Row],[Category and Sub-Category]])-3)</f>
        <v>mes</v>
      </c>
      <c r="S2239" s="12">
        <f t="shared" si="34"/>
        <v>41955.332638888889</v>
      </c>
      <c r="T2239" s="12">
        <f t="shared" si="34"/>
        <v>41915.003275462965</v>
      </c>
      <c r="U2239" s="14">
        <f>Starter[[#This Row],[deadline2]]-Starter[[#This Row],[launched_at3]]</f>
        <v>40.329363425924385</v>
      </c>
    </row>
    <row r="2240" spans="1:2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>IFERROR(Starter[[#This Row],[pledged]]/Starter[[#This Row],[goal]],0)</f>
        <v>1.3740000000000001</v>
      </c>
      <c r="P2240" s="8">
        <f>IFERROR(Starter[[#This Row],[pledged]]/Starter[[#This Row],[backers_count]],0)</f>
        <v>69.569620253164558</v>
      </c>
      <c r="Q2240" t="str">
        <f>LEFT(Starter[[#This Row],[Category and Sub-Category]],FIND("/",Starter[[#This Row],[Category and Sub-Category]])-1)</f>
        <v>games</v>
      </c>
      <c r="R2240" t="str">
        <f>RIGHT(Starter[[#This Row],[Category and Sub-Category]],FIND("/",Starter[[#This Row],[Category and Sub-Category]])-3)</f>
        <v>mes</v>
      </c>
      <c r="S2240" s="12">
        <f t="shared" si="34"/>
        <v>42804.621712962966</v>
      </c>
      <c r="T2240" s="12">
        <f t="shared" si="34"/>
        <v>42774.621712962966</v>
      </c>
      <c r="U2240" s="14">
        <f>Starter[[#This Row],[deadline2]]-Starter[[#This Row],[launched_at3]]</f>
        <v>30</v>
      </c>
    </row>
    <row r="2241" spans="1:2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>IFERROR(Starter[[#This Row],[pledged]]/Starter[[#This Row],[goal]],0)</f>
        <v>1.2802667999999999</v>
      </c>
      <c r="P2241" s="8">
        <f>IFERROR(Starter[[#This Row],[pledged]]/Starter[[#This Row],[backers_count]],0)</f>
        <v>75.133028169014082</v>
      </c>
      <c r="Q2241" t="str">
        <f>LEFT(Starter[[#This Row],[Category and Sub-Category]],FIND("/",Starter[[#This Row],[Category and Sub-Category]])-1)</f>
        <v>games</v>
      </c>
      <c r="R2241" t="str">
        <f>RIGHT(Starter[[#This Row],[Category and Sub-Category]],FIND("/",Starter[[#This Row],[Category and Sub-Category]])-3)</f>
        <v>mes</v>
      </c>
      <c r="S2241" s="12">
        <f t="shared" si="34"/>
        <v>41609.168055555558</v>
      </c>
      <c r="T2241" s="12">
        <f t="shared" si="34"/>
        <v>41572.958495370374</v>
      </c>
      <c r="U2241" s="14">
        <f>Starter[[#This Row],[deadline2]]-Starter[[#This Row],[launched_at3]]</f>
        <v>36.209560185183364</v>
      </c>
    </row>
    <row r="2242" spans="1:21" ht="30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>IFERROR(Starter[[#This Row],[pledged]]/Starter[[#This Row],[goal]],0)</f>
        <v>2.7067999999999999</v>
      </c>
      <c r="P2242" s="8">
        <f>IFERROR(Starter[[#This Row],[pledged]]/Starter[[#This Row],[backers_count]],0)</f>
        <v>140.97916666666666</v>
      </c>
      <c r="Q2242" t="str">
        <f>LEFT(Starter[[#This Row],[Category and Sub-Category]],FIND("/",Starter[[#This Row],[Category and Sub-Category]])-1)</f>
        <v>games</v>
      </c>
      <c r="R2242" t="str">
        <f>RIGHT(Starter[[#This Row],[Category and Sub-Category]],FIND("/",Starter[[#This Row],[Category and Sub-Category]])-3)</f>
        <v>mes</v>
      </c>
      <c r="S2242" s="12">
        <f t="shared" ref="S2242:T2305" si="35">(I2242/86400)+25569</f>
        <v>42482.825740740736</v>
      </c>
      <c r="T2242" s="12">
        <f t="shared" si="35"/>
        <v>42452.825740740736</v>
      </c>
      <c r="U2242" s="14">
        <f>Starter[[#This Row],[deadline2]]-Starter[[#This Row],[launched_at3]]</f>
        <v>30</v>
      </c>
    </row>
    <row r="2243" spans="1:21" ht="3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>IFERROR(Starter[[#This Row],[pledged]]/Starter[[#This Row],[goal]],0)</f>
        <v>8.0640000000000001</v>
      </c>
      <c r="P2243" s="8">
        <f>IFERROR(Starter[[#This Row],[pledged]]/Starter[[#This Row],[backers_count]],0)</f>
        <v>49.472392638036808</v>
      </c>
      <c r="Q2243" t="str">
        <f>LEFT(Starter[[#This Row],[Category and Sub-Category]],FIND("/",Starter[[#This Row],[Category and Sub-Category]])-1)</f>
        <v>games</v>
      </c>
      <c r="R2243" t="str">
        <f>RIGHT(Starter[[#This Row],[Category and Sub-Category]],FIND("/",Starter[[#This Row],[Category and Sub-Category]])-3)</f>
        <v>mes</v>
      </c>
      <c r="S2243" s="12">
        <f t="shared" si="35"/>
        <v>42796.827546296292</v>
      </c>
      <c r="T2243" s="12">
        <f t="shared" si="35"/>
        <v>42766.827546296292</v>
      </c>
      <c r="U2243" s="14">
        <f>Starter[[#This Row],[deadline2]]-Starter[[#This Row],[launched_at3]]</f>
        <v>30</v>
      </c>
    </row>
    <row r="2244" spans="1:2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>IFERROR(Starter[[#This Row],[pledged]]/Starter[[#This Row],[goal]],0)</f>
        <v>13.600976000000001</v>
      </c>
      <c r="P2244" s="8">
        <f>IFERROR(Starter[[#This Row],[pledged]]/Starter[[#This Row],[backers_count]],0)</f>
        <v>53.865251485148519</v>
      </c>
      <c r="Q2244" t="str">
        <f>LEFT(Starter[[#This Row],[Category and Sub-Category]],FIND("/",Starter[[#This Row],[Category and Sub-Category]])-1)</f>
        <v>games</v>
      </c>
      <c r="R2244" t="str">
        <f>RIGHT(Starter[[#This Row],[Category and Sub-Category]],FIND("/",Starter[[#This Row],[Category and Sub-Category]])-3)</f>
        <v>mes</v>
      </c>
      <c r="S2244" s="12">
        <f t="shared" si="35"/>
        <v>41605.126388888893</v>
      </c>
      <c r="T2244" s="12">
        <f t="shared" si="35"/>
        <v>41569.575613425928</v>
      </c>
      <c r="U2244" s="14">
        <f>Starter[[#This Row],[deadline2]]-Starter[[#This Row],[launched_at3]]</f>
        <v>35.550775462965248</v>
      </c>
    </row>
    <row r="2245" spans="1:21" ht="3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>IFERROR(Starter[[#This Row],[pledged]]/Starter[[#This Row],[goal]],0)</f>
        <v>9302.5</v>
      </c>
      <c r="P2245" s="8">
        <f>IFERROR(Starter[[#This Row],[pledged]]/Starter[[#This Row],[backers_count]],0)</f>
        <v>4.5712530712530715</v>
      </c>
      <c r="Q2245" t="str">
        <f>LEFT(Starter[[#This Row],[Category and Sub-Category]],FIND("/",Starter[[#This Row],[Category and Sub-Category]])-1)</f>
        <v>games</v>
      </c>
      <c r="R2245" t="str">
        <f>RIGHT(Starter[[#This Row],[Category and Sub-Category]],FIND("/",Starter[[#This Row],[Category and Sub-Category]])-3)</f>
        <v>mes</v>
      </c>
      <c r="S2245" s="12">
        <f t="shared" si="35"/>
        <v>42807.125</v>
      </c>
      <c r="T2245" s="12">
        <f t="shared" si="35"/>
        <v>42800.751041666663</v>
      </c>
      <c r="U2245" s="14">
        <f>Starter[[#This Row],[deadline2]]-Starter[[#This Row],[launched_at3]]</f>
        <v>6.3739583333372138</v>
      </c>
    </row>
    <row r="2246" spans="1:21" ht="30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>IFERROR(Starter[[#This Row],[pledged]]/Starter[[#This Row],[goal]],0)</f>
        <v>3.7702</v>
      </c>
      <c r="P2246" s="8">
        <f>IFERROR(Starter[[#This Row],[pledged]]/Starter[[#This Row],[backers_count]],0)</f>
        <v>65.00344827586207</v>
      </c>
      <c r="Q2246" t="str">
        <f>LEFT(Starter[[#This Row],[Category and Sub-Category]],FIND("/",Starter[[#This Row],[Category and Sub-Category]])-1)</f>
        <v>games</v>
      </c>
      <c r="R2246" t="str">
        <f>RIGHT(Starter[[#This Row],[Category and Sub-Category]],FIND("/",Starter[[#This Row],[Category and Sub-Category]])-3)</f>
        <v>mes</v>
      </c>
      <c r="S2246" s="12">
        <f t="shared" si="35"/>
        <v>42659.854166666672</v>
      </c>
      <c r="T2246" s="12">
        <f t="shared" si="35"/>
        <v>42647.818819444445</v>
      </c>
      <c r="U2246" s="14">
        <f>Starter[[#This Row],[deadline2]]-Starter[[#This Row],[launched_at3]]</f>
        <v>12.035347222226846</v>
      </c>
    </row>
    <row r="2247" spans="1:21" ht="30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>IFERROR(Starter[[#This Row],[pledged]]/Starter[[#This Row],[goal]],0)</f>
        <v>26.47025</v>
      </c>
      <c r="P2247" s="8">
        <f>IFERROR(Starter[[#This Row],[pledged]]/Starter[[#This Row],[backers_count]],0)</f>
        <v>53.475252525252522</v>
      </c>
      <c r="Q2247" t="str">
        <f>LEFT(Starter[[#This Row],[Category and Sub-Category]],FIND("/",Starter[[#This Row],[Category and Sub-Category]])-1)</f>
        <v>games</v>
      </c>
      <c r="R2247" t="str">
        <f>RIGHT(Starter[[#This Row],[Category and Sub-Category]],FIND("/",Starter[[#This Row],[Category and Sub-Category]])-3)</f>
        <v>mes</v>
      </c>
      <c r="S2247" s="12">
        <f t="shared" si="35"/>
        <v>41691.75</v>
      </c>
      <c r="T2247" s="12">
        <f t="shared" si="35"/>
        <v>41660.70853009259</v>
      </c>
      <c r="U2247" s="14">
        <f>Starter[[#This Row],[deadline2]]-Starter[[#This Row],[launched_at3]]</f>
        <v>31.041469907409919</v>
      </c>
    </row>
    <row r="2248" spans="1:21" ht="3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>IFERROR(Starter[[#This Row],[pledged]]/Starter[[#This Row],[goal]],0)</f>
        <v>1.0012000000000001</v>
      </c>
      <c r="P2248" s="8">
        <f>IFERROR(Starter[[#This Row],[pledged]]/Starter[[#This Row],[backers_count]],0)</f>
        <v>43.912280701754383</v>
      </c>
      <c r="Q2248" t="str">
        <f>LEFT(Starter[[#This Row],[Category and Sub-Category]],FIND("/",Starter[[#This Row],[Category and Sub-Category]])-1)</f>
        <v>games</v>
      </c>
      <c r="R2248" t="str">
        <f>RIGHT(Starter[[#This Row],[Category and Sub-Category]],FIND("/",Starter[[#This Row],[Category and Sub-Category]])-3)</f>
        <v>mes</v>
      </c>
      <c r="S2248" s="12">
        <f t="shared" si="35"/>
        <v>42251.79178240741</v>
      </c>
      <c r="T2248" s="12">
        <f t="shared" si="35"/>
        <v>42221.79178240741</v>
      </c>
      <c r="U2248" s="14">
        <f>Starter[[#This Row],[deadline2]]-Starter[[#This Row],[launched_at3]]</f>
        <v>30</v>
      </c>
    </row>
    <row r="2249" spans="1:2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>IFERROR(Starter[[#This Row],[pledged]]/Starter[[#This Row],[goal]],0)</f>
        <v>1.0445405405405406</v>
      </c>
      <c r="P2249" s="8">
        <f>IFERROR(Starter[[#This Row],[pledged]]/Starter[[#This Row],[backers_count]],0)</f>
        <v>50.852631578947367</v>
      </c>
      <c r="Q2249" t="str">
        <f>LEFT(Starter[[#This Row],[Category and Sub-Category]],FIND("/",Starter[[#This Row],[Category and Sub-Category]])-1)</f>
        <v>games</v>
      </c>
      <c r="R2249" t="str">
        <f>RIGHT(Starter[[#This Row],[Category and Sub-Category]],FIND("/",Starter[[#This Row],[Category and Sub-Category]])-3)</f>
        <v>mes</v>
      </c>
      <c r="S2249" s="12">
        <f t="shared" si="35"/>
        <v>42214.666261574079</v>
      </c>
      <c r="T2249" s="12">
        <f t="shared" si="35"/>
        <v>42200.666261574079</v>
      </c>
      <c r="U2249" s="14">
        <f>Starter[[#This Row],[deadline2]]-Starter[[#This Row],[launched_at3]]</f>
        <v>14</v>
      </c>
    </row>
    <row r="2250" spans="1:21" ht="3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>IFERROR(Starter[[#This Row],[pledged]]/Starter[[#This Row],[goal]],0)</f>
        <v>1.0721428571428571</v>
      </c>
      <c r="P2250" s="8">
        <f>IFERROR(Starter[[#This Row],[pledged]]/Starter[[#This Row],[backers_count]],0)</f>
        <v>58.6328125</v>
      </c>
      <c r="Q2250" t="str">
        <f>LEFT(Starter[[#This Row],[Category and Sub-Category]],FIND("/",Starter[[#This Row],[Category and Sub-Category]])-1)</f>
        <v>games</v>
      </c>
      <c r="R2250" t="str">
        <f>RIGHT(Starter[[#This Row],[Category and Sub-Category]],FIND("/",Starter[[#This Row],[Category and Sub-Category]])-3)</f>
        <v>mes</v>
      </c>
      <c r="S2250" s="12">
        <f t="shared" si="35"/>
        <v>42718.875902777778</v>
      </c>
      <c r="T2250" s="12">
        <f t="shared" si="35"/>
        <v>42688.875902777778</v>
      </c>
      <c r="U2250" s="14">
        <f>Starter[[#This Row],[deadline2]]-Starter[[#This Row],[launched_at3]]</f>
        <v>30</v>
      </c>
    </row>
    <row r="2251" spans="1:2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>IFERROR(Starter[[#This Row],[pledged]]/Starter[[#This Row],[goal]],0)</f>
        <v>1.6877142857142857</v>
      </c>
      <c r="P2251" s="8">
        <f>IFERROR(Starter[[#This Row],[pledged]]/Starter[[#This Row],[backers_count]],0)</f>
        <v>32.81666666666667</v>
      </c>
      <c r="Q2251" t="str">
        <f>LEFT(Starter[[#This Row],[Category and Sub-Category]],FIND("/",Starter[[#This Row],[Category and Sub-Category]])-1)</f>
        <v>games</v>
      </c>
      <c r="R2251" t="str">
        <f>RIGHT(Starter[[#This Row],[Category and Sub-Category]],FIND("/",Starter[[#This Row],[Category and Sub-Category]])-3)</f>
        <v>mes</v>
      </c>
      <c r="S2251" s="12">
        <f t="shared" si="35"/>
        <v>41366.661631944444</v>
      </c>
      <c r="T2251" s="12">
        <f t="shared" si="35"/>
        <v>41336.703298611115</v>
      </c>
      <c r="U2251" s="14">
        <f>Starter[[#This Row],[deadline2]]-Starter[[#This Row],[launched_at3]]</f>
        <v>29.958333333328483</v>
      </c>
    </row>
    <row r="2252" spans="1:21" ht="30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>IFERROR(Starter[[#This Row],[pledged]]/Starter[[#This Row],[goal]],0)</f>
        <v>9.7511200000000002</v>
      </c>
      <c r="P2252" s="8">
        <f>IFERROR(Starter[[#This Row],[pledged]]/Starter[[#This Row],[backers_count]],0)</f>
        <v>426.93169877408059</v>
      </c>
      <c r="Q2252" t="str">
        <f>LEFT(Starter[[#This Row],[Category and Sub-Category]],FIND("/",Starter[[#This Row],[Category and Sub-Category]])-1)</f>
        <v>games</v>
      </c>
      <c r="R2252" t="str">
        <f>RIGHT(Starter[[#This Row],[Category and Sub-Category]],FIND("/",Starter[[#This Row],[Category and Sub-Category]])-3)</f>
        <v>mes</v>
      </c>
      <c r="S2252" s="12">
        <f t="shared" si="35"/>
        <v>42707.0471412037</v>
      </c>
      <c r="T2252" s="12">
        <f t="shared" si="35"/>
        <v>42677.005474537036</v>
      </c>
      <c r="U2252" s="14">
        <f>Starter[[#This Row],[deadline2]]-Starter[[#This Row],[launched_at3]]</f>
        <v>30.041666666664241</v>
      </c>
    </row>
    <row r="2253" spans="1:21" ht="30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>IFERROR(Starter[[#This Row],[pledged]]/Starter[[#This Row],[goal]],0)</f>
        <v>1.3444929411764706</v>
      </c>
      <c r="P2253" s="8">
        <f>IFERROR(Starter[[#This Row],[pledged]]/Starter[[#This Row],[backers_count]],0)</f>
        <v>23.808729166666669</v>
      </c>
      <c r="Q2253" t="str">
        <f>LEFT(Starter[[#This Row],[Category and Sub-Category]],FIND("/",Starter[[#This Row],[Category and Sub-Category]])-1)</f>
        <v>games</v>
      </c>
      <c r="R2253" t="str">
        <f>RIGHT(Starter[[#This Row],[Category and Sub-Category]],FIND("/",Starter[[#This Row],[Category and Sub-Category]])-3)</f>
        <v>mes</v>
      </c>
      <c r="S2253" s="12">
        <f t="shared" si="35"/>
        <v>41867.34579861111</v>
      </c>
      <c r="T2253" s="12">
        <f t="shared" si="35"/>
        <v>41846.34579861111</v>
      </c>
      <c r="U2253" s="14">
        <f>Starter[[#This Row],[deadline2]]-Starter[[#This Row],[launched_at3]]</f>
        <v>21</v>
      </c>
    </row>
    <row r="2254" spans="1:21" ht="3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>IFERROR(Starter[[#This Row],[pledged]]/Starter[[#This Row],[goal]],0)</f>
        <v>2.722777777777778</v>
      </c>
      <c r="P2254" s="8">
        <f>IFERROR(Starter[[#This Row],[pledged]]/Starter[[#This Row],[backers_count]],0)</f>
        <v>98.413654618473899</v>
      </c>
      <c r="Q2254" t="str">
        <f>LEFT(Starter[[#This Row],[Category and Sub-Category]],FIND("/",Starter[[#This Row],[Category and Sub-Category]])-1)</f>
        <v>games</v>
      </c>
      <c r="R2254" t="str">
        <f>RIGHT(Starter[[#This Row],[Category and Sub-Category]],FIND("/",Starter[[#This Row],[Category and Sub-Category]])-3)</f>
        <v>mes</v>
      </c>
      <c r="S2254" s="12">
        <f t="shared" si="35"/>
        <v>42588.327986111108</v>
      </c>
      <c r="T2254" s="12">
        <f t="shared" si="35"/>
        <v>42573.327986111108</v>
      </c>
      <c r="U2254" s="14">
        <f>Starter[[#This Row],[deadline2]]-Starter[[#This Row],[launched_at3]]</f>
        <v>15</v>
      </c>
    </row>
    <row r="2255" spans="1:21" ht="3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>IFERROR(Starter[[#This Row],[pledged]]/Starter[[#This Row],[goal]],0)</f>
        <v>1.1268750000000001</v>
      </c>
      <c r="P2255" s="8">
        <f>IFERROR(Starter[[#This Row],[pledged]]/Starter[[#This Row],[backers_count]],0)</f>
        <v>107.32142857142857</v>
      </c>
      <c r="Q2255" t="str">
        <f>LEFT(Starter[[#This Row],[Category and Sub-Category]],FIND("/",Starter[[#This Row],[Category and Sub-Category]])-1)</f>
        <v>games</v>
      </c>
      <c r="R2255" t="str">
        <f>RIGHT(Starter[[#This Row],[Category and Sub-Category]],FIND("/",Starter[[#This Row],[Category and Sub-Category]])-3)</f>
        <v>mes</v>
      </c>
      <c r="S2255" s="12">
        <f t="shared" si="35"/>
        <v>42326.672997685186</v>
      </c>
      <c r="T2255" s="12">
        <f t="shared" si="35"/>
        <v>42296.631331018521</v>
      </c>
      <c r="U2255" s="14">
        <f>Starter[[#This Row],[deadline2]]-Starter[[#This Row],[launched_at3]]</f>
        <v>30.041666666664241</v>
      </c>
    </row>
    <row r="2256" spans="1:2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>IFERROR(Starter[[#This Row],[pledged]]/Starter[[#This Row],[goal]],0)</f>
        <v>4.5979999999999999</v>
      </c>
      <c r="P2256" s="8">
        <f>IFERROR(Starter[[#This Row],[pledged]]/Starter[[#This Row],[backers_count]],0)</f>
        <v>11.67005076142132</v>
      </c>
      <c r="Q2256" t="str">
        <f>LEFT(Starter[[#This Row],[Category and Sub-Category]],FIND("/",Starter[[#This Row],[Category and Sub-Category]])-1)</f>
        <v>games</v>
      </c>
      <c r="R2256" t="str">
        <f>RIGHT(Starter[[#This Row],[Category and Sub-Category]],FIND("/",Starter[[#This Row],[Category and Sub-Category]])-3)</f>
        <v>mes</v>
      </c>
      <c r="S2256" s="12">
        <f t="shared" si="35"/>
        <v>42759.647777777776</v>
      </c>
      <c r="T2256" s="12">
        <f t="shared" si="35"/>
        <v>42752.647777777776</v>
      </c>
      <c r="U2256" s="14">
        <f>Starter[[#This Row],[deadline2]]-Starter[[#This Row],[launched_at3]]</f>
        <v>7</v>
      </c>
    </row>
    <row r="2257" spans="1:2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>IFERROR(Starter[[#This Row],[pledged]]/Starter[[#This Row],[goal]],0)</f>
        <v>2.8665822784810127</v>
      </c>
      <c r="P2257" s="8">
        <f>IFERROR(Starter[[#This Row],[pledged]]/Starter[[#This Row],[backers_count]],0)</f>
        <v>41.782287822878232</v>
      </c>
      <c r="Q2257" t="str">
        <f>LEFT(Starter[[#This Row],[Category and Sub-Category]],FIND("/",Starter[[#This Row],[Category and Sub-Category]])-1)</f>
        <v>games</v>
      </c>
      <c r="R2257" t="str">
        <f>RIGHT(Starter[[#This Row],[Category and Sub-Category]],FIND("/",Starter[[#This Row],[Category and Sub-Category]])-3)</f>
        <v>mes</v>
      </c>
      <c r="S2257" s="12">
        <f t="shared" si="35"/>
        <v>42497.951979166668</v>
      </c>
      <c r="T2257" s="12">
        <f t="shared" si="35"/>
        <v>42467.951979166668</v>
      </c>
      <c r="U2257" s="14">
        <f>Starter[[#This Row],[deadline2]]-Starter[[#This Row],[launched_at3]]</f>
        <v>30</v>
      </c>
    </row>
    <row r="2258" spans="1:21" ht="30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>IFERROR(Starter[[#This Row],[pledged]]/Starter[[#This Row],[goal]],0)</f>
        <v>2.2270833333333333</v>
      </c>
      <c r="P2258" s="8">
        <f>IFERROR(Starter[[#This Row],[pledged]]/Starter[[#This Row],[backers_count]],0)</f>
        <v>21.38</v>
      </c>
      <c r="Q2258" t="str">
        <f>LEFT(Starter[[#This Row],[Category and Sub-Category]],FIND("/",Starter[[#This Row],[Category and Sub-Category]])-1)</f>
        <v>games</v>
      </c>
      <c r="R2258" t="str">
        <f>RIGHT(Starter[[#This Row],[Category and Sub-Category]],FIND("/",Starter[[#This Row],[Category and Sub-Category]])-3)</f>
        <v>mes</v>
      </c>
      <c r="S2258" s="12">
        <f t="shared" si="35"/>
        <v>42696.451921296291</v>
      </c>
      <c r="T2258" s="12">
        <f t="shared" si="35"/>
        <v>42682.451921296291</v>
      </c>
      <c r="U2258" s="14">
        <f>Starter[[#This Row],[deadline2]]-Starter[[#This Row],[launched_at3]]</f>
        <v>14</v>
      </c>
    </row>
    <row r="2259" spans="1:21" ht="3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>IFERROR(Starter[[#This Row],[pledged]]/Starter[[#This Row],[goal]],0)</f>
        <v>6.3613999999999997</v>
      </c>
      <c r="P2259" s="8">
        <f>IFERROR(Starter[[#This Row],[pledged]]/Starter[[#This Row],[backers_count]],0)</f>
        <v>94.103550295857985</v>
      </c>
      <c r="Q2259" t="str">
        <f>LEFT(Starter[[#This Row],[Category and Sub-Category]],FIND("/",Starter[[#This Row],[Category and Sub-Category]])-1)</f>
        <v>games</v>
      </c>
      <c r="R2259" t="str">
        <f>RIGHT(Starter[[#This Row],[Category and Sub-Category]],FIND("/",Starter[[#This Row],[Category and Sub-Category]])-3)</f>
        <v>mes</v>
      </c>
      <c r="S2259" s="12">
        <f t="shared" si="35"/>
        <v>42540.958333333328</v>
      </c>
      <c r="T2259" s="12">
        <f t="shared" si="35"/>
        <v>42505.936678240745</v>
      </c>
      <c r="U2259" s="14">
        <f>Starter[[#This Row],[deadline2]]-Starter[[#This Row],[launched_at3]]</f>
        <v>35.021655092583387</v>
      </c>
    </row>
    <row r="2260" spans="1:2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>IFERROR(Starter[[#This Row],[pledged]]/Starter[[#This Row],[goal]],0)</f>
        <v>1.4650000000000001</v>
      </c>
      <c r="P2260" s="8">
        <f>IFERROR(Starter[[#This Row],[pledged]]/Starter[[#This Row],[backers_count]],0)</f>
        <v>15.721951219512196</v>
      </c>
      <c r="Q2260" t="str">
        <f>LEFT(Starter[[#This Row],[Category and Sub-Category]],FIND("/",Starter[[#This Row],[Category and Sub-Category]])-1)</f>
        <v>games</v>
      </c>
      <c r="R2260" t="str">
        <f>RIGHT(Starter[[#This Row],[Category and Sub-Category]],FIND("/",Starter[[#This Row],[Category and Sub-Category]])-3)</f>
        <v>mes</v>
      </c>
      <c r="S2260" s="12">
        <f t="shared" si="35"/>
        <v>42166.75100694444</v>
      </c>
      <c r="T2260" s="12">
        <f t="shared" si="35"/>
        <v>42136.75100694444</v>
      </c>
      <c r="U2260" s="14">
        <f>Starter[[#This Row],[deadline2]]-Starter[[#This Row],[launched_at3]]</f>
        <v>30</v>
      </c>
    </row>
    <row r="2261" spans="1:21" ht="3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>IFERROR(Starter[[#This Row],[pledged]]/Starter[[#This Row],[goal]],0)</f>
        <v>18.670999999999999</v>
      </c>
      <c r="P2261" s="8">
        <f>IFERROR(Starter[[#This Row],[pledged]]/Starter[[#This Row],[backers_count]],0)</f>
        <v>90.635922330097088</v>
      </c>
      <c r="Q2261" t="str">
        <f>LEFT(Starter[[#This Row],[Category and Sub-Category]],FIND("/",Starter[[#This Row],[Category and Sub-Category]])-1)</f>
        <v>games</v>
      </c>
      <c r="R2261" t="str">
        <f>RIGHT(Starter[[#This Row],[Category and Sub-Category]],FIND("/",Starter[[#This Row],[Category and Sub-Category]])-3)</f>
        <v>mes</v>
      </c>
      <c r="S2261" s="12">
        <f t="shared" si="35"/>
        <v>42712.804814814815</v>
      </c>
      <c r="T2261" s="12">
        <f t="shared" si="35"/>
        <v>42702.804814814815</v>
      </c>
      <c r="U2261" s="14">
        <f>Starter[[#This Row],[deadline2]]-Starter[[#This Row],[launched_at3]]</f>
        <v>10</v>
      </c>
    </row>
    <row r="2262" spans="1:21" ht="3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>IFERROR(Starter[[#This Row],[pledged]]/Starter[[#This Row],[goal]],0)</f>
        <v>3.2692000000000001</v>
      </c>
      <c r="P2262" s="8">
        <f>IFERROR(Starter[[#This Row],[pledged]]/Starter[[#This Row],[backers_count]],0)</f>
        <v>97.297619047619051</v>
      </c>
      <c r="Q2262" t="str">
        <f>LEFT(Starter[[#This Row],[Category and Sub-Category]],FIND("/",Starter[[#This Row],[Category and Sub-Category]])-1)</f>
        <v>games</v>
      </c>
      <c r="R2262" t="str">
        <f>RIGHT(Starter[[#This Row],[Category and Sub-Category]],FIND("/",Starter[[#This Row],[Category and Sub-Category]])-3)</f>
        <v>mes</v>
      </c>
      <c r="S2262" s="12">
        <f t="shared" si="35"/>
        <v>41724.975115740745</v>
      </c>
      <c r="T2262" s="12">
        <f t="shared" si="35"/>
        <v>41695.016782407409</v>
      </c>
      <c r="U2262" s="14">
        <f>Starter[[#This Row],[deadline2]]-Starter[[#This Row],[launched_at3]]</f>
        <v>29.958333333335759</v>
      </c>
    </row>
    <row r="2263" spans="1:21" ht="3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>IFERROR(Starter[[#This Row],[pledged]]/Starter[[#This Row],[goal]],0)</f>
        <v>7.7949999999999999</v>
      </c>
      <c r="P2263" s="8">
        <f>IFERROR(Starter[[#This Row],[pledged]]/Starter[[#This Row],[backers_count]],0)</f>
        <v>37.11904761904762</v>
      </c>
      <c r="Q2263" t="str">
        <f>LEFT(Starter[[#This Row],[Category and Sub-Category]],FIND("/",Starter[[#This Row],[Category and Sub-Category]])-1)</f>
        <v>games</v>
      </c>
      <c r="R2263" t="str">
        <f>RIGHT(Starter[[#This Row],[Category and Sub-Category]],FIND("/",Starter[[#This Row],[Category and Sub-Category]])-3)</f>
        <v>mes</v>
      </c>
      <c r="S2263" s="12">
        <f t="shared" si="35"/>
        <v>42780.724768518514</v>
      </c>
      <c r="T2263" s="12">
        <f t="shared" si="35"/>
        <v>42759.724768518514</v>
      </c>
      <c r="U2263" s="14">
        <f>Starter[[#This Row],[deadline2]]-Starter[[#This Row],[launched_at3]]</f>
        <v>21</v>
      </c>
    </row>
    <row r="2264" spans="1:2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>IFERROR(Starter[[#This Row],[pledged]]/Starter[[#This Row],[goal]],0)</f>
        <v>1.5415151515151515</v>
      </c>
      <c r="P2264" s="8">
        <f>IFERROR(Starter[[#This Row],[pledged]]/Starter[[#This Row],[backers_count]],0)</f>
        <v>28.104972375690608</v>
      </c>
      <c r="Q2264" t="str">
        <f>LEFT(Starter[[#This Row],[Category and Sub-Category]],FIND("/",Starter[[#This Row],[Category and Sub-Category]])-1)</f>
        <v>games</v>
      </c>
      <c r="R2264" t="str">
        <f>RIGHT(Starter[[#This Row],[Category and Sub-Category]],FIND("/",Starter[[#This Row],[Category and Sub-Category]])-3)</f>
        <v>mes</v>
      </c>
      <c r="S2264" s="12">
        <f t="shared" si="35"/>
        <v>41961</v>
      </c>
      <c r="T2264" s="12">
        <f t="shared" si="35"/>
        <v>41926.585162037038</v>
      </c>
      <c r="U2264" s="14">
        <f>Starter[[#This Row],[deadline2]]-Starter[[#This Row],[launched_at3]]</f>
        <v>34.414837962962338</v>
      </c>
    </row>
    <row r="2265" spans="1:21" ht="30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>IFERROR(Starter[[#This Row],[pledged]]/Starter[[#This Row],[goal]],0)</f>
        <v>1.1554666666666666</v>
      </c>
      <c r="P2265" s="8">
        <f>IFERROR(Starter[[#This Row],[pledged]]/Starter[[#This Row],[backers_count]],0)</f>
        <v>144.43333333333334</v>
      </c>
      <c r="Q2265" t="str">
        <f>LEFT(Starter[[#This Row],[Category and Sub-Category]],FIND("/",Starter[[#This Row],[Category and Sub-Category]])-1)</f>
        <v>games</v>
      </c>
      <c r="R2265" t="str">
        <f>RIGHT(Starter[[#This Row],[Category and Sub-Category]],FIND("/",Starter[[#This Row],[Category and Sub-Category]])-3)</f>
        <v>mes</v>
      </c>
      <c r="S2265" s="12">
        <f t="shared" si="35"/>
        <v>42035.832326388889</v>
      </c>
      <c r="T2265" s="12">
        <f t="shared" si="35"/>
        <v>42014.832326388889</v>
      </c>
      <c r="U2265" s="14">
        <f>Starter[[#This Row],[deadline2]]-Starter[[#This Row],[launched_at3]]</f>
        <v>21</v>
      </c>
    </row>
    <row r="2266" spans="1:21" ht="3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>IFERROR(Starter[[#This Row],[pledged]]/Starter[[#This Row],[goal]],0)</f>
        <v>1.8003333333333333</v>
      </c>
      <c r="P2266" s="8">
        <f>IFERROR(Starter[[#This Row],[pledged]]/Starter[[#This Row],[backers_count]],0)</f>
        <v>24.274157303370785</v>
      </c>
      <c r="Q2266" t="str">
        <f>LEFT(Starter[[#This Row],[Category and Sub-Category]],FIND("/",Starter[[#This Row],[Category and Sub-Category]])-1)</f>
        <v>games</v>
      </c>
      <c r="R2266" t="str">
        <f>RIGHT(Starter[[#This Row],[Category and Sub-Category]],FIND("/",Starter[[#This Row],[Category and Sub-Category]])-3)</f>
        <v>mes</v>
      </c>
      <c r="S2266" s="12">
        <f t="shared" si="35"/>
        <v>42513.125</v>
      </c>
      <c r="T2266" s="12">
        <f t="shared" si="35"/>
        <v>42496.582337962958</v>
      </c>
      <c r="U2266" s="14">
        <f>Starter[[#This Row],[deadline2]]-Starter[[#This Row],[launched_at3]]</f>
        <v>16.542662037041737</v>
      </c>
    </row>
    <row r="2267" spans="1:21" ht="3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>IFERROR(Starter[[#This Row],[pledged]]/Starter[[#This Row],[goal]],0)</f>
        <v>2.9849999999999999</v>
      </c>
      <c r="P2267" s="8">
        <f>IFERROR(Starter[[#This Row],[pledged]]/Starter[[#This Row],[backers_count]],0)</f>
        <v>35.117647058823529</v>
      </c>
      <c r="Q2267" t="str">
        <f>LEFT(Starter[[#This Row],[Category and Sub-Category]],FIND("/",Starter[[#This Row],[Category and Sub-Category]])-1)</f>
        <v>games</v>
      </c>
      <c r="R2267" t="str">
        <f>RIGHT(Starter[[#This Row],[Category and Sub-Category]],FIND("/",Starter[[#This Row],[Category and Sub-Category]])-3)</f>
        <v>mes</v>
      </c>
      <c r="S2267" s="12">
        <f t="shared" si="35"/>
        <v>42696.853090277778</v>
      </c>
      <c r="T2267" s="12">
        <f t="shared" si="35"/>
        <v>42689.853090277778</v>
      </c>
      <c r="U2267" s="14">
        <f>Starter[[#This Row],[deadline2]]-Starter[[#This Row],[launched_at3]]</f>
        <v>7</v>
      </c>
    </row>
    <row r="2268" spans="1:21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>IFERROR(Starter[[#This Row],[pledged]]/Starter[[#This Row],[goal]],0)</f>
        <v>3.2026666666666666</v>
      </c>
      <c r="P2268" s="8">
        <f>IFERROR(Starter[[#This Row],[pledged]]/Starter[[#This Row],[backers_count]],0)</f>
        <v>24.762886597938145</v>
      </c>
      <c r="Q2268" t="str">
        <f>LEFT(Starter[[#This Row],[Category and Sub-Category]],FIND("/",Starter[[#This Row],[Category and Sub-Category]])-1)</f>
        <v>games</v>
      </c>
      <c r="R2268" t="str">
        <f>RIGHT(Starter[[#This Row],[Category and Sub-Category]],FIND("/",Starter[[#This Row],[Category and Sub-Category]])-3)</f>
        <v>mes</v>
      </c>
      <c r="S2268" s="12">
        <f t="shared" si="35"/>
        <v>42487.083333333328</v>
      </c>
      <c r="T2268" s="12">
        <f t="shared" si="35"/>
        <v>42469.874907407408</v>
      </c>
      <c r="U2268" s="14">
        <f>Starter[[#This Row],[deadline2]]-Starter[[#This Row],[launched_at3]]</f>
        <v>17.208425925920892</v>
      </c>
    </row>
    <row r="2269" spans="1:21" ht="3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>IFERROR(Starter[[#This Row],[pledged]]/Starter[[#This Row],[goal]],0)</f>
        <v>3.80525</v>
      </c>
      <c r="P2269" s="8">
        <f>IFERROR(Starter[[#This Row],[pledged]]/Starter[[#This Row],[backers_count]],0)</f>
        <v>188.37871287128712</v>
      </c>
      <c r="Q2269" t="str">
        <f>LEFT(Starter[[#This Row],[Category and Sub-Category]],FIND("/",Starter[[#This Row],[Category and Sub-Category]])-1)</f>
        <v>games</v>
      </c>
      <c r="R2269" t="str">
        <f>RIGHT(Starter[[#This Row],[Category and Sub-Category]],FIND("/",Starter[[#This Row],[Category and Sub-Category]])-3)</f>
        <v>mes</v>
      </c>
      <c r="S2269" s="12">
        <f t="shared" si="35"/>
        <v>41994.041666666672</v>
      </c>
      <c r="T2269" s="12">
        <f t="shared" si="35"/>
        <v>41968.829826388886</v>
      </c>
      <c r="U2269" s="14">
        <f>Starter[[#This Row],[deadline2]]-Starter[[#This Row],[launched_at3]]</f>
        <v>25.211840277785086</v>
      </c>
    </row>
    <row r="2270" spans="1:21" ht="3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>IFERROR(Starter[[#This Row],[pledged]]/Starter[[#This Row],[goal]],0)</f>
        <v>1.026</v>
      </c>
      <c r="P2270" s="8">
        <f>IFERROR(Starter[[#This Row],[pledged]]/Starter[[#This Row],[backers_count]],0)</f>
        <v>148.08247422680412</v>
      </c>
      <c r="Q2270" t="str">
        <f>LEFT(Starter[[#This Row],[Category and Sub-Category]],FIND("/",Starter[[#This Row],[Category and Sub-Category]])-1)</f>
        <v>games</v>
      </c>
      <c r="R2270" t="str">
        <f>RIGHT(Starter[[#This Row],[Category and Sub-Category]],FIND("/",Starter[[#This Row],[Category and Sub-Category]])-3)</f>
        <v>mes</v>
      </c>
      <c r="S2270" s="12">
        <f t="shared" si="35"/>
        <v>42806.082349537042</v>
      </c>
      <c r="T2270" s="12">
        <f t="shared" si="35"/>
        <v>42776.082349537042</v>
      </c>
      <c r="U2270" s="14">
        <f>Starter[[#This Row],[deadline2]]-Starter[[#This Row],[launched_at3]]</f>
        <v>30</v>
      </c>
    </row>
    <row r="2271" spans="1:21" ht="30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>IFERROR(Starter[[#This Row],[pledged]]/Starter[[#This Row],[goal]],0)</f>
        <v>18.016400000000001</v>
      </c>
      <c r="P2271" s="8">
        <f>IFERROR(Starter[[#This Row],[pledged]]/Starter[[#This Row],[backers_count]],0)</f>
        <v>49.934589800443462</v>
      </c>
      <c r="Q2271" t="str">
        <f>LEFT(Starter[[#This Row],[Category and Sub-Category]],FIND("/",Starter[[#This Row],[Category and Sub-Category]])-1)</f>
        <v>games</v>
      </c>
      <c r="R2271" t="str">
        <f>RIGHT(Starter[[#This Row],[Category and Sub-Category]],FIND("/",Starter[[#This Row],[Category and Sub-Category]])-3)</f>
        <v>mes</v>
      </c>
      <c r="S2271" s="12">
        <f t="shared" si="35"/>
        <v>42801.208333333328</v>
      </c>
      <c r="T2271" s="12">
        <f t="shared" si="35"/>
        <v>42776.704432870371</v>
      </c>
      <c r="U2271" s="14">
        <f>Starter[[#This Row],[deadline2]]-Starter[[#This Row],[launched_at3]]</f>
        <v>24.503900462957972</v>
      </c>
    </row>
    <row r="2272" spans="1:21" ht="30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>IFERROR(Starter[[#This Row],[pledged]]/Starter[[#This Row],[goal]],0)</f>
        <v>7.2024800000000004</v>
      </c>
      <c r="P2272" s="8">
        <f>IFERROR(Starter[[#This Row],[pledged]]/Starter[[#This Row],[backers_count]],0)</f>
        <v>107.82155688622754</v>
      </c>
      <c r="Q2272" t="str">
        <f>LEFT(Starter[[#This Row],[Category and Sub-Category]],FIND("/",Starter[[#This Row],[Category and Sub-Category]])-1)</f>
        <v>games</v>
      </c>
      <c r="R2272" t="str">
        <f>RIGHT(Starter[[#This Row],[Category and Sub-Category]],FIND("/",Starter[[#This Row],[Category and Sub-Category]])-3)</f>
        <v>mes</v>
      </c>
      <c r="S2272" s="12">
        <f t="shared" si="35"/>
        <v>42745.915972222225</v>
      </c>
      <c r="T2272" s="12">
        <f t="shared" si="35"/>
        <v>42725.869363425925</v>
      </c>
      <c r="U2272" s="14">
        <f>Starter[[#This Row],[deadline2]]-Starter[[#This Row],[launched_at3]]</f>
        <v>20.046608796299552</v>
      </c>
    </row>
    <row r="2273" spans="1:21" ht="3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>IFERROR(Starter[[#This Row],[pledged]]/Starter[[#This Row],[goal]],0)</f>
        <v>2.8309000000000002</v>
      </c>
      <c r="P2273" s="8">
        <f>IFERROR(Starter[[#This Row],[pledged]]/Starter[[#This Row],[backers_count]],0)</f>
        <v>42.63403614457831</v>
      </c>
      <c r="Q2273" t="str">
        <f>LEFT(Starter[[#This Row],[Category and Sub-Category]],FIND("/",Starter[[#This Row],[Category and Sub-Category]])-1)</f>
        <v>games</v>
      </c>
      <c r="R2273" t="str">
        <f>RIGHT(Starter[[#This Row],[Category and Sub-Category]],FIND("/",Starter[[#This Row],[Category and Sub-Category]])-3)</f>
        <v>mes</v>
      </c>
      <c r="S2273" s="12">
        <f t="shared" si="35"/>
        <v>42714.000046296293</v>
      </c>
      <c r="T2273" s="12">
        <f t="shared" si="35"/>
        <v>42684.000046296293</v>
      </c>
      <c r="U2273" s="14">
        <f>Starter[[#This Row],[deadline2]]-Starter[[#This Row],[launched_at3]]</f>
        <v>30</v>
      </c>
    </row>
    <row r="2274" spans="1:21" ht="30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>IFERROR(Starter[[#This Row],[pledged]]/Starter[[#This Row],[goal]],0)</f>
        <v>13.566000000000001</v>
      </c>
      <c r="P2274" s="8">
        <f>IFERROR(Starter[[#This Row],[pledged]]/Starter[[#This Row],[backers_count]],0)</f>
        <v>14.370762711864407</v>
      </c>
      <c r="Q2274" t="str">
        <f>LEFT(Starter[[#This Row],[Category and Sub-Category]],FIND("/",Starter[[#This Row],[Category and Sub-Category]])-1)</f>
        <v>games</v>
      </c>
      <c r="R2274" t="str">
        <f>RIGHT(Starter[[#This Row],[Category and Sub-Category]],FIND("/",Starter[[#This Row],[Category and Sub-Category]])-3)</f>
        <v>mes</v>
      </c>
      <c r="S2274" s="12">
        <f t="shared" si="35"/>
        <v>42345.699490740742</v>
      </c>
      <c r="T2274" s="12">
        <f t="shared" si="35"/>
        <v>42315.699490740742</v>
      </c>
      <c r="U2274" s="14">
        <f>Starter[[#This Row],[deadline2]]-Starter[[#This Row],[launched_at3]]</f>
        <v>30</v>
      </c>
    </row>
    <row r="2275" spans="1:21" ht="3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>IFERROR(Starter[[#This Row],[pledged]]/Starter[[#This Row],[goal]],0)</f>
        <v>2.2035999999999998</v>
      </c>
      <c r="P2275" s="8">
        <f>IFERROR(Starter[[#This Row],[pledged]]/Starter[[#This Row],[backers_count]],0)</f>
        <v>37.476190476190474</v>
      </c>
      <c r="Q2275" t="str">
        <f>LEFT(Starter[[#This Row],[Category and Sub-Category]],FIND("/",Starter[[#This Row],[Category and Sub-Category]])-1)</f>
        <v>games</v>
      </c>
      <c r="R2275" t="str">
        <f>RIGHT(Starter[[#This Row],[Category and Sub-Category]],FIND("/",Starter[[#This Row],[Category and Sub-Category]])-3)</f>
        <v>mes</v>
      </c>
      <c r="S2275" s="12">
        <f t="shared" si="35"/>
        <v>42806.507430555561</v>
      </c>
      <c r="T2275" s="12">
        <f t="shared" si="35"/>
        <v>42781.549097222218</v>
      </c>
      <c r="U2275" s="14">
        <f>Starter[[#This Row],[deadline2]]-Starter[[#This Row],[launched_at3]]</f>
        <v>24.958333333343035</v>
      </c>
    </row>
    <row r="2276" spans="1:21" ht="3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>IFERROR(Starter[[#This Row],[pledged]]/Starter[[#This Row],[goal]],0)</f>
        <v>1.196</v>
      </c>
      <c r="P2276" s="8">
        <f>IFERROR(Starter[[#This Row],[pledged]]/Starter[[#This Row],[backers_count]],0)</f>
        <v>30.202020202020201</v>
      </c>
      <c r="Q2276" t="str">
        <f>LEFT(Starter[[#This Row],[Category and Sub-Category]],FIND("/",Starter[[#This Row],[Category and Sub-Category]])-1)</f>
        <v>games</v>
      </c>
      <c r="R2276" t="str">
        <f>RIGHT(Starter[[#This Row],[Category and Sub-Category]],FIND("/",Starter[[#This Row],[Category and Sub-Category]])-3)</f>
        <v>mes</v>
      </c>
      <c r="S2276" s="12">
        <f t="shared" si="35"/>
        <v>41693.500659722224</v>
      </c>
      <c r="T2276" s="12">
        <f t="shared" si="35"/>
        <v>41663.500659722224</v>
      </c>
      <c r="U2276" s="14">
        <f>Starter[[#This Row],[deadline2]]-Starter[[#This Row],[launched_at3]]</f>
        <v>30</v>
      </c>
    </row>
    <row r="2277" spans="1:21" ht="30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>IFERROR(Starter[[#This Row],[pledged]]/Starter[[#This Row],[goal]],0)</f>
        <v>4.0776923076923079</v>
      </c>
      <c r="P2277" s="8">
        <f>IFERROR(Starter[[#This Row],[pledged]]/Starter[[#This Row],[backers_count]],0)</f>
        <v>33.550632911392405</v>
      </c>
      <c r="Q2277" t="str">
        <f>LEFT(Starter[[#This Row],[Category and Sub-Category]],FIND("/",Starter[[#This Row],[Category and Sub-Category]])-1)</f>
        <v>games</v>
      </c>
      <c r="R2277" t="str">
        <f>RIGHT(Starter[[#This Row],[Category and Sub-Category]],FIND("/",Starter[[#This Row],[Category and Sub-Category]])-3)</f>
        <v>mes</v>
      </c>
      <c r="S2277" s="12">
        <f t="shared" si="35"/>
        <v>41995.616655092592</v>
      </c>
      <c r="T2277" s="12">
        <f t="shared" si="35"/>
        <v>41965.616655092592</v>
      </c>
      <c r="U2277" s="14">
        <f>Starter[[#This Row],[deadline2]]-Starter[[#This Row],[launched_at3]]</f>
        <v>30</v>
      </c>
    </row>
    <row r="2278" spans="1:21" ht="3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>IFERROR(Starter[[#This Row],[pledged]]/Starter[[#This Row],[goal]],0)</f>
        <v>1.0581826105905425</v>
      </c>
      <c r="P2278" s="8">
        <f>IFERROR(Starter[[#This Row],[pledged]]/Starter[[#This Row],[backers_count]],0)</f>
        <v>64.74666666666667</v>
      </c>
      <c r="Q2278" t="str">
        <f>LEFT(Starter[[#This Row],[Category and Sub-Category]],FIND("/",Starter[[#This Row],[Category and Sub-Category]])-1)</f>
        <v>games</v>
      </c>
      <c r="R2278" t="str">
        <f>RIGHT(Starter[[#This Row],[Category and Sub-Category]],FIND("/",Starter[[#This Row],[Category and Sub-Category]])-3)</f>
        <v>mes</v>
      </c>
      <c r="S2278" s="12">
        <f t="shared" si="35"/>
        <v>41644.651493055557</v>
      </c>
      <c r="T2278" s="12">
        <f t="shared" si="35"/>
        <v>41614.651493055557</v>
      </c>
      <c r="U2278" s="14">
        <f>Starter[[#This Row],[deadline2]]-Starter[[#This Row],[launched_at3]]</f>
        <v>30</v>
      </c>
    </row>
    <row r="2279" spans="1:21" ht="3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>IFERROR(Starter[[#This Row],[pledged]]/Starter[[#This Row],[goal]],0)</f>
        <v>1.4108235294117648</v>
      </c>
      <c r="P2279" s="8">
        <f>IFERROR(Starter[[#This Row],[pledged]]/Starter[[#This Row],[backers_count]],0)</f>
        <v>57.932367149758456</v>
      </c>
      <c r="Q2279" t="str">
        <f>LEFT(Starter[[#This Row],[Category and Sub-Category]],FIND("/",Starter[[#This Row],[Category and Sub-Category]])-1)</f>
        <v>games</v>
      </c>
      <c r="R2279" t="str">
        <f>RIGHT(Starter[[#This Row],[Category and Sub-Category]],FIND("/",Starter[[#This Row],[Category and Sub-Category]])-3)</f>
        <v>mes</v>
      </c>
      <c r="S2279" s="12">
        <f t="shared" si="35"/>
        <v>40966.678506944445</v>
      </c>
      <c r="T2279" s="12">
        <f t="shared" si="35"/>
        <v>40936.678506944445</v>
      </c>
      <c r="U2279" s="14">
        <f>Starter[[#This Row],[deadline2]]-Starter[[#This Row],[launched_at3]]</f>
        <v>30</v>
      </c>
    </row>
    <row r="2280" spans="1:2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>IFERROR(Starter[[#This Row],[pledged]]/Starter[[#This Row],[goal]],0)</f>
        <v>2.7069999999999999</v>
      </c>
      <c r="P2280" s="8">
        <f>IFERROR(Starter[[#This Row],[pledged]]/Starter[[#This Row],[backers_count]],0)</f>
        <v>53.078431372549019</v>
      </c>
      <c r="Q2280" t="str">
        <f>LEFT(Starter[[#This Row],[Category and Sub-Category]],FIND("/",Starter[[#This Row],[Category and Sub-Category]])-1)</f>
        <v>games</v>
      </c>
      <c r="R2280" t="str">
        <f>RIGHT(Starter[[#This Row],[Category and Sub-Category]],FIND("/",Starter[[#This Row],[Category and Sub-Category]])-3)</f>
        <v>mes</v>
      </c>
      <c r="S2280" s="12">
        <f t="shared" si="35"/>
        <v>42372.957638888889</v>
      </c>
      <c r="T2280" s="12">
        <f t="shared" si="35"/>
        <v>42338.709108796298</v>
      </c>
      <c r="U2280" s="14">
        <f>Starter[[#This Row],[deadline2]]-Starter[[#This Row],[launched_at3]]</f>
        <v>34.248530092590954</v>
      </c>
    </row>
    <row r="2281" spans="1:21" ht="3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>IFERROR(Starter[[#This Row],[pledged]]/Starter[[#This Row],[goal]],0)</f>
        <v>1.538</v>
      </c>
      <c r="P2281" s="8">
        <f>IFERROR(Starter[[#This Row],[pledged]]/Starter[[#This Row],[backers_count]],0)</f>
        <v>48.0625</v>
      </c>
      <c r="Q2281" t="str">
        <f>LEFT(Starter[[#This Row],[Category and Sub-Category]],FIND("/",Starter[[#This Row],[Category and Sub-Category]])-1)</f>
        <v>games</v>
      </c>
      <c r="R2281" t="str">
        <f>RIGHT(Starter[[#This Row],[Category and Sub-Category]],FIND("/",Starter[[#This Row],[Category and Sub-Category]])-3)</f>
        <v>mes</v>
      </c>
      <c r="S2281" s="12">
        <f t="shared" si="35"/>
        <v>42039.166666666672</v>
      </c>
      <c r="T2281" s="12">
        <f t="shared" si="35"/>
        <v>42020.806701388894</v>
      </c>
      <c r="U2281" s="14">
        <f>Starter[[#This Row],[deadline2]]-Starter[[#This Row],[launched_at3]]</f>
        <v>18.359965277777519</v>
      </c>
    </row>
    <row r="2282" spans="1:21" ht="3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>IFERROR(Starter[[#This Row],[pledged]]/Starter[[#This Row],[goal]],0)</f>
        <v>4.0357653061224488</v>
      </c>
      <c r="P2282" s="8">
        <f>IFERROR(Starter[[#This Row],[pledged]]/Starter[[#This Row],[backers_count]],0)</f>
        <v>82.396874999999994</v>
      </c>
      <c r="Q2282" t="str">
        <f>LEFT(Starter[[#This Row],[Category and Sub-Category]],FIND("/",Starter[[#This Row],[Category and Sub-Category]])-1)</f>
        <v>games</v>
      </c>
      <c r="R2282" t="str">
        <f>RIGHT(Starter[[#This Row],[Category and Sub-Category]],FIND("/",Starter[[#This Row],[Category and Sub-Category]])-3)</f>
        <v>mes</v>
      </c>
      <c r="S2282" s="12">
        <f t="shared" si="35"/>
        <v>42264.624895833331</v>
      </c>
      <c r="T2282" s="12">
        <f t="shared" si="35"/>
        <v>42234.624895833331</v>
      </c>
      <c r="U2282" s="14">
        <f>Starter[[#This Row],[deadline2]]-Starter[[#This Row],[launched_at3]]</f>
        <v>30</v>
      </c>
    </row>
    <row r="2283" spans="1:21" ht="3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>IFERROR(Starter[[#This Row],[pledged]]/Starter[[#This Row],[goal]],0)</f>
        <v>1.85</v>
      </c>
      <c r="P2283" s="8">
        <f>IFERROR(Starter[[#This Row],[pledged]]/Starter[[#This Row],[backers_count]],0)</f>
        <v>50.454545454545453</v>
      </c>
      <c r="Q2283" t="str">
        <f>LEFT(Starter[[#This Row],[Category and Sub-Category]],FIND("/",Starter[[#This Row],[Category and Sub-Category]])-1)</f>
        <v>music</v>
      </c>
      <c r="R2283" t="str">
        <f>RIGHT(Starter[[#This Row],[Category and Sub-Category]],FIND("/",Starter[[#This Row],[Category and Sub-Category]])-3)</f>
        <v>ock</v>
      </c>
      <c r="S2283" s="12">
        <f t="shared" si="35"/>
        <v>40749.284722222219</v>
      </c>
      <c r="T2283" s="12">
        <f t="shared" si="35"/>
        <v>40687.285844907405</v>
      </c>
      <c r="U2283" s="14">
        <f>Starter[[#This Row],[deadline2]]-Starter[[#This Row],[launched_at3]]</f>
        <v>61.998877314814308</v>
      </c>
    </row>
    <row r="2284" spans="1:2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>IFERROR(Starter[[#This Row],[pledged]]/Starter[[#This Row],[goal]],0)</f>
        <v>1.8533333333333333</v>
      </c>
      <c r="P2284" s="8">
        <f>IFERROR(Starter[[#This Row],[pledged]]/Starter[[#This Row],[backers_count]],0)</f>
        <v>115.83333333333333</v>
      </c>
      <c r="Q2284" t="str">
        <f>LEFT(Starter[[#This Row],[Category and Sub-Category]],FIND("/",Starter[[#This Row],[Category and Sub-Category]])-1)</f>
        <v>music</v>
      </c>
      <c r="R2284" t="str">
        <f>RIGHT(Starter[[#This Row],[Category and Sub-Category]],FIND("/",Starter[[#This Row],[Category and Sub-Category]])-3)</f>
        <v>ock</v>
      </c>
      <c r="S2284" s="12">
        <f t="shared" si="35"/>
        <v>42383.17460648148</v>
      </c>
      <c r="T2284" s="12">
        <f t="shared" si="35"/>
        <v>42323.17460648148</v>
      </c>
      <c r="U2284" s="14">
        <f>Starter[[#This Row],[deadline2]]-Starter[[#This Row],[launched_at3]]</f>
        <v>60</v>
      </c>
    </row>
    <row r="2285" spans="1:21" ht="3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>IFERROR(Starter[[#This Row],[pledged]]/Starter[[#This Row],[goal]],0)</f>
        <v>1.0085533333333332</v>
      </c>
      <c r="P2285" s="8">
        <f>IFERROR(Starter[[#This Row],[pledged]]/Starter[[#This Row],[backers_count]],0)</f>
        <v>63.03458333333333</v>
      </c>
      <c r="Q2285" t="str">
        <f>LEFT(Starter[[#This Row],[Category and Sub-Category]],FIND("/",Starter[[#This Row],[Category and Sub-Category]])-1)</f>
        <v>music</v>
      </c>
      <c r="R2285" t="str">
        <f>RIGHT(Starter[[#This Row],[Category and Sub-Category]],FIND("/",Starter[[#This Row],[Category and Sub-Category]])-3)</f>
        <v>ock</v>
      </c>
      <c r="S2285" s="12">
        <f t="shared" si="35"/>
        <v>41038.083379629628</v>
      </c>
      <c r="T2285" s="12">
        <f t="shared" si="35"/>
        <v>40978.125046296293</v>
      </c>
      <c r="U2285" s="14">
        <f>Starter[[#This Row],[deadline2]]-Starter[[#This Row],[launched_at3]]</f>
        <v>59.958333333335759</v>
      </c>
    </row>
    <row r="2286" spans="1:2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>IFERROR(Starter[[#This Row],[pledged]]/Starter[[#This Row],[goal]],0)</f>
        <v>1.0622116666666668</v>
      </c>
      <c r="P2286" s="8">
        <f>IFERROR(Starter[[#This Row],[pledged]]/Starter[[#This Row],[backers_count]],0)</f>
        <v>108.02152542372882</v>
      </c>
      <c r="Q2286" t="str">
        <f>LEFT(Starter[[#This Row],[Category and Sub-Category]],FIND("/",Starter[[#This Row],[Category and Sub-Category]])-1)</f>
        <v>music</v>
      </c>
      <c r="R2286" t="str">
        <f>RIGHT(Starter[[#This Row],[Category and Sub-Category]],FIND("/",Starter[[#This Row],[Category and Sub-Category]])-3)</f>
        <v>ock</v>
      </c>
      <c r="S2286" s="12">
        <f t="shared" si="35"/>
        <v>40614.166666666664</v>
      </c>
      <c r="T2286" s="12">
        <f t="shared" si="35"/>
        <v>40585.796817129631</v>
      </c>
      <c r="U2286" s="14">
        <f>Starter[[#This Row],[deadline2]]-Starter[[#This Row],[launched_at3]]</f>
        <v>28.369849537033588</v>
      </c>
    </row>
    <row r="2287" spans="1:21" ht="3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>IFERROR(Starter[[#This Row],[pledged]]/Starter[[#This Row],[goal]],0)</f>
        <v>1.2136666666666667</v>
      </c>
      <c r="P2287" s="8">
        <f>IFERROR(Starter[[#This Row],[pledged]]/Starter[[#This Row],[backers_count]],0)</f>
        <v>46.088607594936711</v>
      </c>
      <c r="Q2287" t="str">
        <f>LEFT(Starter[[#This Row],[Category and Sub-Category]],FIND("/",Starter[[#This Row],[Category and Sub-Category]])-1)</f>
        <v>music</v>
      </c>
      <c r="R2287" t="str">
        <f>RIGHT(Starter[[#This Row],[Category and Sub-Category]],FIND("/",Starter[[#This Row],[Category and Sub-Category]])-3)</f>
        <v>ock</v>
      </c>
      <c r="S2287" s="12">
        <f t="shared" si="35"/>
        <v>41089.185682870375</v>
      </c>
      <c r="T2287" s="12">
        <f t="shared" si="35"/>
        <v>41059.185682870375</v>
      </c>
      <c r="U2287" s="14">
        <f>Starter[[#This Row],[deadline2]]-Starter[[#This Row],[launched_at3]]</f>
        <v>30</v>
      </c>
    </row>
    <row r="2288" spans="1:21" ht="30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>IFERROR(Starter[[#This Row],[pledged]]/Starter[[#This Row],[goal]],0)</f>
        <v>1.0006666666666666</v>
      </c>
      <c r="P2288" s="8">
        <f>IFERROR(Starter[[#This Row],[pledged]]/Starter[[#This Row],[backers_count]],0)</f>
        <v>107.21428571428571</v>
      </c>
      <c r="Q2288" t="str">
        <f>LEFT(Starter[[#This Row],[Category and Sub-Category]],FIND("/",Starter[[#This Row],[Category and Sub-Category]])-1)</f>
        <v>music</v>
      </c>
      <c r="R2288" t="str">
        <f>RIGHT(Starter[[#This Row],[Category and Sub-Category]],FIND("/",Starter[[#This Row],[Category and Sub-Category]])-3)</f>
        <v>ock</v>
      </c>
      <c r="S2288" s="12">
        <f t="shared" si="35"/>
        <v>41523.165972222225</v>
      </c>
      <c r="T2288" s="12">
        <f t="shared" si="35"/>
        <v>41494.963587962964</v>
      </c>
      <c r="U2288" s="14">
        <f>Starter[[#This Row],[deadline2]]-Starter[[#This Row],[launched_at3]]</f>
        <v>28.202384259260725</v>
      </c>
    </row>
    <row r="2289" spans="1:21" ht="30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>IFERROR(Starter[[#This Row],[pledged]]/Starter[[#This Row],[goal]],0)</f>
        <v>1.1997755555555556</v>
      </c>
      <c r="P2289" s="8">
        <f>IFERROR(Starter[[#This Row],[pledged]]/Starter[[#This Row],[backers_count]],0)</f>
        <v>50.9338679245283</v>
      </c>
      <c r="Q2289" t="str">
        <f>LEFT(Starter[[#This Row],[Category and Sub-Category]],FIND("/",Starter[[#This Row],[Category and Sub-Category]])-1)</f>
        <v>music</v>
      </c>
      <c r="R2289" t="str">
        <f>RIGHT(Starter[[#This Row],[Category and Sub-Category]],FIND("/",Starter[[#This Row],[Category and Sub-Category]])-3)</f>
        <v>ock</v>
      </c>
      <c r="S2289" s="12">
        <f t="shared" si="35"/>
        <v>41813.667361111111</v>
      </c>
      <c r="T2289" s="12">
        <f t="shared" si="35"/>
        <v>41792.667361111111</v>
      </c>
      <c r="U2289" s="14">
        <f>Starter[[#This Row],[deadline2]]-Starter[[#This Row],[launched_at3]]</f>
        <v>21</v>
      </c>
    </row>
    <row r="2290" spans="1:21" ht="3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>IFERROR(Starter[[#This Row],[pledged]]/Starter[[#This Row],[goal]],0)</f>
        <v>1.0009999999999999</v>
      </c>
      <c r="P2290" s="8">
        <f>IFERROR(Starter[[#This Row],[pledged]]/Starter[[#This Row],[backers_count]],0)</f>
        <v>40.04</v>
      </c>
      <c r="Q2290" t="str">
        <f>LEFT(Starter[[#This Row],[Category and Sub-Category]],FIND("/",Starter[[#This Row],[Category and Sub-Category]])-1)</f>
        <v>music</v>
      </c>
      <c r="R2290" t="str">
        <f>RIGHT(Starter[[#This Row],[Category and Sub-Category]],FIND("/",Starter[[#This Row],[Category and Sub-Category]])-3)</f>
        <v>ock</v>
      </c>
      <c r="S2290" s="12">
        <f t="shared" si="35"/>
        <v>41086.75</v>
      </c>
      <c r="T2290" s="12">
        <f t="shared" si="35"/>
        <v>41067.827418981484</v>
      </c>
      <c r="U2290" s="14">
        <f>Starter[[#This Row],[deadline2]]-Starter[[#This Row],[launched_at3]]</f>
        <v>18.922581018516212</v>
      </c>
    </row>
    <row r="2291" spans="1:21" ht="3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>IFERROR(Starter[[#This Row],[pledged]]/Starter[[#This Row],[goal]],0)</f>
        <v>1.0740000000000001</v>
      </c>
      <c r="P2291" s="8">
        <f>IFERROR(Starter[[#This Row],[pledged]]/Starter[[#This Row],[backers_count]],0)</f>
        <v>64.44</v>
      </c>
      <c r="Q2291" t="str">
        <f>LEFT(Starter[[#This Row],[Category and Sub-Category]],FIND("/",Starter[[#This Row],[Category and Sub-Category]])-1)</f>
        <v>music</v>
      </c>
      <c r="R2291" t="str">
        <f>RIGHT(Starter[[#This Row],[Category and Sub-Category]],FIND("/",Starter[[#This Row],[Category and Sub-Category]])-3)</f>
        <v>ock</v>
      </c>
      <c r="S2291" s="12">
        <f t="shared" si="35"/>
        <v>41614.973611111112</v>
      </c>
      <c r="T2291" s="12">
        <f t="shared" si="35"/>
        <v>41571.998379629629</v>
      </c>
      <c r="U2291" s="14">
        <f>Starter[[#This Row],[deadline2]]-Starter[[#This Row],[launched_at3]]</f>
        <v>42.975231481483206</v>
      </c>
    </row>
    <row r="2292" spans="1:21" ht="30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>IFERROR(Starter[[#This Row],[pledged]]/Starter[[#This Row],[goal]],0)</f>
        <v>1.0406666666666666</v>
      </c>
      <c r="P2292" s="8">
        <f>IFERROR(Starter[[#This Row],[pledged]]/Starter[[#This Row],[backers_count]],0)</f>
        <v>53.827586206896555</v>
      </c>
      <c r="Q2292" t="str">
        <f>LEFT(Starter[[#This Row],[Category and Sub-Category]],FIND("/",Starter[[#This Row],[Category and Sub-Category]])-1)</f>
        <v>music</v>
      </c>
      <c r="R2292" t="str">
        <f>RIGHT(Starter[[#This Row],[Category and Sub-Category]],FIND("/",Starter[[#This Row],[Category and Sub-Category]])-3)</f>
        <v>ock</v>
      </c>
      <c r="S2292" s="12">
        <f t="shared" si="35"/>
        <v>40148.708333333336</v>
      </c>
      <c r="T2292" s="12">
        <f t="shared" si="35"/>
        <v>40070.253819444442</v>
      </c>
      <c r="U2292" s="14">
        <f>Starter[[#This Row],[deadline2]]-Starter[[#This Row],[launched_at3]]</f>
        <v>78.454513888893416</v>
      </c>
    </row>
    <row r="2293" spans="1:21" ht="3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>IFERROR(Starter[[#This Row],[pledged]]/Starter[[#This Row],[goal]],0)</f>
        <v>1.728</v>
      </c>
      <c r="P2293" s="8">
        <f>IFERROR(Starter[[#This Row],[pledged]]/Starter[[#This Row],[backers_count]],0)</f>
        <v>100.46511627906976</v>
      </c>
      <c r="Q2293" t="str">
        <f>LEFT(Starter[[#This Row],[Category and Sub-Category]],FIND("/",Starter[[#This Row],[Category and Sub-Category]])-1)</f>
        <v>music</v>
      </c>
      <c r="R2293" t="str">
        <f>RIGHT(Starter[[#This Row],[Category and Sub-Category]],FIND("/",Starter[[#This Row],[Category and Sub-Category]])-3)</f>
        <v>ock</v>
      </c>
      <c r="S2293" s="12">
        <f t="shared" si="35"/>
        <v>41022.166666666664</v>
      </c>
      <c r="T2293" s="12">
        <f t="shared" si="35"/>
        <v>40987.977060185185</v>
      </c>
      <c r="U2293" s="14">
        <f>Starter[[#This Row],[deadline2]]-Starter[[#This Row],[launched_at3]]</f>
        <v>34.189606481479132</v>
      </c>
    </row>
    <row r="2294" spans="1:21" ht="3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>IFERROR(Starter[[#This Row],[pledged]]/Starter[[#This Row],[goal]],0)</f>
        <v>1.072505</v>
      </c>
      <c r="P2294" s="8">
        <f>IFERROR(Starter[[#This Row],[pledged]]/Starter[[#This Row],[backers_count]],0)</f>
        <v>46.630652173913049</v>
      </c>
      <c r="Q2294" t="str">
        <f>LEFT(Starter[[#This Row],[Category and Sub-Category]],FIND("/",Starter[[#This Row],[Category and Sub-Category]])-1)</f>
        <v>music</v>
      </c>
      <c r="R2294" t="str">
        <f>RIGHT(Starter[[#This Row],[Category and Sub-Category]],FIND("/",Starter[[#This Row],[Category and Sub-Category]])-3)</f>
        <v>ock</v>
      </c>
      <c r="S2294" s="12">
        <f t="shared" si="35"/>
        <v>41017.697638888887</v>
      </c>
      <c r="T2294" s="12">
        <f t="shared" si="35"/>
        <v>40987.697638888887</v>
      </c>
      <c r="U2294" s="14">
        <f>Starter[[#This Row],[deadline2]]-Starter[[#This Row],[launched_at3]]</f>
        <v>30</v>
      </c>
    </row>
    <row r="2295" spans="1:2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>IFERROR(Starter[[#This Row],[pledged]]/Starter[[#This Row],[goal]],0)</f>
        <v>1.0823529411764705</v>
      </c>
      <c r="P2295" s="8">
        <f>IFERROR(Starter[[#This Row],[pledged]]/Starter[[#This Row],[backers_count]],0)</f>
        <v>34.074074074074076</v>
      </c>
      <c r="Q2295" t="str">
        <f>LEFT(Starter[[#This Row],[Category and Sub-Category]],FIND("/",Starter[[#This Row],[Category and Sub-Category]])-1)</f>
        <v>music</v>
      </c>
      <c r="R2295" t="str">
        <f>RIGHT(Starter[[#This Row],[Category and Sub-Category]],FIND("/",Starter[[#This Row],[Category and Sub-Category]])-3)</f>
        <v>ock</v>
      </c>
      <c r="S2295" s="12">
        <f t="shared" si="35"/>
        <v>41177.165972222225</v>
      </c>
      <c r="T2295" s="12">
        <f t="shared" si="35"/>
        <v>41151.708321759259</v>
      </c>
      <c r="U2295" s="14">
        <f>Starter[[#This Row],[deadline2]]-Starter[[#This Row],[launched_at3]]</f>
        <v>25.45765046296583</v>
      </c>
    </row>
    <row r="2296" spans="1:21" ht="3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>IFERROR(Starter[[#This Row],[pledged]]/Starter[[#This Row],[goal]],0)</f>
        <v>1.4608079999999999</v>
      </c>
      <c r="P2296" s="8">
        <f>IFERROR(Starter[[#This Row],[pledged]]/Starter[[#This Row],[backers_count]],0)</f>
        <v>65.214642857142863</v>
      </c>
      <c r="Q2296" t="str">
        <f>LEFT(Starter[[#This Row],[Category and Sub-Category]],FIND("/",Starter[[#This Row],[Category and Sub-Category]])-1)</f>
        <v>music</v>
      </c>
      <c r="R2296" t="str">
        <f>RIGHT(Starter[[#This Row],[Category and Sub-Category]],FIND("/",Starter[[#This Row],[Category and Sub-Category]])-3)</f>
        <v>ock</v>
      </c>
      <c r="S2296" s="12">
        <f t="shared" si="35"/>
        <v>41294.72314814815</v>
      </c>
      <c r="T2296" s="12">
        <f t="shared" si="35"/>
        <v>41264.72314814815</v>
      </c>
      <c r="U2296" s="14">
        <f>Starter[[#This Row],[deadline2]]-Starter[[#This Row],[launched_at3]]</f>
        <v>30</v>
      </c>
    </row>
    <row r="2297" spans="1:21" ht="3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>IFERROR(Starter[[#This Row],[pledged]]/Starter[[#This Row],[goal]],0)</f>
        <v>1.2524999999999999</v>
      </c>
      <c r="P2297" s="8">
        <f>IFERROR(Starter[[#This Row],[pledged]]/Starter[[#This Row],[backers_count]],0)</f>
        <v>44.205882352941174</v>
      </c>
      <c r="Q2297" t="str">
        <f>LEFT(Starter[[#This Row],[Category and Sub-Category]],FIND("/",Starter[[#This Row],[Category and Sub-Category]])-1)</f>
        <v>music</v>
      </c>
      <c r="R2297" t="str">
        <f>RIGHT(Starter[[#This Row],[Category and Sub-Category]],FIND("/",Starter[[#This Row],[Category and Sub-Category]])-3)</f>
        <v>ock</v>
      </c>
      <c r="S2297" s="12">
        <f t="shared" si="35"/>
        <v>41300.954351851848</v>
      </c>
      <c r="T2297" s="12">
        <f t="shared" si="35"/>
        <v>41270.954351851848</v>
      </c>
      <c r="U2297" s="14">
        <f>Starter[[#This Row],[deadline2]]-Starter[[#This Row],[launched_at3]]</f>
        <v>30</v>
      </c>
    </row>
    <row r="2298" spans="1:21" ht="30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>IFERROR(Starter[[#This Row],[pledged]]/Starter[[#This Row],[goal]],0)</f>
        <v>1.4907142857142857</v>
      </c>
      <c r="P2298" s="8">
        <f>IFERROR(Starter[[#This Row],[pledged]]/Starter[[#This Row],[backers_count]],0)</f>
        <v>71.965517241379317</v>
      </c>
      <c r="Q2298" t="str">
        <f>LEFT(Starter[[#This Row],[Category and Sub-Category]],FIND("/",Starter[[#This Row],[Category and Sub-Category]])-1)</f>
        <v>music</v>
      </c>
      <c r="R2298" t="str">
        <f>RIGHT(Starter[[#This Row],[Category and Sub-Category]],FIND("/",Starter[[#This Row],[Category and Sub-Category]])-3)</f>
        <v>ock</v>
      </c>
      <c r="S2298" s="12">
        <f t="shared" si="35"/>
        <v>40962.731782407405</v>
      </c>
      <c r="T2298" s="12">
        <f t="shared" si="35"/>
        <v>40927.731782407405</v>
      </c>
      <c r="U2298" s="14">
        <f>Starter[[#This Row],[deadline2]]-Starter[[#This Row],[launched_at3]]</f>
        <v>35</v>
      </c>
    </row>
    <row r="2299" spans="1:2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>IFERROR(Starter[[#This Row],[pledged]]/Starter[[#This Row],[goal]],0)</f>
        <v>1.006</v>
      </c>
      <c r="P2299" s="8">
        <f>IFERROR(Starter[[#This Row],[pledged]]/Starter[[#This Row],[backers_count]],0)</f>
        <v>52.94736842105263</v>
      </c>
      <c r="Q2299" t="str">
        <f>LEFT(Starter[[#This Row],[Category and Sub-Category]],FIND("/",Starter[[#This Row],[Category and Sub-Category]])-1)</f>
        <v>music</v>
      </c>
      <c r="R2299" t="str">
        <f>RIGHT(Starter[[#This Row],[Category and Sub-Category]],FIND("/",Starter[[#This Row],[Category and Sub-Category]])-3)</f>
        <v>ock</v>
      </c>
      <c r="S2299" s="12">
        <f t="shared" si="35"/>
        <v>40982.165972222225</v>
      </c>
      <c r="T2299" s="12">
        <f t="shared" si="35"/>
        <v>40948.042233796295</v>
      </c>
      <c r="U2299" s="14">
        <f>Starter[[#This Row],[deadline2]]-Starter[[#This Row],[launched_at3]]</f>
        <v>34.123738425929332</v>
      </c>
    </row>
    <row r="2300" spans="1:2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>IFERROR(Starter[[#This Row],[pledged]]/Starter[[#This Row],[goal]],0)</f>
        <v>1.0507333333333333</v>
      </c>
      <c r="P2300" s="8">
        <f>IFERROR(Starter[[#This Row],[pledged]]/Starter[[#This Row],[backers_count]],0)</f>
        <v>109.45138888888889</v>
      </c>
      <c r="Q2300" t="str">
        <f>LEFT(Starter[[#This Row],[Category and Sub-Category]],FIND("/",Starter[[#This Row],[Category and Sub-Category]])-1)</f>
        <v>music</v>
      </c>
      <c r="R2300" t="str">
        <f>RIGHT(Starter[[#This Row],[Category and Sub-Category]],FIND("/",Starter[[#This Row],[Category and Sub-Category]])-3)</f>
        <v>ock</v>
      </c>
      <c r="S2300" s="12">
        <f t="shared" si="35"/>
        <v>41724.798993055556</v>
      </c>
      <c r="T2300" s="12">
        <f t="shared" si="35"/>
        <v>41694.84065972222</v>
      </c>
      <c r="U2300" s="14">
        <f>Starter[[#This Row],[deadline2]]-Starter[[#This Row],[launched_at3]]</f>
        <v>29.958333333335759</v>
      </c>
    </row>
    <row r="2301" spans="1:21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>IFERROR(Starter[[#This Row],[pledged]]/Starter[[#This Row],[goal]],0)</f>
        <v>3.5016666666666665</v>
      </c>
      <c r="P2301" s="8">
        <f>IFERROR(Starter[[#This Row],[pledged]]/Starter[[#This Row],[backers_count]],0)</f>
        <v>75.035714285714292</v>
      </c>
      <c r="Q2301" t="str">
        <f>LEFT(Starter[[#This Row],[Category and Sub-Category]],FIND("/",Starter[[#This Row],[Category and Sub-Category]])-1)</f>
        <v>music</v>
      </c>
      <c r="R2301" t="str">
        <f>RIGHT(Starter[[#This Row],[Category and Sub-Category]],FIND("/",Starter[[#This Row],[Category and Sub-Category]])-3)</f>
        <v>ock</v>
      </c>
      <c r="S2301" s="12">
        <f t="shared" si="35"/>
        <v>40580.032511574071</v>
      </c>
      <c r="T2301" s="12">
        <f t="shared" si="35"/>
        <v>40565.032511574071</v>
      </c>
      <c r="U2301" s="14">
        <f>Starter[[#This Row],[deadline2]]-Starter[[#This Row],[launched_at3]]</f>
        <v>15</v>
      </c>
    </row>
    <row r="2302" spans="1:21" ht="30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>IFERROR(Starter[[#This Row],[pledged]]/Starter[[#This Row],[goal]],0)</f>
        <v>1.0125</v>
      </c>
      <c r="P2302" s="8">
        <f>IFERROR(Starter[[#This Row],[pledged]]/Starter[[#This Row],[backers_count]],0)</f>
        <v>115.71428571428571</v>
      </c>
      <c r="Q2302" t="str">
        <f>LEFT(Starter[[#This Row],[Category and Sub-Category]],FIND("/",Starter[[#This Row],[Category and Sub-Category]])-1)</f>
        <v>music</v>
      </c>
      <c r="R2302" t="str">
        <f>RIGHT(Starter[[#This Row],[Category and Sub-Category]],FIND("/",Starter[[#This Row],[Category and Sub-Category]])-3)</f>
        <v>ock</v>
      </c>
      <c r="S2302" s="12">
        <f t="shared" si="35"/>
        <v>41088.727037037039</v>
      </c>
      <c r="T2302" s="12">
        <f t="shared" si="35"/>
        <v>41074.727037037039</v>
      </c>
      <c r="U2302" s="14">
        <f>Starter[[#This Row],[deadline2]]-Starter[[#This Row],[launched_at3]]</f>
        <v>14</v>
      </c>
    </row>
    <row r="2303" spans="1:2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>IFERROR(Starter[[#This Row],[pledged]]/Starter[[#This Row],[goal]],0)</f>
        <v>1.336044</v>
      </c>
      <c r="P2303" s="8">
        <f>IFERROR(Starter[[#This Row],[pledged]]/Starter[[#This Row],[backers_count]],0)</f>
        <v>31.659810426540286</v>
      </c>
      <c r="Q2303" t="str">
        <f>LEFT(Starter[[#This Row],[Category and Sub-Category]],FIND("/",Starter[[#This Row],[Category and Sub-Category]])-1)</f>
        <v>music</v>
      </c>
      <c r="R2303" t="str">
        <f>RIGHT(Starter[[#This Row],[Category and Sub-Category]],FIND("/",Starter[[#This Row],[Category and Sub-Category]])-3)</f>
        <v>ock</v>
      </c>
      <c r="S2303" s="12">
        <f t="shared" si="35"/>
        <v>41446.146944444445</v>
      </c>
      <c r="T2303" s="12">
        <f t="shared" si="35"/>
        <v>41416.146944444445</v>
      </c>
      <c r="U2303" s="14">
        <f>Starter[[#This Row],[deadline2]]-Starter[[#This Row],[launched_at3]]</f>
        <v>30</v>
      </c>
    </row>
    <row r="2304" spans="1:21" ht="30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>IFERROR(Starter[[#This Row],[pledged]]/Starter[[#This Row],[goal]],0)</f>
        <v>1.7065217391304348</v>
      </c>
      <c r="P2304" s="8">
        <f>IFERROR(Starter[[#This Row],[pledged]]/Starter[[#This Row],[backers_count]],0)</f>
        <v>46.176470588235297</v>
      </c>
      <c r="Q2304" t="str">
        <f>LEFT(Starter[[#This Row],[Category and Sub-Category]],FIND("/",Starter[[#This Row],[Category and Sub-Category]])-1)</f>
        <v>music</v>
      </c>
      <c r="R2304" t="str">
        <f>RIGHT(Starter[[#This Row],[Category and Sub-Category]],FIND("/",Starter[[#This Row],[Category and Sub-Category]])-3)</f>
        <v>ock</v>
      </c>
      <c r="S2304" s="12">
        <f t="shared" si="35"/>
        <v>41639.291666666664</v>
      </c>
      <c r="T2304" s="12">
        <f t="shared" si="35"/>
        <v>41605.868449074071</v>
      </c>
      <c r="U2304" s="14">
        <f>Starter[[#This Row],[deadline2]]-Starter[[#This Row],[launched_at3]]</f>
        <v>33.423217592593573</v>
      </c>
    </row>
    <row r="2305" spans="1:21" ht="3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>IFERROR(Starter[[#This Row],[pledged]]/Starter[[#This Row],[goal]],0)</f>
        <v>1.0935829457364341</v>
      </c>
      <c r="P2305" s="8">
        <f>IFERROR(Starter[[#This Row],[pledged]]/Starter[[#This Row],[backers_count]],0)</f>
        <v>68.481650485436887</v>
      </c>
      <c r="Q2305" t="str">
        <f>LEFT(Starter[[#This Row],[Category and Sub-Category]],FIND("/",Starter[[#This Row],[Category and Sub-Category]])-1)</f>
        <v>music</v>
      </c>
      <c r="R2305" t="str">
        <f>RIGHT(Starter[[#This Row],[Category and Sub-Category]],FIND("/",Starter[[#This Row],[Category and Sub-Category]])-3)</f>
        <v>ock</v>
      </c>
      <c r="S2305" s="12">
        <f t="shared" si="35"/>
        <v>40890.152731481481</v>
      </c>
      <c r="T2305" s="12">
        <f t="shared" si="35"/>
        <v>40850.111064814817</v>
      </c>
      <c r="U2305" s="14">
        <f>Starter[[#This Row],[deadline2]]-Starter[[#This Row],[launched_at3]]</f>
        <v>40.041666666664241</v>
      </c>
    </row>
    <row r="2306" spans="1:21" ht="30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>IFERROR(Starter[[#This Row],[pledged]]/Starter[[#This Row],[goal]],0)</f>
        <v>1.0070033333333335</v>
      </c>
      <c r="P2306" s="8">
        <f>IFERROR(Starter[[#This Row],[pledged]]/Starter[[#This Row],[backers_count]],0)</f>
        <v>53.469203539823013</v>
      </c>
      <c r="Q2306" t="str">
        <f>LEFT(Starter[[#This Row],[Category and Sub-Category]],FIND("/",Starter[[#This Row],[Category and Sub-Category]])-1)</f>
        <v>music</v>
      </c>
      <c r="R2306" t="str">
        <f>RIGHT(Starter[[#This Row],[Category and Sub-Category]],FIND("/",Starter[[#This Row],[Category and Sub-Category]])-3)</f>
        <v>ock</v>
      </c>
      <c r="S2306" s="12">
        <f t="shared" ref="S2306:T2369" si="36">(I2306/86400)+25569</f>
        <v>40544.207638888889</v>
      </c>
      <c r="T2306" s="12">
        <f t="shared" si="36"/>
        <v>40502.815868055557</v>
      </c>
      <c r="U2306" s="14">
        <f>Starter[[#This Row],[deadline2]]-Starter[[#This Row],[launched_at3]]</f>
        <v>41.391770833331975</v>
      </c>
    </row>
    <row r="2307" spans="1:21" ht="3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>IFERROR(Starter[[#This Row],[pledged]]/Starter[[#This Row],[goal]],0)</f>
        <v>1.0122777777777778</v>
      </c>
      <c r="P2307" s="8">
        <f>IFERROR(Starter[[#This Row],[pledged]]/Starter[[#This Row],[backers_count]],0)</f>
        <v>109.10778443113773</v>
      </c>
      <c r="Q2307" t="str">
        <f>LEFT(Starter[[#This Row],[Category and Sub-Category]],FIND("/",Starter[[#This Row],[Category and Sub-Category]])-1)</f>
        <v>music</v>
      </c>
      <c r="R2307" t="str">
        <f>RIGHT(Starter[[#This Row],[Category and Sub-Category]],FIND("/",Starter[[#This Row],[Category and Sub-Category]])-3)</f>
        <v>ock</v>
      </c>
      <c r="S2307" s="12">
        <f t="shared" si="36"/>
        <v>41859.75</v>
      </c>
      <c r="T2307" s="12">
        <f t="shared" si="36"/>
        <v>41834.695277777777</v>
      </c>
      <c r="U2307" s="14">
        <f>Starter[[#This Row],[deadline2]]-Starter[[#This Row],[launched_at3]]</f>
        <v>25.054722222223063</v>
      </c>
    </row>
    <row r="2308" spans="1:21" ht="30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>IFERROR(Starter[[#This Row],[pledged]]/Starter[[#This Row],[goal]],0)</f>
        <v>1.0675857142857144</v>
      </c>
      <c r="P2308" s="8">
        <f>IFERROR(Starter[[#This Row],[pledged]]/Starter[[#This Row],[backers_count]],0)</f>
        <v>51.185616438356163</v>
      </c>
      <c r="Q2308" t="str">
        <f>LEFT(Starter[[#This Row],[Category and Sub-Category]],FIND("/",Starter[[#This Row],[Category and Sub-Category]])-1)</f>
        <v>music</v>
      </c>
      <c r="R2308" t="str">
        <f>RIGHT(Starter[[#This Row],[Category and Sub-Category]],FIND("/",Starter[[#This Row],[Category and Sub-Category]])-3)</f>
        <v>ock</v>
      </c>
      <c r="S2308" s="12">
        <f t="shared" si="36"/>
        <v>40978.16815972222</v>
      </c>
      <c r="T2308" s="12">
        <f t="shared" si="36"/>
        <v>40948.16815972222</v>
      </c>
      <c r="U2308" s="14">
        <f>Starter[[#This Row],[deadline2]]-Starter[[#This Row],[launched_at3]]</f>
        <v>30</v>
      </c>
    </row>
    <row r="2309" spans="1:21" ht="30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>IFERROR(Starter[[#This Row],[pledged]]/Starter[[#This Row],[goal]],0)</f>
        <v>1.0665777537961894</v>
      </c>
      <c r="P2309" s="8">
        <f>IFERROR(Starter[[#This Row],[pledged]]/Starter[[#This Row],[backers_count]],0)</f>
        <v>27.936800000000002</v>
      </c>
      <c r="Q2309" t="str">
        <f>LEFT(Starter[[#This Row],[Category and Sub-Category]],FIND("/",Starter[[#This Row],[Category and Sub-Category]])-1)</f>
        <v>music</v>
      </c>
      <c r="R2309" t="str">
        <f>RIGHT(Starter[[#This Row],[Category and Sub-Category]],FIND("/",Starter[[#This Row],[Category and Sub-Category]])-3)</f>
        <v>ock</v>
      </c>
      <c r="S2309" s="12">
        <f t="shared" si="36"/>
        <v>41034.802407407406</v>
      </c>
      <c r="T2309" s="12">
        <f t="shared" si="36"/>
        <v>41004.802465277782</v>
      </c>
      <c r="U2309" s="14">
        <f>Starter[[#This Row],[deadline2]]-Starter[[#This Row],[launched_at3]]</f>
        <v>29.999942129623378</v>
      </c>
    </row>
    <row r="2310" spans="1:21" ht="3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>IFERROR(Starter[[#This Row],[pledged]]/Starter[[#This Row],[goal]],0)</f>
        <v>1.0130622</v>
      </c>
      <c r="P2310" s="8">
        <f>IFERROR(Starter[[#This Row],[pledged]]/Starter[[#This Row],[backers_count]],0)</f>
        <v>82.496921824104234</v>
      </c>
      <c r="Q2310" t="str">
        <f>LEFT(Starter[[#This Row],[Category and Sub-Category]],FIND("/",Starter[[#This Row],[Category and Sub-Category]])-1)</f>
        <v>music</v>
      </c>
      <c r="R2310" t="str">
        <f>RIGHT(Starter[[#This Row],[Category and Sub-Category]],FIND("/",Starter[[#This Row],[Category and Sub-Category]])-3)</f>
        <v>ock</v>
      </c>
      <c r="S2310" s="12">
        <f t="shared" si="36"/>
        <v>41880.041666666664</v>
      </c>
      <c r="T2310" s="12">
        <f t="shared" si="36"/>
        <v>41851.962916666671</v>
      </c>
      <c r="U2310" s="14">
        <f>Starter[[#This Row],[deadline2]]-Starter[[#This Row],[launched_at3]]</f>
        <v>28.078749999993306</v>
      </c>
    </row>
    <row r="2311" spans="1:21" ht="30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>IFERROR(Starter[[#This Row],[pledged]]/Starter[[#This Row],[goal]],0)</f>
        <v>1.0667450000000001</v>
      </c>
      <c r="P2311" s="8">
        <f>IFERROR(Starter[[#This Row],[pledged]]/Starter[[#This Row],[backers_count]],0)</f>
        <v>59.817476635514019</v>
      </c>
      <c r="Q2311" t="str">
        <f>LEFT(Starter[[#This Row],[Category and Sub-Category]],FIND("/",Starter[[#This Row],[Category and Sub-Category]])-1)</f>
        <v>music</v>
      </c>
      <c r="R2311" t="str">
        <f>RIGHT(Starter[[#This Row],[Category and Sub-Category]],FIND("/",Starter[[#This Row],[Category and Sub-Category]])-3)</f>
        <v>ock</v>
      </c>
      <c r="S2311" s="12">
        <f t="shared" si="36"/>
        <v>41342.987696759257</v>
      </c>
      <c r="T2311" s="12">
        <f t="shared" si="36"/>
        <v>41307.987696759257</v>
      </c>
      <c r="U2311" s="14">
        <f>Starter[[#This Row],[deadline2]]-Starter[[#This Row],[launched_at3]]</f>
        <v>35</v>
      </c>
    </row>
    <row r="2312" spans="1:21" ht="3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>IFERROR(Starter[[#This Row],[pledged]]/Starter[[#This Row],[goal]],0)</f>
        <v>4.288397837837838</v>
      </c>
      <c r="P2312" s="8">
        <f>IFERROR(Starter[[#This Row],[pledged]]/Starter[[#This Row],[backers_count]],0)</f>
        <v>64.816470588235291</v>
      </c>
      <c r="Q2312" t="str">
        <f>LEFT(Starter[[#This Row],[Category and Sub-Category]],FIND("/",Starter[[#This Row],[Category and Sub-Category]])-1)</f>
        <v>music</v>
      </c>
      <c r="R2312" t="str">
        <f>RIGHT(Starter[[#This Row],[Category and Sub-Category]],FIND("/",Starter[[#This Row],[Category and Sub-Category]])-3)</f>
        <v>ock</v>
      </c>
      <c r="S2312" s="12">
        <f t="shared" si="36"/>
        <v>41354.752488425926</v>
      </c>
      <c r="T2312" s="12">
        <f t="shared" si="36"/>
        <v>41324.79415509259</v>
      </c>
      <c r="U2312" s="14">
        <f>Starter[[#This Row],[deadline2]]-Starter[[#This Row],[launched_at3]]</f>
        <v>29.958333333335759</v>
      </c>
    </row>
    <row r="2313" spans="1:21" ht="30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>IFERROR(Starter[[#This Row],[pledged]]/Starter[[#This Row],[goal]],0)</f>
        <v>1.0411111111111111</v>
      </c>
      <c r="P2313" s="8">
        <f>IFERROR(Starter[[#This Row],[pledged]]/Starter[[#This Row],[backers_count]],0)</f>
        <v>90.09615384615384</v>
      </c>
      <c r="Q2313" t="str">
        <f>LEFT(Starter[[#This Row],[Category and Sub-Category]],FIND("/",Starter[[#This Row],[Category and Sub-Category]])-1)</f>
        <v>music</v>
      </c>
      <c r="R2313" t="str">
        <f>RIGHT(Starter[[#This Row],[Category and Sub-Category]],FIND("/",Starter[[#This Row],[Category and Sub-Category]])-3)</f>
        <v>ock</v>
      </c>
      <c r="S2313" s="12">
        <f t="shared" si="36"/>
        <v>41766.004502314812</v>
      </c>
      <c r="T2313" s="12">
        <f t="shared" si="36"/>
        <v>41736.004502314812</v>
      </c>
      <c r="U2313" s="14">
        <f>Starter[[#This Row],[deadline2]]-Starter[[#This Row],[launched_at3]]</f>
        <v>30</v>
      </c>
    </row>
    <row r="2314" spans="1:21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>IFERROR(Starter[[#This Row],[pledged]]/Starter[[#This Row],[goal]],0)</f>
        <v>1.0786666666666667</v>
      </c>
      <c r="P2314" s="8">
        <f>IFERROR(Starter[[#This Row],[pledged]]/Starter[[#This Row],[backers_count]],0)</f>
        <v>40.962025316455694</v>
      </c>
      <c r="Q2314" t="str">
        <f>LEFT(Starter[[#This Row],[Category and Sub-Category]],FIND("/",Starter[[#This Row],[Category and Sub-Category]])-1)</f>
        <v>music</v>
      </c>
      <c r="R2314" t="str">
        <f>RIGHT(Starter[[#This Row],[Category and Sub-Category]],FIND("/",Starter[[#This Row],[Category and Sub-Category]])-3)</f>
        <v>ock</v>
      </c>
      <c r="S2314" s="12">
        <f t="shared" si="36"/>
        <v>41747.958333333336</v>
      </c>
      <c r="T2314" s="12">
        <f t="shared" si="36"/>
        <v>41716.632847222223</v>
      </c>
      <c r="U2314" s="14">
        <f>Starter[[#This Row],[deadline2]]-Starter[[#This Row],[launched_at3]]</f>
        <v>31.325486111112696</v>
      </c>
    </row>
    <row r="2315" spans="1:2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>IFERROR(Starter[[#This Row],[pledged]]/Starter[[#This Row],[goal]],0)</f>
        <v>1.7584040000000001</v>
      </c>
      <c r="P2315" s="8">
        <f>IFERROR(Starter[[#This Row],[pledged]]/Starter[[#This Row],[backers_count]],0)</f>
        <v>56.000127388535034</v>
      </c>
      <c r="Q2315" t="str">
        <f>LEFT(Starter[[#This Row],[Category and Sub-Category]],FIND("/",Starter[[#This Row],[Category and Sub-Category]])-1)</f>
        <v>music</v>
      </c>
      <c r="R2315" t="str">
        <f>RIGHT(Starter[[#This Row],[Category and Sub-Category]],FIND("/",Starter[[#This Row],[Category and Sub-Category]])-3)</f>
        <v>ock</v>
      </c>
      <c r="S2315" s="12">
        <f t="shared" si="36"/>
        <v>41032.958634259259</v>
      </c>
      <c r="T2315" s="12">
        <f t="shared" si="36"/>
        <v>41002.958634259259</v>
      </c>
      <c r="U2315" s="14">
        <f>Starter[[#This Row],[deadline2]]-Starter[[#This Row],[launched_at3]]</f>
        <v>30</v>
      </c>
    </row>
    <row r="2316" spans="1:21" ht="3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>IFERROR(Starter[[#This Row],[pledged]]/Starter[[#This Row],[goal]],0)</f>
        <v>1.5697000000000001</v>
      </c>
      <c r="P2316" s="8">
        <f>IFERROR(Starter[[#This Row],[pledged]]/Starter[[#This Row],[backers_count]],0)</f>
        <v>37.672800000000002</v>
      </c>
      <c r="Q2316" t="str">
        <f>LEFT(Starter[[#This Row],[Category and Sub-Category]],FIND("/",Starter[[#This Row],[Category and Sub-Category]])-1)</f>
        <v>music</v>
      </c>
      <c r="R2316" t="str">
        <f>RIGHT(Starter[[#This Row],[Category and Sub-Category]],FIND("/",Starter[[#This Row],[Category and Sub-Category]])-3)</f>
        <v>ock</v>
      </c>
      <c r="S2316" s="12">
        <f t="shared" si="36"/>
        <v>41067.551585648151</v>
      </c>
      <c r="T2316" s="12">
        <f t="shared" si="36"/>
        <v>41037.551585648151</v>
      </c>
      <c r="U2316" s="14">
        <f>Starter[[#This Row],[deadline2]]-Starter[[#This Row],[launched_at3]]</f>
        <v>30</v>
      </c>
    </row>
    <row r="2317" spans="1:2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>IFERROR(Starter[[#This Row],[pledged]]/Starter[[#This Row],[goal]],0)</f>
        <v>1.026</v>
      </c>
      <c r="P2317" s="8">
        <f>IFERROR(Starter[[#This Row],[pledged]]/Starter[[#This Row],[backers_count]],0)</f>
        <v>40.078125</v>
      </c>
      <c r="Q2317" t="str">
        <f>LEFT(Starter[[#This Row],[Category and Sub-Category]],FIND("/",Starter[[#This Row],[Category and Sub-Category]])-1)</f>
        <v>music</v>
      </c>
      <c r="R2317" t="str">
        <f>RIGHT(Starter[[#This Row],[Category and Sub-Category]],FIND("/",Starter[[#This Row],[Category and Sub-Category]])-3)</f>
        <v>ock</v>
      </c>
      <c r="S2317" s="12">
        <f t="shared" si="36"/>
        <v>41034.72619212963</v>
      </c>
      <c r="T2317" s="12">
        <f t="shared" si="36"/>
        <v>41004.72619212963</v>
      </c>
      <c r="U2317" s="14">
        <f>Starter[[#This Row],[deadline2]]-Starter[[#This Row],[launched_at3]]</f>
        <v>30</v>
      </c>
    </row>
    <row r="2318" spans="1:21" ht="3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>IFERROR(Starter[[#This Row],[pledged]]/Starter[[#This Row],[goal]],0)</f>
        <v>1.0404266666666666</v>
      </c>
      <c r="P2318" s="8">
        <f>IFERROR(Starter[[#This Row],[pledged]]/Starter[[#This Row],[backers_count]],0)</f>
        <v>78.031999999999996</v>
      </c>
      <c r="Q2318" t="str">
        <f>LEFT(Starter[[#This Row],[Category and Sub-Category]],FIND("/",Starter[[#This Row],[Category and Sub-Category]])-1)</f>
        <v>music</v>
      </c>
      <c r="R2318" t="str">
        <f>RIGHT(Starter[[#This Row],[Category and Sub-Category]],FIND("/",Starter[[#This Row],[Category and Sub-Category]])-3)</f>
        <v>ock</v>
      </c>
      <c r="S2318" s="12">
        <f t="shared" si="36"/>
        <v>40156.766666666663</v>
      </c>
      <c r="T2318" s="12">
        <f t="shared" si="36"/>
        <v>40079.725115740745</v>
      </c>
      <c r="U2318" s="14">
        <f>Starter[[#This Row],[deadline2]]-Starter[[#This Row],[launched_at3]]</f>
        <v>77.041550925918273</v>
      </c>
    </row>
    <row r="2319" spans="1:21" ht="30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>IFERROR(Starter[[#This Row],[pledged]]/Starter[[#This Row],[goal]],0)</f>
        <v>1.04</v>
      </c>
      <c r="P2319" s="8">
        <f>IFERROR(Starter[[#This Row],[pledged]]/Starter[[#This Row],[backers_count]],0)</f>
        <v>18.90909090909091</v>
      </c>
      <c r="Q2319" t="str">
        <f>LEFT(Starter[[#This Row],[Category and Sub-Category]],FIND("/",Starter[[#This Row],[Category and Sub-Category]])-1)</f>
        <v>music</v>
      </c>
      <c r="R2319" t="str">
        <f>RIGHT(Starter[[#This Row],[Category and Sub-Category]],FIND("/",Starter[[#This Row],[Category and Sub-Category]])-3)</f>
        <v>ock</v>
      </c>
      <c r="S2319" s="12">
        <f t="shared" si="36"/>
        <v>40224.208333333336</v>
      </c>
      <c r="T2319" s="12">
        <f t="shared" si="36"/>
        <v>40192.542233796295</v>
      </c>
      <c r="U2319" s="14">
        <f>Starter[[#This Row],[deadline2]]-Starter[[#This Row],[launched_at3]]</f>
        <v>31.666099537040282</v>
      </c>
    </row>
    <row r="2320" spans="1:21" ht="3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>IFERROR(Starter[[#This Row],[pledged]]/Starter[[#This Row],[goal]],0)</f>
        <v>1.2105999999999999</v>
      </c>
      <c r="P2320" s="8">
        <f>IFERROR(Starter[[#This Row],[pledged]]/Starter[[#This Row],[backers_count]],0)</f>
        <v>37.134969325153371</v>
      </c>
      <c r="Q2320" t="str">
        <f>LEFT(Starter[[#This Row],[Category and Sub-Category]],FIND("/",Starter[[#This Row],[Category and Sub-Category]])-1)</f>
        <v>music</v>
      </c>
      <c r="R2320" t="str">
        <f>RIGHT(Starter[[#This Row],[Category and Sub-Category]],FIND("/",Starter[[#This Row],[Category and Sub-Category]])-3)</f>
        <v>ock</v>
      </c>
      <c r="S2320" s="12">
        <f t="shared" si="36"/>
        <v>40082.165972222225</v>
      </c>
      <c r="T2320" s="12">
        <f t="shared" si="36"/>
        <v>40050.643680555557</v>
      </c>
      <c r="U2320" s="14">
        <f>Starter[[#This Row],[deadline2]]-Starter[[#This Row],[launched_at3]]</f>
        <v>31.522291666668025</v>
      </c>
    </row>
    <row r="2321" spans="1:21" ht="30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>IFERROR(Starter[[#This Row],[pledged]]/Starter[[#This Row],[goal]],0)</f>
        <v>1.077</v>
      </c>
      <c r="P2321" s="8">
        <f>IFERROR(Starter[[#This Row],[pledged]]/Starter[[#This Row],[backers_count]],0)</f>
        <v>41.961038961038959</v>
      </c>
      <c r="Q2321" t="str">
        <f>LEFT(Starter[[#This Row],[Category and Sub-Category]],FIND("/",Starter[[#This Row],[Category and Sub-Category]])-1)</f>
        <v>music</v>
      </c>
      <c r="R2321" t="str">
        <f>RIGHT(Starter[[#This Row],[Category and Sub-Category]],FIND("/",Starter[[#This Row],[Category and Sub-Category]])-3)</f>
        <v>ock</v>
      </c>
      <c r="S2321" s="12">
        <f t="shared" si="36"/>
        <v>41623.082002314812</v>
      </c>
      <c r="T2321" s="12">
        <f t="shared" si="36"/>
        <v>41593.082002314812</v>
      </c>
      <c r="U2321" s="14">
        <f>Starter[[#This Row],[deadline2]]-Starter[[#This Row],[launched_at3]]</f>
        <v>30</v>
      </c>
    </row>
    <row r="2322" spans="1:21" ht="3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>IFERROR(Starter[[#This Row],[pledged]]/Starter[[#This Row],[goal]],0)</f>
        <v>1.0866</v>
      </c>
      <c r="P2322" s="8">
        <f>IFERROR(Starter[[#This Row],[pledged]]/Starter[[#This Row],[backers_count]],0)</f>
        <v>61.044943820224717</v>
      </c>
      <c r="Q2322" t="str">
        <f>LEFT(Starter[[#This Row],[Category and Sub-Category]],FIND("/",Starter[[#This Row],[Category and Sub-Category]])-1)</f>
        <v>music</v>
      </c>
      <c r="R2322" t="str">
        <f>RIGHT(Starter[[#This Row],[Category and Sub-Category]],FIND("/",Starter[[#This Row],[Category and Sub-Category]])-3)</f>
        <v>ock</v>
      </c>
      <c r="S2322" s="12">
        <f t="shared" si="36"/>
        <v>41731.775462962964</v>
      </c>
      <c r="T2322" s="12">
        <f t="shared" si="36"/>
        <v>41696.817129629628</v>
      </c>
      <c r="U2322" s="14">
        <f>Starter[[#This Row],[deadline2]]-Starter[[#This Row],[launched_at3]]</f>
        <v>34.958333333335759</v>
      </c>
    </row>
    <row r="2323" spans="1:21" ht="30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>IFERROR(Starter[[#This Row],[pledged]]/Starter[[#This Row],[goal]],0)</f>
        <v>0.39120962394619685</v>
      </c>
      <c r="P2323" s="8">
        <f>IFERROR(Starter[[#This Row],[pledged]]/Starter[[#This Row],[backers_count]],0)</f>
        <v>64.53125</v>
      </c>
      <c r="Q2323" t="str">
        <f>LEFT(Starter[[#This Row],[Category and Sub-Category]],FIND("/",Starter[[#This Row],[Category and Sub-Category]])-1)</f>
        <v>food</v>
      </c>
      <c r="R2323" t="str">
        <f>RIGHT(Starter[[#This Row],[Category and Sub-Category]],FIND("/",Starter[[#This Row],[Category and Sub-Category]])-3)</f>
        <v>ch</v>
      </c>
      <c r="S2323" s="12">
        <f t="shared" si="36"/>
        <v>42829.21876157407</v>
      </c>
      <c r="T2323" s="12">
        <f t="shared" si="36"/>
        <v>42799.260428240741</v>
      </c>
      <c r="U2323" s="14">
        <f>Starter[[#This Row],[deadline2]]-Starter[[#This Row],[launched_at3]]</f>
        <v>29.958333333328483</v>
      </c>
    </row>
    <row r="2324" spans="1:21" ht="30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>IFERROR(Starter[[#This Row],[pledged]]/Starter[[#This Row],[goal]],0)</f>
        <v>3.1481481481481478E-2</v>
      </c>
      <c r="P2324" s="8">
        <f>IFERROR(Starter[[#This Row],[pledged]]/Starter[[#This Row],[backers_count]],0)</f>
        <v>21.25</v>
      </c>
      <c r="Q2324" t="str">
        <f>LEFT(Starter[[#This Row],[Category and Sub-Category]],FIND("/",Starter[[#This Row],[Category and Sub-Category]])-1)</f>
        <v>food</v>
      </c>
      <c r="R2324" t="str">
        <f>RIGHT(Starter[[#This Row],[Category and Sub-Category]],FIND("/",Starter[[#This Row],[Category and Sub-Category]])-3)</f>
        <v>ch</v>
      </c>
      <c r="S2324" s="12">
        <f t="shared" si="36"/>
        <v>42834.853807870371</v>
      </c>
      <c r="T2324" s="12">
        <f t="shared" si="36"/>
        <v>42804.895474537036</v>
      </c>
      <c r="U2324" s="14">
        <f>Starter[[#This Row],[deadline2]]-Starter[[#This Row],[launched_at3]]</f>
        <v>29.958333333335759</v>
      </c>
    </row>
    <row r="2325" spans="1:21" ht="30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>IFERROR(Starter[[#This Row],[pledged]]/Starter[[#This Row],[goal]],0)</f>
        <v>0.48</v>
      </c>
      <c r="P2325" s="8">
        <f>IFERROR(Starter[[#This Row],[pledged]]/Starter[[#This Row],[backers_count]],0)</f>
        <v>30</v>
      </c>
      <c r="Q2325" t="str">
        <f>LEFT(Starter[[#This Row],[Category and Sub-Category]],FIND("/",Starter[[#This Row],[Category and Sub-Category]])-1)</f>
        <v>food</v>
      </c>
      <c r="R2325" t="str">
        <f>RIGHT(Starter[[#This Row],[Category and Sub-Category]],FIND("/",Starter[[#This Row],[Category and Sub-Category]])-3)</f>
        <v>ch</v>
      </c>
      <c r="S2325" s="12">
        <f t="shared" si="36"/>
        <v>42814.755173611113</v>
      </c>
      <c r="T2325" s="12">
        <f t="shared" si="36"/>
        <v>42807.755173611113</v>
      </c>
      <c r="U2325" s="14">
        <f>Starter[[#This Row],[deadline2]]-Starter[[#This Row],[launched_at3]]</f>
        <v>7</v>
      </c>
    </row>
    <row r="2326" spans="1:2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>IFERROR(Starter[[#This Row],[pledged]]/Starter[[#This Row],[goal]],0)</f>
        <v>0.20733333333333334</v>
      </c>
      <c r="P2326" s="8">
        <f>IFERROR(Starter[[#This Row],[pledged]]/Starter[[#This Row],[backers_count]],0)</f>
        <v>25.491803278688526</v>
      </c>
      <c r="Q2326" t="str">
        <f>LEFT(Starter[[#This Row],[Category and Sub-Category]],FIND("/",Starter[[#This Row],[Category and Sub-Category]])-1)</f>
        <v>food</v>
      </c>
      <c r="R2326" t="str">
        <f>RIGHT(Starter[[#This Row],[Category and Sub-Category]],FIND("/",Starter[[#This Row],[Category and Sub-Category]])-3)</f>
        <v>ch</v>
      </c>
      <c r="S2326" s="12">
        <f t="shared" si="36"/>
        <v>42820.843576388885</v>
      </c>
      <c r="T2326" s="12">
        <f t="shared" si="36"/>
        <v>42790.885243055556</v>
      </c>
      <c r="U2326" s="14">
        <f>Starter[[#This Row],[deadline2]]-Starter[[#This Row],[launched_at3]]</f>
        <v>29.958333333328483</v>
      </c>
    </row>
    <row r="2327" spans="1:21" ht="3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>IFERROR(Starter[[#This Row],[pledged]]/Starter[[#This Row],[goal]],0)</f>
        <v>0.08</v>
      </c>
      <c r="P2327" s="8">
        <f>IFERROR(Starter[[#This Row],[pledged]]/Starter[[#This Row],[backers_count]],0)</f>
        <v>11.428571428571429</v>
      </c>
      <c r="Q2327" t="str">
        <f>LEFT(Starter[[#This Row],[Category and Sub-Category]],FIND("/",Starter[[#This Row],[Category and Sub-Category]])-1)</f>
        <v>food</v>
      </c>
      <c r="R2327" t="str">
        <f>RIGHT(Starter[[#This Row],[Category and Sub-Category]],FIND("/",Starter[[#This Row],[Category and Sub-Category]])-3)</f>
        <v>ch</v>
      </c>
      <c r="S2327" s="12">
        <f t="shared" si="36"/>
        <v>42823.980682870373</v>
      </c>
      <c r="T2327" s="12">
        <f t="shared" si="36"/>
        <v>42794.022349537037</v>
      </c>
      <c r="U2327" s="14">
        <f>Starter[[#This Row],[deadline2]]-Starter[[#This Row],[launched_at3]]</f>
        <v>29.958333333335759</v>
      </c>
    </row>
    <row r="2328" spans="1:21" ht="3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>IFERROR(Starter[[#This Row],[pledged]]/Starter[[#This Row],[goal]],0)</f>
        <v>7.1999999999999998E-3</v>
      </c>
      <c r="P2328" s="8">
        <f>IFERROR(Starter[[#This Row],[pledged]]/Starter[[#This Row],[backers_count]],0)</f>
        <v>108</v>
      </c>
      <c r="Q2328" t="str">
        <f>LEFT(Starter[[#This Row],[Category and Sub-Category]],FIND("/",Starter[[#This Row],[Category and Sub-Category]])-1)</f>
        <v>food</v>
      </c>
      <c r="R2328" t="str">
        <f>RIGHT(Starter[[#This Row],[Category and Sub-Category]],FIND("/",Starter[[#This Row],[Category and Sub-Category]])-3)</f>
        <v>ch</v>
      </c>
      <c r="S2328" s="12">
        <f t="shared" si="36"/>
        <v>42855.708333333328</v>
      </c>
      <c r="T2328" s="12">
        <f t="shared" si="36"/>
        <v>42804.034120370372</v>
      </c>
      <c r="U2328" s="14">
        <f>Starter[[#This Row],[deadline2]]-Starter[[#This Row],[launched_at3]]</f>
        <v>51.674212962956517</v>
      </c>
    </row>
    <row r="2329" spans="1:2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>IFERROR(Starter[[#This Row],[pledged]]/Starter[[#This Row],[goal]],0)</f>
        <v>5.2609431428571432</v>
      </c>
      <c r="P2329" s="8">
        <f>IFERROR(Starter[[#This Row],[pledged]]/Starter[[#This Row],[backers_count]],0)</f>
        <v>54.883162444113267</v>
      </c>
      <c r="Q2329" t="str">
        <f>LEFT(Starter[[#This Row],[Category and Sub-Category]],FIND("/",Starter[[#This Row],[Category and Sub-Category]])-1)</f>
        <v>food</v>
      </c>
      <c r="R2329" t="str">
        <f>RIGHT(Starter[[#This Row],[Category and Sub-Category]],FIND("/",Starter[[#This Row],[Category and Sub-Category]])-3)</f>
        <v>ch</v>
      </c>
      <c r="S2329" s="12">
        <f t="shared" si="36"/>
        <v>41877.917129629626</v>
      </c>
      <c r="T2329" s="12">
        <f t="shared" si="36"/>
        <v>41842.917129629626</v>
      </c>
      <c r="U2329" s="14">
        <f>Starter[[#This Row],[deadline2]]-Starter[[#This Row],[launched_at3]]</f>
        <v>35</v>
      </c>
    </row>
    <row r="2330" spans="1:21" ht="45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>IFERROR(Starter[[#This Row],[pledged]]/Starter[[#This Row],[goal]],0)</f>
        <v>2.5445000000000002</v>
      </c>
      <c r="P2330" s="8">
        <f>IFERROR(Starter[[#This Row],[pledged]]/Starter[[#This Row],[backers_count]],0)</f>
        <v>47.383612662942269</v>
      </c>
      <c r="Q2330" t="str">
        <f>LEFT(Starter[[#This Row],[Category and Sub-Category]],FIND("/",Starter[[#This Row],[Category and Sub-Category]])-1)</f>
        <v>food</v>
      </c>
      <c r="R2330" t="str">
        <f>RIGHT(Starter[[#This Row],[Category and Sub-Category]],FIND("/",Starter[[#This Row],[Category and Sub-Category]])-3)</f>
        <v>ch</v>
      </c>
      <c r="S2330" s="12">
        <f t="shared" si="36"/>
        <v>42169.781678240739</v>
      </c>
      <c r="T2330" s="12">
        <f t="shared" si="36"/>
        <v>42139.781678240739</v>
      </c>
      <c r="U2330" s="14">
        <f>Starter[[#This Row],[deadline2]]-Starter[[#This Row],[launched_at3]]</f>
        <v>30</v>
      </c>
    </row>
    <row r="2331" spans="1:21" ht="30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>IFERROR(Starter[[#This Row],[pledged]]/Starter[[#This Row],[goal]],0)</f>
        <v>1.0591999999999999</v>
      </c>
      <c r="P2331" s="8">
        <f>IFERROR(Starter[[#This Row],[pledged]]/Starter[[#This Row],[backers_count]],0)</f>
        <v>211.84</v>
      </c>
      <c r="Q2331" t="str">
        <f>LEFT(Starter[[#This Row],[Category and Sub-Category]],FIND("/",Starter[[#This Row],[Category and Sub-Category]])-1)</f>
        <v>food</v>
      </c>
      <c r="R2331" t="str">
        <f>RIGHT(Starter[[#This Row],[Category and Sub-Category]],FIND("/",Starter[[#This Row],[Category and Sub-Category]])-3)</f>
        <v>ch</v>
      </c>
      <c r="S2331" s="12">
        <f t="shared" si="36"/>
        <v>41837.624374999999</v>
      </c>
      <c r="T2331" s="12">
        <f t="shared" si="36"/>
        <v>41807.624374999999</v>
      </c>
      <c r="U2331" s="14">
        <f>Starter[[#This Row],[deadline2]]-Starter[[#This Row],[launched_at3]]</f>
        <v>30</v>
      </c>
    </row>
    <row r="2332" spans="1:21" ht="3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>IFERROR(Starter[[#This Row],[pledged]]/Starter[[#This Row],[goal]],0)</f>
        <v>1.0242285714285715</v>
      </c>
      <c r="P2332" s="8">
        <f>IFERROR(Starter[[#This Row],[pledged]]/Starter[[#This Row],[backers_count]],0)</f>
        <v>219.92638036809817</v>
      </c>
      <c r="Q2332" t="str">
        <f>LEFT(Starter[[#This Row],[Category and Sub-Category]],FIND("/",Starter[[#This Row],[Category and Sub-Category]])-1)</f>
        <v>food</v>
      </c>
      <c r="R2332" t="str">
        <f>RIGHT(Starter[[#This Row],[Category and Sub-Category]],FIND("/",Starter[[#This Row],[Category and Sub-Category]])-3)</f>
        <v>ch</v>
      </c>
      <c r="S2332" s="12">
        <f t="shared" si="36"/>
        <v>42363</v>
      </c>
      <c r="T2332" s="12">
        <f t="shared" si="36"/>
        <v>42332.89980324074</v>
      </c>
      <c r="U2332" s="14">
        <f>Starter[[#This Row],[deadline2]]-Starter[[#This Row],[launched_at3]]</f>
        <v>30.100196759260143</v>
      </c>
    </row>
    <row r="2333" spans="1:21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>IFERROR(Starter[[#This Row],[pledged]]/Starter[[#This Row],[goal]],0)</f>
        <v>1.4431375</v>
      </c>
      <c r="P2333" s="8">
        <f>IFERROR(Starter[[#This Row],[pledged]]/Starter[[#This Row],[backers_count]],0)</f>
        <v>40.795406360424032</v>
      </c>
      <c r="Q2333" t="str">
        <f>LEFT(Starter[[#This Row],[Category and Sub-Category]],FIND("/",Starter[[#This Row],[Category and Sub-Category]])-1)</f>
        <v>food</v>
      </c>
      <c r="R2333" t="str">
        <f>RIGHT(Starter[[#This Row],[Category and Sub-Category]],FIND("/",Starter[[#This Row],[Category and Sub-Category]])-3)</f>
        <v>ch</v>
      </c>
      <c r="S2333" s="12">
        <f t="shared" si="36"/>
        <v>41869.005671296298</v>
      </c>
      <c r="T2333" s="12">
        <f t="shared" si="36"/>
        <v>41839.005671296298</v>
      </c>
      <c r="U2333" s="14">
        <f>Starter[[#This Row],[deadline2]]-Starter[[#This Row],[launched_at3]]</f>
        <v>30</v>
      </c>
    </row>
    <row r="2334" spans="1:21" ht="3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>IFERROR(Starter[[#This Row],[pledged]]/Starter[[#This Row],[goal]],0)</f>
        <v>1.06308</v>
      </c>
      <c r="P2334" s="8">
        <f>IFERROR(Starter[[#This Row],[pledged]]/Starter[[#This Row],[backers_count]],0)</f>
        <v>75.502840909090907</v>
      </c>
      <c r="Q2334" t="str">
        <f>LEFT(Starter[[#This Row],[Category and Sub-Category]],FIND("/",Starter[[#This Row],[Category and Sub-Category]])-1)</f>
        <v>food</v>
      </c>
      <c r="R2334" t="str">
        <f>RIGHT(Starter[[#This Row],[Category and Sub-Category]],FIND("/",Starter[[#This Row],[Category and Sub-Category]])-3)</f>
        <v>ch</v>
      </c>
      <c r="S2334" s="12">
        <f t="shared" si="36"/>
        <v>42041.628136574072</v>
      </c>
      <c r="T2334" s="12">
        <f t="shared" si="36"/>
        <v>42011.628136574072</v>
      </c>
      <c r="U2334" s="14">
        <f>Starter[[#This Row],[deadline2]]-Starter[[#This Row],[launched_at3]]</f>
        <v>30</v>
      </c>
    </row>
    <row r="2335" spans="1:21" ht="3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>IFERROR(Starter[[#This Row],[pledged]]/Starter[[#This Row],[goal]],0)</f>
        <v>2.1216666666666666</v>
      </c>
      <c r="P2335" s="8">
        <f>IFERROR(Starter[[#This Row],[pledged]]/Starter[[#This Row],[backers_count]],0)</f>
        <v>13.542553191489361</v>
      </c>
      <c r="Q2335" t="str">
        <f>LEFT(Starter[[#This Row],[Category and Sub-Category]],FIND("/",Starter[[#This Row],[Category and Sub-Category]])-1)</f>
        <v>food</v>
      </c>
      <c r="R2335" t="str">
        <f>RIGHT(Starter[[#This Row],[Category and Sub-Category]],FIND("/",Starter[[#This Row],[Category and Sub-Category]])-3)</f>
        <v>ch</v>
      </c>
      <c r="S2335" s="12">
        <f t="shared" si="36"/>
        <v>41788.743055555555</v>
      </c>
      <c r="T2335" s="12">
        <f t="shared" si="36"/>
        <v>41767.650347222225</v>
      </c>
      <c r="U2335" s="14">
        <f>Starter[[#This Row],[deadline2]]-Starter[[#This Row],[launched_at3]]</f>
        <v>21.092708333329938</v>
      </c>
    </row>
    <row r="2336" spans="1:21" ht="30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>IFERROR(Starter[[#This Row],[pledged]]/Starter[[#This Row],[goal]],0)</f>
        <v>1.0195000000000001</v>
      </c>
      <c r="P2336" s="8">
        <f>IFERROR(Starter[[#This Row],[pledged]]/Starter[[#This Row],[backers_count]],0)</f>
        <v>60.865671641791046</v>
      </c>
      <c r="Q2336" t="str">
        <f>LEFT(Starter[[#This Row],[Category and Sub-Category]],FIND("/",Starter[[#This Row],[Category and Sub-Category]])-1)</f>
        <v>food</v>
      </c>
      <c r="R2336" t="str">
        <f>RIGHT(Starter[[#This Row],[Category and Sub-Category]],FIND("/",Starter[[#This Row],[Category and Sub-Category]])-3)</f>
        <v>ch</v>
      </c>
      <c r="S2336" s="12">
        <f t="shared" si="36"/>
        <v>41948.731944444444</v>
      </c>
      <c r="T2336" s="12">
        <f t="shared" si="36"/>
        <v>41918.670115740737</v>
      </c>
      <c r="U2336" s="14">
        <f>Starter[[#This Row],[deadline2]]-Starter[[#This Row],[launched_at3]]</f>
        <v>30.061828703706851</v>
      </c>
    </row>
    <row r="2337" spans="1:21" ht="3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>IFERROR(Starter[[#This Row],[pledged]]/Starter[[#This Row],[goal]],0)</f>
        <v>1.0227200000000001</v>
      </c>
      <c r="P2337" s="8">
        <f>IFERROR(Starter[[#This Row],[pledged]]/Starter[[#This Row],[backers_count]],0)</f>
        <v>115.69230769230769</v>
      </c>
      <c r="Q2337" t="str">
        <f>LEFT(Starter[[#This Row],[Category and Sub-Category]],FIND("/",Starter[[#This Row],[Category and Sub-Category]])-1)</f>
        <v>food</v>
      </c>
      <c r="R2337" t="str">
        <f>RIGHT(Starter[[#This Row],[Category and Sub-Category]],FIND("/",Starter[[#This Row],[Category and Sub-Category]])-3)</f>
        <v>ch</v>
      </c>
      <c r="S2337" s="12">
        <f t="shared" si="36"/>
        <v>41801.572256944448</v>
      </c>
      <c r="T2337" s="12">
        <f t="shared" si="36"/>
        <v>41771.572256944448</v>
      </c>
      <c r="U2337" s="14">
        <f>Starter[[#This Row],[deadline2]]-Starter[[#This Row],[launched_at3]]</f>
        <v>30</v>
      </c>
    </row>
    <row r="2338" spans="1:21" ht="30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>IFERROR(Starter[[#This Row],[pledged]]/Starter[[#This Row],[goal]],0)</f>
        <v>5.2073254999999996</v>
      </c>
      <c r="P2338" s="8">
        <f>IFERROR(Starter[[#This Row],[pledged]]/Starter[[#This Row],[backers_count]],0)</f>
        <v>48.104623556581984</v>
      </c>
      <c r="Q2338" t="str">
        <f>LEFT(Starter[[#This Row],[Category and Sub-Category]],FIND("/",Starter[[#This Row],[Category and Sub-Category]])-1)</f>
        <v>food</v>
      </c>
      <c r="R2338" t="str">
        <f>RIGHT(Starter[[#This Row],[Category and Sub-Category]],FIND("/",Starter[[#This Row],[Category and Sub-Category]])-3)</f>
        <v>ch</v>
      </c>
      <c r="S2338" s="12">
        <f t="shared" si="36"/>
        <v>41706.924710648149</v>
      </c>
      <c r="T2338" s="12">
        <f t="shared" si="36"/>
        <v>41666.924710648149</v>
      </c>
      <c r="U2338" s="14">
        <f>Starter[[#This Row],[deadline2]]-Starter[[#This Row],[launched_at3]]</f>
        <v>40</v>
      </c>
    </row>
    <row r="2339" spans="1:2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>IFERROR(Starter[[#This Row],[pledged]]/Starter[[#This Row],[goal]],0)</f>
        <v>1.1065833333333333</v>
      </c>
      <c r="P2339" s="8">
        <f>IFERROR(Starter[[#This Row],[pledged]]/Starter[[#This Row],[backers_count]],0)</f>
        <v>74.184357541899445</v>
      </c>
      <c r="Q2339" t="str">
        <f>LEFT(Starter[[#This Row],[Category and Sub-Category]],FIND("/",Starter[[#This Row],[Category and Sub-Category]])-1)</f>
        <v>food</v>
      </c>
      <c r="R2339" t="str">
        <f>RIGHT(Starter[[#This Row],[Category and Sub-Category]],FIND("/",Starter[[#This Row],[Category and Sub-Category]])-3)</f>
        <v>ch</v>
      </c>
      <c r="S2339" s="12">
        <f t="shared" si="36"/>
        <v>41816.640543981484</v>
      </c>
      <c r="T2339" s="12">
        <f t="shared" si="36"/>
        <v>41786.640543981484</v>
      </c>
      <c r="U2339" s="14">
        <f>Starter[[#This Row],[deadline2]]-Starter[[#This Row],[launched_at3]]</f>
        <v>30</v>
      </c>
    </row>
    <row r="2340" spans="1:21" ht="30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>IFERROR(Starter[[#This Row],[pledged]]/Starter[[#This Row],[goal]],0)</f>
        <v>1.0114333333333334</v>
      </c>
      <c r="P2340" s="8">
        <f>IFERROR(Starter[[#This Row],[pledged]]/Starter[[#This Row],[backers_count]],0)</f>
        <v>123.34552845528455</v>
      </c>
      <c r="Q2340" t="str">
        <f>LEFT(Starter[[#This Row],[Category and Sub-Category]],FIND("/",Starter[[#This Row],[Category and Sub-Category]])-1)</f>
        <v>food</v>
      </c>
      <c r="R2340" t="str">
        <f>RIGHT(Starter[[#This Row],[Category and Sub-Category]],FIND("/",Starter[[#This Row],[Category and Sub-Category]])-3)</f>
        <v>ch</v>
      </c>
      <c r="S2340" s="12">
        <f t="shared" si="36"/>
        <v>41819.89680555556</v>
      </c>
      <c r="T2340" s="12">
        <f t="shared" si="36"/>
        <v>41789.89680555556</v>
      </c>
      <c r="U2340" s="14">
        <f>Starter[[#This Row],[deadline2]]-Starter[[#This Row],[launched_at3]]</f>
        <v>30</v>
      </c>
    </row>
    <row r="2341" spans="1:21" ht="3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>IFERROR(Starter[[#This Row],[pledged]]/Starter[[#This Row],[goal]],0)</f>
        <v>2.9420799999999998</v>
      </c>
      <c r="P2341" s="8">
        <f>IFERROR(Starter[[#This Row],[pledged]]/Starter[[#This Row],[backers_count]],0)</f>
        <v>66.623188405797094</v>
      </c>
      <c r="Q2341" t="str">
        <f>LEFT(Starter[[#This Row],[Category and Sub-Category]],FIND("/",Starter[[#This Row],[Category and Sub-Category]])-1)</f>
        <v>food</v>
      </c>
      <c r="R2341" t="str">
        <f>RIGHT(Starter[[#This Row],[Category and Sub-Category]],FIND("/",Starter[[#This Row],[Category and Sub-Category]])-3)</f>
        <v>ch</v>
      </c>
      <c r="S2341" s="12">
        <f t="shared" si="36"/>
        <v>42723.332638888889</v>
      </c>
      <c r="T2341" s="12">
        <f t="shared" si="36"/>
        <v>42692.79987268518</v>
      </c>
      <c r="U2341" s="14">
        <f>Starter[[#This Row],[deadline2]]-Starter[[#This Row],[launched_at3]]</f>
        <v>30.532766203708888</v>
      </c>
    </row>
    <row r="2342" spans="1:21" ht="30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>IFERROR(Starter[[#This Row],[pledged]]/Starter[[#This Row],[goal]],0)</f>
        <v>1.0577749999999999</v>
      </c>
      <c r="P2342" s="8">
        <f>IFERROR(Starter[[#This Row],[pledged]]/Starter[[#This Row],[backers_count]],0)</f>
        <v>104.99007444168734</v>
      </c>
      <c r="Q2342" t="str">
        <f>LEFT(Starter[[#This Row],[Category and Sub-Category]],FIND("/",Starter[[#This Row],[Category and Sub-Category]])-1)</f>
        <v>food</v>
      </c>
      <c r="R2342" t="str">
        <f>RIGHT(Starter[[#This Row],[Category and Sub-Category]],FIND("/",Starter[[#This Row],[Category and Sub-Category]])-3)</f>
        <v>ch</v>
      </c>
      <c r="S2342" s="12">
        <f t="shared" si="36"/>
        <v>42673.642800925925</v>
      </c>
      <c r="T2342" s="12">
        <f t="shared" si="36"/>
        <v>42643.642800925925</v>
      </c>
      <c r="U2342" s="14">
        <f>Starter[[#This Row],[deadline2]]-Starter[[#This Row],[launched_at3]]</f>
        <v>30</v>
      </c>
    </row>
    <row r="2343" spans="1:2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>IFERROR(Starter[[#This Row],[pledged]]/Starter[[#This Row],[goal]],0)</f>
        <v>0</v>
      </c>
      <c r="P2343" s="8">
        <f>IFERROR(Starter[[#This Row],[pledged]]/Starter[[#This Row],[backers_count]],0)</f>
        <v>0</v>
      </c>
      <c r="Q2343" t="str">
        <f>LEFT(Starter[[#This Row],[Category and Sub-Category]],FIND("/",Starter[[#This Row],[Category and Sub-Category]])-1)</f>
        <v>technology</v>
      </c>
      <c r="R2343" t="str">
        <f>RIGHT(Starter[[#This Row],[Category and Sub-Category]],FIND("/",Starter[[#This Row],[Category and Sub-Category]])-3)</f>
        <v>logy/web</v>
      </c>
      <c r="S2343" s="12">
        <f t="shared" si="36"/>
        <v>42197.813703703709</v>
      </c>
      <c r="T2343" s="12">
        <f t="shared" si="36"/>
        <v>42167.813703703709</v>
      </c>
      <c r="U2343" s="14">
        <f>Starter[[#This Row],[deadline2]]-Starter[[#This Row],[launched_at3]]</f>
        <v>30</v>
      </c>
    </row>
    <row r="2344" spans="1:21" ht="3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>IFERROR(Starter[[#This Row],[pledged]]/Starter[[#This Row],[goal]],0)</f>
        <v>0</v>
      </c>
      <c r="P2344" s="8">
        <f>IFERROR(Starter[[#This Row],[pledged]]/Starter[[#This Row],[backers_count]],0)</f>
        <v>0</v>
      </c>
      <c r="Q2344" t="str">
        <f>LEFT(Starter[[#This Row],[Category and Sub-Category]],FIND("/",Starter[[#This Row],[Category and Sub-Category]])-1)</f>
        <v>technology</v>
      </c>
      <c r="R2344" t="str">
        <f>RIGHT(Starter[[#This Row],[Category and Sub-Category]],FIND("/",Starter[[#This Row],[Category and Sub-Category]])-3)</f>
        <v>logy/web</v>
      </c>
      <c r="S2344" s="12">
        <f t="shared" si="36"/>
        <v>41918.208333333336</v>
      </c>
      <c r="T2344" s="12">
        <f t="shared" si="36"/>
        <v>41897.702199074076</v>
      </c>
      <c r="U2344" s="14">
        <f>Starter[[#This Row],[deadline2]]-Starter[[#This Row],[launched_at3]]</f>
        <v>20.506134259259852</v>
      </c>
    </row>
    <row r="2345" spans="1:21" ht="3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>IFERROR(Starter[[#This Row],[pledged]]/Starter[[#This Row],[goal]],0)</f>
        <v>0.03</v>
      </c>
      <c r="P2345" s="8">
        <f>IFERROR(Starter[[#This Row],[pledged]]/Starter[[#This Row],[backers_count]],0)</f>
        <v>300</v>
      </c>
      <c r="Q2345" t="str">
        <f>LEFT(Starter[[#This Row],[Category and Sub-Category]],FIND("/",Starter[[#This Row],[Category and Sub-Category]])-1)</f>
        <v>technology</v>
      </c>
      <c r="R2345" t="str">
        <f>RIGHT(Starter[[#This Row],[Category and Sub-Category]],FIND("/",Starter[[#This Row],[Category and Sub-Category]])-3)</f>
        <v>logy/web</v>
      </c>
      <c r="S2345" s="12">
        <f t="shared" si="36"/>
        <v>42377.82430555555</v>
      </c>
      <c r="T2345" s="12">
        <f t="shared" si="36"/>
        <v>42327.825289351851</v>
      </c>
      <c r="U2345" s="14">
        <f>Starter[[#This Row],[deadline2]]-Starter[[#This Row],[launched_at3]]</f>
        <v>49.999016203699284</v>
      </c>
    </row>
    <row r="2346" spans="1:21" ht="3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>IFERROR(Starter[[#This Row],[pledged]]/Starter[[#This Row],[goal]],0)</f>
        <v>1E-3</v>
      </c>
      <c r="P2346" s="8">
        <f>IFERROR(Starter[[#This Row],[pledged]]/Starter[[#This Row],[backers_count]],0)</f>
        <v>1</v>
      </c>
      <c r="Q2346" t="str">
        <f>LEFT(Starter[[#This Row],[Category and Sub-Category]],FIND("/",Starter[[#This Row],[Category and Sub-Category]])-1)</f>
        <v>technology</v>
      </c>
      <c r="R2346" t="str">
        <f>RIGHT(Starter[[#This Row],[Category and Sub-Category]],FIND("/",Starter[[#This Row],[Category and Sub-Category]])-3)</f>
        <v>logy/web</v>
      </c>
      <c r="S2346" s="12">
        <f t="shared" si="36"/>
        <v>42545.727650462963</v>
      </c>
      <c r="T2346" s="12">
        <f t="shared" si="36"/>
        <v>42515.727650462963</v>
      </c>
      <c r="U2346" s="14">
        <f>Starter[[#This Row],[deadline2]]-Starter[[#This Row],[launched_at3]]</f>
        <v>30</v>
      </c>
    </row>
    <row r="2347" spans="1:21" ht="3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>IFERROR(Starter[[#This Row],[pledged]]/Starter[[#This Row],[goal]],0)</f>
        <v>0</v>
      </c>
      <c r="P2347" s="8">
        <f>IFERROR(Starter[[#This Row],[pledged]]/Starter[[#This Row],[backers_count]],0)</f>
        <v>0</v>
      </c>
      <c r="Q2347" t="str">
        <f>LEFT(Starter[[#This Row],[Category and Sub-Category]],FIND("/",Starter[[#This Row],[Category and Sub-Category]])-1)</f>
        <v>technology</v>
      </c>
      <c r="R2347" t="str">
        <f>RIGHT(Starter[[#This Row],[Category and Sub-Category]],FIND("/",Starter[[#This Row],[Category and Sub-Category]])-3)</f>
        <v>logy/web</v>
      </c>
      <c r="S2347" s="12">
        <f t="shared" si="36"/>
        <v>42094.985416666663</v>
      </c>
      <c r="T2347" s="12">
        <f t="shared" si="36"/>
        <v>42060.001805555556</v>
      </c>
      <c r="U2347" s="14">
        <f>Starter[[#This Row],[deadline2]]-Starter[[#This Row],[launched_at3]]</f>
        <v>34.983611111107166</v>
      </c>
    </row>
    <row r="2348" spans="1:21" ht="30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>IFERROR(Starter[[#This Row],[pledged]]/Starter[[#This Row],[goal]],0)</f>
        <v>6.4999999999999997E-4</v>
      </c>
      <c r="P2348" s="8">
        <f>IFERROR(Starter[[#This Row],[pledged]]/Starter[[#This Row],[backers_count]],0)</f>
        <v>13</v>
      </c>
      <c r="Q2348" t="str">
        <f>LEFT(Starter[[#This Row],[Category and Sub-Category]],FIND("/",Starter[[#This Row],[Category and Sub-Category]])-1)</f>
        <v>technology</v>
      </c>
      <c r="R2348" t="str">
        <f>RIGHT(Starter[[#This Row],[Category and Sub-Category]],FIND("/",Starter[[#This Row],[Category and Sub-Category]])-3)</f>
        <v>logy/web</v>
      </c>
      <c r="S2348" s="12">
        <f t="shared" si="36"/>
        <v>42660.79896990741</v>
      </c>
      <c r="T2348" s="12">
        <f t="shared" si="36"/>
        <v>42615.79896990741</v>
      </c>
      <c r="U2348" s="14">
        <f>Starter[[#This Row],[deadline2]]-Starter[[#This Row],[launched_at3]]</f>
        <v>45</v>
      </c>
    </row>
    <row r="2349" spans="1:2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>IFERROR(Starter[[#This Row],[pledged]]/Starter[[#This Row],[goal]],0)</f>
        <v>1.4999999999999999E-2</v>
      </c>
      <c r="P2349" s="8">
        <f>IFERROR(Starter[[#This Row],[pledged]]/Starter[[#This Row],[backers_count]],0)</f>
        <v>15</v>
      </c>
      <c r="Q2349" t="str">
        <f>LEFT(Starter[[#This Row],[Category and Sub-Category]],FIND("/",Starter[[#This Row],[Category and Sub-Category]])-1)</f>
        <v>technology</v>
      </c>
      <c r="R2349" t="str">
        <f>RIGHT(Starter[[#This Row],[Category and Sub-Category]],FIND("/",Starter[[#This Row],[Category and Sub-Category]])-3)</f>
        <v>logy/web</v>
      </c>
      <c r="S2349" s="12">
        <f t="shared" si="36"/>
        <v>42607.607361111106</v>
      </c>
      <c r="T2349" s="12">
        <f t="shared" si="36"/>
        <v>42577.607361111106</v>
      </c>
      <c r="U2349" s="14">
        <f>Starter[[#This Row],[deadline2]]-Starter[[#This Row],[launched_at3]]</f>
        <v>30</v>
      </c>
    </row>
    <row r="2350" spans="1:21" ht="3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>IFERROR(Starter[[#This Row],[pledged]]/Starter[[#This Row],[goal]],0)</f>
        <v>3.8571428571428572E-3</v>
      </c>
      <c r="P2350" s="8">
        <f>IFERROR(Starter[[#This Row],[pledged]]/Starter[[#This Row],[backers_count]],0)</f>
        <v>54</v>
      </c>
      <c r="Q2350" t="str">
        <f>LEFT(Starter[[#This Row],[Category and Sub-Category]],FIND("/",Starter[[#This Row],[Category and Sub-Category]])-1)</f>
        <v>technology</v>
      </c>
      <c r="R2350" t="str">
        <f>RIGHT(Starter[[#This Row],[Category and Sub-Category]],FIND("/",Starter[[#This Row],[Category and Sub-Category]])-3)</f>
        <v>logy/web</v>
      </c>
      <c r="S2350" s="12">
        <f t="shared" si="36"/>
        <v>42420.932152777779</v>
      </c>
      <c r="T2350" s="12">
        <f t="shared" si="36"/>
        <v>42360.932152777779</v>
      </c>
      <c r="U2350" s="14">
        <f>Starter[[#This Row],[deadline2]]-Starter[[#This Row],[launched_at3]]</f>
        <v>60</v>
      </c>
    </row>
    <row r="2351" spans="1:21" ht="30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>IFERROR(Starter[[#This Row],[pledged]]/Starter[[#This Row],[goal]],0)</f>
        <v>0</v>
      </c>
      <c r="P2351" s="8">
        <f>IFERROR(Starter[[#This Row],[pledged]]/Starter[[#This Row],[backers_count]],0)</f>
        <v>0</v>
      </c>
      <c r="Q2351" t="str">
        <f>LEFT(Starter[[#This Row],[Category and Sub-Category]],FIND("/",Starter[[#This Row],[Category and Sub-Category]])-1)</f>
        <v>technology</v>
      </c>
      <c r="R2351" t="str">
        <f>RIGHT(Starter[[#This Row],[Category and Sub-Category]],FIND("/",Starter[[#This Row],[Category and Sub-Category]])-3)</f>
        <v>logy/web</v>
      </c>
      <c r="S2351" s="12">
        <f t="shared" si="36"/>
        <v>42227.775787037041</v>
      </c>
      <c r="T2351" s="12">
        <f t="shared" si="36"/>
        <v>42198.775787037041</v>
      </c>
      <c r="U2351" s="14">
        <f>Starter[[#This Row],[deadline2]]-Starter[[#This Row],[launched_at3]]</f>
        <v>29</v>
      </c>
    </row>
    <row r="2352" spans="1:2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>IFERROR(Starter[[#This Row],[pledged]]/Starter[[#This Row],[goal]],0)</f>
        <v>0</v>
      </c>
      <c r="P2352" s="8">
        <f>IFERROR(Starter[[#This Row],[pledged]]/Starter[[#This Row],[backers_count]],0)</f>
        <v>0</v>
      </c>
      <c r="Q2352" t="str">
        <f>LEFT(Starter[[#This Row],[Category and Sub-Category]],FIND("/",Starter[[#This Row],[Category and Sub-Category]])-1)</f>
        <v>technology</v>
      </c>
      <c r="R2352" t="str">
        <f>RIGHT(Starter[[#This Row],[Category and Sub-Category]],FIND("/",Starter[[#This Row],[Category and Sub-Category]])-3)</f>
        <v>logy/web</v>
      </c>
      <c r="S2352" s="12">
        <f t="shared" si="36"/>
        <v>42738.842245370368</v>
      </c>
      <c r="T2352" s="12">
        <f t="shared" si="36"/>
        <v>42708.842245370368</v>
      </c>
      <c r="U2352" s="14">
        <f>Starter[[#This Row],[deadline2]]-Starter[[#This Row],[launched_at3]]</f>
        <v>30</v>
      </c>
    </row>
    <row r="2353" spans="1:2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>IFERROR(Starter[[#This Row],[pledged]]/Starter[[#This Row],[goal]],0)</f>
        <v>5.7142857142857143E-3</v>
      </c>
      <c r="P2353" s="8">
        <f>IFERROR(Starter[[#This Row],[pledged]]/Starter[[#This Row],[backers_count]],0)</f>
        <v>15.428571428571429</v>
      </c>
      <c r="Q2353" t="str">
        <f>LEFT(Starter[[#This Row],[Category and Sub-Category]],FIND("/",Starter[[#This Row],[Category and Sub-Category]])-1)</f>
        <v>technology</v>
      </c>
      <c r="R2353" t="str">
        <f>RIGHT(Starter[[#This Row],[Category and Sub-Category]],FIND("/",Starter[[#This Row],[Category and Sub-Category]])-3)</f>
        <v>logy/web</v>
      </c>
      <c r="S2353" s="12">
        <f t="shared" si="36"/>
        <v>42124.101145833338</v>
      </c>
      <c r="T2353" s="12">
        <f t="shared" si="36"/>
        <v>42094.101145833338</v>
      </c>
      <c r="U2353" s="14">
        <f>Starter[[#This Row],[deadline2]]-Starter[[#This Row],[launched_at3]]</f>
        <v>30</v>
      </c>
    </row>
    <row r="2354" spans="1:21" ht="30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>IFERROR(Starter[[#This Row],[pledged]]/Starter[[#This Row],[goal]],0)</f>
        <v>0</v>
      </c>
      <c r="P2354" s="8">
        <f>IFERROR(Starter[[#This Row],[pledged]]/Starter[[#This Row],[backers_count]],0)</f>
        <v>0</v>
      </c>
      <c r="Q2354" t="str">
        <f>LEFT(Starter[[#This Row],[Category and Sub-Category]],FIND("/",Starter[[#This Row],[Category and Sub-Category]])-1)</f>
        <v>technology</v>
      </c>
      <c r="R2354" t="str">
        <f>RIGHT(Starter[[#This Row],[Category and Sub-Category]],FIND("/",Starter[[#This Row],[Category and Sub-Category]])-3)</f>
        <v>logy/web</v>
      </c>
      <c r="S2354" s="12">
        <f t="shared" si="36"/>
        <v>42161.633703703701</v>
      </c>
      <c r="T2354" s="12">
        <f t="shared" si="36"/>
        <v>42101.633703703701</v>
      </c>
      <c r="U2354" s="14">
        <f>Starter[[#This Row],[deadline2]]-Starter[[#This Row],[launched_at3]]</f>
        <v>60</v>
      </c>
    </row>
    <row r="2355" spans="1:21" ht="3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>IFERROR(Starter[[#This Row],[pledged]]/Starter[[#This Row],[goal]],0)</f>
        <v>0</v>
      </c>
      <c r="P2355" s="8">
        <f>IFERROR(Starter[[#This Row],[pledged]]/Starter[[#This Row],[backers_count]],0)</f>
        <v>0</v>
      </c>
      <c r="Q2355" t="str">
        <f>LEFT(Starter[[#This Row],[Category and Sub-Category]],FIND("/",Starter[[#This Row],[Category and Sub-Category]])-1)</f>
        <v>technology</v>
      </c>
      <c r="R2355" t="str">
        <f>RIGHT(Starter[[#This Row],[Category and Sub-Category]],FIND("/",Starter[[#This Row],[Category and Sub-Category]])-3)</f>
        <v>logy/web</v>
      </c>
      <c r="S2355" s="12">
        <f t="shared" si="36"/>
        <v>42115.676180555558</v>
      </c>
      <c r="T2355" s="12">
        <f t="shared" si="36"/>
        <v>42103.676180555558</v>
      </c>
      <c r="U2355" s="14">
        <f>Starter[[#This Row],[deadline2]]-Starter[[#This Row],[launched_at3]]</f>
        <v>12</v>
      </c>
    </row>
    <row r="2356" spans="1:2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>IFERROR(Starter[[#This Row],[pledged]]/Starter[[#This Row],[goal]],0)</f>
        <v>7.1428571428571429E-4</v>
      </c>
      <c r="P2356" s="8">
        <f>IFERROR(Starter[[#This Row],[pledged]]/Starter[[#This Row],[backers_count]],0)</f>
        <v>25</v>
      </c>
      <c r="Q2356" t="str">
        <f>LEFT(Starter[[#This Row],[Category and Sub-Category]],FIND("/",Starter[[#This Row],[Category and Sub-Category]])-1)</f>
        <v>technology</v>
      </c>
      <c r="R2356" t="str">
        <f>RIGHT(Starter[[#This Row],[Category and Sub-Category]],FIND("/",Starter[[#This Row],[Category and Sub-Category]])-3)</f>
        <v>logy/web</v>
      </c>
      <c r="S2356" s="12">
        <f t="shared" si="36"/>
        <v>42014.722916666666</v>
      </c>
      <c r="T2356" s="12">
        <f t="shared" si="36"/>
        <v>41954.722916666666</v>
      </c>
      <c r="U2356" s="14">
        <f>Starter[[#This Row],[deadline2]]-Starter[[#This Row],[launched_at3]]</f>
        <v>60</v>
      </c>
    </row>
    <row r="2357" spans="1:21" ht="30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>IFERROR(Starter[[#This Row],[pledged]]/Starter[[#This Row],[goal]],0)</f>
        <v>6.875E-3</v>
      </c>
      <c r="P2357" s="8">
        <f>IFERROR(Starter[[#This Row],[pledged]]/Starter[[#This Row],[backers_count]],0)</f>
        <v>27.5</v>
      </c>
      <c r="Q2357" t="str">
        <f>LEFT(Starter[[#This Row],[Category and Sub-Category]],FIND("/",Starter[[#This Row],[Category and Sub-Category]])-1)</f>
        <v>technology</v>
      </c>
      <c r="R2357" t="str">
        <f>RIGHT(Starter[[#This Row],[Category and Sub-Category]],FIND("/",Starter[[#This Row],[Category and Sub-Category]])-3)</f>
        <v>logy/web</v>
      </c>
      <c r="S2357" s="12">
        <f t="shared" si="36"/>
        <v>42126.918240740742</v>
      </c>
      <c r="T2357" s="12">
        <f t="shared" si="36"/>
        <v>42096.918240740742</v>
      </c>
      <c r="U2357" s="14">
        <f>Starter[[#This Row],[deadline2]]-Starter[[#This Row],[launched_at3]]</f>
        <v>30</v>
      </c>
    </row>
    <row r="2358" spans="1:2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>IFERROR(Starter[[#This Row],[pledged]]/Starter[[#This Row],[goal]],0)</f>
        <v>0</v>
      </c>
      <c r="P2358" s="8">
        <f>IFERROR(Starter[[#This Row],[pledged]]/Starter[[#This Row],[backers_count]],0)</f>
        <v>0</v>
      </c>
      <c r="Q2358" t="str">
        <f>LEFT(Starter[[#This Row],[Category and Sub-Category]],FIND("/",Starter[[#This Row],[Category and Sub-Category]])-1)</f>
        <v>technology</v>
      </c>
      <c r="R2358" t="str">
        <f>RIGHT(Starter[[#This Row],[Category and Sub-Category]],FIND("/",Starter[[#This Row],[Category and Sub-Category]])-3)</f>
        <v>logy/web</v>
      </c>
      <c r="S2358" s="12">
        <f t="shared" si="36"/>
        <v>42160.78361111111</v>
      </c>
      <c r="T2358" s="12">
        <f t="shared" si="36"/>
        <v>42130.78361111111</v>
      </c>
      <c r="U2358" s="14">
        <f>Starter[[#This Row],[deadline2]]-Starter[[#This Row],[launched_at3]]</f>
        <v>30</v>
      </c>
    </row>
    <row r="2359" spans="1:2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>IFERROR(Starter[[#This Row],[pledged]]/Starter[[#This Row],[goal]],0)</f>
        <v>0</v>
      </c>
      <c r="P2359" s="8">
        <f>IFERROR(Starter[[#This Row],[pledged]]/Starter[[#This Row],[backers_count]],0)</f>
        <v>0</v>
      </c>
      <c r="Q2359" t="str">
        <f>LEFT(Starter[[#This Row],[Category and Sub-Category]],FIND("/",Starter[[#This Row],[Category and Sub-Category]])-1)</f>
        <v>technology</v>
      </c>
      <c r="R2359" t="str">
        <f>RIGHT(Starter[[#This Row],[Category and Sub-Category]],FIND("/",Starter[[#This Row],[Category and Sub-Category]])-3)</f>
        <v>logy/web</v>
      </c>
      <c r="S2359" s="12">
        <f t="shared" si="36"/>
        <v>42294.620115740741</v>
      </c>
      <c r="T2359" s="12">
        <f t="shared" si="36"/>
        <v>42264.620115740741</v>
      </c>
      <c r="U2359" s="14">
        <f>Starter[[#This Row],[deadline2]]-Starter[[#This Row],[launched_at3]]</f>
        <v>30</v>
      </c>
    </row>
    <row r="2360" spans="1:2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>IFERROR(Starter[[#This Row],[pledged]]/Starter[[#This Row],[goal]],0)</f>
        <v>0</v>
      </c>
      <c r="P2360" s="8">
        <f>IFERROR(Starter[[#This Row],[pledged]]/Starter[[#This Row],[backers_count]],0)</f>
        <v>0</v>
      </c>
      <c r="Q2360" t="str">
        <f>LEFT(Starter[[#This Row],[Category and Sub-Category]],FIND("/",Starter[[#This Row],[Category and Sub-Category]])-1)</f>
        <v>technology</v>
      </c>
      <c r="R2360" t="str">
        <f>RIGHT(Starter[[#This Row],[Category and Sub-Category]],FIND("/",Starter[[#This Row],[Category and Sub-Category]])-3)</f>
        <v>logy/web</v>
      </c>
      <c r="S2360" s="12">
        <f t="shared" si="36"/>
        <v>42035.027083333334</v>
      </c>
      <c r="T2360" s="12">
        <f t="shared" si="36"/>
        <v>41978.930972222224</v>
      </c>
      <c r="U2360" s="14">
        <f>Starter[[#This Row],[deadline2]]-Starter[[#This Row],[launched_at3]]</f>
        <v>56.096111111110076</v>
      </c>
    </row>
    <row r="2361" spans="1:21" ht="30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>IFERROR(Starter[[#This Row],[pledged]]/Starter[[#This Row],[goal]],0)</f>
        <v>0.14680000000000001</v>
      </c>
      <c r="P2361" s="8">
        <f>IFERROR(Starter[[#This Row],[pledged]]/Starter[[#This Row],[backers_count]],0)</f>
        <v>367</v>
      </c>
      <c r="Q2361" t="str">
        <f>LEFT(Starter[[#This Row],[Category and Sub-Category]],FIND("/",Starter[[#This Row],[Category and Sub-Category]])-1)</f>
        <v>technology</v>
      </c>
      <c r="R2361" t="str">
        <f>RIGHT(Starter[[#This Row],[Category and Sub-Category]],FIND("/",Starter[[#This Row],[Category and Sub-Category]])-3)</f>
        <v>logy/web</v>
      </c>
      <c r="S2361" s="12">
        <f t="shared" si="36"/>
        <v>42219.649583333332</v>
      </c>
      <c r="T2361" s="12">
        <f t="shared" si="36"/>
        <v>42159.649583333332</v>
      </c>
      <c r="U2361" s="14">
        <f>Starter[[#This Row],[deadline2]]-Starter[[#This Row],[launched_at3]]</f>
        <v>60</v>
      </c>
    </row>
    <row r="2362" spans="1:21" ht="30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>IFERROR(Starter[[#This Row],[pledged]]/Starter[[#This Row],[goal]],0)</f>
        <v>4.0000000000000002E-4</v>
      </c>
      <c r="P2362" s="8">
        <f>IFERROR(Starter[[#This Row],[pledged]]/Starter[[#This Row],[backers_count]],0)</f>
        <v>2</v>
      </c>
      <c r="Q2362" t="str">
        <f>LEFT(Starter[[#This Row],[Category and Sub-Category]],FIND("/",Starter[[#This Row],[Category and Sub-Category]])-1)</f>
        <v>technology</v>
      </c>
      <c r="R2362" t="str">
        <f>RIGHT(Starter[[#This Row],[Category and Sub-Category]],FIND("/",Starter[[#This Row],[Category and Sub-Category]])-3)</f>
        <v>logy/web</v>
      </c>
      <c r="S2362" s="12">
        <f t="shared" si="36"/>
        <v>42407.70694444445</v>
      </c>
      <c r="T2362" s="12">
        <f t="shared" si="36"/>
        <v>42377.70694444445</v>
      </c>
      <c r="U2362" s="14">
        <f>Starter[[#This Row],[deadline2]]-Starter[[#This Row],[launched_at3]]</f>
        <v>30</v>
      </c>
    </row>
    <row r="2363" spans="1:21" ht="3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>IFERROR(Starter[[#This Row],[pledged]]/Starter[[#This Row],[goal]],0)</f>
        <v>0</v>
      </c>
      <c r="P2363" s="8">
        <f>IFERROR(Starter[[#This Row],[pledged]]/Starter[[#This Row],[backers_count]],0)</f>
        <v>0</v>
      </c>
      <c r="Q2363" t="str">
        <f>LEFT(Starter[[#This Row],[Category and Sub-Category]],FIND("/",Starter[[#This Row],[Category and Sub-Category]])-1)</f>
        <v>technology</v>
      </c>
      <c r="R2363" t="str">
        <f>RIGHT(Starter[[#This Row],[Category and Sub-Category]],FIND("/",Starter[[#This Row],[Category and Sub-Category]])-3)</f>
        <v>logy/web</v>
      </c>
      <c r="S2363" s="12">
        <f t="shared" si="36"/>
        <v>42490.916666666672</v>
      </c>
      <c r="T2363" s="12">
        <f t="shared" si="36"/>
        <v>42466.858888888892</v>
      </c>
      <c r="U2363" s="14">
        <f>Starter[[#This Row],[deadline2]]-Starter[[#This Row],[launched_at3]]</f>
        <v>24.057777777779847</v>
      </c>
    </row>
    <row r="2364" spans="1:2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>IFERROR(Starter[[#This Row],[pledged]]/Starter[[#This Row],[goal]],0)</f>
        <v>0.2857142857142857</v>
      </c>
      <c r="P2364" s="8">
        <f>IFERROR(Starter[[#This Row],[pledged]]/Starter[[#This Row],[backers_count]],0)</f>
        <v>60</v>
      </c>
      <c r="Q2364" t="str">
        <f>LEFT(Starter[[#This Row],[Category and Sub-Category]],FIND("/",Starter[[#This Row],[Category and Sub-Category]])-1)</f>
        <v>technology</v>
      </c>
      <c r="R2364" t="str">
        <f>RIGHT(Starter[[#This Row],[Category and Sub-Category]],FIND("/",Starter[[#This Row],[Category and Sub-Category]])-3)</f>
        <v>logy/web</v>
      </c>
      <c r="S2364" s="12">
        <f t="shared" si="36"/>
        <v>41984.688310185185</v>
      </c>
      <c r="T2364" s="12">
        <f t="shared" si="36"/>
        <v>41954.688310185185</v>
      </c>
      <c r="U2364" s="14">
        <f>Starter[[#This Row],[deadline2]]-Starter[[#This Row],[launched_at3]]</f>
        <v>30</v>
      </c>
    </row>
    <row r="2365" spans="1:21" ht="3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>IFERROR(Starter[[#This Row],[pledged]]/Starter[[#This Row],[goal]],0)</f>
        <v>0</v>
      </c>
      <c r="P2365" s="8">
        <f>IFERROR(Starter[[#This Row],[pledged]]/Starter[[#This Row],[backers_count]],0)</f>
        <v>0</v>
      </c>
      <c r="Q2365" t="str">
        <f>LEFT(Starter[[#This Row],[Category and Sub-Category]],FIND("/",Starter[[#This Row],[Category and Sub-Category]])-1)</f>
        <v>technology</v>
      </c>
      <c r="R2365" t="str">
        <f>RIGHT(Starter[[#This Row],[Category and Sub-Category]],FIND("/",Starter[[#This Row],[Category and Sub-Category]])-3)</f>
        <v>logy/web</v>
      </c>
      <c r="S2365" s="12">
        <f t="shared" si="36"/>
        <v>42367.011574074073</v>
      </c>
      <c r="T2365" s="12">
        <f t="shared" si="36"/>
        <v>42322.011574074073</v>
      </c>
      <c r="U2365" s="14">
        <f>Starter[[#This Row],[deadline2]]-Starter[[#This Row],[launched_at3]]</f>
        <v>45</v>
      </c>
    </row>
    <row r="2366" spans="1:2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>IFERROR(Starter[[#This Row],[pledged]]/Starter[[#This Row],[goal]],0)</f>
        <v>0</v>
      </c>
      <c r="P2366" s="8">
        <f>IFERROR(Starter[[#This Row],[pledged]]/Starter[[#This Row],[backers_count]],0)</f>
        <v>0</v>
      </c>
      <c r="Q2366" t="str">
        <f>LEFT(Starter[[#This Row],[Category and Sub-Category]],FIND("/",Starter[[#This Row],[Category and Sub-Category]])-1)</f>
        <v>technology</v>
      </c>
      <c r="R2366" t="str">
        <f>RIGHT(Starter[[#This Row],[Category and Sub-Category]],FIND("/",Starter[[#This Row],[Category and Sub-Category]])-3)</f>
        <v>logy/web</v>
      </c>
      <c r="S2366" s="12">
        <f t="shared" si="36"/>
        <v>42303.934675925921</v>
      </c>
      <c r="T2366" s="12">
        <f t="shared" si="36"/>
        <v>42248.934675925921</v>
      </c>
      <c r="U2366" s="14">
        <f>Starter[[#This Row],[deadline2]]-Starter[[#This Row],[launched_at3]]</f>
        <v>55</v>
      </c>
    </row>
    <row r="2367" spans="1:21" ht="3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>IFERROR(Starter[[#This Row],[pledged]]/Starter[[#This Row],[goal]],0)</f>
        <v>0</v>
      </c>
      <c r="P2367" s="8">
        <f>IFERROR(Starter[[#This Row],[pledged]]/Starter[[#This Row],[backers_count]],0)</f>
        <v>0</v>
      </c>
      <c r="Q2367" t="str">
        <f>LEFT(Starter[[#This Row],[Category and Sub-Category]],FIND("/",Starter[[#This Row],[Category and Sub-Category]])-1)</f>
        <v>technology</v>
      </c>
      <c r="R2367" t="str">
        <f>RIGHT(Starter[[#This Row],[Category and Sub-Category]],FIND("/",Starter[[#This Row],[Category and Sub-Category]])-3)</f>
        <v>logy/web</v>
      </c>
      <c r="S2367" s="12">
        <f t="shared" si="36"/>
        <v>42386.958333333328</v>
      </c>
      <c r="T2367" s="12">
        <f t="shared" si="36"/>
        <v>42346.736400462964</v>
      </c>
      <c r="U2367" s="14">
        <f>Starter[[#This Row],[deadline2]]-Starter[[#This Row],[launched_at3]]</f>
        <v>40.221932870364981</v>
      </c>
    </row>
    <row r="2368" spans="1:21" ht="30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>IFERROR(Starter[[#This Row],[pledged]]/Starter[[#This Row],[goal]],0)</f>
        <v>0.1052</v>
      </c>
      <c r="P2368" s="8">
        <f>IFERROR(Starter[[#This Row],[pledged]]/Starter[[#This Row],[backers_count]],0)</f>
        <v>97.407407407407405</v>
      </c>
      <c r="Q2368" t="str">
        <f>LEFT(Starter[[#This Row],[Category and Sub-Category]],FIND("/",Starter[[#This Row],[Category and Sub-Category]])-1)</f>
        <v>technology</v>
      </c>
      <c r="R2368" t="str">
        <f>RIGHT(Starter[[#This Row],[Category and Sub-Category]],FIND("/",Starter[[#This Row],[Category and Sub-Category]])-3)</f>
        <v>logy/web</v>
      </c>
      <c r="S2368" s="12">
        <f t="shared" si="36"/>
        <v>42298.531631944439</v>
      </c>
      <c r="T2368" s="12">
        <f t="shared" si="36"/>
        <v>42268.531631944439</v>
      </c>
      <c r="U2368" s="14">
        <f>Starter[[#This Row],[deadline2]]-Starter[[#This Row],[launched_at3]]</f>
        <v>30</v>
      </c>
    </row>
    <row r="2369" spans="1:21" ht="3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>IFERROR(Starter[[#This Row],[pledged]]/Starter[[#This Row],[goal]],0)</f>
        <v>1.34E-2</v>
      </c>
      <c r="P2369" s="8">
        <f>IFERROR(Starter[[#This Row],[pledged]]/Starter[[#This Row],[backers_count]],0)</f>
        <v>47.857142857142854</v>
      </c>
      <c r="Q2369" t="str">
        <f>LEFT(Starter[[#This Row],[Category and Sub-Category]],FIND("/",Starter[[#This Row],[Category and Sub-Category]])-1)</f>
        <v>technology</v>
      </c>
      <c r="R2369" t="str">
        <f>RIGHT(Starter[[#This Row],[Category and Sub-Category]],FIND("/",Starter[[#This Row],[Category and Sub-Category]])-3)</f>
        <v>logy/web</v>
      </c>
      <c r="S2369" s="12">
        <f t="shared" si="36"/>
        <v>42485.928425925929</v>
      </c>
      <c r="T2369" s="12">
        <f t="shared" si="36"/>
        <v>42425.970092592594</v>
      </c>
      <c r="U2369" s="14">
        <f>Starter[[#This Row],[deadline2]]-Starter[[#This Row],[launched_at3]]</f>
        <v>59.958333333335759</v>
      </c>
    </row>
    <row r="2370" spans="1:21" ht="3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>IFERROR(Starter[[#This Row],[pledged]]/Starter[[#This Row],[goal]],0)</f>
        <v>2.5000000000000001E-3</v>
      </c>
      <c r="P2370" s="8">
        <f>IFERROR(Starter[[#This Row],[pledged]]/Starter[[#This Row],[backers_count]],0)</f>
        <v>50</v>
      </c>
      <c r="Q2370" t="str">
        <f>LEFT(Starter[[#This Row],[Category and Sub-Category]],FIND("/",Starter[[#This Row],[Category and Sub-Category]])-1)</f>
        <v>technology</v>
      </c>
      <c r="R2370" t="str">
        <f>RIGHT(Starter[[#This Row],[Category and Sub-Category]],FIND("/",Starter[[#This Row],[Category and Sub-Category]])-3)</f>
        <v>logy/web</v>
      </c>
      <c r="S2370" s="12">
        <f t="shared" ref="S2370:T2433" si="37">(I2370/86400)+25569</f>
        <v>42108.680150462962</v>
      </c>
      <c r="T2370" s="12">
        <f t="shared" si="37"/>
        <v>42063.721817129626</v>
      </c>
      <c r="U2370" s="14">
        <f>Starter[[#This Row],[deadline2]]-Starter[[#This Row],[launched_at3]]</f>
        <v>44.958333333335759</v>
      </c>
    </row>
    <row r="2371" spans="1:21" ht="3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>IFERROR(Starter[[#This Row],[pledged]]/Starter[[#This Row],[goal]],0)</f>
        <v>0</v>
      </c>
      <c r="P2371" s="8">
        <f>IFERROR(Starter[[#This Row],[pledged]]/Starter[[#This Row],[backers_count]],0)</f>
        <v>0</v>
      </c>
      <c r="Q2371" t="str">
        <f>LEFT(Starter[[#This Row],[Category and Sub-Category]],FIND("/",Starter[[#This Row],[Category and Sub-Category]])-1)</f>
        <v>technology</v>
      </c>
      <c r="R2371" t="str">
        <f>RIGHT(Starter[[#This Row],[Category and Sub-Category]],FIND("/",Starter[[#This Row],[Category and Sub-Category]])-3)</f>
        <v>logy/web</v>
      </c>
      <c r="S2371" s="12">
        <f t="shared" si="37"/>
        <v>42410.812627314815</v>
      </c>
      <c r="T2371" s="12">
        <f t="shared" si="37"/>
        <v>42380.812627314815</v>
      </c>
      <c r="U2371" s="14">
        <f>Starter[[#This Row],[deadline2]]-Starter[[#This Row],[launched_at3]]</f>
        <v>30</v>
      </c>
    </row>
    <row r="2372" spans="1:21" ht="3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>IFERROR(Starter[[#This Row],[pledged]]/Starter[[#This Row],[goal]],0)</f>
        <v>3.2799999999999999E-3</v>
      </c>
      <c r="P2372" s="8">
        <f>IFERROR(Starter[[#This Row],[pledged]]/Starter[[#This Row],[backers_count]],0)</f>
        <v>20.5</v>
      </c>
      <c r="Q2372" t="str">
        <f>LEFT(Starter[[#This Row],[Category and Sub-Category]],FIND("/",Starter[[#This Row],[Category and Sub-Category]])-1)</f>
        <v>technology</v>
      </c>
      <c r="R2372" t="str">
        <f>RIGHT(Starter[[#This Row],[Category and Sub-Category]],FIND("/",Starter[[#This Row],[Category and Sub-Category]])-3)</f>
        <v>logy/web</v>
      </c>
      <c r="S2372" s="12">
        <f t="shared" si="37"/>
        <v>41991.18913194444</v>
      </c>
      <c r="T2372" s="12">
        <f t="shared" si="37"/>
        <v>41961.18913194444</v>
      </c>
      <c r="U2372" s="14">
        <f>Starter[[#This Row],[deadline2]]-Starter[[#This Row],[launched_at3]]</f>
        <v>30</v>
      </c>
    </row>
    <row r="2373" spans="1:21" ht="3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>IFERROR(Starter[[#This Row],[pledged]]/Starter[[#This Row],[goal]],0)</f>
        <v>0</v>
      </c>
      <c r="P2373" s="8">
        <f>IFERROR(Starter[[#This Row],[pledged]]/Starter[[#This Row],[backers_count]],0)</f>
        <v>0</v>
      </c>
      <c r="Q2373" t="str">
        <f>LEFT(Starter[[#This Row],[Category and Sub-Category]],FIND("/",Starter[[#This Row],[Category and Sub-Category]])-1)</f>
        <v>technology</v>
      </c>
      <c r="R2373" t="str">
        <f>RIGHT(Starter[[#This Row],[Category and Sub-Category]],FIND("/",Starter[[#This Row],[Category and Sub-Category]])-3)</f>
        <v>logy/web</v>
      </c>
      <c r="S2373" s="12">
        <f t="shared" si="37"/>
        <v>42180.777731481481</v>
      </c>
      <c r="T2373" s="12">
        <f t="shared" si="37"/>
        <v>42150.777731481481</v>
      </c>
      <c r="U2373" s="14">
        <f>Starter[[#This Row],[deadline2]]-Starter[[#This Row],[launched_at3]]</f>
        <v>30</v>
      </c>
    </row>
    <row r="2374" spans="1:21" ht="3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>IFERROR(Starter[[#This Row],[pledged]]/Starter[[#This Row],[goal]],0)</f>
        <v>3.272727272727273E-2</v>
      </c>
      <c r="P2374" s="8">
        <f>IFERROR(Starter[[#This Row],[pledged]]/Starter[[#This Row],[backers_count]],0)</f>
        <v>30</v>
      </c>
      <c r="Q2374" t="str">
        <f>LEFT(Starter[[#This Row],[Category and Sub-Category]],FIND("/",Starter[[#This Row],[Category and Sub-Category]])-1)</f>
        <v>technology</v>
      </c>
      <c r="R2374" t="str">
        <f>RIGHT(Starter[[#This Row],[Category and Sub-Category]],FIND("/",Starter[[#This Row],[Category and Sub-Category]])-3)</f>
        <v>logy/web</v>
      </c>
      <c r="S2374" s="12">
        <f t="shared" si="37"/>
        <v>42118.069108796291</v>
      </c>
      <c r="T2374" s="12">
        <f t="shared" si="37"/>
        <v>42088.069108796291</v>
      </c>
      <c r="U2374" s="14">
        <f>Starter[[#This Row],[deadline2]]-Starter[[#This Row],[launched_at3]]</f>
        <v>30</v>
      </c>
    </row>
    <row r="2375" spans="1:2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>IFERROR(Starter[[#This Row],[pledged]]/Starter[[#This Row],[goal]],0)</f>
        <v>5.8823529411764708E-5</v>
      </c>
      <c r="P2375" s="8">
        <f>IFERROR(Starter[[#This Row],[pledged]]/Starter[[#This Row],[backers_count]],0)</f>
        <v>50</v>
      </c>
      <c r="Q2375" t="str">
        <f>LEFT(Starter[[#This Row],[Category and Sub-Category]],FIND("/",Starter[[#This Row],[Category and Sub-Category]])-1)</f>
        <v>technology</v>
      </c>
      <c r="R2375" t="str">
        <f>RIGHT(Starter[[#This Row],[Category and Sub-Category]],FIND("/",Starter[[#This Row],[Category and Sub-Category]])-3)</f>
        <v>logy/web</v>
      </c>
      <c r="S2375" s="12">
        <f t="shared" si="37"/>
        <v>42245.662314814814</v>
      </c>
      <c r="T2375" s="12">
        <f t="shared" si="37"/>
        <v>42215.662314814814</v>
      </c>
      <c r="U2375" s="14">
        <f>Starter[[#This Row],[deadline2]]-Starter[[#This Row],[launched_at3]]</f>
        <v>30</v>
      </c>
    </row>
    <row r="2376" spans="1:21" ht="3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>IFERROR(Starter[[#This Row],[pledged]]/Starter[[#This Row],[goal]],0)</f>
        <v>4.5454545454545455E-4</v>
      </c>
      <c r="P2376" s="8">
        <f>IFERROR(Starter[[#This Row],[pledged]]/Starter[[#This Row],[backers_count]],0)</f>
        <v>10</v>
      </c>
      <c r="Q2376" t="str">
        <f>LEFT(Starter[[#This Row],[Category and Sub-Category]],FIND("/",Starter[[#This Row],[Category and Sub-Category]])-1)</f>
        <v>technology</v>
      </c>
      <c r="R2376" t="str">
        <f>RIGHT(Starter[[#This Row],[Category and Sub-Category]],FIND("/",Starter[[#This Row],[Category and Sub-Category]])-3)</f>
        <v>logy/web</v>
      </c>
      <c r="S2376" s="12">
        <f t="shared" si="37"/>
        <v>42047.843287037038</v>
      </c>
      <c r="T2376" s="12">
        <f t="shared" si="37"/>
        <v>42017.843287037038</v>
      </c>
      <c r="U2376" s="14">
        <f>Starter[[#This Row],[deadline2]]-Starter[[#This Row],[launched_at3]]</f>
        <v>30</v>
      </c>
    </row>
    <row r="2377" spans="1:21" ht="3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>IFERROR(Starter[[#This Row],[pledged]]/Starter[[#This Row],[goal]],0)</f>
        <v>0</v>
      </c>
      <c r="P2377" s="8">
        <f>IFERROR(Starter[[#This Row],[pledged]]/Starter[[#This Row],[backers_count]],0)</f>
        <v>0</v>
      </c>
      <c r="Q2377" t="str">
        <f>LEFT(Starter[[#This Row],[Category and Sub-Category]],FIND("/",Starter[[#This Row],[Category and Sub-Category]])-1)</f>
        <v>technology</v>
      </c>
      <c r="R2377" t="str">
        <f>RIGHT(Starter[[#This Row],[Category and Sub-Category]],FIND("/",Starter[[#This Row],[Category and Sub-Category]])-3)</f>
        <v>logy/web</v>
      </c>
      <c r="S2377" s="12">
        <f t="shared" si="37"/>
        <v>42622.836076388892</v>
      </c>
      <c r="T2377" s="12">
        <f t="shared" si="37"/>
        <v>42592.836076388892</v>
      </c>
      <c r="U2377" s="14">
        <f>Starter[[#This Row],[deadline2]]-Starter[[#This Row],[launched_at3]]</f>
        <v>30</v>
      </c>
    </row>
    <row r="2378" spans="1:21" ht="30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>IFERROR(Starter[[#This Row],[pledged]]/Starter[[#This Row],[goal]],0)</f>
        <v>0.10877666666666666</v>
      </c>
      <c r="P2378" s="8">
        <f>IFERROR(Starter[[#This Row],[pledged]]/Starter[[#This Row],[backers_count]],0)</f>
        <v>81.582499999999996</v>
      </c>
      <c r="Q2378" t="str">
        <f>LEFT(Starter[[#This Row],[Category and Sub-Category]],FIND("/",Starter[[#This Row],[Category and Sub-Category]])-1)</f>
        <v>technology</v>
      </c>
      <c r="R2378" t="str">
        <f>RIGHT(Starter[[#This Row],[Category and Sub-Category]],FIND("/",Starter[[#This Row],[Category and Sub-Category]])-3)</f>
        <v>logy/web</v>
      </c>
      <c r="S2378" s="12">
        <f t="shared" si="37"/>
        <v>42348.925532407404</v>
      </c>
      <c r="T2378" s="12">
        <f t="shared" si="37"/>
        <v>42318.925532407404</v>
      </c>
      <c r="U2378" s="14">
        <f>Starter[[#This Row],[deadline2]]-Starter[[#This Row],[launched_at3]]</f>
        <v>30</v>
      </c>
    </row>
    <row r="2379" spans="1:21" ht="30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>IFERROR(Starter[[#This Row],[pledged]]/Starter[[#This Row],[goal]],0)</f>
        <v>0</v>
      </c>
      <c r="P2379" s="8">
        <f>IFERROR(Starter[[#This Row],[pledged]]/Starter[[#This Row],[backers_count]],0)</f>
        <v>0</v>
      </c>
      <c r="Q2379" t="str">
        <f>LEFT(Starter[[#This Row],[Category and Sub-Category]],FIND("/",Starter[[#This Row],[Category and Sub-Category]])-1)</f>
        <v>technology</v>
      </c>
      <c r="R2379" t="str">
        <f>RIGHT(Starter[[#This Row],[Category and Sub-Category]],FIND("/",Starter[[#This Row],[Category and Sub-Category]])-3)</f>
        <v>logy/web</v>
      </c>
      <c r="S2379" s="12">
        <f t="shared" si="37"/>
        <v>42699.911840277782</v>
      </c>
      <c r="T2379" s="12">
        <f t="shared" si="37"/>
        <v>42669.870173611111</v>
      </c>
      <c r="U2379" s="14">
        <f>Starter[[#This Row],[deadline2]]-Starter[[#This Row],[launched_at3]]</f>
        <v>30.041666666671517</v>
      </c>
    </row>
    <row r="2380" spans="1:2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>IFERROR(Starter[[#This Row],[pledged]]/Starter[[#This Row],[goal]],0)</f>
        <v>0</v>
      </c>
      <c r="P2380" s="8">
        <f>IFERROR(Starter[[#This Row],[pledged]]/Starter[[#This Row],[backers_count]],0)</f>
        <v>0</v>
      </c>
      <c r="Q2380" t="str">
        <f>LEFT(Starter[[#This Row],[Category and Sub-Category]],FIND("/",Starter[[#This Row],[Category and Sub-Category]])-1)</f>
        <v>technology</v>
      </c>
      <c r="R2380" t="str">
        <f>RIGHT(Starter[[#This Row],[Category and Sub-Category]],FIND("/",Starter[[#This Row],[Category and Sub-Category]])-3)</f>
        <v>logy/web</v>
      </c>
      <c r="S2380" s="12">
        <f t="shared" si="37"/>
        <v>42242.013078703705</v>
      </c>
      <c r="T2380" s="12">
        <f t="shared" si="37"/>
        <v>42213.013078703705</v>
      </c>
      <c r="U2380" s="14">
        <f>Starter[[#This Row],[deadline2]]-Starter[[#This Row],[launched_at3]]</f>
        <v>29</v>
      </c>
    </row>
    <row r="2381" spans="1:2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>IFERROR(Starter[[#This Row],[pledged]]/Starter[[#This Row],[goal]],0)</f>
        <v>0</v>
      </c>
      <c r="P2381" s="8">
        <f>IFERROR(Starter[[#This Row],[pledged]]/Starter[[#This Row],[backers_count]],0)</f>
        <v>0</v>
      </c>
      <c r="Q2381" t="str">
        <f>LEFT(Starter[[#This Row],[Category and Sub-Category]],FIND("/",Starter[[#This Row],[Category and Sub-Category]])-1)</f>
        <v>technology</v>
      </c>
      <c r="R2381" t="str">
        <f>RIGHT(Starter[[#This Row],[Category and Sub-Category]],FIND("/",Starter[[#This Row],[Category and Sub-Category]])-3)</f>
        <v>logy/web</v>
      </c>
      <c r="S2381" s="12">
        <f t="shared" si="37"/>
        <v>42282.016388888893</v>
      </c>
      <c r="T2381" s="12">
        <f t="shared" si="37"/>
        <v>42237.016388888893</v>
      </c>
      <c r="U2381" s="14">
        <f>Starter[[#This Row],[deadline2]]-Starter[[#This Row],[launched_at3]]</f>
        <v>45</v>
      </c>
    </row>
    <row r="2382" spans="1:21" ht="30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>IFERROR(Starter[[#This Row],[pledged]]/Starter[[#This Row],[goal]],0)</f>
        <v>3.6666666666666666E-3</v>
      </c>
      <c r="P2382" s="8">
        <f>IFERROR(Starter[[#This Row],[pledged]]/Starter[[#This Row],[backers_count]],0)</f>
        <v>18.333333333333332</v>
      </c>
      <c r="Q2382" t="str">
        <f>LEFT(Starter[[#This Row],[Category and Sub-Category]],FIND("/",Starter[[#This Row],[Category and Sub-Category]])-1)</f>
        <v>technology</v>
      </c>
      <c r="R2382" t="str">
        <f>RIGHT(Starter[[#This Row],[Category and Sub-Category]],FIND("/",Starter[[#This Row],[Category and Sub-Category]])-3)</f>
        <v>logy/web</v>
      </c>
      <c r="S2382" s="12">
        <f t="shared" si="37"/>
        <v>42278.793310185181</v>
      </c>
      <c r="T2382" s="12">
        <f t="shared" si="37"/>
        <v>42248.793310185181</v>
      </c>
      <c r="U2382" s="14">
        <f>Starter[[#This Row],[deadline2]]-Starter[[#This Row],[launched_at3]]</f>
        <v>30</v>
      </c>
    </row>
    <row r="2383" spans="1:2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>IFERROR(Starter[[#This Row],[pledged]]/Starter[[#This Row],[goal]],0)</f>
        <v>1.8193398957730169E-2</v>
      </c>
      <c r="P2383" s="8">
        <f>IFERROR(Starter[[#This Row],[pledged]]/Starter[[#This Row],[backers_count]],0)</f>
        <v>224.42857142857142</v>
      </c>
      <c r="Q2383" t="str">
        <f>LEFT(Starter[[#This Row],[Category and Sub-Category]],FIND("/",Starter[[#This Row],[Category and Sub-Category]])-1)</f>
        <v>technology</v>
      </c>
      <c r="R2383" t="str">
        <f>RIGHT(Starter[[#This Row],[Category and Sub-Category]],FIND("/",Starter[[#This Row],[Category and Sub-Category]])-3)</f>
        <v>logy/web</v>
      </c>
      <c r="S2383" s="12">
        <f t="shared" si="37"/>
        <v>42104.935740740737</v>
      </c>
      <c r="T2383" s="12">
        <f t="shared" si="37"/>
        <v>42074.935740740737</v>
      </c>
      <c r="U2383" s="14">
        <f>Starter[[#This Row],[deadline2]]-Starter[[#This Row],[launched_at3]]</f>
        <v>30</v>
      </c>
    </row>
    <row r="2384" spans="1:21" ht="3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>IFERROR(Starter[[#This Row],[pledged]]/Starter[[#This Row],[goal]],0)</f>
        <v>2.5000000000000001E-2</v>
      </c>
      <c r="P2384" s="8">
        <f>IFERROR(Starter[[#This Row],[pledged]]/Starter[[#This Row],[backers_count]],0)</f>
        <v>37.5</v>
      </c>
      <c r="Q2384" t="str">
        <f>LEFT(Starter[[#This Row],[Category and Sub-Category]],FIND("/",Starter[[#This Row],[Category and Sub-Category]])-1)</f>
        <v>technology</v>
      </c>
      <c r="R2384" t="str">
        <f>RIGHT(Starter[[#This Row],[Category and Sub-Category]],FIND("/",Starter[[#This Row],[Category and Sub-Category]])-3)</f>
        <v>logy/web</v>
      </c>
      <c r="S2384" s="12">
        <f t="shared" si="37"/>
        <v>42220.187534722223</v>
      </c>
      <c r="T2384" s="12">
        <f t="shared" si="37"/>
        <v>42195.187534722223</v>
      </c>
      <c r="U2384" s="14">
        <f>Starter[[#This Row],[deadline2]]-Starter[[#This Row],[launched_at3]]</f>
        <v>25</v>
      </c>
    </row>
    <row r="2385" spans="1:21" ht="3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>IFERROR(Starter[[#This Row],[pledged]]/Starter[[#This Row],[goal]],0)</f>
        <v>4.3499999999999997E-2</v>
      </c>
      <c r="P2385" s="8">
        <f>IFERROR(Starter[[#This Row],[pledged]]/Starter[[#This Row],[backers_count]],0)</f>
        <v>145</v>
      </c>
      <c r="Q2385" t="str">
        <f>LEFT(Starter[[#This Row],[Category and Sub-Category]],FIND("/",Starter[[#This Row],[Category and Sub-Category]])-1)</f>
        <v>technology</v>
      </c>
      <c r="R2385" t="str">
        <f>RIGHT(Starter[[#This Row],[Category and Sub-Category]],FIND("/",Starter[[#This Row],[Category and Sub-Category]])-3)</f>
        <v>logy/web</v>
      </c>
      <c r="S2385" s="12">
        <f t="shared" si="37"/>
        <v>42057.056793981479</v>
      </c>
      <c r="T2385" s="12">
        <f t="shared" si="37"/>
        <v>42027.056793981479</v>
      </c>
      <c r="U2385" s="14">
        <f>Starter[[#This Row],[deadline2]]-Starter[[#This Row],[launched_at3]]</f>
        <v>30</v>
      </c>
    </row>
    <row r="2386" spans="1:21" ht="3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>IFERROR(Starter[[#This Row],[pledged]]/Starter[[#This Row],[goal]],0)</f>
        <v>8.0000000000000002E-3</v>
      </c>
      <c r="P2386" s="8">
        <f>IFERROR(Starter[[#This Row],[pledged]]/Starter[[#This Row],[backers_count]],0)</f>
        <v>1</v>
      </c>
      <c r="Q2386" t="str">
        <f>LEFT(Starter[[#This Row],[Category and Sub-Category]],FIND("/",Starter[[#This Row],[Category and Sub-Category]])-1)</f>
        <v>technology</v>
      </c>
      <c r="R2386" t="str">
        <f>RIGHT(Starter[[#This Row],[Category and Sub-Category]],FIND("/",Starter[[#This Row],[Category and Sub-Category]])-3)</f>
        <v>logy/web</v>
      </c>
      <c r="S2386" s="12">
        <f t="shared" si="37"/>
        <v>41957.109293981484</v>
      </c>
      <c r="T2386" s="12">
        <f t="shared" si="37"/>
        <v>41927.067627314813</v>
      </c>
      <c r="U2386" s="14">
        <f>Starter[[#This Row],[deadline2]]-Starter[[#This Row],[launched_at3]]</f>
        <v>30.041666666671517</v>
      </c>
    </row>
    <row r="2387" spans="1:21" ht="3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>IFERROR(Starter[[#This Row],[pledged]]/Starter[[#This Row],[goal]],0)</f>
        <v>1.2123076923076924E-2</v>
      </c>
      <c r="P2387" s="8">
        <f>IFERROR(Starter[[#This Row],[pledged]]/Starter[[#This Row],[backers_count]],0)</f>
        <v>112.57142857142857</v>
      </c>
      <c r="Q2387" t="str">
        <f>LEFT(Starter[[#This Row],[Category and Sub-Category]],FIND("/",Starter[[#This Row],[Category and Sub-Category]])-1)</f>
        <v>technology</v>
      </c>
      <c r="R2387" t="str">
        <f>RIGHT(Starter[[#This Row],[Category and Sub-Category]],FIND("/",Starter[[#This Row],[Category and Sub-Category]])-3)</f>
        <v>logy/web</v>
      </c>
      <c r="S2387" s="12">
        <f t="shared" si="37"/>
        <v>42221.70175925926</v>
      </c>
      <c r="T2387" s="12">
        <f t="shared" si="37"/>
        <v>42191.70175925926</v>
      </c>
      <c r="U2387" s="14">
        <f>Starter[[#This Row],[deadline2]]-Starter[[#This Row],[launched_at3]]</f>
        <v>30</v>
      </c>
    </row>
    <row r="2388" spans="1:21" ht="30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>IFERROR(Starter[[#This Row],[pledged]]/Starter[[#This Row],[goal]],0)</f>
        <v>0</v>
      </c>
      <c r="P2388" s="8">
        <f>IFERROR(Starter[[#This Row],[pledged]]/Starter[[#This Row],[backers_count]],0)</f>
        <v>0</v>
      </c>
      <c r="Q2388" t="str">
        <f>LEFT(Starter[[#This Row],[Category and Sub-Category]],FIND("/",Starter[[#This Row],[Category and Sub-Category]])-1)</f>
        <v>technology</v>
      </c>
      <c r="R2388" t="str">
        <f>RIGHT(Starter[[#This Row],[Category and Sub-Category]],FIND("/",Starter[[#This Row],[Category and Sub-Category]])-3)</f>
        <v>logy/web</v>
      </c>
      <c r="S2388" s="12">
        <f t="shared" si="37"/>
        <v>42014.838240740741</v>
      </c>
      <c r="T2388" s="12">
        <f t="shared" si="37"/>
        <v>41954.838240740741</v>
      </c>
      <c r="U2388" s="14">
        <f>Starter[[#This Row],[deadline2]]-Starter[[#This Row],[launched_at3]]</f>
        <v>60</v>
      </c>
    </row>
    <row r="2389" spans="1:21" ht="3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>IFERROR(Starter[[#This Row],[pledged]]/Starter[[#This Row],[goal]],0)</f>
        <v>6.8399999999999997E-3</v>
      </c>
      <c r="P2389" s="8">
        <f>IFERROR(Starter[[#This Row],[pledged]]/Starter[[#This Row],[backers_count]],0)</f>
        <v>342</v>
      </c>
      <c r="Q2389" t="str">
        <f>LEFT(Starter[[#This Row],[Category and Sub-Category]],FIND("/",Starter[[#This Row],[Category and Sub-Category]])-1)</f>
        <v>technology</v>
      </c>
      <c r="R2389" t="str">
        <f>RIGHT(Starter[[#This Row],[Category and Sub-Category]],FIND("/",Starter[[#This Row],[Category and Sub-Category]])-3)</f>
        <v>logy/web</v>
      </c>
      <c r="S2389" s="12">
        <f t="shared" si="37"/>
        <v>42573.626620370371</v>
      </c>
      <c r="T2389" s="12">
        <f t="shared" si="37"/>
        <v>42528.626620370371</v>
      </c>
      <c r="U2389" s="14">
        <f>Starter[[#This Row],[deadline2]]-Starter[[#This Row],[launched_at3]]</f>
        <v>45</v>
      </c>
    </row>
    <row r="2390" spans="1:21" ht="3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>IFERROR(Starter[[#This Row],[pledged]]/Starter[[#This Row],[goal]],0)</f>
        <v>1.2513513513513513E-2</v>
      </c>
      <c r="P2390" s="8">
        <f>IFERROR(Starter[[#This Row],[pledged]]/Starter[[#This Row],[backers_count]],0)</f>
        <v>57.875</v>
      </c>
      <c r="Q2390" t="str">
        <f>LEFT(Starter[[#This Row],[Category and Sub-Category]],FIND("/",Starter[[#This Row],[Category and Sub-Category]])-1)</f>
        <v>technology</v>
      </c>
      <c r="R2390" t="str">
        <f>RIGHT(Starter[[#This Row],[Category and Sub-Category]],FIND("/",Starter[[#This Row],[Category and Sub-Category]])-3)</f>
        <v>logy/web</v>
      </c>
      <c r="S2390" s="12">
        <f t="shared" si="37"/>
        <v>42019.811805555553</v>
      </c>
      <c r="T2390" s="12">
        <f t="shared" si="37"/>
        <v>41989.853692129633</v>
      </c>
      <c r="U2390" s="14">
        <f>Starter[[#This Row],[deadline2]]-Starter[[#This Row],[launched_at3]]</f>
        <v>29.958113425920601</v>
      </c>
    </row>
    <row r="2391" spans="1:21" ht="3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>IFERROR(Starter[[#This Row],[pledged]]/Starter[[#This Row],[goal]],0)</f>
        <v>1.8749999999999999E-3</v>
      </c>
      <c r="P2391" s="8">
        <f>IFERROR(Starter[[#This Row],[pledged]]/Starter[[#This Row],[backers_count]],0)</f>
        <v>30</v>
      </c>
      <c r="Q2391" t="str">
        <f>LEFT(Starter[[#This Row],[Category and Sub-Category]],FIND("/",Starter[[#This Row],[Category and Sub-Category]])-1)</f>
        <v>technology</v>
      </c>
      <c r="R2391" t="str">
        <f>RIGHT(Starter[[#This Row],[Category and Sub-Category]],FIND("/",Starter[[#This Row],[Category and Sub-Category]])-3)</f>
        <v>logy/web</v>
      </c>
      <c r="S2391" s="12">
        <f t="shared" si="37"/>
        <v>42210.915972222225</v>
      </c>
      <c r="T2391" s="12">
        <f t="shared" si="37"/>
        <v>42179.653379629628</v>
      </c>
      <c r="U2391" s="14">
        <f>Starter[[#This Row],[deadline2]]-Starter[[#This Row],[launched_at3]]</f>
        <v>31.262592592596775</v>
      </c>
    </row>
    <row r="2392" spans="1:21" ht="3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>IFERROR(Starter[[#This Row],[pledged]]/Starter[[#This Row],[goal]],0)</f>
        <v>0</v>
      </c>
      <c r="P2392" s="8">
        <f>IFERROR(Starter[[#This Row],[pledged]]/Starter[[#This Row],[backers_count]],0)</f>
        <v>0</v>
      </c>
      <c r="Q2392" t="str">
        <f>LEFT(Starter[[#This Row],[Category and Sub-Category]],FIND("/",Starter[[#This Row],[Category and Sub-Category]])-1)</f>
        <v>technology</v>
      </c>
      <c r="R2392" t="str">
        <f>RIGHT(Starter[[#This Row],[Category and Sub-Category]],FIND("/",Starter[[#This Row],[Category and Sub-Category]])-3)</f>
        <v>logy/web</v>
      </c>
      <c r="S2392" s="12">
        <f t="shared" si="37"/>
        <v>42008.262314814812</v>
      </c>
      <c r="T2392" s="12">
        <f t="shared" si="37"/>
        <v>41968.262314814812</v>
      </c>
      <c r="U2392" s="14">
        <f>Starter[[#This Row],[deadline2]]-Starter[[#This Row],[launched_at3]]</f>
        <v>40</v>
      </c>
    </row>
    <row r="2393" spans="1:2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>IFERROR(Starter[[#This Row],[pledged]]/Starter[[#This Row],[goal]],0)</f>
        <v>1.25E-3</v>
      </c>
      <c r="P2393" s="8">
        <f>IFERROR(Starter[[#This Row],[pledged]]/Starter[[#This Row],[backers_count]],0)</f>
        <v>25</v>
      </c>
      <c r="Q2393" t="str">
        <f>LEFT(Starter[[#This Row],[Category and Sub-Category]],FIND("/",Starter[[#This Row],[Category and Sub-Category]])-1)</f>
        <v>technology</v>
      </c>
      <c r="R2393" t="str">
        <f>RIGHT(Starter[[#This Row],[Category and Sub-Category]],FIND("/",Starter[[#This Row],[Category and Sub-Category]])-3)</f>
        <v>logy/web</v>
      </c>
      <c r="S2393" s="12">
        <f t="shared" si="37"/>
        <v>42094.752824074079</v>
      </c>
      <c r="T2393" s="12">
        <f t="shared" si="37"/>
        <v>42064.794490740736</v>
      </c>
      <c r="U2393" s="14">
        <f>Starter[[#This Row],[deadline2]]-Starter[[#This Row],[launched_at3]]</f>
        <v>29.958333333343035</v>
      </c>
    </row>
    <row r="2394" spans="1:21" ht="3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>IFERROR(Starter[[#This Row],[pledged]]/Starter[[#This Row],[goal]],0)</f>
        <v>0</v>
      </c>
      <c r="P2394" s="8">
        <f>IFERROR(Starter[[#This Row],[pledged]]/Starter[[#This Row],[backers_count]],0)</f>
        <v>0</v>
      </c>
      <c r="Q2394" t="str">
        <f>LEFT(Starter[[#This Row],[Category and Sub-Category]],FIND("/",Starter[[#This Row],[Category and Sub-Category]])-1)</f>
        <v>technology</v>
      </c>
      <c r="R2394" t="str">
        <f>RIGHT(Starter[[#This Row],[Category and Sub-Category]],FIND("/",Starter[[#This Row],[Category and Sub-Category]])-3)</f>
        <v>logy/web</v>
      </c>
      <c r="S2394" s="12">
        <f t="shared" si="37"/>
        <v>42306.120636574073</v>
      </c>
      <c r="T2394" s="12">
        <f t="shared" si="37"/>
        <v>42276.120636574073</v>
      </c>
      <c r="U2394" s="14">
        <f>Starter[[#This Row],[deadline2]]-Starter[[#This Row],[launched_at3]]</f>
        <v>30</v>
      </c>
    </row>
    <row r="2395" spans="1:21" ht="3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>IFERROR(Starter[[#This Row],[pledged]]/Starter[[#This Row],[goal]],0)</f>
        <v>5.0000000000000001E-4</v>
      </c>
      <c r="P2395" s="8">
        <f>IFERROR(Starter[[#This Row],[pledged]]/Starter[[#This Row],[backers_count]],0)</f>
        <v>50</v>
      </c>
      <c r="Q2395" t="str">
        <f>LEFT(Starter[[#This Row],[Category and Sub-Category]],FIND("/",Starter[[#This Row],[Category and Sub-Category]])-1)</f>
        <v>technology</v>
      </c>
      <c r="R2395" t="str">
        <f>RIGHT(Starter[[#This Row],[Category and Sub-Category]],FIND("/",Starter[[#This Row],[Category and Sub-Category]])-3)</f>
        <v>logy/web</v>
      </c>
      <c r="S2395" s="12">
        <f t="shared" si="37"/>
        <v>42224.648344907408</v>
      </c>
      <c r="T2395" s="12">
        <f t="shared" si="37"/>
        <v>42194.648344907408</v>
      </c>
      <c r="U2395" s="14">
        <f>Starter[[#This Row],[deadline2]]-Starter[[#This Row],[launched_at3]]</f>
        <v>30</v>
      </c>
    </row>
    <row r="2396" spans="1:21" ht="3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>IFERROR(Starter[[#This Row],[pledged]]/Starter[[#This Row],[goal]],0)</f>
        <v>5.9999999999999995E-4</v>
      </c>
      <c r="P2396" s="8">
        <f>IFERROR(Starter[[#This Row],[pledged]]/Starter[[#This Row],[backers_count]],0)</f>
        <v>1.5</v>
      </c>
      <c r="Q2396" t="str">
        <f>LEFT(Starter[[#This Row],[Category and Sub-Category]],FIND("/",Starter[[#This Row],[Category and Sub-Category]])-1)</f>
        <v>technology</v>
      </c>
      <c r="R2396" t="str">
        <f>RIGHT(Starter[[#This Row],[Category and Sub-Category]],FIND("/",Starter[[#This Row],[Category and Sub-Category]])-3)</f>
        <v>logy/web</v>
      </c>
      <c r="S2396" s="12">
        <f t="shared" si="37"/>
        <v>42061.362187499995</v>
      </c>
      <c r="T2396" s="12">
        <f t="shared" si="37"/>
        <v>42031.362187499995</v>
      </c>
      <c r="U2396" s="14">
        <f>Starter[[#This Row],[deadline2]]-Starter[[#This Row],[launched_at3]]</f>
        <v>30</v>
      </c>
    </row>
    <row r="2397" spans="1:21" ht="30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>IFERROR(Starter[[#This Row],[pledged]]/Starter[[#This Row],[goal]],0)</f>
        <v>0</v>
      </c>
      <c r="P2397" s="8">
        <f>IFERROR(Starter[[#This Row],[pledged]]/Starter[[#This Row],[backers_count]],0)</f>
        <v>0</v>
      </c>
      <c r="Q2397" t="str">
        <f>LEFT(Starter[[#This Row],[Category and Sub-Category]],FIND("/",Starter[[#This Row],[Category and Sub-Category]])-1)</f>
        <v>technology</v>
      </c>
      <c r="R2397" t="str">
        <f>RIGHT(Starter[[#This Row],[Category and Sub-Category]],FIND("/",Starter[[#This Row],[Category and Sub-Category]])-3)</f>
        <v>logy/web</v>
      </c>
      <c r="S2397" s="12">
        <f t="shared" si="37"/>
        <v>42745.372916666667</v>
      </c>
      <c r="T2397" s="12">
        <f t="shared" si="37"/>
        <v>42717.121377314819</v>
      </c>
      <c r="U2397" s="14">
        <f>Starter[[#This Row],[deadline2]]-Starter[[#This Row],[launched_at3]]</f>
        <v>28.251539351847896</v>
      </c>
    </row>
    <row r="2398" spans="1:21" ht="30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>IFERROR(Starter[[#This Row],[pledged]]/Starter[[#This Row],[goal]],0)</f>
        <v>2E-3</v>
      </c>
      <c r="P2398" s="8">
        <f>IFERROR(Starter[[#This Row],[pledged]]/Starter[[#This Row],[backers_count]],0)</f>
        <v>10</v>
      </c>
      <c r="Q2398" t="str">
        <f>LEFT(Starter[[#This Row],[Category and Sub-Category]],FIND("/",Starter[[#This Row],[Category and Sub-Category]])-1)</f>
        <v>technology</v>
      </c>
      <c r="R2398" t="str">
        <f>RIGHT(Starter[[#This Row],[Category and Sub-Category]],FIND("/",Starter[[#This Row],[Category and Sub-Category]])-3)</f>
        <v>logy/web</v>
      </c>
      <c r="S2398" s="12">
        <f t="shared" si="37"/>
        <v>42292.849050925928</v>
      </c>
      <c r="T2398" s="12">
        <f t="shared" si="37"/>
        <v>42262.849050925928</v>
      </c>
      <c r="U2398" s="14">
        <f>Starter[[#This Row],[deadline2]]-Starter[[#This Row],[launched_at3]]</f>
        <v>30</v>
      </c>
    </row>
    <row r="2399" spans="1:21" ht="3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>IFERROR(Starter[[#This Row],[pledged]]/Starter[[#This Row],[goal]],0)</f>
        <v>0</v>
      </c>
      <c r="P2399" s="8">
        <f>IFERROR(Starter[[#This Row],[pledged]]/Starter[[#This Row],[backers_count]],0)</f>
        <v>0</v>
      </c>
      <c r="Q2399" t="str">
        <f>LEFT(Starter[[#This Row],[Category and Sub-Category]],FIND("/",Starter[[#This Row],[Category and Sub-Category]])-1)</f>
        <v>technology</v>
      </c>
      <c r="R2399" t="str">
        <f>RIGHT(Starter[[#This Row],[Category and Sub-Category]],FIND("/",Starter[[#This Row],[Category and Sub-Category]])-3)</f>
        <v>logy/web</v>
      </c>
      <c r="S2399" s="12">
        <f t="shared" si="37"/>
        <v>42006.88490740741</v>
      </c>
      <c r="T2399" s="12">
        <f t="shared" si="37"/>
        <v>41976.88490740741</v>
      </c>
      <c r="U2399" s="14">
        <f>Starter[[#This Row],[deadline2]]-Starter[[#This Row],[launched_at3]]</f>
        <v>30</v>
      </c>
    </row>
    <row r="2400" spans="1:21" ht="3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>IFERROR(Starter[[#This Row],[pledged]]/Starter[[#This Row],[goal]],0)</f>
        <v>0</v>
      </c>
      <c r="P2400" s="8">
        <f>IFERROR(Starter[[#This Row],[pledged]]/Starter[[#This Row],[backers_count]],0)</f>
        <v>0</v>
      </c>
      <c r="Q2400" t="str">
        <f>LEFT(Starter[[#This Row],[Category and Sub-Category]],FIND("/",Starter[[#This Row],[Category and Sub-Category]])-1)</f>
        <v>technology</v>
      </c>
      <c r="R2400" t="str">
        <f>RIGHT(Starter[[#This Row],[Category and Sub-Category]],FIND("/",Starter[[#This Row],[Category and Sub-Category]])-3)</f>
        <v>logy/web</v>
      </c>
      <c r="S2400" s="12">
        <f t="shared" si="37"/>
        <v>42187.916481481487</v>
      </c>
      <c r="T2400" s="12">
        <f t="shared" si="37"/>
        <v>42157.916481481487</v>
      </c>
      <c r="U2400" s="14">
        <f>Starter[[#This Row],[deadline2]]-Starter[[#This Row],[launched_at3]]</f>
        <v>30</v>
      </c>
    </row>
    <row r="2401" spans="1:21" ht="30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>IFERROR(Starter[[#This Row],[pledged]]/Starter[[#This Row],[goal]],0)</f>
        <v>0</v>
      </c>
      <c r="P2401" s="8">
        <f>IFERROR(Starter[[#This Row],[pledged]]/Starter[[#This Row],[backers_count]],0)</f>
        <v>0</v>
      </c>
      <c r="Q2401" t="str">
        <f>LEFT(Starter[[#This Row],[Category and Sub-Category]],FIND("/",Starter[[#This Row],[Category and Sub-Category]])-1)</f>
        <v>technology</v>
      </c>
      <c r="R2401" t="str">
        <f>RIGHT(Starter[[#This Row],[Category and Sub-Category]],FIND("/",Starter[[#This Row],[Category and Sub-Category]])-3)</f>
        <v>logy/web</v>
      </c>
      <c r="S2401" s="12">
        <f t="shared" si="37"/>
        <v>41991.853078703702</v>
      </c>
      <c r="T2401" s="12">
        <f t="shared" si="37"/>
        <v>41956.853078703702</v>
      </c>
      <c r="U2401" s="14">
        <f>Starter[[#This Row],[deadline2]]-Starter[[#This Row],[launched_at3]]</f>
        <v>35</v>
      </c>
    </row>
    <row r="2402" spans="1:21" ht="3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>IFERROR(Starter[[#This Row],[pledged]]/Starter[[#This Row],[goal]],0)</f>
        <v>0</v>
      </c>
      <c r="P2402" s="8">
        <f>IFERROR(Starter[[#This Row],[pledged]]/Starter[[#This Row],[backers_count]],0)</f>
        <v>0</v>
      </c>
      <c r="Q2402" t="str">
        <f>LEFT(Starter[[#This Row],[Category and Sub-Category]],FIND("/",Starter[[#This Row],[Category and Sub-Category]])-1)</f>
        <v>technology</v>
      </c>
      <c r="R2402" t="str">
        <f>RIGHT(Starter[[#This Row],[Category and Sub-Category]],FIND("/",Starter[[#This Row],[Category and Sub-Category]])-3)</f>
        <v>logy/web</v>
      </c>
      <c r="S2402" s="12">
        <f t="shared" si="37"/>
        <v>42474.268101851849</v>
      </c>
      <c r="T2402" s="12">
        <f t="shared" si="37"/>
        <v>42444.268101851849</v>
      </c>
      <c r="U2402" s="14">
        <f>Starter[[#This Row],[deadline2]]-Starter[[#This Row],[launched_at3]]</f>
        <v>30</v>
      </c>
    </row>
    <row r="2403" spans="1:21" ht="3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>IFERROR(Starter[[#This Row],[pledged]]/Starter[[#This Row],[goal]],0)</f>
        <v>7.1785714285714283E-3</v>
      </c>
      <c r="P2403" s="8">
        <f>IFERROR(Starter[[#This Row],[pledged]]/Starter[[#This Row],[backers_count]],0)</f>
        <v>22.333333333333332</v>
      </c>
      <c r="Q2403" t="str">
        <f>LEFT(Starter[[#This Row],[Category and Sub-Category]],FIND("/",Starter[[#This Row],[Category and Sub-Category]])-1)</f>
        <v>food</v>
      </c>
      <c r="R2403" t="str">
        <f>RIGHT(Starter[[#This Row],[Category and Sub-Category]],FIND("/",Starter[[#This Row],[Category and Sub-Category]])-3)</f>
        <v>ks</v>
      </c>
      <c r="S2403" s="12">
        <f t="shared" si="37"/>
        <v>42434.822870370372</v>
      </c>
      <c r="T2403" s="12">
        <f t="shared" si="37"/>
        <v>42374.822870370372</v>
      </c>
      <c r="U2403" s="14">
        <f>Starter[[#This Row],[deadline2]]-Starter[[#This Row],[launched_at3]]</f>
        <v>60</v>
      </c>
    </row>
    <row r="2404" spans="1:21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>IFERROR(Starter[[#This Row],[pledged]]/Starter[[#This Row],[goal]],0)</f>
        <v>4.3333333333333331E-3</v>
      </c>
      <c r="P2404" s="8">
        <f>IFERROR(Starter[[#This Row],[pledged]]/Starter[[#This Row],[backers_count]],0)</f>
        <v>52</v>
      </c>
      <c r="Q2404" t="str">
        <f>LEFT(Starter[[#This Row],[Category and Sub-Category]],FIND("/",Starter[[#This Row],[Category and Sub-Category]])-1)</f>
        <v>food</v>
      </c>
      <c r="R2404" t="str">
        <f>RIGHT(Starter[[#This Row],[Category and Sub-Category]],FIND("/",Starter[[#This Row],[Category and Sub-Category]])-3)</f>
        <v>ks</v>
      </c>
      <c r="S2404" s="12">
        <f t="shared" si="37"/>
        <v>42137.679756944446</v>
      </c>
      <c r="T2404" s="12">
        <f t="shared" si="37"/>
        <v>42107.679756944446</v>
      </c>
      <c r="U2404" s="14">
        <f>Starter[[#This Row],[deadline2]]-Starter[[#This Row],[launched_at3]]</f>
        <v>30</v>
      </c>
    </row>
    <row r="2405" spans="1:21" ht="30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>IFERROR(Starter[[#This Row],[pledged]]/Starter[[#This Row],[goal]],0)</f>
        <v>0.16833333333333333</v>
      </c>
      <c r="P2405" s="8">
        <f>IFERROR(Starter[[#This Row],[pledged]]/Starter[[#This Row],[backers_count]],0)</f>
        <v>16.833333333333332</v>
      </c>
      <c r="Q2405" t="str">
        <f>LEFT(Starter[[#This Row],[Category and Sub-Category]],FIND("/",Starter[[#This Row],[Category and Sub-Category]])-1)</f>
        <v>food</v>
      </c>
      <c r="R2405" t="str">
        <f>RIGHT(Starter[[#This Row],[Category and Sub-Category]],FIND("/",Starter[[#This Row],[Category and Sub-Category]])-3)</f>
        <v>ks</v>
      </c>
      <c r="S2405" s="12">
        <f t="shared" si="37"/>
        <v>42459.840949074074</v>
      </c>
      <c r="T2405" s="12">
        <f t="shared" si="37"/>
        <v>42399.882615740746</v>
      </c>
      <c r="U2405" s="14">
        <f>Starter[[#This Row],[deadline2]]-Starter[[#This Row],[launched_at3]]</f>
        <v>59.958333333328483</v>
      </c>
    </row>
    <row r="2406" spans="1:21" ht="3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>IFERROR(Starter[[#This Row],[pledged]]/Starter[[#This Row],[goal]],0)</f>
        <v>0</v>
      </c>
      <c r="P2406" s="8">
        <f>IFERROR(Starter[[#This Row],[pledged]]/Starter[[#This Row],[backers_count]],0)</f>
        <v>0</v>
      </c>
      <c r="Q2406" t="str">
        <f>LEFT(Starter[[#This Row],[Category and Sub-Category]],FIND("/",Starter[[#This Row],[Category and Sub-Category]])-1)</f>
        <v>food</v>
      </c>
      <c r="R2406" t="str">
        <f>RIGHT(Starter[[#This Row],[Category and Sub-Category]],FIND("/",Starter[[#This Row],[Category and Sub-Category]])-3)</f>
        <v>ks</v>
      </c>
      <c r="S2406" s="12">
        <f t="shared" si="37"/>
        <v>42372.03943287037</v>
      </c>
      <c r="T2406" s="12">
        <f t="shared" si="37"/>
        <v>42342.03943287037</v>
      </c>
      <c r="U2406" s="14">
        <f>Starter[[#This Row],[deadline2]]-Starter[[#This Row],[launched_at3]]</f>
        <v>30</v>
      </c>
    </row>
    <row r="2407" spans="1:21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>IFERROR(Starter[[#This Row],[pledged]]/Starter[[#This Row],[goal]],0)</f>
        <v>0.22520000000000001</v>
      </c>
      <c r="P2407" s="8">
        <f>IFERROR(Starter[[#This Row],[pledged]]/Starter[[#This Row],[backers_count]],0)</f>
        <v>56.3</v>
      </c>
      <c r="Q2407" t="str">
        <f>LEFT(Starter[[#This Row],[Category and Sub-Category]],FIND("/",Starter[[#This Row],[Category and Sub-Category]])-1)</f>
        <v>food</v>
      </c>
      <c r="R2407" t="str">
        <f>RIGHT(Starter[[#This Row],[Category and Sub-Category]],FIND("/",Starter[[#This Row],[Category and Sub-Category]])-3)</f>
        <v>ks</v>
      </c>
      <c r="S2407" s="12">
        <f t="shared" si="37"/>
        <v>42616.585358796292</v>
      </c>
      <c r="T2407" s="12">
        <f t="shared" si="37"/>
        <v>42595.585358796292</v>
      </c>
      <c r="U2407" s="14">
        <f>Starter[[#This Row],[deadline2]]-Starter[[#This Row],[launched_at3]]</f>
        <v>21</v>
      </c>
    </row>
    <row r="2408" spans="1:21" ht="30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>IFERROR(Starter[[#This Row],[pledged]]/Starter[[#This Row],[goal]],0)</f>
        <v>0.41384615384615386</v>
      </c>
      <c r="P2408" s="8">
        <f>IFERROR(Starter[[#This Row],[pledged]]/Starter[[#This Row],[backers_count]],0)</f>
        <v>84.0625</v>
      </c>
      <c r="Q2408" t="str">
        <f>LEFT(Starter[[#This Row],[Category and Sub-Category]],FIND("/",Starter[[#This Row],[Category and Sub-Category]])-1)</f>
        <v>food</v>
      </c>
      <c r="R2408" t="str">
        <f>RIGHT(Starter[[#This Row],[Category and Sub-Category]],FIND("/",Starter[[#This Row],[Category and Sub-Category]])-3)</f>
        <v>ks</v>
      </c>
      <c r="S2408" s="12">
        <f t="shared" si="37"/>
        <v>42023.110995370371</v>
      </c>
      <c r="T2408" s="12">
        <f t="shared" si="37"/>
        <v>41983.110995370371</v>
      </c>
      <c r="U2408" s="14">
        <f>Starter[[#This Row],[deadline2]]-Starter[[#This Row],[launched_at3]]</f>
        <v>40</v>
      </c>
    </row>
    <row r="2409" spans="1:21" ht="3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>IFERROR(Starter[[#This Row],[pledged]]/Starter[[#This Row],[goal]],0)</f>
        <v>0.25259090909090909</v>
      </c>
      <c r="P2409" s="8">
        <f>IFERROR(Starter[[#This Row],[pledged]]/Starter[[#This Row],[backers_count]],0)</f>
        <v>168.39393939393941</v>
      </c>
      <c r="Q2409" t="str">
        <f>LEFT(Starter[[#This Row],[Category and Sub-Category]],FIND("/",Starter[[#This Row],[Category and Sub-Category]])-1)</f>
        <v>food</v>
      </c>
      <c r="R2409" t="str">
        <f>RIGHT(Starter[[#This Row],[Category and Sub-Category]],FIND("/",Starter[[#This Row],[Category and Sub-Category]])-3)</f>
        <v>ks</v>
      </c>
      <c r="S2409" s="12">
        <f t="shared" si="37"/>
        <v>42105.25</v>
      </c>
      <c r="T2409" s="12">
        <f t="shared" si="37"/>
        <v>42082.575555555552</v>
      </c>
      <c r="U2409" s="14">
        <f>Starter[[#This Row],[deadline2]]-Starter[[#This Row],[launched_at3]]</f>
        <v>22.674444444448454</v>
      </c>
    </row>
    <row r="2410" spans="1:21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>IFERROR(Starter[[#This Row],[pledged]]/Starter[[#This Row],[goal]],0)</f>
        <v>2E-3</v>
      </c>
      <c r="P2410" s="8">
        <f>IFERROR(Starter[[#This Row],[pledged]]/Starter[[#This Row],[backers_count]],0)</f>
        <v>15</v>
      </c>
      <c r="Q2410" t="str">
        <f>LEFT(Starter[[#This Row],[Category and Sub-Category]],FIND("/",Starter[[#This Row],[Category and Sub-Category]])-1)</f>
        <v>food</v>
      </c>
      <c r="R2410" t="str">
        <f>RIGHT(Starter[[#This Row],[Category and Sub-Category]],FIND("/",Starter[[#This Row],[Category and Sub-Category]])-3)</f>
        <v>ks</v>
      </c>
      <c r="S2410" s="12">
        <f t="shared" si="37"/>
        <v>41949.182372685187</v>
      </c>
      <c r="T2410" s="12">
        <f t="shared" si="37"/>
        <v>41919.140706018516</v>
      </c>
      <c r="U2410" s="14">
        <f>Starter[[#This Row],[deadline2]]-Starter[[#This Row],[launched_at3]]</f>
        <v>30.041666666671517</v>
      </c>
    </row>
    <row r="2411" spans="1:21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>IFERROR(Starter[[#This Row],[pledged]]/Starter[[#This Row],[goal]],0)</f>
        <v>1.84E-2</v>
      </c>
      <c r="P2411" s="8">
        <f>IFERROR(Starter[[#This Row],[pledged]]/Starter[[#This Row],[backers_count]],0)</f>
        <v>76.666666666666671</v>
      </c>
      <c r="Q2411" t="str">
        <f>LEFT(Starter[[#This Row],[Category and Sub-Category]],FIND("/",Starter[[#This Row],[Category and Sub-Category]])-1)</f>
        <v>food</v>
      </c>
      <c r="R2411" t="str">
        <f>RIGHT(Starter[[#This Row],[Category and Sub-Category]],FIND("/",Starter[[#This Row],[Category and Sub-Category]])-3)</f>
        <v>ks</v>
      </c>
      <c r="S2411" s="12">
        <f t="shared" si="37"/>
        <v>42234.875868055555</v>
      </c>
      <c r="T2411" s="12">
        <f t="shared" si="37"/>
        <v>42204.875868055555</v>
      </c>
      <c r="U2411" s="14">
        <f>Starter[[#This Row],[deadline2]]-Starter[[#This Row],[launched_at3]]</f>
        <v>30</v>
      </c>
    </row>
    <row r="2412" spans="1:21" ht="3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>IFERROR(Starter[[#This Row],[pledged]]/Starter[[#This Row],[goal]],0)</f>
        <v>0</v>
      </c>
      <c r="P2412" s="8">
        <f>IFERROR(Starter[[#This Row],[pledged]]/Starter[[#This Row],[backers_count]],0)</f>
        <v>0</v>
      </c>
      <c r="Q2412" t="str">
        <f>LEFT(Starter[[#This Row],[Category and Sub-Category]],FIND("/",Starter[[#This Row],[Category and Sub-Category]])-1)</f>
        <v>food</v>
      </c>
      <c r="R2412" t="str">
        <f>RIGHT(Starter[[#This Row],[Category and Sub-Category]],FIND("/",Starter[[#This Row],[Category and Sub-Category]])-3)</f>
        <v>ks</v>
      </c>
      <c r="S2412" s="12">
        <f t="shared" si="37"/>
        <v>42254.408275462964</v>
      </c>
      <c r="T2412" s="12">
        <f t="shared" si="37"/>
        <v>42224.408275462964</v>
      </c>
      <c r="U2412" s="14">
        <f>Starter[[#This Row],[deadline2]]-Starter[[#This Row],[launched_at3]]</f>
        <v>30</v>
      </c>
    </row>
    <row r="2413" spans="1:21" ht="3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>IFERROR(Starter[[#This Row],[pledged]]/Starter[[#This Row],[goal]],0)</f>
        <v>6.0400000000000002E-3</v>
      </c>
      <c r="P2413" s="8">
        <f>IFERROR(Starter[[#This Row],[pledged]]/Starter[[#This Row],[backers_count]],0)</f>
        <v>50.333333333333336</v>
      </c>
      <c r="Q2413" t="str">
        <f>LEFT(Starter[[#This Row],[Category and Sub-Category]],FIND("/",Starter[[#This Row],[Category and Sub-Category]])-1)</f>
        <v>food</v>
      </c>
      <c r="R2413" t="str">
        <f>RIGHT(Starter[[#This Row],[Category and Sub-Category]],FIND("/",Starter[[#This Row],[Category and Sub-Category]])-3)</f>
        <v>ks</v>
      </c>
      <c r="S2413" s="12">
        <f t="shared" si="37"/>
        <v>42241.732430555552</v>
      </c>
      <c r="T2413" s="12">
        <f t="shared" si="37"/>
        <v>42211.732430555552</v>
      </c>
      <c r="U2413" s="14">
        <f>Starter[[#This Row],[deadline2]]-Starter[[#This Row],[launched_at3]]</f>
        <v>30</v>
      </c>
    </row>
    <row r="2414" spans="1:21" ht="3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>IFERROR(Starter[[#This Row],[pledged]]/Starter[[#This Row],[goal]],0)</f>
        <v>0</v>
      </c>
      <c r="P2414" s="8">
        <f>IFERROR(Starter[[#This Row],[pledged]]/Starter[[#This Row],[backers_count]],0)</f>
        <v>0</v>
      </c>
      <c r="Q2414" t="str">
        <f>LEFT(Starter[[#This Row],[Category and Sub-Category]],FIND("/",Starter[[#This Row],[Category and Sub-Category]])-1)</f>
        <v>food</v>
      </c>
      <c r="R2414" t="str">
        <f>RIGHT(Starter[[#This Row],[Category and Sub-Category]],FIND("/",Starter[[#This Row],[Category and Sub-Category]])-3)</f>
        <v>ks</v>
      </c>
      <c r="S2414" s="12">
        <f t="shared" si="37"/>
        <v>42700.778622685189</v>
      </c>
      <c r="T2414" s="12">
        <f t="shared" si="37"/>
        <v>42655.736956018518</v>
      </c>
      <c r="U2414" s="14">
        <f>Starter[[#This Row],[deadline2]]-Starter[[#This Row],[launched_at3]]</f>
        <v>45.041666666671517</v>
      </c>
    </row>
    <row r="2415" spans="1:21" ht="30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>IFERROR(Starter[[#This Row],[pledged]]/Starter[[#This Row],[goal]],0)</f>
        <v>8.3333333333333332E-3</v>
      </c>
      <c r="P2415" s="8">
        <f>IFERROR(Starter[[#This Row],[pledged]]/Starter[[#This Row],[backers_count]],0)</f>
        <v>8.3333333333333339</v>
      </c>
      <c r="Q2415" t="str">
        <f>LEFT(Starter[[#This Row],[Category and Sub-Category]],FIND("/",Starter[[#This Row],[Category and Sub-Category]])-1)</f>
        <v>food</v>
      </c>
      <c r="R2415" t="str">
        <f>RIGHT(Starter[[#This Row],[Category and Sub-Category]],FIND("/",Starter[[#This Row],[Category and Sub-Category]])-3)</f>
        <v>ks</v>
      </c>
      <c r="S2415" s="12">
        <f t="shared" si="37"/>
        <v>41790.979166666664</v>
      </c>
      <c r="T2415" s="12">
        <f t="shared" si="37"/>
        <v>41760.10974537037</v>
      </c>
      <c r="U2415" s="14">
        <f>Starter[[#This Row],[deadline2]]-Starter[[#This Row],[launched_at3]]</f>
        <v>30.869421296294604</v>
      </c>
    </row>
    <row r="2416" spans="1:21" ht="3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>IFERROR(Starter[[#This Row],[pledged]]/Starter[[#This Row],[goal]],0)</f>
        <v>3.0666666666666665E-2</v>
      </c>
      <c r="P2416" s="8">
        <f>IFERROR(Starter[[#This Row],[pledged]]/Starter[[#This Row],[backers_count]],0)</f>
        <v>35.384615384615387</v>
      </c>
      <c r="Q2416" t="str">
        <f>LEFT(Starter[[#This Row],[Category and Sub-Category]],FIND("/",Starter[[#This Row],[Category and Sub-Category]])-1)</f>
        <v>food</v>
      </c>
      <c r="R2416" t="str">
        <f>RIGHT(Starter[[#This Row],[Category and Sub-Category]],FIND("/",Starter[[#This Row],[Category and Sub-Category]])-3)</f>
        <v>ks</v>
      </c>
      <c r="S2416" s="12">
        <f t="shared" si="37"/>
        <v>42238.165972222225</v>
      </c>
      <c r="T2416" s="12">
        <f t="shared" si="37"/>
        <v>42198.695138888885</v>
      </c>
      <c r="U2416" s="14">
        <f>Starter[[#This Row],[deadline2]]-Starter[[#This Row],[launched_at3]]</f>
        <v>39.470833333340124</v>
      </c>
    </row>
    <row r="2417" spans="1:21" ht="30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>IFERROR(Starter[[#This Row],[pledged]]/Starter[[#This Row],[goal]],0)</f>
        <v>5.5833333333333334E-3</v>
      </c>
      <c r="P2417" s="8">
        <f>IFERROR(Starter[[#This Row],[pledged]]/Starter[[#This Row],[backers_count]],0)</f>
        <v>55.833333333333336</v>
      </c>
      <c r="Q2417" t="str">
        <f>LEFT(Starter[[#This Row],[Category and Sub-Category]],FIND("/",Starter[[#This Row],[Category and Sub-Category]])-1)</f>
        <v>food</v>
      </c>
      <c r="R2417" t="str">
        <f>RIGHT(Starter[[#This Row],[Category and Sub-Category]],FIND("/",Starter[[#This Row],[Category and Sub-Category]])-3)</f>
        <v>ks</v>
      </c>
      <c r="S2417" s="12">
        <f t="shared" si="37"/>
        <v>42566.862800925926</v>
      </c>
      <c r="T2417" s="12">
        <f t="shared" si="37"/>
        <v>42536.862800925926</v>
      </c>
      <c r="U2417" s="14">
        <f>Starter[[#This Row],[deadline2]]-Starter[[#This Row],[launched_at3]]</f>
        <v>30</v>
      </c>
    </row>
    <row r="2418" spans="1:21" ht="3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>IFERROR(Starter[[#This Row],[pledged]]/Starter[[#This Row],[goal]],0)</f>
        <v>2.5000000000000001E-4</v>
      </c>
      <c r="P2418" s="8">
        <f>IFERROR(Starter[[#This Row],[pledged]]/Starter[[#This Row],[backers_count]],0)</f>
        <v>5</v>
      </c>
      <c r="Q2418" t="str">
        <f>LEFT(Starter[[#This Row],[Category and Sub-Category]],FIND("/",Starter[[#This Row],[Category and Sub-Category]])-1)</f>
        <v>food</v>
      </c>
      <c r="R2418" t="str">
        <f>RIGHT(Starter[[#This Row],[Category and Sub-Category]],FIND("/",Starter[[#This Row],[Category and Sub-Category]])-3)</f>
        <v>ks</v>
      </c>
      <c r="S2418" s="12">
        <f t="shared" si="37"/>
        <v>42077.625</v>
      </c>
      <c r="T2418" s="12">
        <f t="shared" si="37"/>
        <v>42019.737766203703</v>
      </c>
      <c r="U2418" s="14">
        <f>Starter[[#This Row],[deadline2]]-Starter[[#This Row],[launched_at3]]</f>
        <v>57.887233796296641</v>
      </c>
    </row>
    <row r="2419" spans="1:21" ht="3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>IFERROR(Starter[[#This Row],[pledged]]/Starter[[#This Row],[goal]],0)</f>
        <v>0</v>
      </c>
      <c r="P2419" s="8">
        <f>IFERROR(Starter[[#This Row],[pledged]]/Starter[[#This Row],[backers_count]],0)</f>
        <v>0</v>
      </c>
      <c r="Q2419" t="str">
        <f>LEFT(Starter[[#This Row],[Category and Sub-Category]],FIND("/",Starter[[#This Row],[Category and Sub-Category]])-1)</f>
        <v>food</v>
      </c>
      <c r="R2419" t="str">
        <f>RIGHT(Starter[[#This Row],[Category and Sub-Category]],FIND("/",Starter[[#This Row],[Category and Sub-Category]])-3)</f>
        <v>ks</v>
      </c>
      <c r="S2419" s="12">
        <f t="shared" si="37"/>
        <v>41861.884108796294</v>
      </c>
      <c r="T2419" s="12">
        <f t="shared" si="37"/>
        <v>41831.884108796294</v>
      </c>
      <c r="U2419" s="14">
        <f>Starter[[#This Row],[deadline2]]-Starter[[#This Row],[launched_at3]]</f>
        <v>30</v>
      </c>
    </row>
    <row r="2420" spans="1:2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>IFERROR(Starter[[#This Row],[pledged]]/Starter[[#This Row],[goal]],0)</f>
        <v>2.0000000000000001E-4</v>
      </c>
      <c r="P2420" s="8">
        <f>IFERROR(Starter[[#This Row],[pledged]]/Starter[[#This Row],[backers_count]],0)</f>
        <v>1</v>
      </c>
      <c r="Q2420" t="str">
        <f>LEFT(Starter[[#This Row],[Category and Sub-Category]],FIND("/",Starter[[#This Row],[Category and Sub-Category]])-1)</f>
        <v>food</v>
      </c>
      <c r="R2420" t="str">
        <f>RIGHT(Starter[[#This Row],[Category and Sub-Category]],FIND("/",Starter[[#This Row],[Category and Sub-Category]])-3)</f>
        <v>ks</v>
      </c>
      <c r="S2420" s="12">
        <f t="shared" si="37"/>
        <v>42087.815324074079</v>
      </c>
      <c r="T2420" s="12">
        <f t="shared" si="37"/>
        <v>42027.856990740736</v>
      </c>
      <c r="U2420" s="14">
        <f>Starter[[#This Row],[deadline2]]-Starter[[#This Row],[launched_at3]]</f>
        <v>59.958333333343035</v>
      </c>
    </row>
    <row r="2421" spans="1:21" ht="3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>IFERROR(Starter[[#This Row],[pledged]]/Starter[[#This Row],[goal]],0)</f>
        <v>0</v>
      </c>
      <c r="P2421" s="8">
        <f>IFERROR(Starter[[#This Row],[pledged]]/Starter[[#This Row],[backers_count]],0)</f>
        <v>0</v>
      </c>
      <c r="Q2421" t="str">
        <f>LEFT(Starter[[#This Row],[Category and Sub-Category]],FIND("/",Starter[[#This Row],[Category and Sub-Category]])-1)</f>
        <v>food</v>
      </c>
      <c r="R2421" t="str">
        <f>RIGHT(Starter[[#This Row],[Category and Sub-Category]],FIND("/",Starter[[#This Row],[Category and Sub-Category]])-3)</f>
        <v>ks</v>
      </c>
      <c r="S2421" s="12">
        <f t="shared" si="37"/>
        <v>42053.738298611112</v>
      </c>
      <c r="T2421" s="12">
        <f t="shared" si="37"/>
        <v>41993.738298611112</v>
      </c>
      <c r="U2421" s="14">
        <f>Starter[[#This Row],[deadline2]]-Starter[[#This Row],[launched_at3]]</f>
        <v>60</v>
      </c>
    </row>
    <row r="2422" spans="1:21" ht="30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>IFERROR(Starter[[#This Row],[pledged]]/Starter[[#This Row],[goal]],0)</f>
        <v>0.14825133372851215</v>
      </c>
      <c r="P2422" s="8">
        <f>IFERROR(Starter[[#This Row],[pledged]]/Starter[[#This Row],[backers_count]],0)</f>
        <v>69.472222222222229</v>
      </c>
      <c r="Q2422" t="str">
        <f>LEFT(Starter[[#This Row],[Category and Sub-Category]],FIND("/",Starter[[#This Row],[Category and Sub-Category]])-1)</f>
        <v>food</v>
      </c>
      <c r="R2422" t="str">
        <f>RIGHT(Starter[[#This Row],[Category and Sub-Category]],FIND("/",Starter[[#This Row],[Category and Sub-Category]])-3)</f>
        <v>ks</v>
      </c>
      <c r="S2422" s="12">
        <f t="shared" si="37"/>
        <v>41953.070543981477</v>
      </c>
      <c r="T2422" s="12">
        <f t="shared" si="37"/>
        <v>41893.028877314813</v>
      </c>
      <c r="U2422" s="14">
        <f>Starter[[#This Row],[deadline2]]-Starter[[#This Row],[launched_at3]]</f>
        <v>60.041666666664241</v>
      </c>
    </row>
    <row r="2423" spans="1:2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>IFERROR(Starter[[#This Row],[pledged]]/Starter[[#This Row],[goal]],0)</f>
        <v>1.6666666666666666E-4</v>
      </c>
      <c r="P2423" s="8">
        <f>IFERROR(Starter[[#This Row],[pledged]]/Starter[[#This Row],[backers_count]],0)</f>
        <v>1</v>
      </c>
      <c r="Q2423" t="str">
        <f>LEFT(Starter[[#This Row],[Category and Sub-Category]],FIND("/",Starter[[#This Row],[Category and Sub-Category]])-1)</f>
        <v>food</v>
      </c>
      <c r="R2423" t="str">
        <f>RIGHT(Starter[[#This Row],[Category and Sub-Category]],FIND("/",Starter[[#This Row],[Category and Sub-Category]])-3)</f>
        <v>ks</v>
      </c>
      <c r="S2423" s="12">
        <f t="shared" si="37"/>
        <v>42056.687453703707</v>
      </c>
      <c r="T2423" s="12">
        <f t="shared" si="37"/>
        <v>42026.687453703707</v>
      </c>
      <c r="U2423" s="14">
        <f>Starter[[#This Row],[deadline2]]-Starter[[#This Row],[launched_at3]]</f>
        <v>30</v>
      </c>
    </row>
    <row r="2424" spans="1:21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>IFERROR(Starter[[#This Row],[pledged]]/Starter[[#This Row],[goal]],0)</f>
        <v>2E-3</v>
      </c>
      <c r="P2424" s="8">
        <f>IFERROR(Starter[[#This Row],[pledged]]/Starter[[#This Row],[backers_count]],0)</f>
        <v>1</v>
      </c>
      <c r="Q2424" t="str">
        <f>LEFT(Starter[[#This Row],[Category and Sub-Category]],FIND("/",Starter[[#This Row],[Category and Sub-Category]])-1)</f>
        <v>food</v>
      </c>
      <c r="R2424" t="str">
        <f>RIGHT(Starter[[#This Row],[Category and Sub-Category]],FIND("/",Starter[[#This Row],[Category and Sub-Category]])-3)</f>
        <v>ks</v>
      </c>
      <c r="S2424" s="12">
        <f t="shared" si="37"/>
        <v>42074.683287037042</v>
      </c>
      <c r="T2424" s="12">
        <f t="shared" si="37"/>
        <v>42044.724953703699</v>
      </c>
      <c r="U2424" s="14">
        <f>Starter[[#This Row],[deadline2]]-Starter[[#This Row],[launched_at3]]</f>
        <v>29.958333333343035</v>
      </c>
    </row>
    <row r="2425" spans="1:21" ht="30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>IFERROR(Starter[[#This Row],[pledged]]/Starter[[#This Row],[goal]],0)</f>
        <v>1.3333333333333334E-4</v>
      </c>
      <c r="P2425" s="8">
        <f>IFERROR(Starter[[#This Row],[pledged]]/Starter[[#This Row],[backers_count]],0)</f>
        <v>8</v>
      </c>
      <c r="Q2425" t="str">
        <f>LEFT(Starter[[#This Row],[Category and Sub-Category]],FIND("/",Starter[[#This Row],[Category and Sub-Category]])-1)</f>
        <v>food</v>
      </c>
      <c r="R2425" t="str">
        <f>RIGHT(Starter[[#This Row],[Category and Sub-Category]],FIND("/",Starter[[#This Row],[Category and Sub-Category]])-3)</f>
        <v>ks</v>
      </c>
      <c r="S2425" s="12">
        <f t="shared" si="37"/>
        <v>42004.704745370371</v>
      </c>
      <c r="T2425" s="12">
        <f t="shared" si="37"/>
        <v>41974.704745370371</v>
      </c>
      <c r="U2425" s="14">
        <f>Starter[[#This Row],[deadline2]]-Starter[[#This Row],[launched_at3]]</f>
        <v>30</v>
      </c>
    </row>
    <row r="2426" spans="1:21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>IFERROR(Starter[[#This Row],[pledged]]/Starter[[#This Row],[goal]],0)</f>
        <v>1.24E-2</v>
      </c>
      <c r="P2426" s="8">
        <f>IFERROR(Starter[[#This Row],[pledged]]/Starter[[#This Row],[backers_count]],0)</f>
        <v>34.444444444444443</v>
      </c>
      <c r="Q2426" t="str">
        <f>LEFT(Starter[[#This Row],[Category and Sub-Category]],FIND("/",Starter[[#This Row],[Category and Sub-Category]])-1)</f>
        <v>food</v>
      </c>
      <c r="R2426" t="str">
        <f>RIGHT(Starter[[#This Row],[Category and Sub-Category]],FIND("/",Starter[[#This Row],[Category and Sub-Category]])-3)</f>
        <v>ks</v>
      </c>
      <c r="S2426" s="12">
        <f t="shared" si="37"/>
        <v>41939.892453703702</v>
      </c>
      <c r="T2426" s="12">
        <f t="shared" si="37"/>
        <v>41909.892453703702</v>
      </c>
      <c r="U2426" s="14">
        <f>Starter[[#This Row],[deadline2]]-Starter[[#This Row],[launched_at3]]</f>
        <v>30</v>
      </c>
    </row>
    <row r="2427" spans="1:21" ht="3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>IFERROR(Starter[[#This Row],[pledged]]/Starter[[#This Row],[goal]],0)</f>
        <v>2.8571428571428574E-4</v>
      </c>
      <c r="P2427" s="8">
        <f>IFERROR(Starter[[#This Row],[pledged]]/Starter[[#This Row],[backers_count]],0)</f>
        <v>1</v>
      </c>
      <c r="Q2427" t="str">
        <f>LEFT(Starter[[#This Row],[Category and Sub-Category]],FIND("/",Starter[[#This Row],[Category and Sub-Category]])-1)</f>
        <v>food</v>
      </c>
      <c r="R2427" t="str">
        <f>RIGHT(Starter[[#This Row],[Category and Sub-Category]],FIND("/",Starter[[#This Row],[Category and Sub-Category]])-3)</f>
        <v>ks</v>
      </c>
      <c r="S2427" s="12">
        <f t="shared" si="37"/>
        <v>42517.919444444444</v>
      </c>
      <c r="T2427" s="12">
        <f t="shared" si="37"/>
        <v>42502.913761574076</v>
      </c>
      <c r="U2427" s="14">
        <f>Starter[[#This Row],[deadline2]]-Starter[[#This Row],[launched_at3]]</f>
        <v>15.005682870367309</v>
      </c>
    </row>
    <row r="2428" spans="1:21" ht="30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>IFERROR(Starter[[#This Row],[pledged]]/Starter[[#This Row],[goal]],0)</f>
        <v>0</v>
      </c>
      <c r="P2428" s="8">
        <f>IFERROR(Starter[[#This Row],[pledged]]/Starter[[#This Row],[backers_count]],0)</f>
        <v>0</v>
      </c>
      <c r="Q2428" t="str">
        <f>LEFT(Starter[[#This Row],[Category and Sub-Category]],FIND("/",Starter[[#This Row],[Category and Sub-Category]])-1)</f>
        <v>food</v>
      </c>
      <c r="R2428" t="str">
        <f>RIGHT(Starter[[#This Row],[Category and Sub-Category]],FIND("/",Starter[[#This Row],[Category and Sub-Category]])-3)</f>
        <v>ks</v>
      </c>
      <c r="S2428" s="12">
        <f t="shared" si="37"/>
        <v>42224.170046296298</v>
      </c>
      <c r="T2428" s="12">
        <f t="shared" si="37"/>
        <v>42164.170046296298</v>
      </c>
      <c r="U2428" s="14">
        <f>Starter[[#This Row],[deadline2]]-Starter[[#This Row],[launched_at3]]</f>
        <v>60</v>
      </c>
    </row>
    <row r="2429" spans="1:21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>IFERROR(Starter[[#This Row],[pledged]]/Starter[[#This Row],[goal]],0)</f>
        <v>2.0000000000000002E-5</v>
      </c>
      <c r="P2429" s="8">
        <f>IFERROR(Starter[[#This Row],[pledged]]/Starter[[#This Row],[backers_count]],0)</f>
        <v>1</v>
      </c>
      <c r="Q2429" t="str">
        <f>LEFT(Starter[[#This Row],[Category and Sub-Category]],FIND("/",Starter[[#This Row],[Category and Sub-Category]])-1)</f>
        <v>food</v>
      </c>
      <c r="R2429" t="str">
        <f>RIGHT(Starter[[#This Row],[Category and Sub-Category]],FIND("/",Starter[[#This Row],[Category and Sub-Category]])-3)</f>
        <v>ks</v>
      </c>
      <c r="S2429" s="12">
        <f t="shared" si="37"/>
        <v>42452.277002314819</v>
      </c>
      <c r="T2429" s="12">
        <f t="shared" si="37"/>
        <v>42412.318668981483</v>
      </c>
      <c r="U2429" s="14">
        <f>Starter[[#This Row],[deadline2]]-Starter[[#This Row],[launched_at3]]</f>
        <v>39.958333333335759</v>
      </c>
    </row>
    <row r="2430" spans="1:21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>IFERROR(Starter[[#This Row],[pledged]]/Starter[[#This Row],[goal]],0)</f>
        <v>2.8571428571428571E-5</v>
      </c>
      <c r="P2430" s="8">
        <f>IFERROR(Starter[[#This Row],[pledged]]/Starter[[#This Row],[backers_count]],0)</f>
        <v>1</v>
      </c>
      <c r="Q2430" t="str">
        <f>LEFT(Starter[[#This Row],[Category and Sub-Category]],FIND("/",Starter[[#This Row],[Category and Sub-Category]])-1)</f>
        <v>food</v>
      </c>
      <c r="R2430" t="str">
        <f>RIGHT(Starter[[#This Row],[Category and Sub-Category]],FIND("/",Starter[[#This Row],[Category and Sub-Category]])-3)</f>
        <v>ks</v>
      </c>
      <c r="S2430" s="12">
        <f t="shared" si="37"/>
        <v>42075.742488425924</v>
      </c>
      <c r="T2430" s="12">
        <f t="shared" si="37"/>
        <v>42045.784155092595</v>
      </c>
      <c r="U2430" s="14">
        <f>Starter[[#This Row],[deadline2]]-Starter[[#This Row],[launched_at3]]</f>
        <v>29.958333333328483</v>
      </c>
    </row>
    <row r="2431" spans="1:21" ht="30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>IFERROR(Starter[[#This Row],[pledged]]/Starter[[#This Row],[goal]],0)</f>
        <v>1.4321428571428572E-2</v>
      </c>
      <c r="P2431" s="8">
        <f>IFERROR(Starter[[#This Row],[pledged]]/Starter[[#This Row],[backers_count]],0)</f>
        <v>501.25</v>
      </c>
      <c r="Q2431" t="str">
        <f>LEFT(Starter[[#This Row],[Category and Sub-Category]],FIND("/",Starter[[#This Row],[Category and Sub-Category]])-1)</f>
        <v>food</v>
      </c>
      <c r="R2431" t="str">
        <f>RIGHT(Starter[[#This Row],[Category and Sub-Category]],FIND("/",Starter[[#This Row],[Category and Sub-Category]])-3)</f>
        <v>ks</v>
      </c>
      <c r="S2431" s="12">
        <f t="shared" si="37"/>
        <v>42771.697222222225</v>
      </c>
      <c r="T2431" s="12">
        <f t="shared" si="37"/>
        <v>42734.879236111112</v>
      </c>
      <c r="U2431" s="14">
        <f>Starter[[#This Row],[deadline2]]-Starter[[#This Row],[launched_at3]]</f>
        <v>36.817986111112987</v>
      </c>
    </row>
    <row r="2432" spans="1:21" ht="3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>IFERROR(Starter[[#This Row],[pledged]]/Starter[[#This Row],[goal]],0)</f>
        <v>7.0000000000000001E-3</v>
      </c>
      <c r="P2432" s="8">
        <f>IFERROR(Starter[[#This Row],[pledged]]/Starter[[#This Row],[backers_count]],0)</f>
        <v>10.5</v>
      </c>
      <c r="Q2432" t="str">
        <f>LEFT(Starter[[#This Row],[Category and Sub-Category]],FIND("/",Starter[[#This Row],[Category and Sub-Category]])-1)</f>
        <v>food</v>
      </c>
      <c r="R2432" t="str">
        <f>RIGHT(Starter[[#This Row],[Category and Sub-Category]],FIND("/",Starter[[#This Row],[Category and Sub-Category]])-3)</f>
        <v>ks</v>
      </c>
      <c r="S2432" s="12">
        <f t="shared" si="37"/>
        <v>42412.130833333329</v>
      </c>
      <c r="T2432" s="12">
        <f t="shared" si="37"/>
        <v>42382.130833333329</v>
      </c>
      <c r="U2432" s="14">
        <f>Starter[[#This Row],[deadline2]]-Starter[[#This Row],[launched_at3]]</f>
        <v>30</v>
      </c>
    </row>
    <row r="2433" spans="1:21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>IFERROR(Starter[[#This Row],[pledged]]/Starter[[#This Row],[goal]],0)</f>
        <v>2.0000000000000002E-5</v>
      </c>
      <c r="P2433" s="8">
        <f>IFERROR(Starter[[#This Row],[pledged]]/Starter[[#This Row],[backers_count]],0)</f>
        <v>1</v>
      </c>
      <c r="Q2433" t="str">
        <f>LEFT(Starter[[#This Row],[Category and Sub-Category]],FIND("/",Starter[[#This Row],[Category and Sub-Category]])-1)</f>
        <v>food</v>
      </c>
      <c r="R2433" t="str">
        <f>RIGHT(Starter[[#This Row],[Category and Sub-Category]],FIND("/",Starter[[#This Row],[Category and Sub-Category]])-3)</f>
        <v>ks</v>
      </c>
      <c r="S2433" s="12">
        <f t="shared" si="37"/>
        <v>42549.099687499998</v>
      </c>
      <c r="T2433" s="12">
        <f t="shared" si="37"/>
        <v>42489.099687499998</v>
      </c>
      <c r="U2433" s="14">
        <f>Starter[[#This Row],[deadline2]]-Starter[[#This Row],[launched_at3]]</f>
        <v>60</v>
      </c>
    </row>
    <row r="2434" spans="1:21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>IFERROR(Starter[[#This Row],[pledged]]/Starter[[#This Row],[goal]],0)</f>
        <v>1.4285714285714287E-4</v>
      </c>
      <c r="P2434" s="8">
        <f>IFERROR(Starter[[#This Row],[pledged]]/Starter[[#This Row],[backers_count]],0)</f>
        <v>1</v>
      </c>
      <c r="Q2434" t="str">
        <f>LEFT(Starter[[#This Row],[Category and Sub-Category]],FIND("/",Starter[[#This Row],[Category and Sub-Category]])-1)</f>
        <v>food</v>
      </c>
      <c r="R2434" t="str">
        <f>RIGHT(Starter[[#This Row],[Category and Sub-Category]],FIND("/",Starter[[#This Row],[Category and Sub-Category]])-3)</f>
        <v>ks</v>
      </c>
      <c r="S2434" s="12">
        <f t="shared" ref="S2434:T2497" si="38">(I2434/86400)+25569</f>
        <v>42071.218715277777</v>
      </c>
      <c r="T2434" s="12">
        <f t="shared" si="38"/>
        <v>42041.218715277777</v>
      </c>
      <c r="U2434" s="14">
        <f>Starter[[#This Row],[deadline2]]-Starter[[#This Row],[launched_at3]]</f>
        <v>30</v>
      </c>
    </row>
    <row r="2435" spans="1:21" ht="3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>IFERROR(Starter[[#This Row],[pledged]]/Starter[[#This Row],[goal]],0)</f>
        <v>0</v>
      </c>
      <c r="P2435" s="8">
        <f>IFERROR(Starter[[#This Row],[pledged]]/Starter[[#This Row],[backers_count]],0)</f>
        <v>0</v>
      </c>
      <c r="Q2435" t="str">
        <f>LEFT(Starter[[#This Row],[Category and Sub-Category]],FIND("/",Starter[[#This Row],[Category and Sub-Category]])-1)</f>
        <v>food</v>
      </c>
      <c r="R2435" t="str">
        <f>RIGHT(Starter[[#This Row],[Category and Sub-Category]],FIND("/",Starter[[#This Row],[Category and Sub-Category]])-3)</f>
        <v>ks</v>
      </c>
      <c r="S2435" s="12">
        <f t="shared" si="38"/>
        <v>42427.89980324074</v>
      </c>
      <c r="T2435" s="12">
        <f t="shared" si="38"/>
        <v>42397.89980324074</v>
      </c>
      <c r="U2435" s="14">
        <f>Starter[[#This Row],[deadline2]]-Starter[[#This Row],[launched_at3]]</f>
        <v>30</v>
      </c>
    </row>
    <row r="2436" spans="1:21" ht="3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>IFERROR(Starter[[#This Row],[pledged]]/Starter[[#This Row],[goal]],0)</f>
        <v>1.2999999999999999E-3</v>
      </c>
      <c r="P2436" s="8">
        <f>IFERROR(Starter[[#This Row],[pledged]]/Starter[[#This Row],[backers_count]],0)</f>
        <v>13</v>
      </c>
      <c r="Q2436" t="str">
        <f>LEFT(Starter[[#This Row],[Category and Sub-Category]],FIND("/",Starter[[#This Row],[Category and Sub-Category]])-1)</f>
        <v>food</v>
      </c>
      <c r="R2436" t="str">
        <f>RIGHT(Starter[[#This Row],[Category and Sub-Category]],FIND("/",Starter[[#This Row],[Category and Sub-Category]])-3)</f>
        <v>ks</v>
      </c>
      <c r="S2436" s="12">
        <f t="shared" si="38"/>
        <v>42220.186041666668</v>
      </c>
      <c r="T2436" s="12">
        <f t="shared" si="38"/>
        <v>42180.186041666668</v>
      </c>
      <c r="U2436" s="14">
        <f>Starter[[#This Row],[deadline2]]-Starter[[#This Row],[launched_at3]]</f>
        <v>40</v>
      </c>
    </row>
    <row r="2437" spans="1:21" ht="30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>IFERROR(Starter[[#This Row],[pledged]]/Starter[[#This Row],[goal]],0)</f>
        <v>4.8960000000000002E-3</v>
      </c>
      <c r="P2437" s="8">
        <f>IFERROR(Starter[[#This Row],[pledged]]/Starter[[#This Row],[backers_count]],0)</f>
        <v>306</v>
      </c>
      <c r="Q2437" t="str">
        <f>LEFT(Starter[[#This Row],[Category and Sub-Category]],FIND("/",Starter[[#This Row],[Category and Sub-Category]])-1)</f>
        <v>food</v>
      </c>
      <c r="R2437" t="str">
        <f>RIGHT(Starter[[#This Row],[Category and Sub-Category]],FIND("/",Starter[[#This Row],[Category and Sub-Category]])-3)</f>
        <v>ks</v>
      </c>
      <c r="S2437" s="12">
        <f t="shared" si="38"/>
        <v>42282.277615740742</v>
      </c>
      <c r="T2437" s="12">
        <f t="shared" si="38"/>
        <v>42252.277615740742</v>
      </c>
      <c r="U2437" s="14">
        <f>Starter[[#This Row],[deadline2]]-Starter[[#This Row],[launched_at3]]</f>
        <v>30</v>
      </c>
    </row>
    <row r="2438" spans="1:21" ht="3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>IFERROR(Starter[[#This Row],[pledged]]/Starter[[#This Row],[goal]],0)</f>
        <v>3.8461538461538462E-4</v>
      </c>
      <c r="P2438" s="8">
        <f>IFERROR(Starter[[#This Row],[pledged]]/Starter[[#This Row],[backers_count]],0)</f>
        <v>22.5</v>
      </c>
      <c r="Q2438" t="str">
        <f>LEFT(Starter[[#This Row],[Category and Sub-Category]],FIND("/",Starter[[#This Row],[Category and Sub-Category]])-1)</f>
        <v>food</v>
      </c>
      <c r="R2438" t="str">
        <f>RIGHT(Starter[[#This Row],[Category and Sub-Category]],FIND("/",Starter[[#This Row],[Category and Sub-Category]])-3)</f>
        <v>ks</v>
      </c>
      <c r="S2438" s="12">
        <f t="shared" si="38"/>
        <v>42398.615393518514</v>
      </c>
      <c r="T2438" s="12">
        <f t="shared" si="38"/>
        <v>42338.615393518514</v>
      </c>
      <c r="U2438" s="14">
        <f>Starter[[#This Row],[deadline2]]-Starter[[#This Row],[launched_at3]]</f>
        <v>60</v>
      </c>
    </row>
    <row r="2439" spans="1:21" ht="30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>IFERROR(Starter[[#This Row],[pledged]]/Starter[[#This Row],[goal]],0)</f>
        <v>0</v>
      </c>
      <c r="P2439" s="8">
        <f>IFERROR(Starter[[#This Row],[pledged]]/Starter[[#This Row],[backers_count]],0)</f>
        <v>0</v>
      </c>
      <c r="Q2439" t="str">
        <f>LEFT(Starter[[#This Row],[Category and Sub-Category]],FIND("/",Starter[[#This Row],[Category and Sub-Category]])-1)</f>
        <v>food</v>
      </c>
      <c r="R2439" t="str">
        <f>RIGHT(Starter[[#This Row],[Category and Sub-Category]],FIND("/",Starter[[#This Row],[Category and Sub-Category]])-3)</f>
        <v>ks</v>
      </c>
      <c r="S2439" s="12">
        <f t="shared" si="38"/>
        <v>42080.75</v>
      </c>
      <c r="T2439" s="12">
        <f t="shared" si="38"/>
        <v>42031.965138888889</v>
      </c>
      <c r="U2439" s="14">
        <f>Starter[[#This Row],[deadline2]]-Starter[[#This Row],[launched_at3]]</f>
        <v>48.78486111111124</v>
      </c>
    </row>
    <row r="2440" spans="1:21" ht="3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>IFERROR(Starter[[#This Row],[pledged]]/Starter[[#This Row],[goal]],0)</f>
        <v>3.3333333333333335E-3</v>
      </c>
      <c r="P2440" s="8">
        <f>IFERROR(Starter[[#This Row],[pledged]]/Starter[[#This Row],[backers_count]],0)</f>
        <v>50</v>
      </c>
      <c r="Q2440" t="str">
        <f>LEFT(Starter[[#This Row],[Category and Sub-Category]],FIND("/",Starter[[#This Row],[Category and Sub-Category]])-1)</f>
        <v>food</v>
      </c>
      <c r="R2440" t="str">
        <f>RIGHT(Starter[[#This Row],[Category and Sub-Category]],FIND("/",Starter[[#This Row],[Category and Sub-Category]])-3)</f>
        <v>ks</v>
      </c>
      <c r="S2440" s="12">
        <f t="shared" si="38"/>
        <v>42345.956736111111</v>
      </c>
      <c r="T2440" s="12">
        <f t="shared" si="38"/>
        <v>42285.91506944444</v>
      </c>
      <c r="U2440" s="14">
        <f>Starter[[#This Row],[deadline2]]-Starter[[#This Row],[launched_at3]]</f>
        <v>60.041666666671517</v>
      </c>
    </row>
    <row r="2441" spans="1:21" ht="3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>IFERROR(Starter[[#This Row],[pledged]]/Starter[[#This Row],[goal]],0)</f>
        <v>0</v>
      </c>
      <c r="P2441" s="8">
        <f>IFERROR(Starter[[#This Row],[pledged]]/Starter[[#This Row],[backers_count]],0)</f>
        <v>0</v>
      </c>
      <c r="Q2441" t="str">
        <f>LEFT(Starter[[#This Row],[Category and Sub-Category]],FIND("/",Starter[[#This Row],[Category and Sub-Category]])-1)</f>
        <v>food</v>
      </c>
      <c r="R2441" t="str">
        <f>RIGHT(Starter[[#This Row],[Category and Sub-Category]],FIND("/",Starter[[#This Row],[Category and Sub-Category]])-3)</f>
        <v>ks</v>
      </c>
      <c r="S2441" s="12">
        <f t="shared" si="38"/>
        <v>42295.818622685183</v>
      </c>
      <c r="T2441" s="12">
        <f t="shared" si="38"/>
        <v>42265.818622685183</v>
      </c>
      <c r="U2441" s="14">
        <f>Starter[[#This Row],[deadline2]]-Starter[[#This Row],[launched_at3]]</f>
        <v>30</v>
      </c>
    </row>
    <row r="2442" spans="1:21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>IFERROR(Starter[[#This Row],[pledged]]/Starter[[#This Row],[goal]],0)</f>
        <v>2E-3</v>
      </c>
      <c r="P2442" s="8">
        <f>IFERROR(Starter[[#This Row],[pledged]]/Starter[[#This Row],[backers_count]],0)</f>
        <v>5</v>
      </c>
      <c r="Q2442" t="str">
        <f>LEFT(Starter[[#This Row],[Category and Sub-Category]],FIND("/",Starter[[#This Row],[Category and Sub-Category]])-1)</f>
        <v>food</v>
      </c>
      <c r="R2442" t="str">
        <f>RIGHT(Starter[[#This Row],[Category and Sub-Category]],FIND("/",Starter[[#This Row],[Category and Sub-Category]])-3)</f>
        <v>ks</v>
      </c>
      <c r="S2442" s="12">
        <f t="shared" si="38"/>
        <v>42413.899456018524</v>
      </c>
      <c r="T2442" s="12">
        <f t="shared" si="38"/>
        <v>42383.899456018524</v>
      </c>
      <c r="U2442" s="14">
        <f>Starter[[#This Row],[deadline2]]-Starter[[#This Row],[launched_at3]]</f>
        <v>30</v>
      </c>
    </row>
    <row r="2443" spans="1:2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>IFERROR(Starter[[#This Row],[pledged]]/Starter[[#This Row],[goal]],0)</f>
        <v>1.0788</v>
      </c>
      <c r="P2443" s="8">
        <f>IFERROR(Starter[[#This Row],[pledged]]/Starter[[#This Row],[backers_count]],0)</f>
        <v>74.22935779816514</v>
      </c>
      <c r="Q2443" t="str">
        <f>LEFT(Starter[[#This Row],[Category and Sub-Category]],FIND("/",Starter[[#This Row],[Category and Sub-Category]])-1)</f>
        <v>food</v>
      </c>
      <c r="R2443" t="str">
        <f>RIGHT(Starter[[#This Row],[Category and Sub-Category]],FIND("/",Starter[[#This Row],[Category and Sub-Category]])-3)</f>
        <v>ch</v>
      </c>
      <c r="S2443" s="12">
        <f t="shared" si="38"/>
        <v>42208.207638888889</v>
      </c>
      <c r="T2443" s="12">
        <f t="shared" si="38"/>
        <v>42187.125625000001</v>
      </c>
      <c r="U2443" s="14">
        <f>Starter[[#This Row],[deadline2]]-Starter[[#This Row],[launched_at3]]</f>
        <v>21.082013888888469</v>
      </c>
    </row>
    <row r="2444" spans="1:2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>IFERROR(Starter[[#This Row],[pledged]]/Starter[[#This Row],[goal]],0)</f>
        <v>1.2594166666666666</v>
      </c>
      <c r="P2444" s="8">
        <f>IFERROR(Starter[[#This Row],[pledged]]/Starter[[#This Row],[backers_count]],0)</f>
        <v>81.252688172043008</v>
      </c>
      <c r="Q2444" t="str">
        <f>LEFT(Starter[[#This Row],[Category and Sub-Category]],FIND("/",Starter[[#This Row],[Category and Sub-Category]])-1)</f>
        <v>food</v>
      </c>
      <c r="R2444" t="str">
        <f>RIGHT(Starter[[#This Row],[Category and Sub-Category]],FIND("/",Starter[[#This Row],[Category and Sub-Category]])-3)</f>
        <v>ch</v>
      </c>
      <c r="S2444" s="12">
        <f t="shared" si="38"/>
        <v>42082.625324074077</v>
      </c>
      <c r="T2444" s="12">
        <f t="shared" si="38"/>
        <v>42052.666990740741</v>
      </c>
      <c r="U2444" s="14">
        <f>Starter[[#This Row],[deadline2]]-Starter[[#This Row],[launched_at3]]</f>
        <v>29.958333333335759</v>
      </c>
    </row>
    <row r="2445" spans="1:21" ht="3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>IFERROR(Starter[[#This Row],[pledged]]/Starter[[#This Row],[goal]],0)</f>
        <v>2.0251494999999999</v>
      </c>
      <c r="P2445" s="8">
        <f>IFERROR(Starter[[#This Row],[pledged]]/Starter[[#This Row],[backers_count]],0)</f>
        <v>130.23469453376205</v>
      </c>
      <c r="Q2445" t="str">
        <f>LEFT(Starter[[#This Row],[Category and Sub-Category]],FIND("/",Starter[[#This Row],[Category and Sub-Category]])-1)</f>
        <v>food</v>
      </c>
      <c r="R2445" t="str">
        <f>RIGHT(Starter[[#This Row],[Category and Sub-Category]],FIND("/",Starter[[#This Row],[Category and Sub-Category]])-3)</f>
        <v>ch</v>
      </c>
      <c r="S2445" s="12">
        <f t="shared" si="38"/>
        <v>41866.625254629631</v>
      </c>
      <c r="T2445" s="12">
        <f t="shared" si="38"/>
        <v>41836.625254629631</v>
      </c>
      <c r="U2445" s="14">
        <f>Starter[[#This Row],[deadline2]]-Starter[[#This Row],[launched_at3]]</f>
        <v>30</v>
      </c>
    </row>
    <row r="2446" spans="1:21" ht="3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>IFERROR(Starter[[#This Row],[pledged]]/Starter[[#This Row],[goal]],0)</f>
        <v>1.0860000000000001</v>
      </c>
      <c r="P2446" s="8">
        <f>IFERROR(Starter[[#This Row],[pledged]]/Starter[[#This Row],[backers_count]],0)</f>
        <v>53.409836065573771</v>
      </c>
      <c r="Q2446" t="str">
        <f>LEFT(Starter[[#This Row],[Category and Sub-Category]],FIND("/",Starter[[#This Row],[Category and Sub-Category]])-1)</f>
        <v>food</v>
      </c>
      <c r="R2446" t="str">
        <f>RIGHT(Starter[[#This Row],[Category and Sub-Category]],FIND("/",Starter[[#This Row],[Category and Sub-Category]])-3)</f>
        <v>ch</v>
      </c>
      <c r="S2446" s="12">
        <f t="shared" si="38"/>
        <v>42515.754525462966</v>
      </c>
      <c r="T2446" s="12">
        <f t="shared" si="38"/>
        <v>42485.754525462966</v>
      </c>
      <c r="U2446" s="14">
        <f>Starter[[#This Row],[deadline2]]-Starter[[#This Row],[launched_at3]]</f>
        <v>30</v>
      </c>
    </row>
    <row r="2447" spans="1:21" ht="3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>IFERROR(Starter[[#This Row],[pledged]]/Starter[[#This Row],[goal]],0)</f>
        <v>1.728</v>
      </c>
      <c r="P2447" s="8">
        <f>IFERROR(Starter[[#This Row],[pledged]]/Starter[[#This Row],[backers_count]],0)</f>
        <v>75.130434782608702</v>
      </c>
      <c r="Q2447" t="str">
        <f>LEFT(Starter[[#This Row],[Category and Sub-Category]],FIND("/",Starter[[#This Row],[Category and Sub-Category]])-1)</f>
        <v>food</v>
      </c>
      <c r="R2447" t="str">
        <f>RIGHT(Starter[[#This Row],[Category and Sub-Category]],FIND("/",Starter[[#This Row],[Category and Sub-Category]])-3)</f>
        <v>ch</v>
      </c>
      <c r="S2447" s="12">
        <f t="shared" si="38"/>
        <v>42273.190057870372</v>
      </c>
      <c r="T2447" s="12">
        <f t="shared" si="38"/>
        <v>42243.190057870372</v>
      </c>
      <c r="U2447" s="14">
        <f>Starter[[#This Row],[deadline2]]-Starter[[#This Row],[launched_at3]]</f>
        <v>30</v>
      </c>
    </row>
    <row r="2448" spans="1:21" ht="3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>IFERROR(Starter[[#This Row],[pledged]]/Starter[[#This Row],[goal]],0)</f>
        <v>1.6798</v>
      </c>
      <c r="P2448" s="8">
        <f>IFERROR(Starter[[#This Row],[pledged]]/Starter[[#This Row],[backers_count]],0)</f>
        <v>75.666666666666671</v>
      </c>
      <c r="Q2448" t="str">
        <f>LEFT(Starter[[#This Row],[Category and Sub-Category]],FIND("/",Starter[[#This Row],[Category and Sub-Category]])-1)</f>
        <v>food</v>
      </c>
      <c r="R2448" t="str">
        <f>RIGHT(Starter[[#This Row],[Category and Sub-Category]],FIND("/",Starter[[#This Row],[Category and Sub-Category]])-3)</f>
        <v>ch</v>
      </c>
      <c r="S2448" s="12">
        <f t="shared" si="38"/>
        <v>42700.64434027778</v>
      </c>
      <c r="T2448" s="12">
        <f t="shared" si="38"/>
        <v>42670.602673611109</v>
      </c>
      <c r="U2448" s="14">
        <f>Starter[[#This Row],[deadline2]]-Starter[[#This Row],[launched_at3]]</f>
        <v>30.041666666671517</v>
      </c>
    </row>
    <row r="2449" spans="1:21" ht="3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>IFERROR(Starter[[#This Row],[pledged]]/Starter[[#This Row],[goal]],0)</f>
        <v>4.2720000000000002</v>
      </c>
      <c r="P2449" s="8">
        <f>IFERROR(Starter[[#This Row],[pledged]]/Starter[[#This Row],[backers_count]],0)</f>
        <v>31.691394658753708</v>
      </c>
      <c r="Q2449" t="str">
        <f>LEFT(Starter[[#This Row],[Category and Sub-Category]],FIND("/",Starter[[#This Row],[Category and Sub-Category]])-1)</f>
        <v>food</v>
      </c>
      <c r="R2449" t="str">
        <f>RIGHT(Starter[[#This Row],[Category and Sub-Category]],FIND("/",Starter[[#This Row],[Category and Sub-Category]])-3)</f>
        <v>ch</v>
      </c>
      <c r="S2449" s="12">
        <f t="shared" si="38"/>
        <v>42686.166666666672</v>
      </c>
      <c r="T2449" s="12">
        <f t="shared" si="38"/>
        <v>42654.469826388886</v>
      </c>
      <c r="U2449" s="14">
        <f>Starter[[#This Row],[deadline2]]-Starter[[#This Row],[launched_at3]]</f>
        <v>31.696840277785668</v>
      </c>
    </row>
    <row r="2450" spans="1:21" ht="3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>IFERROR(Starter[[#This Row],[pledged]]/Starter[[#This Row],[goal]],0)</f>
        <v>1.075</v>
      </c>
      <c r="P2450" s="8">
        <f>IFERROR(Starter[[#This Row],[pledged]]/Starter[[#This Row],[backers_count]],0)</f>
        <v>47.777777777777779</v>
      </c>
      <c r="Q2450" t="str">
        <f>LEFT(Starter[[#This Row],[Category and Sub-Category]],FIND("/",Starter[[#This Row],[Category and Sub-Category]])-1)</f>
        <v>food</v>
      </c>
      <c r="R2450" t="str">
        <f>RIGHT(Starter[[#This Row],[Category and Sub-Category]],FIND("/",Starter[[#This Row],[Category and Sub-Category]])-3)</f>
        <v>ch</v>
      </c>
      <c r="S2450" s="12">
        <f t="shared" si="38"/>
        <v>42613.233333333337</v>
      </c>
      <c r="T2450" s="12">
        <f t="shared" si="38"/>
        <v>42607.316122685181</v>
      </c>
      <c r="U2450" s="14">
        <f>Starter[[#This Row],[deadline2]]-Starter[[#This Row],[launched_at3]]</f>
        <v>5.9172106481564697</v>
      </c>
    </row>
    <row r="2451" spans="1:21" ht="30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>IFERROR(Starter[[#This Row],[pledged]]/Starter[[#This Row],[goal]],0)</f>
        <v>1.08</v>
      </c>
      <c r="P2451" s="8">
        <f>IFERROR(Starter[[#This Row],[pledged]]/Starter[[#This Row],[backers_count]],0)</f>
        <v>90</v>
      </c>
      <c r="Q2451" t="str">
        <f>LEFT(Starter[[#This Row],[Category and Sub-Category]],FIND("/",Starter[[#This Row],[Category and Sub-Category]])-1)</f>
        <v>food</v>
      </c>
      <c r="R2451" t="str">
        <f>RIGHT(Starter[[#This Row],[Category and Sub-Category]],FIND("/",Starter[[#This Row],[Category and Sub-Category]])-3)</f>
        <v>ch</v>
      </c>
      <c r="S2451" s="12">
        <f t="shared" si="38"/>
        <v>41973.184201388889</v>
      </c>
      <c r="T2451" s="12">
        <f t="shared" si="38"/>
        <v>41943.142534722225</v>
      </c>
      <c r="U2451" s="14">
        <f>Starter[[#This Row],[deadline2]]-Starter[[#This Row],[launched_at3]]</f>
        <v>30.041666666664241</v>
      </c>
    </row>
    <row r="2452" spans="1:21" ht="3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>IFERROR(Starter[[#This Row],[pledged]]/Starter[[#This Row],[goal]],0)</f>
        <v>1.0153353333333335</v>
      </c>
      <c r="P2452" s="8">
        <f>IFERROR(Starter[[#This Row],[pledged]]/Starter[[#This Row],[backers_count]],0)</f>
        <v>149.31401960784314</v>
      </c>
      <c r="Q2452" t="str">
        <f>LEFT(Starter[[#This Row],[Category and Sub-Category]],FIND("/",Starter[[#This Row],[Category and Sub-Category]])-1)</f>
        <v>food</v>
      </c>
      <c r="R2452" t="str">
        <f>RIGHT(Starter[[#This Row],[Category and Sub-Category]],FIND("/",Starter[[#This Row],[Category and Sub-Category]])-3)</f>
        <v>ch</v>
      </c>
      <c r="S2452" s="12">
        <f t="shared" si="38"/>
        <v>41940.132638888885</v>
      </c>
      <c r="T2452" s="12">
        <f t="shared" si="38"/>
        <v>41902.07240740741</v>
      </c>
      <c r="U2452" s="14">
        <f>Starter[[#This Row],[deadline2]]-Starter[[#This Row],[launched_at3]]</f>
        <v>38.060231481475057</v>
      </c>
    </row>
    <row r="2453" spans="1:21" ht="3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>IFERROR(Starter[[#This Row],[pledged]]/Starter[[#This Row],[goal]],0)</f>
        <v>1.1545000000000001</v>
      </c>
      <c r="P2453" s="8">
        <f>IFERROR(Starter[[#This Row],[pledged]]/Starter[[#This Row],[backers_count]],0)</f>
        <v>62.06989247311828</v>
      </c>
      <c r="Q2453" t="str">
        <f>LEFT(Starter[[#This Row],[Category and Sub-Category]],FIND("/",Starter[[#This Row],[Category and Sub-Category]])-1)</f>
        <v>food</v>
      </c>
      <c r="R2453" t="str">
        <f>RIGHT(Starter[[#This Row],[Category and Sub-Category]],FIND("/",Starter[[#This Row],[Category and Sub-Category]])-3)</f>
        <v>ch</v>
      </c>
      <c r="S2453" s="12">
        <f t="shared" si="38"/>
        <v>42799.908449074079</v>
      </c>
      <c r="T2453" s="12">
        <f t="shared" si="38"/>
        <v>42779.908449074079</v>
      </c>
      <c r="U2453" s="14">
        <f>Starter[[#This Row],[deadline2]]-Starter[[#This Row],[launched_at3]]</f>
        <v>20</v>
      </c>
    </row>
    <row r="2454" spans="1:21" ht="3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>IFERROR(Starter[[#This Row],[pledged]]/Starter[[#This Row],[goal]],0)</f>
        <v>1.335</v>
      </c>
      <c r="P2454" s="8">
        <f>IFERROR(Starter[[#This Row],[pledged]]/Starter[[#This Row],[backers_count]],0)</f>
        <v>53.4</v>
      </c>
      <c r="Q2454" t="str">
        <f>LEFT(Starter[[#This Row],[Category and Sub-Category]],FIND("/",Starter[[#This Row],[Category and Sub-Category]])-1)</f>
        <v>food</v>
      </c>
      <c r="R2454" t="str">
        <f>RIGHT(Starter[[#This Row],[Category and Sub-Category]],FIND("/",Starter[[#This Row],[Category and Sub-Category]])-3)</f>
        <v>ch</v>
      </c>
      <c r="S2454" s="12">
        <f t="shared" si="38"/>
        <v>42367.958333333328</v>
      </c>
      <c r="T2454" s="12">
        <f t="shared" si="38"/>
        <v>42338.84375</v>
      </c>
      <c r="U2454" s="14">
        <f>Starter[[#This Row],[deadline2]]-Starter[[#This Row],[launched_at3]]</f>
        <v>29.114583333328483</v>
      </c>
    </row>
    <row r="2455" spans="1:21" ht="3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>IFERROR(Starter[[#This Row],[pledged]]/Starter[[#This Row],[goal]],0)</f>
        <v>1.5469999999999999</v>
      </c>
      <c r="P2455" s="8">
        <f>IFERROR(Starter[[#This Row],[pledged]]/Starter[[#This Row],[backers_count]],0)</f>
        <v>69.268656716417908</v>
      </c>
      <c r="Q2455" t="str">
        <f>LEFT(Starter[[#This Row],[Category and Sub-Category]],FIND("/",Starter[[#This Row],[Category and Sub-Category]])-1)</f>
        <v>food</v>
      </c>
      <c r="R2455" t="str">
        <f>RIGHT(Starter[[#This Row],[Category and Sub-Category]],FIND("/",Starter[[#This Row],[Category and Sub-Category]])-3)</f>
        <v>ch</v>
      </c>
      <c r="S2455" s="12">
        <f t="shared" si="38"/>
        <v>42768.692233796297</v>
      </c>
      <c r="T2455" s="12">
        <f t="shared" si="38"/>
        <v>42738.692233796297</v>
      </c>
      <c r="U2455" s="14">
        <f>Starter[[#This Row],[deadline2]]-Starter[[#This Row],[launched_at3]]</f>
        <v>30</v>
      </c>
    </row>
    <row r="2456" spans="1:21" ht="30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>IFERROR(Starter[[#This Row],[pledged]]/Starter[[#This Row],[goal]],0)</f>
        <v>1.0084571428571429</v>
      </c>
      <c r="P2456" s="8">
        <f>IFERROR(Starter[[#This Row],[pledged]]/Starter[[#This Row],[backers_count]],0)</f>
        <v>271.50769230769231</v>
      </c>
      <c r="Q2456" t="str">
        <f>LEFT(Starter[[#This Row],[Category and Sub-Category]],FIND("/",Starter[[#This Row],[Category and Sub-Category]])-1)</f>
        <v>food</v>
      </c>
      <c r="R2456" t="str">
        <f>RIGHT(Starter[[#This Row],[Category and Sub-Category]],FIND("/",Starter[[#This Row],[Category and Sub-Category]])-3)</f>
        <v>ch</v>
      </c>
      <c r="S2456" s="12">
        <f t="shared" si="38"/>
        <v>42805.201481481483</v>
      </c>
      <c r="T2456" s="12">
        <f t="shared" si="38"/>
        <v>42770.201481481483</v>
      </c>
      <c r="U2456" s="14">
        <f>Starter[[#This Row],[deadline2]]-Starter[[#This Row],[launched_at3]]</f>
        <v>35</v>
      </c>
    </row>
    <row r="2457" spans="1:21" ht="30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>IFERROR(Starter[[#This Row],[pledged]]/Starter[[#This Row],[goal]],0)</f>
        <v>1.82</v>
      </c>
      <c r="P2457" s="8">
        <f>IFERROR(Starter[[#This Row],[pledged]]/Starter[[#This Row],[backers_count]],0)</f>
        <v>34.125</v>
      </c>
      <c r="Q2457" t="str">
        <f>LEFT(Starter[[#This Row],[Category and Sub-Category]],FIND("/",Starter[[#This Row],[Category and Sub-Category]])-1)</f>
        <v>food</v>
      </c>
      <c r="R2457" t="str">
        <f>RIGHT(Starter[[#This Row],[Category and Sub-Category]],FIND("/",Starter[[#This Row],[Category and Sub-Category]])-3)</f>
        <v>ch</v>
      </c>
      <c r="S2457" s="12">
        <f t="shared" si="38"/>
        <v>42480.781828703708</v>
      </c>
      <c r="T2457" s="12">
        <f t="shared" si="38"/>
        <v>42452.781828703708</v>
      </c>
      <c r="U2457" s="14">
        <f>Starter[[#This Row],[deadline2]]-Starter[[#This Row],[launched_at3]]</f>
        <v>28</v>
      </c>
    </row>
    <row r="2458" spans="1:21" ht="30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>IFERROR(Starter[[#This Row],[pledged]]/Starter[[#This Row],[goal]],0)</f>
        <v>1.8086666666666666</v>
      </c>
      <c r="P2458" s="8">
        <f>IFERROR(Starter[[#This Row],[pledged]]/Starter[[#This Row],[backers_count]],0)</f>
        <v>40.492537313432834</v>
      </c>
      <c r="Q2458" t="str">
        <f>LEFT(Starter[[#This Row],[Category and Sub-Category]],FIND("/",Starter[[#This Row],[Category and Sub-Category]])-1)</f>
        <v>food</v>
      </c>
      <c r="R2458" t="str">
        <f>RIGHT(Starter[[#This Row],[Category and Sub-Category]],FIND("/",Starter[[#This Row],[Category and Sub-Category]])-3)</f>
        <v>ch</v>
      </c>
      <c r="S2458" s="12">
        <f t="shared" si="38"/>
        <v>42791.961099537039</v>
      </c>
      <c r="T2458" s="12">
        <f t="shared" si="38"/>
        <v>42761.961099537039</v>
      </c>
      <c r="U2458" s="14">
        <f>Starter[[#This Row],[deadline2]]-Starter[[#This Row],[launched_at3]]</f>
        <v>30</v>
      </c>
    </row>
    <row r="2459" spans="1:21" ht="30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>IFERROR(Starter[[#This Row],[pledged]]/Starter[[#This Row],[goal]],0)</f>
        <v>1.0230434782608695</v>
      </c>
      <c r="P2459" s="8">
        <f>IFERROR(Starter[[#This Row],[pledged]]/Starter[[#This Row],[backers_count]],0)</f>
        <v>189.75806451612902</v>
      </c>
      <c r="Q2459" t="str">
        <f>LEFT(Starter[[#This Row],[Category and Sub-Category]],FIND("/",Starter[[#This Row],[Category and Sub-Category]])-1)</f>
        <v>food</v>
      </c>
      <c r="R2459" t="str">
        <f>RIGHT(Starter[[#This Row],[Category and Sub-Category]],FIND("/",Starter[[#This Row],[Category and Sub-Category]])-3)</f>
        <v>ch</v>
      </c>
      <c r="S2459" s="12">
        <f t="shared" si="38"/>
        <v>42453.560833333337</v>
      </c>
      <c r="T2459" s="12">
        <f t="shared" si="38"/>
        <v>42423.602500000001</v>
      </c>
      <c r="U2459" s="14">
        <f>Starter[[#This Row],[deadline2]]-Starter[[#This Row],[launched_at3]]</f>
        <v>29.958333333335759</v>
      </c>
    </row>
    <row r="2460" spans="1:21" ht="3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>IFERROR(Starter[[#This Row],[pledged]]/Starter[[#This Row],[goal]],0)</f>
        <v>1.1017999999999999</v>
      </c>
      <c r="P2460" s="8">
        <f>IFERROR(Starter[[#This Row],[pledged]]/Starter[[#This Row],[backers_count]],0)</f>
        <v>68.862499999999997</v>
      </c>
      <c r="Q2460" t="str">
        <f>LEFT(Starter[[#This Row],[Category and Sub-Category]],FIND("/",Starter[[#This Row],[Category and Sub-Category]])-1)</f>
        <v>food</v>
      </c>
      <c r="R2460" t="str">
        <f>RIGHT(Starter[[#This Row],[Category and Sub-Category]],FIND("/",Starter[[#This Row],[Category and Sub-Category]])-3)</f>
        <v>ch</v>
      </c>
      <c r="S2460" s="12">
        <f t="shared" si="38"/>
        <v>42530.791666666672</v>
      </c>
      <c r="T2460" s="12">
        <f t="shared" si="38"/>
        <v>42495.871736111112</v>
      </c>
      <c r="U2460" s="14">
        <f>Starter[[#This Row],[deadline2]]-Starter[[#This Row],[launched_at3]]</f>
        <v>34.919930555559404</v>
      </c>
    </row>
    <row r="2461" spans="1:21" ht="3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>IFERROR(Starter[[#This Row],[pledged]]/Starter[[#This Row],[goal]],0)</f>
        <v>1.0225</v>
      </c>
      <c r="P2461" s="8">
        <f>IFERROR(Starter[[#This Row],[pledged]]/Starter[[#This Row],[backers_count]],0)</f>
        <v>108.77659574468085</v>
      </c>
      <c r="Q2461" t="str">
        <f>LEFT(Starter[[#This Row],[Category and Sub-Category]],FIND("/",Starter[[#This Row],[Category and Sub-Category]])-1)</f>
        <v>food</v>
      </c>
      <c r="R2461" t="str">
        <f>RIGHT(Starter[[#This Row],[Category and Sub-Category]],FIND("/",Starter[[#This Row],[Category and Sub-Category]])-3)</f>
        <v>ch</v>
      </c>
      <c r="S2461" s="12">
        <f t="shared" si="38"/>
        <v>42452.595891203702</v>
      </c>
      <c r="T2461" s="12">
        <f t="shared" si="38"/>
        <v>42407.637557870374</v>
      </c>
      <c r="U2461" s="14">
        <f>Starter[[#This Row],[deadline2]]-Starter[[#This Row],[launched_at3]]</f>
        <v>44.958333333328483</v>
      </c>
    </row>
    <row r="2462" spans="1:21" ht="3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>IFERROR(Starter[[#This Row],[pledged]]/Starter[[#This Row],[goal]],0)</f>
        <v>1.0078823529411765</v>
      </c>
      <c r="P2462" s="8">
        <f>IFERROR(Starter[[#This Row],[pledged]]/Starter[[#This Row],[backers_count]],0)</f>
        <v>125.98529411764706</v>
      </c>
      <c r="Q2462" t="str">
        <f>LEFT(Starter[[#This Row],[Category and Sub-Category]],FIND("/",Starter[[#This Row],[Category and Sub-Category]])-1)</f>
        <v>food</v>
      </c>
      <c r="R2462" t="str">
        <f>RIGHT(Starter[[#This Row],[Category and Sub-Category]],FIND("/",Starter[[#This Row],[Category and Sub-Category]])-3)</f>
        <v>ch</v>
      </c>
      <c r="S2462" s="12">
        <f t="shared" si="38"/>
        <v>42738.178472222222</v>
      </c>
      <c r="T2462" s="12">
        <f t="shared" si="38"/>
        <v>42704.187118055561</v>
      </c>
      <c r="U2462" s="14">
        <f>Starter[[#This Row],[deadline2]]-Starter[[#This Row],[launched_at3]]</f>
        <v>33.99135416666104</v>
      </c>
    </row>
    <row r="2463" spans="1:21" ht="3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>IFERROR(Starter[[#This Row],[pledged]]/Starter[[#This Row],[goal]],0)</f>
        <v>1.038</v>
      </c>
      <c r="P2463" s="8">
        <f>IFERROR(Starter[[#This Row],[pledged]]/Starter[[#This Row],[backers_count]],0)</f>
        <v>90.523255813953483</v>
      </c>
      <c r="Q2463" t="str">
        <f>LEFT(Starter[[#This Row],[Category and Sub-Category]],FIND("/",Starter[[#This Row],[Category and Sub-Category]])-1)</f>
        <v>music</v>
      </c>
      <c r="R2463" t="str">
        <f>RIGHT(Starter[[#This Row],[Category and Sub-Category]],FIND("/",Starter[[#This Row],[Category and Sub-Category]])-3)</f>
        <v>ock</v>
      </c>
      <c r="S2463" s="12">
        <f t="shared" si="38"/>
        <v>40817.125</v>
      </c>
      <c r="T2463" s="12">
        <f t="shared" si="38"/>
        <v>40784.012696759259</v>
      </c>
      <c r="U2463" s="14">
        <f>Starter[[#This Row],[deadline2]]-Starter[[#This Row],[launched_at3]]</f>
        <v>33.112303240741312</v>
      </c>
    </row>
    <row r="2464" spans="1:21" ht="3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>IFERROR(Starter[[#This Row],[pledged]]/Starter[[#This Row],[goal]],0)</f>
        <v>1.1070833333333334</v>
      </c>
      <c r="P2464" s="8">
        <f>IFERROR(Starter[[#This Row],[pledged]]/Starter[[#This Row],[backers_count]],0)</f>
        <v>28.880434782608695</v>
      </c>
      <c r="Q2464" t="str">
        <f>LEFT(Starter[[#This Row],[Category and Sub-Category]],FIND("/",Starter[[#This Row],[Category and Sub-Category]])-1)</f>
        <v>music</v>
      </c>
      <c r="R2464" t="str">
        <f>RIGHT(Starter[[#This Row],[Category and Sub-Category]],FIND("/",Starter[[#This Row],[Category and Sub-Category]])-3)</f>
        <v>ock</v>
      </c>
      <c r="S2464" s="12">
        <f t="shared" si="38"/>
        <v>41109.186296296299</v>
      </c>
      <c r="T2464" s="12">
        <f t="shared" si="38"/>
        <v>41089.186296296299</v>
      </c>
      <c r="U2464" s="14">
        <f>Starter[[#This Row],[deadline2]]-Starter[[#This Row],[launched_at3]]</f>
        <v>20</v>
      </c>
    </row>
    <row r="2465" spans="1:21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>IFERROR(Starter[[#This Row],[pledged]]/Starter[[#This Row],[goal]],0)</f>
        <v>1.1625000000000001</v>
      </c>
      <c r="P2465" s="8">
        <f>IFERROR(Starter[[#This Row],[pledged]]/Starter[[#This Row],[backers_count]],0)</f>
        <v>31</v>
      </c>
      <c r="Q2465" t="str">
        <f>LEFT(Starter[[#This Row],[Category and Sub-Category]],FIND("/",Starter[[#This Row],[Category and Sub-Category]])-1)</f>
        <v>music</v>
      </c>
      <c r="R2465" t="str">
        <f>RIGHT(Starter[[#This Row],[Category and Sub-Category]],FIND("/",Starter[[#This Row],[Category and Sub-Category]])-3)</f>
        <v>ock</v>
      </c>
      <c r="S2465" s="12">
        <f t="shared" si="38"/>
        <v>41380.791666666664</v>
      </c>
      <c r="T2465" s="12">
        <f t="shared" si="38"/>
        <v>41341.111400462964</v>
      </c>
      <c r="U2465" s="14">
        <f>Starter[[#This Row],[deadline2]]-Starter[[#This Row],[launched_at3]]</f>
        <v>39.680266203700739</v>
      </c>
    </row>
    <row r="2466" spans="1:21" ht="30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>IFERROR(Starter[[#This Row],[pledged]]/Starter[[#This Row],[goal]],0)</f>
        <v>1.111</v>
      </c>
      <c r="P2466" s="8">
        <f>IFERROR(Starter[[#This Row],[pledged]]/Starter[[#This Row],[backers_count]],0)</f>
        <v>51.674418604651166</v>
      </c>
      <c r="Q2466" t="str">
        <f>LEFT(Starter[[#This Row],[Category and Sub-Category]],FIND("/",Starter[[#This Row],[Category and Sub-Category]])-1)</f>
        <v>music</v>
      </c>
      <c r="R2466" t="str">
        <f>RIGHT(Starter[[#This Row],[Category and Sub-Category]],FIND("/",Starter[[#This Row],[Category and Sub-Category]])-3)</f>
        <v>ock</v>
      </c>
      <c r="S2466" s="12">
        <f t="shared" si="38"/>
        <v>42277.811805555553</v>
      </c>
      <c r="T2466" s="12">
        <f t="shared" si="38"/>
        <v>42248.90042824074</v>
      </c>
      <c r="U2466" s="14">
        <f>Starter[[#This Row],[deadline2]]-Starter[[#This Row],[launched_at3]]</f>
        <v>28.911377314812853</v>
      </c>
    </row>
    <row r="2467" spans="1:2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>IFERROR(Starter[[#This Row],[pledged]]/Starter[[#This Row],[goal]],0)</f>
        <v>1.8014285714285714</v>
      </c>
      <c r="P2467" s="8">
        <f>IFERROR(Starter[[#This Row],[pledged]]/Starter[[#This Row],[backers_count]],0)</f>
        <v>26.270833333333332</v>
      </c>
      <c r="Q2467" t="str">
        <f>LEFT(Starter[[#This Row],[Category and Sub-Category]],FIND("/",Starter[[#This Row],[Category and Sub-Category]])-1)</f>
        <v>music</v>
      </c>
      <c r="R2467" t="str">
        <f>RIGHT(Starter[[#This Row],[Category and Sub-Category]],FIND("/",Starter[[#This Row],[Category and Sub-Category]])-3)</f>
        <v>ock</v>
      </c>
      <c r="S2467" s="12">
        <f t="shared" si="38"/>
        <v>41175.719305555554</v>
      </c>
      <c r="T2467" s="12">
        <f t="shared" si="38"/>
        <v>41145.719305555554</v>
      </c>
      <c r="U2467" s="14">
        <f>Starter[[#This Row],[deadline2]]-Starter[[#This Row],[launched_at3]]</f>
        <v>30</v>
      </c>
    </row>
    <row r="2468" spans="1:21" ht="30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>IFERROR(Starter[[#This Row],[pledged]]/Starter[[#This Row],[goal]],0)</f>
        <v>1</v>
      </c>
      <c r="P2468" s="8">
        <f>IFERROR(Starter[[#This Row],[pledged]]/Starter[[#This Row],[backers_count]],0)</f>
        <v>48.07692307692308</v>
      </c>
      <c r="Q2468" t="str">
        <f>LEFT(Starter[[#This Row],[Category and Sub-Category]],FIND("/",Starter[[#This Row],[Category and Sub-Category]])-1)</f>
        <v>music</v>
      </c>
      <c r="R2468" t="str">
        <f>RIGHT(Starter[[#This Row],[Category and Sub-Category]],FIND("/",Starter[[#This Row],[Category and Sub-Category]])-3)</f>
        <v>ock</v>
      </c>
      <c r="S2468" s="12">
        <f t="shared" si="38"/>
        <v>41403.102465277778</v>
      </c>
      <c r="T2468" s="12">
        <f t="shared" si="38"/>
        <v>41373.102465277778</v>
      </c>
      <c r="U2468" s="14">
        <f>Starter[[#This Row],[deadline2]]-Starter[[#This Row],[launched_at3]]</f>
        <v>30</v>
      </c>
    </row>
    <row r="2469" spans="1:21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>IFERROR(Starter[[#This Row],[pledged]]/Starter[[#This Row],[goal]],0)</f>
        <v>1.1850000000000001</v>
      </c>
      <c r="P2469" s="8">
        <f>IFERROR(Starter[[#This Row],[pledged]]/Starter[[#This Row],[backers_count]],0)</f>
        <v>27.558139534883722</v>
      </c>
      <c r="Q2469" t="str">
        <f>LEFT(Starter[[#This Row],[Category and Sub-Category]],FIND("/",Starter[[#This Row],[Category and Sub-Category]])-1)</f>
        <v>music</v>
      </c>
      <c r="R2469" t="str">
        <f>RIGHT(Starter[[#This Row],[Category and Sub-Category]],FIND("/",Starter[[#This Row],[Category and Sub-Category]])-3)</f>
        <v>ock</v>
      </c>
      <c r="S2469" s="12">
        <f t="shared" si="38"/>
        <v>41039.708333333336</v>
      </c>
      <c r="T2469" s="12">
        <f t="shared" si="38"/>
        <v>41025.874201388891</v>
      </c>
      <c r="U2469" s="14">
        <f>Starter[[#This Row],[deadline2]]-Starter[[#This Row],[launched_at3]]</f>
        <v>13.83413194444438</v>
      </c>
    </row>
    <row r="2470" spans="1:2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>IFERROR(Starter[[#This Row],[pledged]]/Starter[[#This Row],[goal]],0)</f>
        <v>1.0721700000000001</v>
      </c>
      <c r="P2470" s="8">
        <f>IFERROR(Starter[[#This Row],[pledged]]/Starter[[#This Row],[backers_count]],0)</f>
        <v>36.97137931034483</v>
      </c>
      <c r="Q2470" t="str">
        <f>LEFT(Starter[[#This Row],[Category and Sub-Category]],FIND("/",Starter[[#This Row],[Category and Sub-Category]])-1)</f>
        <v>music</v>
      </c>
      <c r="R2470" t="str">
        <f>RIGHT(Starter[[#This Row],[Category and Sub-Category]],FIND("/",Starter[[#This Row],[Category and Sub-Category]])-3)</f>
        <v>ock</v>
      </c>
      <c r="S2470" s="12">
        <f t="shared" si="38"/>
        <v>41210.208333333336</v>
      </c>
      <c r="T2470" s="12">
        <f t="shared" si="38"/>
        <v>41174.154178240744</v>
      </c>
      <c r="U2470" s="14">
        <f>Starter[[#This Row],[deadline2]]-Starter[[#This Row],[launched_at3]]</f>
        <v>36.054155092591827</v>
      </c>
    </row>
    <row r="2471" spans="1:21" ht="3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>IFERROR(Starter[[#This Row],[pledged]]/Starter[[#This Row],[goal]],0)</f>
        <v>1.1366666666666667</v>
      </c>
      <c r="P2471" s="8">
        <f>IFERROR(Starter[[#This Row],[pledged]]/Starter[[#This Row],[backers_count]],0)</f>
        <v>29.021276595744681</v>
      </c>
      <c r="Q2471" t="str">
        <f>LEFT(Starter[[#This Row],[Category and Sub-Category]],FIND("/",Starter[[#This Row],[Category and Sub-Category]])-1)</f>
        <v>music</v>
      </c>
      <c r="R2471" t="str">
        <f>RIGHT(Starter[[#This Row],[Category and Sub-Category]],FIND("/",Starter[[#This Row],[Category and Sub-Category]])-3)</f>
        <v>ock</v>
      </c>
      <c r="S2471" s="12">
        <f t="shared" si="38"/>
        <v>40582.429733796293</v>
      </c>
      <c r="T2471" s="12">
        <f t="shared" si="38"/>
        <v>40557.429733796293</v>
      </c>
      <c r="U2471" s="14">
        <f>Starter[[#This Row],[deadline2]]-Starter[[#This Row],[launched_at3]]</f>
        <v>25</v>
      </c>
    </row>
    <row r="2472" spans="1:21" ht="30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>IFERROR(Starter[[#This Row],[pledged]]/Starter[[#This Row],[goal]],0)</f>
        <v>1.0316400000000001</v>
      </c>
      <c r="P2472" s="8">
        <f>IFERROR(Starter[[#This Row],[pledged]]/Starter[[#This Row],[backers_count]],0)</f>
        <v>28.65666666666667</v>
      </c>
      <c r="Q2472" t="str">
        <f>LEFT(Starter[[#This Row],[Category and Sub-Category]],FIND("/",Starter[[#This Row],[Category and Sub-Category]])-1)</f>
        <v>music</v>
      </c>
      <c r="R2472" t="str">
        <f>RIGHT(Starter[[#This Row],[Category and Sub-Category]],FIND("/",Starter[[#This Row],[Category and Sub-Category]])-3)</f>
        <v>ock</v>
      </c>
      <c r="S2472" s="12">
        <f t="shared" si="38"/>
        <v>41053.07471064815</v>
      </c>
      <c r="T2472" s="12">
        <f t="shared" si="38"/>
        <v>41023.07471064815</v>
      </c>
      <c r="U2472" s="14">
        <f>Starter[[#This Row],[deadline2]]-Starter[[#This Row],[launched_at3]]</f>
        <v>30</v>
      </c>
    </row>
    <row r="2473" spans="1:21" ht="3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>IFERROR(Starter[[#This Row],[pledged]]/Starter[[#This Row],[goal]],0)</f>
        <v>1.28</v>
      </c>
      <c r="P2473" s="8">
        <f>IFERROR(Starter[[#This Row],[pledged]]/Starter[[#This Row],[backers_count]],0)</f>
        <v>37.647058823529413</v>
      </c>
      <c r="Q2473" t="str">
        <f>LEFT(Starter[[#This Row],[Category and Sub-Category]],FIND("/",Starter[[#This Row],[Category and Sub-Category]])-1)</f>
        <v>music</v>
      </c>
      <c r="R2473" t="str">
        <f>RIGHT(Starter[[#This Row],[Category and Sub-Category]],FIND("/",Starter[[#This Row],[Category and Sub-Category]])-3)</f>
        <v>ock</v>
      </c>
      <c r="S2473" s="12">
        <f t="shared" si="38"/>
        <v>40933.992962962962</v>
      </c>
      <c r="T2473" s="12">
        <f t="shared" si="38"/>
        <v>40893.992962962962</v>
      </c>
      <c r="U2473" s="14">
        <f>Starter[[#This Row],[deadline2]]-Starter[[#This Row],[launched_at3]]</f>
        <v>40</v>
      </c>
    </row>
    <row r="2474" spans="1:21" ht="3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>IFERROR(Starter[[#This Row],[pledged]]/Starter[[#This Row],[goal]],0)</f>
        <v>1.3576026666666667</v>
      </c>
      <c r="P2474" s="8">
        <f>IFERROR(Starter[[#This Row],[pledged]]/Starter[[#This Row],[backers_count]],0)</f>
        <v>97.904038461538462</v>
      </c>
      <c r="Q2474" t="str">
        <f>LEFT(Starter[[#This Row],[Category and Sub-Category]],FIND("/",Starter[[#This Row],[Category and Sub-Category]])-1)</f>
        <v>music</v>
      </c>
      <c r="R2474" t="str">
        <f>RIGHT(Starter[[#This Row],[Category and Sub-Category]],FIND("/",Starter[[#This Row],[Category and Sub-Category]])-3)</f>
        <v>ock</v>
      </c>
      <c r="S2474" s="12">
        <f t="shared" si="38"/>
        <v>40425.043749999997</v>
      </c>
      <c r="T2474" s="12">
        <f t="shared" si="38"/>
        <v>40354.11550925926</v>
      </c>
      <c r="U2474" s="14">
        <f>Starter[[#This Row],[deadline2]]-Starter[[#This Row],[launched_at3]]</f>
        <v>70.928240740737238</v>
      </c>
    </row>
    <row r="2475" spans="1:21" ht="30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>IFERROR(Starter[[#This Row],[pledged]]/Starter[[#This Row],[goal]],0)</f>
        <v>1</v>
      </c>
      <c r="P2475" s="8">
        <f>IFERROR(Starter[[#This Row],[pledged]]/Starter[[#This Row],[backers_count]],0)</f>
        <v>42.553191489361701</v>
      </c>
      <c r="Q2475" t="str">
        <f>LEFT(Starter[[#This Row],[Category and Sub-Category]],FIND("/",Starter[[#This Row],[Category and Sub-Category]])-1)</f>
        <v>music</v>
      </c>
      <c r="R2475" t="str">
        <f>RIGHT(Starter[[#This Row],[Category and Sub-Category]],FIND("/",Starter[[#This Row],[Category and Sub-Category]])-3)</f>
        <v>ock</v>
      </c>
      <c r="S2475" s="12">
        <f t="shared" si="38"/>
        <v>41223.790150462963</v>
      </c>
      <c r="T2475" s="12">
        <f t="shared" si="38"/>
        <v>41193.748483796298</v>
      </c>
      <c r="U2475" s="14">
        <f>Starter[[#This Row],[deadline2]]-Starter[[#This Row],[launched_at3]]</f>
        <v>30.041666666664241</v>
      </c>
    </row>
    <row r="2476" spans="1:21" ht="3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>IFERROR(Starter[[#This Row],[pledged]]/Starter[[#This Row],[goal]],0)</f>
        <v>1.0000360000000001</v>
      </c>
      <c r="P2476" s="8">
        <f>IFERROR(Starter[[#This Row],[pledged]]/Starter[[#This Row],[backers_count]],0)</f>
        <v>131.58368421052631</v>
      </c>
      <c r="Q2476" t="str">
        <f>LEFT(Starter[[#This Row],[Category and Sub-Category]],FIND("/",Starter[[#This Row],[Category and Sub-Category]])-1)</f>
        <v>music</v>
      </c>
      <c r="R2476" t="str">
        <f>RIGHT(Starter[[#This Row],[Category and Sub-Category]],FIND("/",Starter[[#This Row],[Category and Sub-Category]])-3)</f>
        <v>ock</v>
      </c>
      <c r="S2476" s="12">
        <f t="shared" si="38"/>
        <v>40462.011296296296</v>
      </c>
      <c r="T2476" s="12">
        <f t="shared" si="38"/>
        <v>40417.011296296296</v>
      </c>
      <c r="U2476" s="14">
        <f>Starter[[#This Row],[deadline2]]-Starter[[#This Row],[launched_at3]]</f>
        <v>45</v>
      </c>
    </row>
    <row r="2477" spans="1:2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>IFERROR(Starter[[#This Row],[pledged]]/Starter[[#This Row],[goal]],0)</f>
        <v>1.0471999999999999</v>
      </c>
      <c r="P2477" s="8">
        <f>IFERROR(Starter[[#This Row],[pledged]]/Starter[[#This Row],[backers_count]],0)</f>
        <v>32.320987654320987</v>
      </c>
      <c r="Q2477" t="str">
        <f>LEFT(Starter[[#This Row],[Category and Sub-Category]],FIND("/",Starter[[#This Row],[Category and Sub-Category]])-1)</f>
        <v>music</v>
      </c>
      <c r="R2477" t="str">
        <f>RIGHT(Starter[[#This Row],[Category and Sub-Category]],FIND("/",Starter[[#This Row],[Category and Sub-Category]])-3)</f>
        <v>ock</v>
      </c>
      <c r="S2477" s="12">
        <f t="shared" si="38"/>
        <v>40369.916666666664</v>
      </c>
      <c r="T2477" s="12">
        <f t="shared" si="38"/>
        <v>40310.287673611107</v>
      </c>
      <c r="U2477" s="14">
        <f>Starter[[#This Row],[deadline2]]-Starter[[#This Row],[launched_at3]]</f>
        <v>59.628993055557657</v>
      </c>
    </row>
    <row r="2478" spans="1:21" ht="30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>IFERROR(Starter[[#This Row],[pledged]]/Starter[[#This Row],[goal]],0)</f>
        <v>1.050225</v>
      </c>
      <c r="P2478" s="8">
        <f>IFERROR(Starter[[#This Row],[pledged]]/Starter[[#This Row],[backers_count]],0)</f>
        <v>61.103999999999999</v>
      </c>
      <c r="Q2478" t="str">
        <f>LEFT(Starter[[#This Row],[Category and Sub-Category]],FIND("/",Starter[[#This Row],[Category and Sub-Category]])-1)</f>
        <v>music</v>
      </c>
      <c r="R2478" t="str">
        <f>RIGHT(Starter[[#This Row],[Category and Sub-Category]],FIND("/",Starter[[#This Row],[Category and Sub-Category]])-3)</f>
        <v>ock</v>
      </c>
      <c r="S2478" s="12">
        <f t="shared" si="38"/>
        <v>41946.370023148149</v>
      </c>
      <c r="T2478" s="12">
        <f t="shared" si="38"/>
        <v>41913.328356481477</v>
      </c>
      <c r="U2478" s="14">
        <f>Starter[[#This Row],[deadline2]]-Starter[[#This Row],[launched_at3]]</f>
        <v>33.041666666671517</v>
      </c>
    </row>
    <row r="2479" spans="1:2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>IFERROR(Starter[[#This Row],[pledged]]/Starter[[#This Row],[goal]],0)</f>
        <v>1.7133333333333334</v>
      </c>
      <c r="P2479" s="8">
        <f>IFERROR(Starter[[#This Row],[pledged]]/Starter[[#This Row],[backers_count]],0)</f>
        <v>31.341463414634145</v>
      </c>
      <c r="Q2479" t="str">
        <f>LEFT(Starter[[#This Row],[Category and Sub-Category]],FIND("/",Starter[[#This Row],[Category and Sub-Category]])-1)</f>
        <v>music</v>
      </c>
      <c r="R2479" t="str">
        <f>RIGHT(Starter[[#This Row],[Category and Sub-Category]],FIND("/",Starter[[#This Row],[Category and Sub-Category]])-3)</f>
        <v>ock</v>
      </c>
      <c r="S2479" s="12">
        <f t="shared" si="38"/>
        <v>41133.691493055558</v>
      </c>
      <c r="T2479" s="12">
        <f t="shared" si="38"/>
        <v>41088.691493055558</v>
      </c>
      <c r="U2479" s="14">
        <f>Starter[[#This Row],[deadline2]]-Starter[[#This Row],[launched_at3]]</f>
        <v>45</v>
      </c>
    </row>
    <row r="2480" spans="1:21" ht="3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>IFERROR(Starter[[#This Row],[pledged]]/Starter[[#This Row],[goal]],0)</f>
        <v>1.2749999999999999</v>
      </c>
      <c r="P2480" s="8">
        <f>IFERROR(Starter[[#This Row],[pledged]]/Starter[[#This Row],[backers_count]],0)</f>
        <v>129.1139240506329</v>
      </c>
      <c r="Q2480" t="str">
        <f>LEFT(Starter[[#This Row],[Category and Sub-Category]],FIND("/",Starter[[#This Row],[Category and Sub-Category]])-1)</f>
        <v>music</v>
      </c>
      <c r="R2480" t="str">
        <f>RIGHT(Starter[[#This Row],[Category and Sub-Category]],FIND("/",Starter[[#This Row],[Category and Sub-Category]])-3)</f>
        <v>ock</v>
      </c>
      <c r="S2480" s="12">
        <f t="shared" si="38"/>
        <v>41287.950381944444</v>
      </c>
      <c r="T2480" s="12">
        <f t="shared" si="38"/>
        <v>41257.950381944444</v>
      </c>
      <c r="U2480" s="14">
        <f>Starter[[#This Row],[deadline2]]-Starter[[#This Row],[launched_at3]]</f>
        <v>30</v>
      </c>
    </row>
    <row r="2481" spans="1:2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>IFERROR(Starter[[#This Row],[pledged]]/Starter[[#This Row],[goal]],0)</f>
        <v>1.3344333333333334</v>
      </c>
      <c r="P2481" s="8">
        <f>IFERROR(Starter[[#This Row],[pledged]]/Starter[[#This Row],[backers_count]],0)</f>
        <v>25.020624999999999</v>
      </c>
      <c r="Q2481" t="str">
        <f>LEFT(Starter[[#This Row],[Category and Sub-Category]],FIND("/",Starter[[#This Row],[Category and Sub-Category]])-1)</f>
        <v>music</v>
      </c>
      <c r="R2481" t="str">
        <f>RIGHT(Starter[[#This Row],[Category and Sub-Category]],FIND("/",Starter[[#This Row],[Category and Sub-Category]])-3)</f>
        <v>ock</v>
      </c>
      <c r="S2481" s="12">
        <f t="shared" si="38"/>
        <v>41118.083333333336</v>
      </c>
      <c r="T2481" s="12">
        <f t="shared" si="38"/>
        <v>41107.726782407408</v>
      </c>
      <c r="U2481" s="14">
        <f>Starter[[#This Row],[deadline2]]-Starter[[#This Row],[launched_at3]]</f>
        <v>10.356550925927877</v>
      </c>
    </row>
    <row r="2482" spans="1:21" ht="3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>IFERROR(Starter[[#This Row],[pledged]]/Starter[[#This Row],[goal]],0)</f>
        <v>1</v>
      </c>
      <c r="P2482" s="8">
        <f>IFERROR(Starter[[#This Row],[pledged]]/Starter[[#This Row],[backers_count]],0)</f>
        <v>250</v>
      </c>
      <c r="Q2482" t="str">
        <f>LEFT(Starter[[#This Row],[Category and Sub-Category]],FIND("/",Starter[[#This Row],[Category and Sub-Category]])-1)</f>
        <v>music</v>
      </c>
      <c r="R2482" t="str">
        <f>RIGHT(Starter[[#This Row],[Category and Sub-Category]],FIND("/",Starter[[#This Row],[Category and Sub-Category]])-3)</f>
        <v>ock</v>
      </c>
      <c r="S2482" s="12">
        <f t="shared" si="38"/>
        <v>42287.936157407406</v>
      </c>
      <c r="T2482" s="12">
        <f t="shared" si="38"/>
        <v>42227.936157407406</v>
      </c>
      <c r="U2482" s="14">
        <f>Starter[[#This Row],[deadline2]]-Starter[[#This Row],[launched_at3]]</f>
        <v>60</v>
      </c>
    </row>
    <row r="2483" spans="1:21" ht="3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>IFERROR(Starter[[#This Row],[pledged]]/Starter[[#This Row],[goal]],0)</f>
        <v>1.1291099999999998</v>
      </c>
      <c r="P2483" s="8">
        <f>IFERROR(Starter[[#This Row],[pledged]]/Starter[[#This Row],[backers_count]],0)</f>
        <v>47.541473684210523</v>
      </c>
      <c r="Q2483" t="str">
        <f>LEFT(Starter[[#This Row],[Category and Sub-Category]],FIND("/",Starter[[#This Row],[Category and Sub-Category]])-1)</f>
        <v>music</v>
      </c>
      <c r="R2483" t="str">
        <f>RIGHT(Starter[[#This Row],[Category and Sub-Category]],FIND("/",Starter[[#This Row],[Category and Sub-Category]])-3)</f>
        <v>ock</v>
      </c>
      <c r="S2483" s="12">
        <f t="shared" si="38"/>
        <v>41029.645925925928</v>
      </c>
      <c r="T2483" s="12">
        <f t="shared" si="38"/>
        <v>40999.645925925928</v>
      </c>
      <c r="U2483" s="14">
        <f>Starter[[#This Row],[deadline2]]-Starter[[#This Row],[launched_at3]]</f>
        <v>30</v>
      </c>
    </row>
    <row r="2484" spans="1:21" ht="3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>IFERROR(Starter[[#This Row],[pledged]]/Starter[[#This Row],[goal]],0)</f>
        <v>1.0009999999999999</v>
      </c>
      <c r="P2484" s="8">
        <f>IFERROR(Starter[[#This Row],[pledged]]/Starter[[#This Row],[backers_count]],0)</f>
        <v>40.04</v>
      </c>
      <c r="Q2484" t="str">
        <f>LEFT(Starter[[#This Row],[Category and Sub-Category]],FIND("/",Starter[[#This Row],[Category and Sub-Category]])-1)</f>
        <v>music</v>
      </c>
      <c r="R2484" t="str">
        <f>RIGHT(Starter[[#This Row],[Category and Sub-Category]],FIND("/",Starter[[#This Row],[Category and Sub-Category]])-3)</f>
        <v>ock</v>
      </c>
      <c r="S2484" s="12">
        <f t="shared" si="38"/>
        <v>40756.782210648147</v>
      </c>
      <c r="T2484" s="12">
        <f t="shared" si="38"/>
        <v>40711.782210648147</v>
      </c>
      <c r="U2484" s="14">
        <f>Starter[[#This Row],[deadline2]]-Starter[[#This Row],[launched_at3]]</f>
        <v>45</v>
      </c>
    </row>
    <row r="2485" spans="1:2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>IFERROR(Starter[[#This Row],[pledged]]/Starter[[#This Row],[goal]],0)</f>
        <v>1.1372727272727272</v>
      </c>
      <c r="P2485" s="8">
        <f>IFERROR(Starter[[#This Row],[pledged]]/Starter[[#This Row],[backers_count]],0)</f>
        <v>65.84210526315789</v>
      </c>
      <c r="Q2485" t="str">
        <f>LEFT(Starter[[#This Row],[Category and Sub-Category]],FIND("/",Starter[[#This Row],[Category and Sub-Category]])-1)</f>
        <v>music</v>
      </c>
      <c r="R2485" t="str">
        <f>RIGHT(Starter[[#This Row],[Category and Sub-Category]],FIND("/",Starter[[#This Row],[Category and Sub-Category]])-3)</f>
        <v>ock</v>
      </c>
      <c r="S2485" s="12">
        <f t="shared" si="38"/>
        <v>41030.708368055552</v>
      </c>
      <c r="T2485" s="12">
        <f t="shared" si="38"/>
        <v>40970.750034722223</v>
      </c>
      <c r="U2485" s="14">
        <f>Starter[[#This Row],[deadline2]]-Starter[[#This Row],[launched_at3]]</f>
        <v>59.958333333328483</v>
      </c>
    </row>
    <row r="2486" spans="1:21" ht="3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>IFERROR(Starter[[#This Row],[pledged]]/Starter[[#This Row],[goal]],0)</f>
        <v>1.1931742857142855</v>
      </c>
      <c r="P2486" s="8">
        <f>IFERROR(Starter[[#This Row],[pledged]]/Starter[[#This Row],[backers_count]],0)</f>
        <v>46.401222222222216</v>
      </c>
      <c r="Q2486" t="str">
        <f>LEFT(Starter[[#This Row],[Category and Sub-Category]],FIND("/",Starter[[#This Row],[Category and Sub-Category]])-1)</f>
        <v>music</v>
      </c>
      <c r="R2486" t="str">
        <f>RIGHT(Starter[[#This Row],[Category and Sub-Category]],FIND("/",Starter[[#This Row],[Category and Sub-Category]])-3)</f>
        <v>ock</v>
      </c>
      <c r="S2486" s="12">
        <f t="shared" si="38"/>
        <v>40801.916701388887</v>
      </c>
      <c r="T2486" s="12">
        <f t="shared" si="38"/>
        <v>40771.916701388887</v>
      </c>
      <c r="U2486" s="14">
        <f>Starter[[#This Row],[deadline2]]-Starter[[#This Row],[launched_at3]]</f>
        <v>30</v>
      </c>
    </row>
    <row r="2487" spans="1:21" ht="3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>IFERROR(Starter[[#This Row],[pledged]]/Starter[[#This Row],[goal]],0)</f>
        <v>1.0325</v>
      </c>
      <c r="P2487" s="8">
        <f>IFERROR(Starter[[#This Row],[pledged]]/Starter[[#This Row],[backers_count]],0)</f>
        <v>50.365853658536587</v>
      </c>
      <c r="Q2487" t="str">
        <f>LEFT(Starter[[#This Row],[Category and Sub-Category]],FIND("/",Starter[[#This Row],[Category and Sub-Category]])-1)</f>
        <v>music</v>
      </c>
      <c r="R2487" t="str">
        <f>RIGHT(Starter[[#This Row],[Category and Sub-Category]],FIND("/",Starter[[#This Row],[Category and Sub-Category]])-3)</f>
        <v>ock</v>
      </c>
      <c r="S2487" s="12">
        <f t="shared" si="38"/>
        <v>40828.998599537037</v>
      </c>
      <c r="T2487" s="12">
        <f t="shared" si="38"/>
        <v>40793.998599537037</v>
      </c>
      <c r="U2487" s="14">
        <f>Starter[[#This Row],[deadline2]]-Starter[[#This Row],[launched_at3]]</f>
        <v>35</v>
      </c>
    </row>
    <row r="2488" spans="1:21" ht="3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>IFERROR(Starter[[#This Row],[pledged]]/Starter[[#This Row],[goal]],0)</f>
        <v>2.6566666666666667</v>
      </c>
      <c r="P2488" s="8">
        <f>IFERROR(Starter[[#This Row],[pledged]]/Starter[[#This Row],[backers_count]],0)</f>
        <v>26.566666666666666</v>
      </c>
      <c r="Q2488" t="str">
        <f>LEFT(Starter[[#This Row],[Category and Sub-Category]],FIND("/",Starter[[#This Row],[Category and Sub-Category]])-1)</f>
        <v>music</v>
      </c>
      <c r="R2488" t="str">
        <f>RIGHT(Starter[[#This Row],[Category and Sub-Category]],FIND("/",Starter[[#This Row],[Category and Sub-Category]])-3)</f>
        <v>ock</v>
      </c>
      <c r="S2488" s="12">
        <f t="shared" si="38"/>
        <v>41021.708055555559</v>
      </c>
      <c r="T2488" s="12">
        <f t="shared" si="38"/>
        <v>40991.708055555559</v>
      </c>
      <c r="U2488" s="14">
        <f>Starter[[#This Row],[deadline2]]-Starter[[#This Row],[launched_at3]]</f>
        <v>30</v>
      </c>
    </row>
    <row r="2489" spans="1:21" ht="30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>IFERROR(Starter[[#This Row],[pledged]]/Starter[[#This Row],[goal]],0)</f>
        <v>1.0005066666666667</v>
      </c>
      <c r="P2489" s="8">
        <f>IFERROR(Starter[[#This Row],[pledged]]/Starter[[#This Row],[backers_count]],0)</f>
        <v>39.493684210526318</v>
      </c>
      <c r="Q2489" t="str">
        <f>LEFT(Starter[[#This Row],[Category and Sub-Category]],FIND("/",Starter[[#This Row],[Category and Sub-Category]])-1)</f>
        <v>music</v>
      </c>
      <c r="R2489" t="str">
        <f>RIGHT(Starter[[#This Row],[Category and Sub-Category]],FIND("/",Starter[[#This Row],[Category and Sub-Category]])-3)</f>
        <v>ock</v>
      </c>
      <c r="S2489" s="12">
        <f t="shared" si="38"/>
        <v>41056.083298611113</v>
      </c>
      <c r="T2489" s="12">
        <f t="shared" si="38"/>
        <v>41026.083298611113</v>
      </c>
      <c r="U2489" s="14">
        <f>Starter[[#This Row],[deadline2]]-Starter[[#This Row],[launched_at3]]</f>
        <v>30</v>
      </c>
    </row>
    <row r="2490" spans="1:21" ht="3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>IFERROR(Starter[[#This Row],[pledged]]/Starter[[#This Row],[goal]],0)</f>
        <v>1.0669999999999999</v>
      </c>
      <c r="P2490" s="8">
        <f>IFERROR(Starter[[#This Row],[pledged]]/Starter[[#This Row],[backers_count]],0)</f>
        <v>49.246153846153845</v>
      </c>
      <c r="Q2490" t="str">
        <f>LEFT(Starter[[#This Row],[Category and Sub-Category]],FIND("/",Starter[[#This Row],[Category and Sub-Category]])-1)</f>
        <v>music</v>
      </c>
      <c r="R2490" t="str">
        <f>RIGHT(Starter[[#This Row],[Category and Sub-Category]],FIND("/",Starter[[#This Row],[Category and Sub-Category]])-3)</f>
        <v>ock</v>
      </c>
      <c r="S2490" s="12">
        <f t="shared" si="38"/>
        <v>40863.674861111111</v>
      </c>
      <c r="T2490" s="12">
        <f t="shared" si="38"/>
        <v>40833.633194444446</v>
      </c>
      <c r="U2490" s="14">
        <f>Starter[[#This Row],[deadline2]]-Starter[[#This Row],[launched_at3]]</f>
        <v>30.041666666664241</v>
      </c>
    </row>
    <row r="2491" spans="1:21" ht="3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>IFERROR(Starter[[#This Row],[pledged]]/Starter[[#This Row],[goal]],0)</f>
        <v>1.3367142857142857</v>
      </c>
      <c r="P2491" s="8">
        <f>IFERROR(Starter[[#This Row],[pledged]]/Starter[[#This Row],[backers_count]],0)</f>
        <v>62.38</v>
      </c>
      <c r="Q2491" t="str">
        <f>LEFT(Starter[[#This Row],[Category and Sub-Category]],FIND("/",Starter[[#This Row],[Category and Sub-Category]])-1)</f>
        <v>music</v>
      </c>
      <c r="R2491" t="str">
        <f>RIGHT(Starter[[#This Row],[Category and Sub-Category]],FIND("/",Starter[[#This Row],[Category and Sub-Category]])-3)</f>
        <v>ock</v>
      </c>
      <c r="S2491" s="12">
        <f t="shared" si="38"/>
        <v>41403.690266203703</v>
      </c>
      <c r="T2491" s="12">
        <f t="shared" si="38"/>
        <v>41373.690266203703</v>
      </c>
      <c r="U2491" s="14">
        <f>Starter[[#This Row],[deadline2]]-Starter[[#This Row],[launched_at3]]</f>
        <v>30</v>
      </c>
    </row>
    <row r="2492" spans="1:21" ht="30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>IFERROR(Starter[[#This Row],[pledged]]/Starter[[#This Row],[goal]],0)</f>
        <v>1.214</v>
      </c>
      <c r="P2492" s="8">
        <f>IFERROR(Starter[[#This Row],[pledged]]/Starter[[#This Row],[backers_count]],0)</f>
        <v>37.9375</v>
      </c>
      <c r="Q2492" t="str">
        <f>LEFT(Starter[[#This Row],[Category and Sub-Category]],FIND("/",Starter[[#This Row],[Category and Sub-Category]])-1)</f>
        <v>music</v>
      </c>
      <c r="R2492" t="str">
        <f>RIGHT(Starter[[#This Row],[Category and Sub-Category]],FIND("/",Starter[[#This Row],[Category and Sub-Category]])-3)</f>
        <v>ock</v>
      </c>
      <c r="S2492" s="12">
        <f t="shared" si="38"/>
        <v>41083.227731481486</v>
      </c>
      <c r="T2492" s="12">
        <f t="shared" si="38"/>
        <v>41023.227731481486</v>
      </c>
      <c r="U2492" s="14">
        <f>Starter[[#This Row],[deadline2]]-Starter[[#This Row],[launched_at3]]</f>
        <v>60</v>
      </c>
    </row>
    <row r="2493" spans="1:21" ht="3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>IFERROR(Starter[[#This Row],[pledged]]/Starter[[#This Row],[goal]],0)</f>
        <v>1.032</v>
      </c>
      <c r="P2493" s="8">
        <f>IFERROR(Starter[[#This Row],[pledged]]/Starter[[#This Row],[backers_count]],0)</f>
        <v>51.6</v>
      </c>
      <c r="Q2493" t="str">
        <f>LEFT(Starter[[#This Row],[Category and Sub-Category]],FIND("/",Starter[[#This Row],[Category and Sub-Category]])-1)</f>
        <v>music</v>
      </c>
      <c r="R2493" t="str">
        <f>RIGHT(Starter[[#This Row],[Category and Sub-Category]],FIND("/",Starter[[#This Row],[Category and Sub-Category]])-3)</f>
        <v>ock</v>
      </c>
      <c r="S2493" s="12">
        <f t="shared" si="38"/>
        <v>40559.077083333337</v>
      </c>
      <c r="T2493" s="12">
        <f t="shared" si="38"/>
        <v>40542.839282407411</v>
      </c>
      <c r="U2493" s="14">
        <f>Starter[[#This Row],[deadline2]]-Starter[[#This Row],[launched_at3]]</f>
        <v>16.237800925926422</v>
      </c>
    </row>
    <row r="2494" spans="1:2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>IFERROR(Starter[[#This Row],[pledged]]/Starter[[#This Row],[goal]],0)</f>
        <v>1.25</v>
      </c>
      <c r="P2494" s="8">
        <f>IFERROR(Starter[[#This Row],[pledged]]/Starter[[#This Row],[backers_count]],0)</f>
        <v>27.777777777777779</v>
      </c>
      <c r="Q2494" t="str">
        <f>LEFT(Starter[[#This Row],[Category and Sub-Category]],FIND("/",Starter[[#This Row],[Category and Sub-Category]])-1)</f>
        <v>music</v>
      </c>
      <c r="R2494" t="str">
        <f>RIGHT(Starter[[#This Row],[Category and Sub-Category]],FIND("/",Starter[[#This Row],[Category and Sub-Category]])-3)</f>
        <v>ock</v>
      </c>
      <c r="S2494" s="12">
        <f t="shared" si="38"/>
        <v>41076.415972222225</v>
      </c>
      <c r="T2494" s="12">
        <f t="shared" si="38"/>
        <v>41024.985972222225</v>
      </c>
      <c r="U2494" s="14">
        <f>Starter[[#This Row],[deadline2]]-Starter[[#This Row],[launched_at3]]</f>
        <v>51.430000000000291</v>
      </c>
    </row>
    <row r="2495" spans="1:21" ht="3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>IFERROR(Starter[[#This Row],[pledged]]/Starter[[#This Row],[goal]],0)</f>
        <v>1.2869999999999999</v>
      </c>
      <c r="P2495" s="8">
        <f>IFERROR(Starter[[#This Row],[pledged]]/Starter[[#This Row],[backers_count]],0)</f>
        <v>99.382239382239376</v>
      </c>
      <c r="Q2495" t="str">
        <f>LEFT(Starter[[#This Row],[Category and Sub-Category]],FIND("/",Starter[[#This Row],[Category and Sub-Category]])-1)</f>
        <v>music</v>
      </c>
      <c r="R2495" t="str">
        <f>RIGHT(Starter[[#This Row],[Category and Sub-Category]],FIND("/",Starter[[#This Row],[Category and Sub-Category]])-3)</f>
        <v>ock</v>
      </c>
      <c r="S2495" s="12">
        <f t="shared" si="38"/>
        <v>41393.168287037035</v>
      </c>
      <c r="T2495" s="12">
        <f t="shared" si="38"/>
        <v>41348.168287037035</v>
      </c>
      <c r="U2495" s="14">
        <f>Starter[[#This Row],[deadline2]]-Starter[[#This Row],[launched_at3]]</f>
        <v>45</v>
      </c>
    </row>
    <row r="2496" spans="1:21" ht="30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>IFERROR(Starter[[#This Row],[pledged]]/Starter[[#This Row],[goal]],0)</f>
        <v>1.0100533333333332</v>
      </c>
      <c r="P2496" s="8">
        <f>IFERROR(Starter[[#This Row],[pledged]]/Starter[[#This Row],[backers_count]],0)</f>
        <v>38.848205128205123</v>
      </c>
      <c r="Q2496" t="str">
        <f>LEFT(Starter[[#This Row],[Category and Sub-Category]],FIND("/",Starter[[#This Row],[Category and Sub-Category]])-1)</f>
        <v>music</v>
      </c>
      <c r="R2496" t="str">
        <f>RIGHT(Starter[[#This Row],[Category and Sub-Category]],FIND("/",Starter[[#This Row],[Category and Sub-Category]])-3)</f>
        <v>ock</v>
      </c>
      <c r="S2496" s="12">
        <f t="shared" si="38"/>
        <v>41052.645185185189</v>
      </c>
      <c r="T2496" s="12">
        <f t="shared" si="38"/>
        <v>41022.645185185189</v>
      </c>
      <c r="U2496" s="14">
        <f>Starter[[#This Row],[deadline2]]-Starter[[#This Row],[launched_at3]]</f>
        <v>30</v>
      </c>
    </row>
    <row r="2497" spans="1:21" ht="30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>IFERROR(Starter[[#This Row],[pledged]]/Starter[[#This Row],[goal]],0)</f>
        <v>1.2753666666666665</v>
      </c>
      <c r="P2497" s="8">
        <f>IFERROR(Starter[[#This Row],[pledged]]/Starter[[#This Row],[backers_count]],0)</f>
        <v>45.548809523809524</v>
      </c>
      <c r="Q2497" t="str">
        <f>LEFT(Starter[[#This Row],[Category and Sub-Category]],FIND("/",Starter[[#This Row],[Category and Sub-Category]])-1)</f>
        <v>music</v>
      </c>
      <c r="R2497" t="str">
        <f>RIGHT(Starter[[#This Row],[Category and Sub-Category]],FIND("/",Starter[[#This Row],[Category and Sub-Category]])-3)</f>
        <v>ock</v>
      </c>
      <c r="S2497" s="12">
        <f t="shared" si="38"/>
        <v>41066.946469907409</v>
      </c>
      <c r="T2497" s="12">
        <f t="shared" si="38"/>
        <v>41036.946469907409</v>
      </c>
      <c r="U2497" s="14">
        <f>Starter[[#This Row],[deadline2]]-Starter[[#This Row],[launched_at3]]</f>
        <v>30</v>
      </c>
    </row>
    <row r="2498" spans="1:2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>IFERROR(Starter[[#This Row],[pledged]]/Starter[[#This Row],[goal]],0)</f>
        <v>1</v>
      </c>
      <c r="P2498" s="8">
        <f>IFERROR(Starter[[#This Row],[pledged]]/Starter[[#This Row],[backers_count]],0)</f>
        <v>600</v>
      </c>
      <c r="Q2498" t="str">
        <f>LEFT(Starter[[#This Row],[Category and Sub-Category]],FIND("/",Starter[[#This Row],[Category and Sub-Category]])-1)</f>
        <v>music</v>
      </c>
      <c r="R2498" t="str">
        <f>RIGHT(Starter[[#This Row],[Category and Sub-Category]],FIND("/",Starter[[#This Row],[Category and Sub-Category]])-3)</f>
        <v>ock</v>
      </c>
      <c r="S2498" s="12">
        <f t="shared" ref="S2498:T2561" si="39">(I2498/86400)+25569</f>
        <v>41362.954768518517</v>
      </c>
      <c r="T2498" s="12">
        <f t="shared" si="39"/>
        <v>41327.996435185181</v>
      </c>
      <c r="U2498" s="14">
        <f>Starter[[#This Row],[deadline2]]-Starter[[#This Row],[launched_at3]]</f>
        <v>34.958333333335759</v>
      </c>
    </row>
    <row r="2499" spans="1:21" ht="30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>IFERROR(Starter[[#This Row],[pledged]]/Starter[[#This Row],[goal]],0)</f>
        <v>1.127715</v>
      </c>
      <c r="P2499" s="8">
        <f>IFERROR(Starter[[#This Row],[pledged]]/Starter[[#This Row],[backers_count]],0)</f>
        <v>80.551071428571419</v>
      </c>
      <c r="Q2499" t="str">
        <f>LEFT(Starter[[#This Row],[Category and Sub-Category]],FIND("/",Starter[[#This Row],[Category and Sub-Category]])-1)</f>
        <v>music</v>
      </c>
      <c r="R2499" t="str">
        <f>RIGHT(Starter[[#This Row],[Category and Sub-Category]],FIND("/",Starter[[#This Row],[Category and Sub-Category]])-3)</f>
        <v>ock</v>
      </c>
      <c r="S2499" s="12">
        <f t="shared" si="39"/>
        <v>40760.878912037035</v>
      </c>
      <c r="T2499" s="12">
        <f t="shared" si="39"/>
        <v>40730.878912037035</v>
      </c>
      <c r="U2499" s="14">
        <f>Starter[[#This Row],[deadline2]]-Starter[[#This Row],[launched_at3]]</f>
        <v>30</v>
      </c>
    </row>
    <row r="2500" spans="1:21" ht="30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>IFERROR(Starter[[#This Row],[pledged]]/Starter[[#This Row],[goal]],0)</f>
        <v>1.056</v>
      </c>
      <c r="P2500" s="8">
        <f>IFERROR(Starter[[#This Row],[pledged]]/Starter[[#This Row],[backers_count]],0)</f>
        <v>52.8</v>
      </c>
      <c r="Q2500" t="str">
        <f>LEFT(Starter[[#This Row],[Category and Sub-Category]],FIND("/",Starter[[#This Row],[Category and Sub-Category]])-1)</f>
        <v>music</v>
      </c>
      <c r="R2500" t="str">
        <f>RIGHT(Starter[[#This Row],[Category and Sub-Category]],FIND("/",Starter[[#This Row],[Category and Sub-Category]])-3)</f>
        <v>ock</v>
      </c>
      <c r="S2500" s="12">
        <f t="shared" si="39"/>
        <v>42031.967442129629</v>
      </c>
      <c r="T2500" s="12">
        <f t="shared" si="39"/>
        <v>42017.967442129629</v>
      </c>
      <c r="U2500" s="14">
        <f>Starter[[#This Row],[deadline2]]-Starter[[#This Row],[launched_at3]]</f>
        <v>14</v>
      </c>
    </row>
    <row r="2501" spans="1:21" ht="3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>IFERROR(Starter[[#This Row],[pledged]]/Starter[[#This Row],[goal]],0)</f>
        <v>2.0262500000000001</v>
      </c>
      <c r="P2501" s="8">
        <f>IFERROR(Starter[[#This Row],[pledged]]/Starter[[#This Row],[backers_count]],0)</f>
        <v>47.676470588235297</v>
      </c>
      <c r="Q2501" t="str">
        <f>LEFT(Starter[[#This Row],[Category and Sub-Category]],FIND("/",Starter[[#This Row],[Category and Sub-Category]])-1)</f>
        <v>music</v>
      </c>
      <c r="R2501" t="str">
        <f>RIGHT(Starter[[#This Row],[Category and Sub-Category]],FIND("/",Starter[[#This Row],[Category and Sub-Category]])-3)</f>
        <v>ock</v>
      </c>
      <c r="S2501" s="12">
        <f t="shared" si="39"/>
        <v>41274.75</v>
      </c>
      <c r="T2501" s="12">
        <f t="shared" si="39"/>
        <v>41226.648576388892</v>
      </c>
      <c r="U2501" s="14">
        <f>Starter[[#This Row],[deadline2]]-Starter[[#This Row],[launched_at3]]</f>
        <v>48.101423611107748</v>
      </c>
    </row>
    <row r="2502" spans="1:21" ht="30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>IFERROR(Starter[[#This Row],[pledged]]/Starter[[#This Row],[goal]],0)</f>
        <v>1.1333333333333333</v>
      </c>
      <c r="P2502" s="8">
        <f>IFERROR(Starter[[#This Row],[pledged]]/Starter[[#This Row],[backers_count]],0)</f>
        <v>23.448275862068964</v>
      </c>
      <c r="Q2502" t="str">
        <f>LEFT(Starter[[#This Row],[Category and Sub-Category]],FIND("/",Starter[[#This Row],[Category and Sub-Category]])-1)</f>
        <v>music</v>
      </c>
      <c r="R2502" t="str">
        <f>RIGHT(Starter[[#This Row],[Category and Sub-Category]],FIND("/",Starter[[#This Row],[Category and Sub-Category]])-3)</f>
        <v>ock</v>
      </c>
      <c r="S2502" s="12">
        <f t="shared" si="39"/>
        <v>41083.772858796292</v>
      </c>
      <c r="T2502" s="12">
        <f t="shared" si="39"/>
        <v>41053.772858796292</v>
      </c>
      <c r="U2502" s="14">
        <f>Starter[[#This Row],[deadline2]]-Starter[[#This Row],[launched_at3]]</f>
        <v>30</v>
      </c>
    </row>
    <row r="2503" spans="1:21" ht="3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>IFERROR(Starter[[#This Row],[pledged]]/Starter[[#This Row],[goal]],0)</f>
        <v>2.5545454545454545E-2</v>
      </c>
      <c r="P2503" s="8">
        <f>IFERROR(Starter[[#This Row],[pledged]]/Starter[[#This Row],[backers_count]],0)</f>
        <v>40.142857142857146</v>
      </c>
      <c r="Q2503" t="str">
        <f>LEFT(Starter[[#This Row],[Category and Sub-Category]],FIND("/",Starter[[#This Row],[Category and Sub-Category]])-1)</f>
        <v>food</v>
      </c>
      <c r="R2503" t="str">
        <f>RIGHT(Starter[[#This Row],[Category and Sub-Category]],FIND("/",Starter[[#This Row],[Category and Sub-Category]])-3)</f>
        <v>ts</v>
      </c>
      <c r="S2503" s="12">
        <f t="shared" si="39"/>
        <v>42274.776666666672</v>
      </c>
      <c r="T2503" s="12">
        <f t="shared" si="39"/>
        <v>42244.776666666672</v>
      </c>
      <c r="U2503" s="14">
        <f>Starter[[#This Row],[deadline2]]-Starter[[#This Row],[launched_at3]]</f>
        <v>30</v>
      </c>
    </row>
    <row r="2504" spans="1:21" ht="3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>IFERROR(Starter[[#This Row],[pledged]]/Starter[[#This Row],[goal]],0)</f>
        <v>7.8181818181818181E-4</v>
      </c>
      <c r="P2504" s="8">
        <f>IFERROR(Starter[[#This Row],[pledged]]/Starter[[#This Row],[backers_count]],0)</f>
        <v>17.2</v>
      </c>
      <c r="Q2504" t="str">
        <f>LEFT(Starter[[#This Row],[Category and Sub-Category]],FIND("/",Starter[[#This Row],[Category and Sub-Category]])-1)</f>
        <v>food</v>
      </c>
      <c r="R2504" t="str">
        <f>RIGHT(Starter[[#This Row],[Category and Sub-Category]],FIND("/",Starter[[#This Row],[Category and Sub-Category]])-3)</f>
        <v>ts</v>
      </c>
      <c r="S2504" s="12">
        <f t="shared" si="39"/>
        <v>41903.825439814813</v>
      </c>
      <c r="T2504" s="12">
        <f t="shared" si="39"/>
        <v>41858.825439814813</v>
      </c>
      <c r="U2504" s="14">
        <f>Starter[[#This Row],[deadline2]]-Starter[[#This Row],[launched_at3]]</f>
        <v>45</v>
      </c>
    </row>
    <row r="2505" spans="1:21" ht="3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>IFERROR(Starter[[#This Row],[pledged]]/Starter[[#This Row],[goal]],0)</f>
        <v>0</v>
      </c>
      <c r="P2505" s="8">
        <f>IFERROR(Starter[[#This Row],[pledged]]/Starter[[#This Row],[backers_count]],0)</f>
        <v>0</v>
      </c>
      <c r="Q2505" t="str">
        <f>LEFT(Starter[[#This Row],[Category and Sub-Category]],FIND("/",Starter[[#This Row],[Category and Sub-Category]])-1)</f>
        <v>food</v>
      </c>
      <c r="R2505" t="str">
        <f>RIGHT(Starter[[#This Row],[Category and Sub-Category]],FIND("/",Starter[[#This Row],[Category and Sub-Category]])-3)</f>
        <v>ts</v>
      </c>
      <c r="S2505" s="12">
        <f t="shared" si="39"/>
        <v>42528.879166666666</v>
      </c>
      <c r="T2505" s="12">
        <f t="shared" si="39"/>
        <v>42498.899398148147</v>
      </c>
      <c r="U2505" s="14">
        <f>Starter[[#This Row],[deadline2]]-Starter[[#This Row],[launched_at3]]</f>
        <v>29.97976851851854</v>
      </c>
    </row>
    <row r="2506" spans="1:2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>IFERROR(Starter[[#This Row],[pledged]]/Starter[[#This Row],[goal]],0)</f>
        <v>0</v>
      </c>
      <c r="P2506" s="8">
        <f>IFERROR(Starter[[#This Row],[pledged]]/Starter[[#This Row],[backers_count]],0)</f>
        <v>0</v>
      </c>
      <c r="Q2506" t="str">
        <f>LEFT(Starter[[#This Row],[Category and Sub-Category]],FIND("/",Starter[[#This Row],[Category and Sub-Category]])-1)</f>
        <v>food</v>
      </c>
      <c r="R2506" t="str">
        <f>RIGHT(Starter[[#This Row],[Category and Sub-Category]],FIND("/",Starter[[#This Row],[Category and Sub-Category]])-3)</f>
        <v>ts</v>
      </c>
      <c r="S2506" s="12">
        <f t="shared" si="39"/>
        <v>41958.057106481487</v>
      </c>
      <c r="T2506" s="12">
        <f t="shared" si="39"/>
        <v>41928.015439814815</v>
      </c>
      <c r="U2506" s="14">
        <f>Starter[[#This Row],[deadline2]]-Starter[[#This Row],[launched_at3]]</f>
        <v>30.041666666671517</v>
      </c>
    </row>
    <row r="2507" spans="1:21" ht="45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>IFERROR(Starter[[#This Row],[pledged]]/Starter[[#This Row],[goal]],0)</f>
        <v>0</v>
      </c>
      <c r="P2507" s="8">
        <f>IFERROR(Starter[[#This Row],[pledged]]/Starter[[#This Row],[backers_count]],0)</f>
        <v>0</v>
      </c>
      <c r="Q2507" t="str">
        <f>LEFT(Starter[[#This Row],[Category and Sub-Category]],FIND("/",Starter[[#This Row],[Category and Sub-Category]])-1)</f>
        <v>food</v>
      </c>
      <c r="R2507" t="str">
        <f>RIGHT(Starter[[#This Row],[Category and Sub-Category]],FIND("/",Starter[[#This Row],[Category and Sub-Category]])-3)</f>
        <v>ts</v>
      </c>
      <c r="S2507" s="12">
        <f t="shared" si="39"/>
        <v>42077.014074074075</v>
      </c>
      <c r="T2507" s="12">
        <f t="shared" si="39"/>
        <v>42047.05574074074</v>
      </c>
      <c r="U2507" s="14">
        <f>Starter[[#This Row],[deadline2]]-Starter[[#This Row],[launched_at3]]</f>
        <v>29.958333333335759</v>
      </c>
    </row>
    <row r="2508" spans="1:21" ht="3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>IFERROR(Starter[[#This Row],[pledged]]/Starter[[#This Row],[goal]],0)</f>
        <v>6.0000000000000001E-3</v>
      </c>
      <c r="P2508" s="8">
        <f>IFERROR(Starter[[#This Row],[pledged]]/Starter[[#This Row],[backers_count]],0)</f>
        <v>15</v>
      </c>
      <c r="Q2508" t="str">
        <f>LEFT(Starter[[#This Row],[Category and Sub-Category]],FIND("/",Starter[[#This Row],[Category and Sub-Category]])-1)</f>
        <v>food</v>
      </c>
      <c r="R2508" t="str">
        <f>RIGHT(Starter[[#This Row],[Category and Sub-Category]],FIND("/",Starter[[#This Row],[Category and Sub-Category]])-3)</f>
        <v>ts</v>
      </c>
      <c r="S2508" s="12">
        <f t="shared" si="39"/>
        <v>42280.875</v>
      </c>
      <c r="T2508" s="12">
        <f t="shared" si="39"/>
        <v>42258.297094907408</v>
      </c>
      <c r="U2508" s="14">
        <f>Starter[[#This Row],[deadline2]]-Starter[[#This Row],[launched_at3]]</f>
        <v>22.577905092592118</v>
      </c>
    </row>
    <row r="2509" spans="1:2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>IFERROR(Starter[[#This Row],[pledged]]/Starter[[#This Row],[goal]],0)</f>
        <v>0</v>
      </c>
      <c r="P2509" s="8">
        <f>IFERROR(Starter[[#This Row],[pledged]]/Starter[[#This Row],[backers_count]],0)</f>
        <v>0</v>
      </c>
      <c r="Q2509" t="str">
        <f>LEFT(Starter[[#This Row],[Category and Sub-Category]],FIND("/",Starter[[#This Row],[Category and Sub-Category]])-1)</f>
        <v>food</v>
      </c>
      <c r="R2509" t="str">
        <f>RIGHT(Starter[[#This Row],[Category and Sub-Category]],FIND("/",Starter[[#This Row],[Category and Sub-Category]])-3)</f>
        <v>ts</v>
      </c>
      <c r="S2509" s="12">
        <f t="shared" si="39"/>
        <v>42135.072962962964</v>
      </c>
      <c r="T2509" s="12">
        <f t="shared" si="39"/>
        <v>42105.072962962964</v>
      </c>
      <c r="U2509" s="14">
        <f>Starter[[#This Row],[deadline2]]-Starter[[#This Row],[launched_at3]]</f>
        <v>30</v>
      </c>
    </row>
    <row r="2510" spans="1:21" ht="3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>IFERROR(Starter[[#This Row],[pledged]]/Starter[[#This Row],[goal]],0)</f>
        <v>0</v>
      </c>
      <c r="P2510" s="8">
        <f>IFERROR(Starter[[#This Row],[pledged]]/Starter[[#This Row],[backers_count]],0)</f>
        <v>0</v>
      </c>
      <c r="Q2510" t="str">
        <f>LEFT(Starter[[#This Row],[Category and Sub-Category]],FIND("/",Starter[[#This Row],[Category and Sub-Category]])-1)</f>
        <v>food</v>
      </c>
      <c r="R2510" t="str">
        <f>RIGHT(Starter[[#This Row],[Category and Sub-Category]],FIND("/",Starter[[#This Row],[Category and Sub-Category]])-3)</f>
        <v>ts</v>
      </c>
      <c r="S2510" s="12">
        <f t="shared" si="39"/>
        <v>41865.951782407406</v>
      </c>
      <c r="T2510" s="12">
        <f t="shared" si="39"/>
        <v>41835.951782407406</v>
      </c>
      <c r="U2510" s="14">
        <f>Starter[[#This Row],[deadline2]]-Starter[[#This Row],[launched_at3]]</f>
        <v>30</v>
      </c>
    </row>
    <row r="2511" spans="1:21" ht="3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>IFERROR(Starter[[#This Row],[pledged]]/Starter[[#This Row],[goal]],0)</f>
        <v>1.0526315789473684E-2</v>
      </c>
      <c r="P2511" s="8">
        <f>IFERROR(Starter[[#This Row],[pledged]]/Starter[[#This Row],[backers_count]],0)</f>
        <v>35.714285714285715</v>
      </c>
      <c r="Q2511" t="str">
        <f>LEFT(Starter[[#This Row],[Category and Sub-Category]],FIND("/",Starter[[#This Row],[Category and Sub-Category]])-1)</f>
        <v>food</v>
      </c>
      <c r="R2511" t="str">
        <f>RIGHT(Starter[[#This Row],[Category and Sub-Category]],FIND("/",Starter[[#This Row],[Category and Sub-Category]])-3)</f>
        <v>ts</v>
      </c>
      <c r="S2511" s="12">
        <f t="shared" si="39"/>
        <v>42114.767928240741</v>
      </c>
      <c r="T2511" s="12">
        <f t="shared" si="39"/>
        <v>42058.809594907405</v>
      </c>
      <c r="U2511" s="14">
        <f>Starter[[#This Row],[deadline2]]-Starter[[#This Row],[launched_at3]]</f>
        <v>55.958333333335759</v>
      </c>
    </row>
    <row r="2512" spans="1:21" ht="3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>IFERROR(Starter[[#This Row],[pledged]]/Starter[[#This Row],[goal]],0)</f>
        <v>1.5E-3</v>
      </c>
      <c r="P2512" s="8">
        <f>IFERROR(Starter[[#This Row],[pledged]]/Starter[[#This Row],[backers_count]],0)</f>
        <v>37.5</v>
      </c>
      <c r="Q2512" t="str">
        <f>LEFT(Starter[[#This Row],[Category and Sub-Category]],FIND("/",Starter[[#This Row],[Category and Sub-Category]])-1)</f>
        <v>food</v>
      </c>
      <c r="R2512" t="str">
        <f>RIGHT(Starter[[#This Row],[Category and Sub-Category]],FIND("/",Starter[[#This Row],[Category and Sub-Category]])-3)</f>
        <v>ts</v>
      </c>
      <c r="S2512" s="12">
        <f t="shared" si="39"/>
        <v>42138.997361111113</v>
      </c>
      <c r="T2512" s="12">
        <f t="shared" si="39"/>
        <v>42078.997361111113</v>
      </c>
      <c r="U2512" s="14">
        <f>Starter[[#This Row],[deadline2]]-Starter[[#This Row],[launched_at3]]</f>
        <v>60</v>
      </c>
    </row>
    <row r="2513" spans="1:21" ht="30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>IFERROR(Starter[[#This Row],[pledged]]/Starter[[#This Row],[goal]],0)</f>
        <v>0</v>
      </c>
      <c r="P2513" s="8">
        <f>IFERROR(Starter[[#This Row],[pledged]]/Starter[[#This Row],[backers_count]],0)</f>
        <v>0</v>
      </c>
      <c r="Q2513" t="str">
        <f>LEFT(Starter[[#This Row],[Category and Sub-Category]],FIND("/",Starter[[#This Row],[Category and Sub-Category]])-1)</f>
        <v>food</v>
      </c>
      <c r="R2513" t="str">
        <f>RIGHT(Starter[[#This Row],[Category and Sub-Category]],FIND("/",Starter[[#This Row],[Category and Sub-Category]])-3)</f>
        <v>ts</v>
      </c>
      <c r="S2513" s="12">
        <f t="shared" si="39"/>
        <v>42401.446909722217</v>
      </c>
      <c r="T2513" s="12">
        <f t="shared" si="39"/>
        <v>42371.446909722217</v>
      </c>
      <c r="U2513" s="14">
        <f>Starter[[#This Row],[deadline2]]-Starter[[#This Row],[launched_at3]]</f>
        <v>30</v>
      </c>
    </row>
    <row r="2514" spans="1:21" ht="30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>IFERROR(Starter[[#This Row],[pledged]]/Starter[[#This Row],[goal]],0)</f>
        <v>0</v>
      </c>
      <c r="P2514" s="8">
        <f>IFERROR(Starter[[#This Row],[pledged]]/Starter[[#This Row],[backers_count]],0)</f>
        <v>0</v>
      </c>
      <c r="Q2514" t="str">
        <f>LEFT(Starter[[#This Row],[Category and Sub-Category]],FIND("/",Starter[[#This Row],[Category and Sub-Category]])-1)</f>
        <v>food</v>
      </c>
      <c r="R2514" t="str">
        <f>RIGHT(Starter[[#This Row],[Category and Sub-Category]],FIND("/",Starter[[#This Row],[Category and Sub-Category]])-3)</f>
        <v>ts</v>
      </c>
      <c r="S2514" s="12">
        <f t="shared" si="39"/>
        <v>41986.876863425925</v>
      </c>
      <c r="T2514" s="12">
        <f t="shared" si="39"/>
        <v>41971.876863425925</v>
      </c>
      <c r="U2514" s="14">
        <f>Starter[[#This Row],[deadline2]]-Starter[[#This Row],[launched_at3]]</f>
        <v>15</v>
      </c>
    </row>
    <row r="2515" spans="1:21" ht="3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>IFERROR(Starter[[#This Row],[pledged]]/Starter[[#This Row],[goal]],0)</f>
        <v>0</v>
      </c>
      <c r="P2515" s="8">
        <f>IFERROR(Starter[[#This Row],[pledged]]/Starter[[#This Row],[backers_count]],0)</f>
        <v>0</v>
      </c>
      <c r="Q2515" t="str">
        <f>LEFT(Starter[[#This Row],[Category and Sub-Category]],FIND("/",Starter[[#This Row],[Category and Sub-Category]])-1)</f>
        <v>food</v>
      </c>
      <c r="R2515" t="str">
        <f>RIGHT(Starter[[#This Row],[Category and Sub-Category]],FIND("/",Starter[[#This Row],[Category and Sub-Category]])-3)</f>
        <v>ts</v>
      </c>
      <c r="S2515" s="12">
        <f t="shared" si="39"/>
        <v>42792.00681712963</v>
      </c>
      <c r="T2515" s="12">
        <f t="shared" si="39"/>
        <v>42732.00681712963</v>
      </c>
      <c r="U2515" s="14">
        <f>Starter[[#This Row],[deadline2]]-Starter[[#This Row],[launched_at3]]</f>
        <v>60</v>
      </c>
    </row>
    <row r="2516" spans="1:21" ht="3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>IFERROR(Starter[[#This Row],[pledged]]/Starter[[#This Row],[goal]],0)</f>
        <v>1.7500000000000002E-2</v>
      </c>
      <c r="P2516" s="8">
        <f>IFERROR(Starter[[#This Row],[pledged]]/Starter[[#This Row],[backers_count]],0)</f>
        <v>52.5</v>
      </c>
      <c r="Q2516" t="str">
        <f>LEFT(Starter[[#This Row],[Category and Sub-Category]],FIND("/",Starter[[#This Row],[Category and Sub-Category]])-1)</f>
        <v>food</v>
      </c>
      <c r="R2516" t="str">
        <f>RIGHT(Starter[[#This Row],[Category and Sub-Category]],FIND("/",Starter[[#This Row],[Category and Sub-Category]])-3)</f>
        <v>ts</v>
      </c>
      <c r="S2516" s="12">
        <f t="shared" si="39"/>
        <v>41871.389780092592</v>
      </c>
      <c r="T2516" s="12">
        <f t="shared" si="39"/>
        <v>41854.389780092592</v>
      </c>
      <c r="U2516" s="14">
        <f>Starter[[#This Row],[deadline2]]-Starter[[#This Row],[launched_at3]]</f>
        <v>17</v>
      </c>
    </row>
    <row r="2517" spans="1:21" ht="3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>IFERROR(Starter[[#This Row],[pledged]]/Starter[[#This Row],[goal]],0)</f>
        <v>0.186</v>
      </c>
      <c r="P2517" s="8">
        <f>IFERROR(Starter[[#This Row],[pledged]]/Starter[[#This Row],[backers_count]],0)</f>
        <v>77.5</v>
      </c>
      <c r="Q2517" t="str">
        <f>LEFT(Starter[[#This Row],[Category and Sub-Category]],FIND("/",Starter[[#This Row],[Category and Sub-Category]])-1)</f>
        <v>food</v>
      </c>
      <c r="R2517" t="str">
        <f>RIGHT(Starter[[#This Row],[Category and Sub-Category]],FIND("/",Starter[[#This Row],[Category and Sub-Category]])-3)</f>
        <v>ts</v>
      </c>
      <c r="S2517" s="12">
        <f t="shared" si="39"/>
        <v>42057.839733796296</v>
      </c>
      <c r="T2517" s="12">
        <f t="shared" si="39"/>
        <v>42027.839733796296</v>
      </c>
      <c r="U2517" s="14">
        <f>Starter[[#This Row],[deadline2]]-Starter[[#This Row],[launched_at3]]</f>
        <v>30</v>
      </c>
    </row>
    <row r="2518" spans="1:21" ht="3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>IFERROR(Starter[[#This Row],[pledged]]/Starter[[#This Row],[goal]],0)</f>
        <v>0</v>
      </c>
      <c r="P2518" s="8">
        <f>IFERROR(Starter[[#This Row],[pledged]]/Starter[[#This Row],[backers_count]],0)</f>
        <v>0</v>
      </c>
      <c r="Q2518" t="str">
        <f>LEFT(Starter[[#This Row],[Category and Sub-Category]],FIND("/",Starter[[#This Row],[Category and Sub-Category]])-1)</f>
        <v>food</v>
      </c>
      <c r="R2518" t="str">
        <f>RIGHT(Starter[[#This Row],[Category and Sub-Category]],FIND("/",Starter[[#This Row],[Category and Sub-Category]])-3)</f>
        <v>ts</v>
      </c>
      <c r="S2518" s="12">
        <f t="shared" si="39"/>
        <v>41972.6950462963</v>
      </c>
      <c r="T2518" s="12">
        <f t="shared" si="39"/>
        <v>41942.653379629628</v>
      </c>
      <c r="U2518" s="14">
        <f>Starter[[#This Row],[deadline2]]-Starter[[#This Row],[launched_at3]]</f>
        <v>30.041666666671517</v>
      </c>
    </row>
    <row r="2519" spans="1:21" ht="3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>IFERROR(Starter[[#This Row],[pledged]]/Starter[[#This Row],[goal]],0)</f>
        <v>9.8166666666666666E-2</v>
      </c>
      <c r="P2519" s="8">
        <f>IFERROR(Starter[[#This Row],[pledged]]/Starter[[#This Row],[backers_count]],0)</f>
        <v>53.545454545454547</v>
      </c>
      <c r="Q2519" t="str">
        <f>LEFT(Starter[[#This Row],[Category and Sub-Category]],FIND("/",Starter[[#This Row],[Category and Sub-Category]])-1)</f>
        <v>food</v>
      </c>
      <c r="R2519" t="str">
        <f>RIGHT(Starter[[#This Row],[Category and Sub-Category]],FIND("/",Starter[[#This Row],[Category and Sub-Category]])-3)</f>
        <v>ts</v>
      </c>
      <c r="S2519" s="12">
        <f t="shared" si="39"/>
        <v>42082.760763888888</v>
      </c>
      <c r="T2519" s="12">
        <f t="shared" si="39"/>
        <v>42052.802430555559</v>
      </c>
      <c r="U2519" s="14">
        <f>Starter[[#This Row],[deadline2]]-Starter[[#This Row],[launched_at3]]</f>
        <v>29.958333333328483</v>
      </c>
    </row>
    <row r="2520" spans="1:21" ht="30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>IFERROR(Starter[[#This Row],[pledged]]/Starter[[#This Row],[goal]],0)</f>
        <v>0</v>
      </c>
      <c r="P2520" s="8">
        <f>IFERROR(Starter[[#This Row],[pledged]]/Starter[[#This Row],[backers_count]],0)</f>
        <v>0</v>
      </c>
      <c r="Q2520" t="str">
        <f>LEFT(Starter[[#This Row],[Category and Sub-Category]],FIND("/",Starter[[#This Row],[Category and Sub-Category]])-1)</f>
        <v>food</v>
      </c>
      <c r="R2520" t="str">
        <f>RIGHT(Starter[[#This Row],[Category and Sub-Category]],FIND("/",Starter[[#This Row],[Category and Sub-Category]])-3)</f>
        <v>ts</v>
      </c>
      <c r="S2520" s="12">
        <f t="shared" si="39"/>
        <v>41956.722546296296</v>
      </c>
      <c r="T2520" s="12">
        <f t="shared" si="39"/>
        <v>41926.680879629632</v>
      </c>
      <c r="U2520" s="14">
        <f>Starter[[#This Row],[deadline2]]-Starter[[#This Row],[launched_at3]]</f>
        <v>30.041666666664241</v>
      </c>
    </row>
    <row r="2521" spans="1:21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>IFERROR(Starter[[#This Row],[pledged]]/Starter[[#This Row],[goal]],0)</f>
        <v>4.3333333333333331E-4</v>
      </c>
      <c r="P2521" s="8">
        <f>IFERROR(Starter[[#This Row],[pledged]]/Starter[[#This Row],[backers_count]],0)</f>
        <v>16.25</v>
      </c>
      <c r="Q2521" t="str">
        <f>LEFT(Starter[[#This Row],[Category and Sub-Category]],FIND("/",Starter[[#This Row],[Category and Sub-Category]])-1)</f>
        <v>food</v>
      </c>
      <c r="R2521" t="str">
        <f>RIGHT(Starter[[#This Row],[Category and Sub-Category]],FIND("/",Starter[[#This Row],[Category and Sub-Category]])-3)</f>
        <v>ts</v>
      </c>
      <c r="S2521" s="12">
        <f t="shared" si="39"/>
        <v>41839.155138888891</v>
      </c>
      <c r="T2521" s="12">
        <f t="shared" si="39"/>
        <v>41809.155138888891</v>
      </c>
      <c r="U2521" s="14">
        <f>Starter[[#This Row],[deadline2]]-Starter[[#This Row],[launched_at3]]</f>
        <v>30</v>
      </c>
    </row>
    <row r="2522" spans="1:21" ht="3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>IFERROR(Starter[[#This Row],[pledged]]/Starter[[#This Row],[goal]],0)</f>
        <v>0</v>
      </c>
      <c r="P2522" s="8">
        <f>IFERROR(Starter[[#This Row],[pledged]]/Starter[[#This Row],[backers_count]],0)</f>
        <v>0</v>
      </c>
      <c r="Q2522" t="str">
        <f>LEFT(Starter[[#This Row],[Category and Sub-Category]],FIND("/",Starter[[#This Row],[Category and Sub-Category]])-1)</f>
        <v>food</v>
      </c>
      <c r="R2522" t="str">
        <f>RIGHT(Starter[[#This Row],[Category and Sub-Category]],FIND("/",Starter[[#This Row],[Category and Sub-Category]])-3)</f>
        <v>ts</v>
      </c>
      <c r="S2522" s="12">
        <f t="shared" si="39"/>
        <v>42658.806250000001</v>
      </c>
      <c r="T2522" s="12">
        <f t="shared" si="39"/>
        <v>42612.600520833337</v>
      </c>
      <c r="U2522" s="14">
        <f>Starter[[#This Row],[deadline2]]-Starter[[#This Row],[launched_at3]]</f>
        <v>46.205729166664241</v>
      </c>
    </row>
    <row r="2523" spans="1:21" ht="3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>IFERROR(Starter[[#This Row],[pledged]]/Starter[[#This Row],[goal]],0)</f>
        <v>1.0948792000000001</v>
      </c>
      <c r="P2523" s="8">
        <f>IFERROR(Starter[[#This Row],[pledged]]/Starter[[#This Row],[backers_count]],0)</f>
        <v>103.68174242424243</v>
      </c>
      <c r="Q2523" t="str">
        <f>LEFT(Starter[[#This Row],[Category and Sub-Category]],FIND("/",Starter[[#This Row],[Category and Sub-Category]])-1)</f>
        <v>music</v>
      </c>
      <c r="R2523" t="str">
        <f>RIGHT(Starter[[#This Row],[Category and Sub-Category]],FIND("/",Starter[[#This Row],[Category and Sub-Category]])-3)</f>
        <v>sic</v>
      </c>
      <c r="S2523" s="12">
        <f t="shared" si="39"/>
        <v>42290.967835648145</v>
      </c>
      <c r="T2523" s="12">
        <f t="shared" si="39"/>
        <v>42269.967835648145</v>
      </c>
      <c r="U2523" s="14">
        <f>Starter[[#This Row],[deadline2]]-Starter[[#This Row],[launched_at3]]</f>
        <v>21</v>
      </c>
    </row>
    <row r="2524" spans="1:21" ht="3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>IFERROR(Starter[[#This Row],[pledged]]/Starter[[#This Row],[goal]],0)</f>
        <v>1</v>
      </c>
      <c r="P2524" s="8">
        <f>IFERROR(Starter[[#This Row],[pledged]]/Starter[[#This Row],[backers_count]],0)</f>
        <v>185.18518518518519</v>
      </c>
      <c r="Q2524" t="str">
        <f>LEFT(Starter[[#This Row],[Category and Sub-Category]],FIND("/",Starter[[#This Row],[Category and Sub-Category]])-1)</f>
        <v>music</v>
      </c>
      <c r="R2524" t="str">
        <f>RIGHT(Starter[[#This Row],[Category and Sub-Category]],FIND("/",Starter[[#This Row],[Category and Sub-Category]])-3)</f>
        <v>sic</v>
      </c>
      <c r="S2524" s="12">
        <f t="shared" si="39"/>
        <v>42482.619444444441</v>
      </c>
      <c r="T2524" s="12">
        <f t="shared" si="39"/>
        <v>42460.573611111111</v>
      </c>
      <c r="U2524" s="14">
        <f>Starter[[#This Row],[deadline2]]-Starter[[#This Row],[launched_at3]]</f>
        <v>22.045833333329938</v>
      </c>
    </row>
    <row r="2525" spans="1:21" ht="30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>IFERROR(Starter[[#This Row],[pledged]]/Starter[[#This Row],[goal]],0)</f>
        <v>1.5644444444444445</v>
      </c>
      <c r="P2525" s="8">
        <f>IFERROR(Starter[[#This Row],[pledged]]/Starter[[#This Row],[backers_count]],0)</f>
        <v>54.153846153846153</v>
      </c>
      <c r="Q2525" t="str">
        <f>LEFT(Starter[[#This Row],[Category and Sub-Category]],FIND("/",Starter[[#This Row],[Category and Sub-Category]])-1)</f>
        <v>music</v>
      </c>
      <c r="R2525" t="str">
        <f>RIGHT(Starter[[#This Row],[Category and Sub-Category]],FIND("/",Starter[[#This Row],[Category and Sub-Category]])-3)</f>
        <v>sic</v>
      </c>
      <c r="S2525" s="12">
        <f t="shared" si="39"/>
        <v>41961.017268518517</v>
      </c>
      <c r="T2525" s="12">
        <f t="shared" si="39"/>
        <v>41930.975601851853</v>
      </c>
      <c r="U2525" s="14">
        <f>Starter[[#This Row],[deadline2]]-Starter[[#This Row],[launched_at3]]</f>
        <v>30.041666666664241</v>
      </c>
    </row>
    <row r="2526" spans="1:2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>IFERROR(Starter[[#This Row],[pledged]]/Starter[[#This Row],[goal]],0)</f>
        <v>1.016</v>
      </c>
      <c r="P2526" s="8">
        <f>IFERROR(Starter[[#This Row],[pledged]]/Starter[[#This Row],[backers_count]],0)</f>
        <v>177.2093023255814</v>
      </c>
      <c r="Q2526" t="str">
        <f>LEFT(Starter[[#This Row],[Category and Sub-Category]],FIND("/",Starter[[#This Row],[Category and Sub-Category]])-1)</f>
        <v>music</v>
      </c>
      <c r="R2526" t="str">
        <f>RIGHT(Starter[[#This Row],[Category and Sub-Category]],FIND("/",Starter[[#This Row],[Category and Sub-Category]])-3)</f>
        <v>sic</v>
      </c>
      <c r="S2526" s="12">
        <f t="shared" si="39"/>
        <v>41994.1875</v>
      </c>
      <c r="T2526" s="12">
        <f t="shared" si="39"/>
        <v>41961.807372685187</v>
      </c>
      <c r="U2526" s="14">
        <f>Starter[[#This Row],[deadline2]]-Starter[[#This Row],[launched_at3]]</f>
        <v>32.380127314812853</v>
      </c>
    </row>
    <row r="2527" spans="1:21" ht="30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>IFERROR(Starter[[#This Row],[pledged]]/Starter[[#This Row],[goal]],0)</f>
        <v>1.00325</v>
      </c>
      <c r="P2527" s="8">
        <f>IFERROR(Starter[[#This Row],[pledged]]/Starter[[#This Row],[backers_count]],0)</f>
        <v>100.325</v>
      </c>
      <c r="Q2527" t="str">
        <f>LEFT(Starter[[#This Row],[Category and Sub-Category]],FIND("/",Starter[[#This Row],[Category and Sub-Category]])-1)</f>
        <v>music</v>
      </c>
      <c r="R2527" t="str">
        <f>RIGHT(Starter[[#This Row],[Category and Sub-Category]],FIND("/",Starter[[#This Row],[Category and Sub-Category]])-3)</f>
        <v>sic</v>
      </c>
      <c r="S2527" s="12">
        <f t="shared" si="39"/>
        <v>41088.844571759255</v>
      </c>
      <c r="T2527" s="12">
        <f t="shared" si="39"/>
        <v>41058.844571759255</v>
      </c>
      <c r="U2527" s="14">
        <f>Starter[[#This Row],[deadline2]]-Starter[[#This Row],[launched_at3]]</f>
        <v>30</v>
      </c>
    </row>
    <row r="2528" spans="1:21" ht="30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>IFERROR(Starter[[#This Row],[pledged]]/Starter[[#This Row],[goal]],0)</f>
        <v>1.1294999999999999</v>
      </c>
      <c r="P2528" s="8">
        <f>IFERROR(Starter[[#This Row],[pledged]]/Starter[[#This Row],[backers_count]],0)</f>
        <v>136.90909090909091</v>
      </c>
      <c r="Q2528" t="str">
        <f>LEFT(Starter[[#This Row],[Category and Sub-Category]],FIND("/",Starter[[#This Row],[Category and Sub-Category]])-1)</f>
        <v>music</v>
      </c>
      <c r="R2528" t="str">
        <f>RIGHT(Starter[[#This Row],[Category and Sub-Category]],FIND("/",Starter[[#This Row],[Category and Sub-Category]])-3)</f>
        <v>sic</v>
      </c>
      <c r="S2528" s="12">
        <f t="shared" si="39"/>
        <v>41981.207638888889</v>
      </c>
      <c r="T2528" s="12">
        <f t="shared" si="39"/>
        <v>41953.091134259259</v>
      </c>
      <c r="U2528" s="14">
        <f>Starter[[#This Row],[deadline2]]-Starter[[#This Row],[launched_at3]]</f>
        <v>28.116504629630072</v>
      </c>
    </row>
    <row r="2529" spans="1:21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>IFERROR(Starter[[#This Row],[pledged]]/Starter[[#This Row],[goal]],0)</f>
        <v>1.02125</v>
      </c>
      <c r="P2529" s="8">
        <f>IFERROR(Starter[[#This Row],[pledged]]/Starter[[#This Row],[backers_count]],0)</f>
        <v>57.535211267605632</v>
      </c>
      <c r="Q2529" t="str">
        <f>LEFT(Starter[[#This Row],[Category and Sub-Category]],FIND("/",Starter[[#This Row],[Category and Sub-Category]])-1)</f>
        <v>music</v>
      </c>
      <c r="R2529" t="str">
        <f>RIGHT(Starter[[#This Row],[Category and Sub-Category]],FIND("/",Starter[[#This Row],[Category and Sub-Category]])-3)</f>
        <v>sic</v>
      </c>
      <c r="S2529" s="12">
        <f t="shared" si="39"/>
        <v>41565.165972222225</v>
      </c>
      <c r="T2529" s="12">
        <f t="shared" si="39"/>
        <v>41546.75105324074</v>
      </c>
      <c r="U2529" s="14">
        <f>Starter[[#This Row],[deadline2]]-Starter[[#This Row],[launched_at3]]</f>
        <v>18.414918981485243</v>
      </c>
    </row>
    <row r="2530" spans="1:21" ht="3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>IFERROR(Starter[[#This Row],[pledged]]/Starter[[#This Row],[goal]],0)</f>
        <v>1.0724974999999999</v>
      </c>
      <c r="P2530" s="8">
        <f>IFERROR(Starter[[#This Row],[pledged]]/Starter[[#This Row],[backers_count]],0)</f>
        <v>52.962839506172834</v>
      </c>
      <c r="Q2530" t="str">
        <f>LEFT(Starter[[#This Row],[Category and Sub-Category]],FIND("/",Starter[[#This Row],[Category and Sub-Category]])-1)</f>
        <v>music</v>
      </c>
      <c r="R2530" t="str">
        <f>RIGHT(Starter[[#This Row],[Category and Sub-Category]],FIND("/",Starter[[#This Row],[Category and Sub-Category]])-3)</f>
        <v>sic</v>
      </c>
      <c r="S2530" s="12">
        <f t="shared" si="39"/>
        <v>42236.458333333328</v>
      </c>
      <c r="T2530" s="12">
        <f t="shared" si="39"/>
        <v>42217.834525462968</v>
      </c>
      <c r="U2530" s="14">
        <f>Starter[[#This Row],[deadline2]]-Starter[[#This Row],[launched_at3]]</f>
        <v>18.623807870360906</v>
      </c>
    </row>
    <row r="2531" spans="1:21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>IFERROR(Starter[[#This Row],[pledged]]/Starter[[#This Row],[goal]],0)</f>
        <v>1.0428333333333333</v>
      </c>
      <c r="P2531" s="8">
        <f>IFERROR(Starter[[#This Row],[pledged]]/Starter[[#This Row],[backers_count]],0)</f>
        <v>82.328947368421055</v>
      </c>
      <c r="Q2531" t="str">
        <f>LEFT(Starter[[#This Row],[Category and Sub-Category]],FIND("/",Starter[[#This Row],[Category and Sub-Category]])-1)</f>
        <v>music</v>
      </c>
      <c r="R2531" t="str">
        <f>RIGHT(Starter[[#This Row],[Category and Sub-Category]],FIND("/",Starter[[#This Row],[Category and Sub-Category]])-3)</f>
        <v>sic</v>
      </c>
      <c r="S2531" s="12">
        <f t="shared" si="39"/>
        <v>40993.0390625</v>
      </c>
      <c r="T2531" s="12">
        <f t="shared" si="39"/>
        <v>40948.080729166664</v>
      </c>
      <c r="U2531" s="14">
        <f>Starter[[#This Row],[deadline2]]-Starter[[#This Row],[launched_at3]]</f>
        <v>44.958333333335759</v>
      </c>
    </row>
    <row r="2532" spans="1:21" ht="30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>IFERROR(Starter[[#This Row],[pledged]]/Starter[[#This Row],[goal]],0)</f>
        <v>1</v>
      </c>
      <c r="P2532" s="8">
        <f>IFERROR(Starter[[#This Row],[pledged]]/Starter[[#This Row],[backers_count]],0)</f>
        <v>135.41666666666666</v>
      </c>
      <c r="Q2532" t="str">
        <f>LEFT(Starter[[#This Row],[Category and Sub-Category]],FIND("/",Starter[[#This Row],[Category and Sub-Category]])-1)</f>
        <v>music</v>
      </c>
      <c r="R2532" t="str">
        <f>RIGHT(Starter[[#This Row],[Category and Sub-Category]],FIND("/",Starter[[#This Row],[Category and Sub-Category]])-3)</f>
        <v>sic</v>
      </c>
      <c r="S2532" s="12">
        <f t="shared" si="39"/>
        <v>42114.201388888891</v>
      </c>
      <c r="T2532" s="12">
        <f t="shared" si="39"/>
        <v>42081.864641203705</v>
      </c>
      <c r="U2532" s="14">
        <f>Starter[[#This Row],[deadline2]]-Starter[[#This Row],[launched_at3]]</f>
        <v>32.336747685185401</v>
      </c>
    </row>
    <row r="2533" spans="1:21" ht="3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>IFERROR(Starter[[#This Row],[pledged]]/Starter[[#This Row],[goal]],0)</f>
        <v>1.004</v>
      </c>
      <c r="P2533" s="8">
        <f>IFERROR(Starter[[#This Row],[pledged]]/Starter[[#This Row],[backers_count]],0)</f>
        <v>74.06557377049181</v>
      </c>
      <c r="Q2533" t="str">
        <f>LEFT(Starter[[#This Row],[Category and Sub-Category]],FIND("/",Starter[[#This Row],[Category and Sub-Category]])-1)</f>
        <v>music</v>
      </c>
      <c r="R2533" t="str">
        <f>RIGHT(Starter[[#This Row],[Category and Sub-Category]],FIND("/",Starter[[#This Row],[Category and Sub-Category]])-3)</f>
        <v>sic</v>
      </c>
      <c r="S2533" s="12">
        <f t="shared" si="39"/>
        <v>42231.165972222225</v>
      </c>
      <c r="T2533" s="12">
        <f t="shared" si="39"/>
        <v>42208.680023148147</v>
      </c>
      <c r="U2533" s="14">
        <f>Starter[[#This Row],[deadline2]]-Starter[[#This Row],[launched_at3]]</f>
        <v>22.485949074078235</v>
      </c>
    </row>
    <row r="2534" spans="1:21" ht="3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>IFERROR(Starter[[#This Row],[pledged]]/Starter[[#This Row],[goal]],0)</f>
        <v>1.26125</v>
      </c>
      <c r="P2534" s="8">
        <f>IFERROR(Starter[[#This Row],[pledged]]/Starter[[#This Row],[backers_count]],0)</f>
        <v>84.083333333333329</v>
      </c>
      <c r="Q2534" t="str">
        <f>LEFT(Starter[[#This Row],[Category and Sub-Category]],FIND("/",Starter[[#This Row],[Category and Sub-Category]])-1)</f>
        <v>music</v>
      </c>
      <c r="R2534" t="str">
        <f>RIGHT(Starter[[#This Row],[Category and Sub-Category]],FIND("/",Starter[[#This Row],[Category and Sub-Category]])-3)</f>
        <v>sic</v>
      </c>
      <c r="S2534" s="12">
        <f t="shared" si="39"/>
        <v>41137.849143518521</v>
      </c>
      <c r="T2534" s="12">
        <f t="shared" si="39"/>
        <v>41107.849143518521</v>
      </c>
      <c r="U2534" s="14">
        <f>Starter[[#This Row],[deadline2]]-Starter[[#This Row],[launched_at3]]</f>
        <v>30</v>
      </c>
    </row>
    <row r="2535" spans="1:21" ht="3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>IFERROR(Starter[[#This Row],[pledged]]/Starter[[#This Row],[goal]],0)</f>
        <v>1.1066666666666667</v>
      </c>
      <c r="P2535" s="8">
        <f>IFERROR(Starter[[#This Row],[pledged]]/Starter[[#This Row],[backers_count]],0)</f>
        <v>61.029411764705884</v>
      </c>
      <c r="Q2535" t="str">
        <f>LEFT(Starter[[#This Row],[Category and Sub-Category]],FIND("/",Starter[[#This Row],[Category and Sub-Category]])-1)</f>
        <v>music</v>
      </c>
      <c r="R2535" t="str">
        <f>RIGHT(Starter[[#This Row],[Category and Sub-Category]],FIND("/",Starter[[#This Row],[Category and Sub-Category]])-3)</f>
        <v>sic</v>
      </c>
      <c r="S2535" s="12">
        <f t="shared" si="39"/>
        <v>41334.750787037039</v>
      </c>
      <c r="T2535" s="12">
        <f t="shared" si="39"/>
        <v>41304.751284722224</v>
      </c>
      <c r="U2535" s="14">
        <f>Starter[[#This Row],[deadline2]]-Starter[[#This Row],[launched_at3]]</f>
        <v>29.99950231481489</v>
      </c>
    </row>
    <row r="2536" spans="1:21" ht="30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>IFERROR(Starter[[#This Row],[pledged]]/Starter[[#This Row],[goal]],0)</f>
        <v>1.05</v>
      </c>
      <c r="P2536" s="8">
        <f>IFERROR(Starter[[#This Row],[pledged]]/Starter[[#This Row],[backers_count]],0)</f>
        <v>150</v>
      </c>
      <c r="Q2536" t="str">
        <f>LEFT(Starter[[#This Row],[Category and Sub-Category]],FIND("/",Starter[[#This Row],[Category and Sub-Category]])-1)</f>
        <v>music</v>
      </c>
      <c r="R2536" t="str">
        <f>RIGHT(Starter[[#This Row],[Category and Sub-Category]],FIND("/",Starter[[#This Row],[Category and Sub-Category]])-3)</f>
        <v>sic</v>
      </c>
      <c r="S2536" s="12">
        <f t="shared" si="39"/>
        <v>40179.25</v>
      </c>
      <c r="T2536" s="12">
        <f t="shared" si="39"/>
        <v>40127.700370370367</v>
      </c>
      <c r="U2536" s="14">
        <f>Starter[[#This Row],[deadline2]]-Starter[[#This Row],[launched_at3]]</f>
        <v>51.549629629633273</v>
      </c>
    </row>
    <row r="2537" spans="1:2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>IFERROR(Starter[[#This Row],[pledged]]/Starter[[#This Row],[goal]],0)</f>
        <v>1.03775</v>
      </c>
      <c r="P2537" s="8">
        <f>IFERROR(Starter[[#This Row],[pledged]]/Starter[[#This Row],[backers_count]],0)</f>
        <v>266.08974358974359</v>
      </c>
      <c r="Q2537" t="str">
        <f>LEFT(Starter[[#This Row],[Category and Sub-Category]],FIND("/",Starter[[#This Row],[Category and Sub-Category]])-1)</f>
        <v>music</v>
      </c>
      <c r="R2537" t="str">
        <f>RIGHT(Starter[[#This Row],[Category and Sub-Category]],FIND("/",Starter[[#This Row],[Category and Sub-Category]])-3)</f>
        <v>sic</v>
      </c>
      <c r="S2537" s="12">
        <f t="shared" si="39"/>
        <v>41974.832696759258</v>
      </c>
      <c r="T2537" s="12">
        <f t="shared" si="39"/>
        <v>41943.791030092594</v>
      </c>
      <c r="U2537" s="14">
        <f>Starter[[#This Row],[deadline2]]-Starter[[#This Row],[launched_at3]]</f>
        <v>31.041666666664241</v>
      </c>
    </row>
    <row r="2538" spans="1:21" ht="3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>IFERROR(Starter[[#This Row],[pledged]]/Starter[[#This Row],[goal]],0)</f>
        <v>1.1599999999999999</v>
      </c>
      <c r="P2538" s="8">
        <f>IFERROR(Starter[[#This Row],[pledged]]/Starter[[#This Row],[backers_count]],0)</f>
        <v>7.25</v>
      </c>
      <c r="Q2538" t="str">
        <f>LEFT(Starter[[#This Row],[Category and Sub-Category]],FIND("/",Starter[[#This Row],[Category and Sub-Category]])-1)</f>
        <v>music</v>
      </c>
      <c r="R2538" t="str">
        <f>RIGHT(Starter[[#This Row],[Category and Sub-Category]],FIND("/",Starter[[#This Row],[Category and Sub-Category]])-3)</f>
        <v>sic</v>
      </c>
      <c r="S2538" s="12">
        <f t="shared" si="39"/>
        <v>41485.106087962966</v>
      </c>
      <c r="T2538" s="12">
        <f t="shared" si="39"/>
        <v>41464.106087962966</v>
      </c>
      <c r="U2538" s="14">
        <f>Starter[[#This Row],[deadline2]]-Starter[[#This Row],[launched_at3]]</f>
        <v>21</v>
      </c>
    </row>
    <row r="2539" spans="1:21" ht="30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>IFERROR(Starter[[#This Row],[pledged]]/Starter[[#This Row],[goal]],0)</f>
        <v>1.1000000000000001</v>
      </c>
      <c r="P2539" s="8">
        <f>IFERROR(Starter[[#This Row],[pledged]]/Starter[[#This Row],[backers_count]],0)</f>
        <v>100</v>
      </c>
      <c r="Q2539" t="str">
        <f>LEFT(Starter[[#This Row],[Category and Sub-Category]],FIND("/",Starter[[#This Row],[Category and Sub-Category]])-1)</f>
        <v>music</v>
      </c>
      <c r="R2539" t="str">
        <f>RIGHT(Starter[[#This Row],[Category and Sub-Category]],FIND("/",Starter[[#This Row],[Category and Sub-Category]])-3)</f>
        <v>sic</v>
      </c>
      <c r="S2539" s="12">
        <f t="shared" si="39"/>
        <v>40756.648784722223</v>
      </c>
      <c r="T2539" s="12">
        <f t="shared" si="39"/>
        <v>40696.648784722223</v>
      </c>
      <c r="U2539" s="14">
        <f>Starter[[#This Row],[deadline2]]-Starter[[#This Row],[launched_at3]]</f>
        <v>60</v>
      </c>
    </row>
    <row r="2540" spans="1:2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>IFERROR(Starter[[#This Row],[pledged]]/Starter[[#This Row],[goal]],0)</f>
        <v>1.130176111111111</v>
      </c>
      <c r="P2540" s="8">
        <f>IFERROR(Starter[[#This Row],[pledged]]/Starter[[#This Row],[backers_count]],0)</f>
        <v>109.96308108108107</v>
      </c>
      <c r="Q2540" t="str">
        <f>LEFT(Starter[[#This Row],[Category and Sub-Category]],FIND("/",Starter[[#This Row],[Category and Sub-Category]])-1)</f>
        <v>music</v>
      </c>
      <c r="R2540" t="str">
        <f>RIGHT(Starter[[#This Row],[Category and Sub-Category]],FIND("/",Starter[[#This Row],[Category and Sub-Category]])-3)</f>
        <v>sic</v>
      </c>
      <c r="S2540" s="12">
        <f t="shared" si="39"/>
        <v>41329.207638888889</v>
      </c>
      <c r="T2540" s="12">
        <f t="shared" si="39"/>
        <v>41298.509965277779</v>
      </c>
      <c r="U2540" s="14">
        <f>Starter[[#This Row],[deadline2]]-Starter[[#This Row],[launched_at3]]</f>
        <v>30.697673611110076</v>
      </c>
    </row>
    <row r="2541" spans="1:21" ht="3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>IFERROR(Starter[[#This Row],[pledged]]/Starter[[#This Row],[goal]],0)</f>
        <v>1.0024999999999999</v>
      </c>
      <c r="P2541" s="8">
        <f>IFERROR(Starter[[#This Row],[pledged]]/Starter[[#This Row],[backers_count]],0)</f>
        <v>169.91525423728814</v>
      </c>
      <c r="Q2541" t="str">
        <f>LEFT(Starter[[#This Row],[Category and Sub-Category]],FIND("/",Starter[[#This Row],[Category and Sub-Category]])-1)</f>
        <v>music</v>
      </c>
      <c r="R2541" t="str">
        <f>RIGHT(Starter[[#This Row],[Category and Sub-Category]],FIND("/",Starter[[#This Row],[Category and Sub-Category]])-3)</f>
        <v>sic</v>
      </c>
      <c r="S2541" s="12">
        <f t="shared" si="39"/>
        <v>42037.902222222227</v>
      </c>
      <c r="T2541" s="12">
        <f t="shared" si="39"/>
        <v>41977.902222222227</v>
      </c>
      <c r="U2541" s="14">
        <f>Starter[[#This Row],[deadline2]]-Starter[[#This Row],[launched_at3]]</f>
        <v>60</v>
      </c>
    </row>
    <row r="2542" spans="1:21" ht="3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>IFERROR(Starter[[#This Row],[pledged]]/Starter[[#This Row],[goal]],0)</f>
        <v>1.034</v>
      </c>
      <c r="P2542" s="8">
        <f>IFERROR(Starter[[#This Row],[pledged]]/Starter[[#This Row],[backers_count]],0)</f>
        <v>95.740740740740748</v>
      </c>
      <c r="Q2542" t="str">
        <f>LEFT(Starter[[#This Row],[Category and Sub-Category]],FIND("/",Starter[[#This Row],[Category and Sub-Category]])-1)</f>
        <v>music</v>
      </c>
      <c r="R2542" t="str">
        <f>RIGHT(Starter[[#This Row],[Category and Sub-Category]],FIND("/",Starter[[#This Row],[Category and Sub-Category]])-3)</f>
        <v>sic</v>
      </c>
      <c r="S2542" s="12">
        <f t="shared" si="39"/>
        <v>40845.675011574072</v>
      </c>
      <c r="T2542" s="12">
        <f t="shared" si="39"/>
        <v>40785.675011574072</v>
      </c>
      <c r="U2542" s="14">
        <f>Starter[[#This Row],[deadline2]]-Starter[[#This Row],[launched_at3]]</f>
        <v>60</v>
      </c>
    </row>
    <row r="2543" spans="1:21" ht="3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>IFERROR(Starter[[#This Row],[pledged]]/Starter[[#This Row],[goal]],0)</f>
        <v>1.0702857142857143</v>
      </c>
      <c r="P2543" s="8">
        <f>IFERROR(Starter[[#This Row],[pledged]]/Starter[[#This Row],[backers_count]],0)</f>
        <v>59.460317460317462</v>
      </c>
      <c r="Q2543" t="str">
        <f>LEFT(Starter[[#This Row],[Category and Sub-Category]],FIND("/",Starter[[#This Row],[Category and Sub-Category]])-1)</f>
        <v>music</v>
      </c>
      <c r="R2543" t="str">
        <f>RIGHT(Starter[[#This Row],[Category and Sub-Category]],FIND("/",Starter[[#This Row],[Category and Sub-Category]])-3)</f>
        <v>sic</v>
      </c>
      <c r="S2543" s="12">
        <f t="shared" si="39"/>
        <v>41543.449282407411</v>
      </c>
      <c r="T2543" s="12">
        <f t="shared" si="39"/>
        <v>41483.449282407411</v>
      </c>
      <c r="U2543" s="14">
        <f>Starter[[#This Row],[deadline2]]-Starter[[#This Row],[launched_at3]]</f>
        <v>60</v>
      </c>
    </row>
    <row r="2544" spans="1:21" ht="30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>IFERROR(Starter[[#This Row],[pledged]]/Starter[[#This Row],[goal]],0)</f>
        <v>1.0357142857142858</v>
      </c>
      <c r="P2544" s="8">
        <f>IFERROR(Starter[[#This Row],[pledged]]/Starter[[#This Row],[backers_count]],0)</f>
        <v>55.769230769230766</v>
      </c>
      <c r="Q2544" t="str">
        <f>LEFT(Starter[[#This Row],[Category and Sub-Category]],FIND("/",Starter[[#This Row],[Category and Sub-Category]])-1)</f>
        <v>music</v>
      </c>
      <c r="R2544" t="str">
        <f>RIGHT(Starter[[#This Row],[Category and Sub-Category]],FIND("/",Starter[[#This Row],[Category and Sub-Category]])-3)</f>
        <v>sic</v>
      </c>
      <c r="S2544" s="12">
        <f t="shared" si="39"/>
        <v>41548.165972222225</v>
      </c>
      <c r="T2544" s="12">
        <f t="shared" si="39"/>
        <v>41509.426585648151</v>
      </c>
      <c r="U2544" s="14">
        <f>Starter[[#This Row],[deadline2]]-Starter[[#This Row],[launched_at3]]</f>
        <v>38.73938657407416</v>
      </c>
    </row>
    <row r="2545" spans="1:21" ht="3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>IFERROR(Starter[[#This Row],[pledged]]/Starter[[#This Row],[goal]],0)</f>
        <v>1.5640000000000001</v>
      </c>
      <c r="P2545" s="8">
        <f>IFERROR(Starter[[#This Row],[pledged]]/Starter[[#This Row],[backers_count]],0)</f>
        <v>30.076923076923077</v>
      </c>
      <c r="Q2545" t="str">
        <f>LEFT(Starter[[#This Row],[Category and Sub-Category]],FIND("/",Starter[[#This Row],[Category and Sub-Category]])-1)</f>
        <v>music</v>
      </c>
      <c r="R2545" t="str">
        <f>RIGHT(Starter[[#This Row],[Category and Sub-Category]],FIND("/",Starter[[#This Row],[Category and Sub-Category]])-3)</f>
        <v>sic</v>
      </c>
      <c r="S2545" s="12">
        <f t="shared" si="39"/>
        <v>40545.125</v>
      </c>
      <c r="T2545" s="12">
        <f t="shared" si="39"/>
        <v>40514.107615740737</v>
      </c>
      <c r="U2545" s="14">
        <f>Starter[[#This Row],[deadline2]]-Starter[[#This Row],[launched_at3]]</f>
        <v>31.017384259263054</v>
      </c>
    </row>
    <row r="2546" spans="1:21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>IFERROR(Starter[[#This Row],[pledged]]/Starter[[#This Row],[goal]],0)</f>
        <v>1.0082</v>
      </c>
      <c r="P2546" s="8">
        <f>IFERROR(Starter[[#This Row],[pledged]]/Starter[[#This Row],[backers_count]],0)</f>
        <v>88.438596491228068</v>
      </c>
      <c r="Q2546" t="str">
        <f>LEFT(Starter[[#This Row],[Category and Sub-Category]],FIND("/",Starter[[#This Row],[Category and Sub-Category]])-1)</f>
        <v>music</v>
      </c>
      <c r="R2546" t="str">
        <f>RIGHT(Starter[[#This Row],[Category and Sub-Category]],FIND("/",Starter[[#This Row],[Category and Sub-Category]])-3)</f>
        <v>sic</v>
      </c>
      <c r="S2546" s="12">
        <f t="shared" si="39"/>
        <v>41098.520474537036</v>
      </c>
      <c r="T2546" s="12">
        <f t="shared" si="39"/>
        <v>41068.520474537036</v>
      </c>
      <c r="U2546" s="14">
        <f>Starter[[#This Row],[deadline2]]-Starter[[#This Row],[launched_at3]]</f>
        <v>30</v>
      </c>
    </row>
    <row r="2547" spans="1:21" ht="30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>IFERROR(Starter[[#This Row],[pledged]]/Starter[[#This Row],[goal]],0)</f>
        <v>1.9530000000000001</v>
      </c>
      <c r="P2547" s="8">
        <f>IFERROR(Starter[[#This Row],[pledged]]/Starter[[#This Row],[backers_count]],0)</f>
        <v>64.032786885245898</v>
      </c>
      <c r="Q2547" t="str">
        <f>LEFT(Starter[[#This Row],[Category and Sub-Category]],FIND("/",Starter[[#This Row],[Category and Sub-Category]])-1)</f>
        <v>music</v>
      </c>
      <c r="R2547" t="str">
        <f>RIGHT(Starter[[#This Row],[Category and Sub-Category]],FIND("/",Starter[[#This Row],[Category and Sub-Category]])-3)</f>
        <v>sic</v>
      </c>
      <c r="S2547" s="12">
        <f t="shared" si="39"/>
        <v>42062.020833333328</v>
      </c>
      <c r="T2547" s="12">
        <f t="shared" si="39"/>
        <v>42027.138171296298</v>
      </c>
      <c r="U2547" s="14">
        <f>Starter[[#This Row],[deadline2]]-Starter[[#This Row],[launched_at3]]</f>
        <v>34.882662037030968</v>
      </c>
    </row>
    <row r="2548" spans="1:21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>IFERROR(Starter[[#This Row],[pledged]]/Starter[[#This Row],[goal]],0)</f>
        <v>1.1171428571428572</v>
      </c>
      <c r="P2548" s="8">
        <f>IFERROR(Starter[[#This Row],[pledged]]/Starter[[#This Row],[backers_count]],0)</f>
        <v>60.153846153846153</v>
      </c>
      <c r="Q2548" t="str">
        <f>LEFT(Starter[[#This Row],[Category and Sub-Category]],FIND("/",Starter[[#This Row],[Category and Sub-Category]])-1)</f>
        <v>music</v>
      </c>
      <c r="R2548" t="str">
        <f>RIGHT(Starter[[#This Row],[Category and Sub-Category]],FIND("/",Starter[[#This Row],[Category and Sub-Category]])-3)</f>
        <v>sic</v>
      </c>
      <c r="S2548" s="12">
        <f t="shared" si="39"/>
        <v>41552.208333333336</v>
      </c>
      <c r="T2548" s="12">
        <f t="shared" si="39"/>
        <v>41524.858553240745</v>
      </c>
      <c r="U2548" s="14">
        <f>Starter[[#This Row],[deadline2]]-Starter[[#This Row],[launched_at3]]</f>
        <v>27.349780092590663</v>
      </c>
    </row>
    <row r="2549" spans="1:21" ht="3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>IFERROR(Starter[[#This Row],[pledged]]/Starter[[#This Row],[goal]],0)</f>
        <v>1.1985454545454546</v>
      </c>
      <c r="P2549" s="8">
        <f>IFERROR(Starter[[#This Row],[pledged]]/Starter[[#This Row],[backers_count]],0)</f>
        <v>49.194029850746269</v>
      </c>
      <c r="Q2549" t="str">
        <f>LEFT(Starter[[#This Row],[Category and Sub-Category]],FIND("/",Starter[[#This Row],[Category and Sub-Category]])-1)</f>
        <v>music</v>
      </c>
      <c r="R2549" t="str">
        <f>RIGHT(Starter[[#This Row],[Category and Sub-Category]],FIND("/",Starter[[#This Row],[Category and Sub-Category]])-3)</f>
        <v>sic</v>
      </c>
      <c r="S2549" s="12">
        <f t="shared" si="39"/>
        <v>41003.731516203705</v>
      </c>
      <c r="T2549" s="12">
        <f t="shared" si="39"/>
        <v>40973.773182870369</v>
      </c>
      <c r="U2549" s="14">
        <f>Starter[[#This Row],[deadline2]]-Starter[[#This Row],[launched_at3]]</f>
        <v>29.958333333335759</v>
      </c>
    </row>
    <row r="2550" spans="1:21" ht="3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>IFERROR(Starter[[#This Row],[pledged]]/Starter[[#This Row],[goal]],0)</f>
        <v>1.0185</v>
      </c>
      <c r="P2550" s="8">
        <f>IFERROR(Starter[[#This Row],[pledged]]/Starter[[#This Row],[backers_count]],0)</f>
        <v>165.16216216216216</v>
      </c>
      <c r="Q2550" t="str">
        <f>LEFT(Starter[[#This Row],[Category and Sub-Category]],FIND("/",Starter[[#This Row],[Category and Sub-Category]])-1)</f>
        <v>music</v>
      </c>
      <c r="R2550" t="str">
        <f>RIGHT(Starter[[#This Row],[Category and Sub-Category]],FIND("/",Starter[[#This Row],[Category and Sub-Category]])-3)</f>
        <v>sic</v>
      </c>
      <c r="S2550" s="12">
        <f t="shared" si="39"/>
        <v>42643.185416666667</v>
      </c>
      <c r="T2550" s="12">
        <f t="shared" si="39"/>
        <v>42618.625428240739</v>
      </c>
      <c r="U2550" s="14">
        <f>Starter[[#This Row],[deadline2]]-Starter[[#This Row],[launched_at3]]</f>
        <v>24.559988425928168</v>
      </c>
    </row>
    <row r="2551" spans="1:21" ht="30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>IFERROR(Starter[[#This Row],[pledged]]/Starter[[#This Row],[goal]],0)</f>
        <v>1.0280254777070064</v>
      </c>
      <c r="P2551" s="8">
        <f>IFERROR(Starter[[#This Row],[pledged]]/Starter[[#This Row],[backers_count]],0)</f>
        <v>43.621621621621621</v>
      </c>
      <c r="Q2551" t="str">
        <f>LEFT(Starter[[#This Row],[Category and Sub-Category]],FIND("/",Starter[[#This Row],[Category and Sub-Category]])-1)</f>
        <v>music</v>
      </c>
      <c r="R2551" t="str">
        <f>RIGHT(Starter[[#This Row],[Category and Sub-Category]],FIND("/",Starter[[#This Row],[Category and Sub-Category]])-3)</f>
        <v>sic</v>
      </c>
      <c r="S2551" s="12">
        <f t="shared" si="39"/>
        <v>41425.708333333336</v>
      </c>
      <c r="T2551" s="12">
        <f t="shared" si="39"/>
        <v>41390.757754629631</v>
      </c>
      <c r="U2551" s="14">
        <f>Starter[[#This Row],[deadline2]]-Starter[[#This Row],[launched_at3]]</f>
        <v>34.950578703705105</v>
      </c>
    </row>
    <row r="2552" spans="1:21" ht="3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>IFERROR(Starter[[#This Row],[pledged]]/Starter[[#This Row],[goal]],0)</f>
        <v>1.0084615384615385</v>
      </c>
      <c r="P2552" s="8">
        <f>IFERROR(Starter[[#This Row],[pledged]]/Starter[[#This Row],[backers_count]],0)</f>
        <v>43.7</v>
      </c>
      <c r="Q2552" t="str">
        <f>LEFT(Starter[[#This Row],[Category and Sub-Category]],FIND("/",Starter[[#This Row],[Category and Sub-Category]])-1)</f>
        <v>music</v>
      </c>
      <c r="R2552" t="str">
        <f>RIGHT(Starter[[#This Row],[Category and Sub-Category]],FIND("/",Starter[[#This Row],[Category and Sub-Category]])-3)</f>
        <v>sic</v>
      </c>
      <c r="S2552" s="12">
        <f t="shared" si="39"/>
        <v>42285.165972222225</v>
      </c>
      <c r="T2552" s="12">
        <f t="shared" si="39"/>
        <v>42228.634328703702</v>
      </c>
      <c r="U2552" s="14">
        <f>Starter[[#This Row],[deadline2]]-Starter[[#This Row],[launched_at3]]</f>
        <v>56.531643518523197</v>
      </c>
    </row>
    <row r="2553" spans="1:21" ht="30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>IFERROR(Starter[[#This Row],[pledged]]/Starter[[#This Row],[goal]],0)</f>
        <v>1.0273469387755103</v>
      </c>
      <c r="P2553" s="8">
        <f>IFERROR(Starter[[#This Row],[pledged]]/Starter[[#This Row],[backers_count]],0)</f>
        <v>67.419642857142861</v>
      </c>
      <c r="Q2553" t="str">
        <f>LEFT(Starter[[#This Row],[Category and Sub-Category]],FIND("/",Starter[[#This Row],[Category and Sub-Category]])-1)</f>
        <v>music</v>
      </c>
      <c r="R2553" t="str">
        <f>RIGHT(Starter[[#This Row],[Category and Sub-Category]],FIND("/",Starter[[#This Row],[Category and Sub-Category]])-3)</f>
        <v>sic</v>
      </c>
      <c r="S2553" s="12">
        <f t="shared" si="39"/>
        <v>40989.866666666669</v>
      </c>
      <c r="T2553" s="12">
        <f t="shared" si="39"/>
        <v>40961.252141203702</v>
      </c>
      <c r="U2553" s="14">
        <f>Starter[[#This Row],[deadline2]]-Starter[[#This Row],[launched_at3]]</f>
        <v>28.614525462966412</v>
      </c>
    </row>
    <row r="2554" spans="1:21" ht="3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>IFERROR(Starter[[#This Row],[pledged]]/Starter[[#This Row],[goal]],0)</f>
        <v>1.0649999999999999</v>
      </c>
      <c r="P2554" s="8">
        <f>IFERROR(Starter[[#This Row],[pledged]]/Starter[[#This Row],[backers_count]],0)</f>
        <v>177.5</v>
      </c>
      <c r="Q2554" t="str">
        <f>LEFT(Starter[[#This Row],[Category and Sub-Category]],FIND("/",Starter[[#This Row],[Category and Sub-Category]])-1)</f>
        <v>music</v>
      </c>
      <c r="R2554" t="str">
        <f>RIGHT(Starter[[#This Row],[Category and Sub-Category]],FIND("/",Starter[[#This Row],[Category and Sub-Category]])-3)</f>
        <v>sic</v>
      </c>
      <c r="S2554" s="12">
        <f t="shared" si="39"/>
        <v>42799.809965277775</v>
      </c>
      <c r="T2554" s="12">
        <f t="shared" si="39"/>
        <v>42769.809965277775</v>
      </c>
      <c r="U2554" s="14">
        <f>Starter[[#This Row],[deadline2]]-Starter[[#This Row],[launched_at3]]</f>
        <v>30</v>
      </c>
    </row>
    <row r="2555" spans="1:21" ht="30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>IFERROR(Starter[[#This Row],[pledged]]/Starter[[#This Row],[goal]],0)</f>
        <v>1.5553333333333332</v>
      </c>
      <c r="P2555" s="8">
        <f>IFERROR(Starter[[#This Row],[pledged]]/Starter[[#This Row],[backers_count]],0)</f>
        <v>38.883333333333333</v>
      </c>
      <c r="Q2555" t="str">
        <f>LEFT(Starter[[#This Row],[Category and Sub-Category]],FIND("/",Starter[[#This Row],[Category and Sub-Category]])-1)</f>
        <v>music</v>
      </c>
      <c r="R2555" t="str">
        <f>RIGHT(Starter[[#This Row],[Category and Sub-Category]],FIND("/",Starter[[#This Row],[Category and Sub-Category]])-3)</f>
        <v>sic</v>
      </c>
      <c r="S2555" s="12">
        <f t="shared" si="39"/>
        <v>41173.199155092589</v>
      </c>
      <c r="T2555" s="12">
        <f t="shared" si="39"/>
        <v>41113.199155092589</v>
      </c>
      <c r="U2555" s="14">
        <f>Starter[[#This Row],[deadline2]]-Starter[[#This Row],[launched_at3]]</f>
        <v>60</v>
      </c>
    </row>
    <row r="2556" spans="1:21" ht="3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>IFERROR(Starter[[#This Row],[pledged]]/Starter[[#This Row],[goal]],0)</f>
        <v>1.228</v>
      </c>
      <c r="P2556" s="8">
        <f>IFERROR(Starter[[#This Row],[pledged]]/Starter[[#This Row],[backers_count]],0)</f>
        <v>54.985074626865675</v>
      </c>
      <c r="Q2556" t="str">
        <f>LEFT(Starter[[#This Row],[Category and Sub-Category]],FIND("/",Starter[[#This Row],[Category and Sub-Category]])-1)</f>
        <v>music</v>
      </c>
      <c r="R2556" t="str">
        <f>RIGHT(Starter[[#This Row],[Category and Sub-Category]],FIND("/",Starter[[#This Row],[Category and Sub-Category]])-3)</f>
        <v>sic</v>
      </c>
      <c r="S2556" s="12">
        <f t="shared" si="39"/>
        <v>42156.165972222225</v>
      </c>
      <c r="T2556" s="12">
        <f t="shared" si="39"/>
        <v>42125.078275462962</v>
      </c>
      <c r="U2556" s="14">
        <f>Starter[[#This Row],[deadline2]]-Starter[[#This Row],[launched_at3]]</f>
        <v>31.087696759263054</v>
      </c>
    </row>
    <row r="2557" spans="1:21" ht="3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>IFERROR(Starter[[#This Row],[pledged]]/Starter[[#This Row],[goal]],0)</f>
        <v>1.0734999999999999</v>
      </c>
      <c r="P2557" s="8">
        <f>IFERROR(Starter[[#This Row],[pledged]]/Starter[[#This Row],[backers_count]],0)</f>
        <v>61.342857142857142</v>
      </c>
      <c r="Q2557" t="str">
        <f>LEFT(Starter[[#This Row],[Category and Sub-Category]],FIND("/",Starter[[#This Row],[Category and Sub-Category]])-1)</f>
        <v>music</v>
      </c>
      <c r="R2557" t="str">
        <f>RIGHT(Starter[[#This Row],[Category and Sub-Category]],FIND("/",Starter[[#This Row],[Category and Sub-Category]])-3)</f>
        <v>sic</v>
      </c>
      <c r="S2557" s="12">
        <f t="shared" si="39"/>
        <v>41057.655011574076</v>
      </c>
      <c r="T2557" s="12">
        <f t="shared" si="39"/>
        <v>41026.655011574076</v>
      </c>
      <c r="U2557" s="14">
        <f>Starter[[#This Row],[deadline2]]-Starter[[#This Row],[launched_at3]]</f>
        <v>31</v>
      </c>
    </row>
    <row r="2558" spans="1:21" ht="3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>IFERROR(Starter[[#This Row],[pledged]]/Starter[[#This Row],[goal]],0)</f>
        <v>1.0550335570469798</v>
      </c>
      <c r="P2558" s="8">
        <f>IFERROR(Starter[[#This Row],[pledged]]/Starter[[#This Row],[backers_count]],0)</f>
        <v>23.117647058823529</v>
      </c>
      <c r="Q2558" t="str">
        <f>LEFT(Starter[[#This Row],[Category and Sub-Category]],FIND("/",Starter[[#This Row],[Category and Sub-Category]])-1)</f>
        <v>music</v>
      </c>
      <c r="R2558" t="str">
        <f>RIGHT(Starter[[#This Row],[Category and Sub-Category]],FIND("/",Starter[[#This Row],[Category and Sub-Category]])-3)</f>
        <v>sic</v>
      </c>
      <c r="S2558" s="12">
        <f t="shared" si="39"/>
        <v>41267.991400462961</v>
      </c>
      <c r="T2558" s="12">
        <f t="shared" si="39"/>
        <v>41222.991400462961</v>
      </c>
      <c r="U2558" s="14">
        <f>Starter[[#This Row],[deadline2]]-Starter[[#This Row],[launched_at3]]</f>
        <v>45</v>
      </c>
    </row>
    <row r="2559" spans="1:2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>IFERROR(Starter[[#This Row],[pledged]]/Starter[[#This Row],[goal]],0)</f>
        <v>1.1844444444444444</v>
      </c>
      <c r="P2559" s="8">
        <f>IFERROR(Starter[[#This Row],[pledged]]/Starter[[#This Row],[backers_count]],0)</f>
        <v>29.611111111111111</v>
      </c>
      <c r="Q2559" t="str">
        <f>LEFT(Starter[[#This Row],[Category and Sub-Category]],FIND("/",Starter[[#This Row],[Category and Sub-Category]])-1)</f>
        <v>music</v>
      </c>
      <c r="R2559" t="str">
        <f>RIGHT(Starter[[#This Row],[Category and Sub-Category]],FIND("/",Starter[[#This Row],[Category and Sub-Category]])-3)</f>
        <v>sic</v>
      </c>
      <c r="S2559" s="12">
        <f t="shared" si="39"/>
        <v>41774.745208333334</v>
      </c>
      <c r="T2559" s="12">
        <f t="shared" si="39"/>
        <v>41744.745208333334</v>
      </c>
      <c r="U2559" s="14">
        <f>Starter[[#This Row],[deadline2]]-Starter[[#This Row],[launched_at3]]</f>
        <v>30</v>
      </c>
    </row>
    <row r="2560" spans="1:2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>IFERROR(Starter[[#This Row],[pledged]]/Starter[[#This Row],[goal]],0)</f>
        <v>1.0888</v>
      </c>
      <c r="P2560" s="8">
        <f>IFERROR(Starter[[#This Row],[pledged]]/Starter[[#This Row],[backers_count]],0)</f>
        <v>75.611111111111114</v>
      </c>
      <c r="Q2560" t="str">
        <f>LEFT(Starter[[#This Row],[Category and Sub-Category]],FIND("/",Starter[[#This Row],[Category and Sub-Category]])-1)</f>
        <v>music</v>
      </c>
      <c r="R2560" t="str">
        <f>RIGHT(Starter[[#This Row],[Category and Sub-Category]],FIND("/",Starter[[#This Row],[Category and Sub-Category]])-3)</f>
        <v>sic</v>
      </c>
      <c r="S2560" s="12">
        <f t="shared" si="39"/>
        <v>42125.582638888889</v>
      </c>
      <c r="T2560" s="12">
        <f t="shared" si="39"/>
        <v>42093.860023148147</v>
      </c>
      <c r="U2560" s="14">
        <f>Starter[[#This Row],[deadline2]]-Starter[[#This Row],[launched_at3]]</f>
        <v>31.722615740742185</v>
      </c>
    </row>
    <row r="2561" spans="1:21" ht="3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>IFERROR(Starter[[#This Row],[pledged]]/Starter[[#This Row],[goal]],0)</f>
        <v>1.1125</v>
      </c>
      <c r="P2561" s="8">
        <f>IFERROR(Starter[[#This Row],[pledged]]/Starter[[#This Row],[backers_count]],0)</f>
        <v>35.6</v>
      </c>
      <c r="Q2561" t="str">
        <f>LEFT(Starter[[#This Row],[Category and Sub-Category]],FIND("/",Starter[[#This Row],[Category and Sub-Category]])-1)</f>
        <v>music</v>
      </c>
      <c r="R2561" t="str">
        <f>RIGHT(Starter[[#This Row],[Category and Sub-Category]],FIND("/",Starter[[#This Row],[Category and Sub-Category]])-3)</f>
        <v>sic</v>
      </c>
      <c r="S2561" s="12">
        <f t="shared" si="39"/>
        <v>40862.817361111112</v>
      </c>
      <c r="T2561" s="12">
        <f t="shared" si="39"/>
        <v>40829.873657407406</v>
      </c>
      <c r="U2561" s="14">
        <f>Starter[[#This Row],[deadline2]]-Starter[[#This Row],[launched_at3]]</f>
        <v>32.943703703705978</v>
      </c>
    </row>
    <row r="2562" spans="1:21" ht="3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>IFERROR(Starter[[#This Row],[pledged]]/Starter[[#This Row],[goal]],0)</f>
        <v>1.0009999999999999</v>
      </c>
      <c r="P2562" s="8">
        <f>IFERROR(Starter[[#This Row],[pledged]]/Starter[[#This Row],[backers_count]],0)</f>
        <v>143</v>
      </c>
      <c r="Q2562" t="str">
        <f>LEFT(Starter[[#This Row],[Category and Sub-Category]],FIND("/",Starter[[#This Row],[Category and Sub-Category]])-1)</f>
        <v>music</v>
      </c>
      <c r="R2562" t="str">
        <f>RIGHT(Starter[[#This Row],[Category and Sub-Category]],FIND("/",Starter[[#This Row],[Category and Sub-Category]])-3)</f>
        <v>sic</v>
      </c>
      <c r="S2562" s="12">
        <f t="shared" ref="S2562:T2625" si="40">(I2562/86400)+25569</f>
        <v>42069.951087962967</v>
      </c>
      <c r="T2562" s="12">
        <f t="shared" si="40"/>
        <v>42039.951087962967</v>
      </c>
      <c r="U2562" s="14">
        <f>Starter[[#This Row],[deadline2]]-Starter[[#This Row],[launched_at3]]</f>
        <v>30</v>
      </c>
    </row>
    <row r="2563" spans="1:21" ht="3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>IFERROR(Starter[[#This Row],[pledged]]/Starter[[#This Row],[goal]],0)</f>
        <v>0</v>
      </c>
      <c r="P2563" s="8">
        <f>IFERROR(Starter[[#This Row],[pledged]]/Starter[[#This Row],[backers_count]],0)</f>
        <v>0</v>
      </c>
      <c r="Q2563" t="str">
        <f>LEFT(Starter[[#This Row],[Category and Sub-Category]],FIND("/",Starter[[#This Row],[Category and Sub-Category]])-1)</f>
        <v>food</v>
      </c>
      <c r="R2563" t="str">
        <f>RIGHT(Starter[[#This Row],[Category and Sub-Category]],FIND("/",Starter[[#This Row],[Category and Sub-Category]])-3)</f>
        <v>ks</v>
      </c>
      <c r="S2563" s="12">
        <f t="shared" si="40"/>
        <v>42290.528807870374</v>
      </c>
      <c r="T2563" s="12">
        <f t="shared" si="40"/>
        <v>42260.528807870374</v>
      </c>
      <c r="U2563" s="14">
        <f>Starter[[#This Row],[deadline2]]-Starter[[#This Row],[launched_at3]]</f>
        <v>30</v>
      </c>
    </row>
    <row r="2564" spans="1:21" ht="3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>IFERROR(Starter[[#This Row],[pledged]]/Starter[[#This Row],[goal]],0)</f>
        <v>7.4999999999999997E-3</v>
      </c>
      <c r="P2564" s="8">
        <f>IFERROR(Starter[[#This Row],[pledged]]/Starter[[#This Row],[backers_count]],0)</f>
        <v>25</v>
      </c>
      <c r="Q2564" t="str">
        <f>LEFT(Starter[[#This Row],[Category and Sub-Category]],FIND("/",Starter[[#This Row],[Category and Sub-Category]])-1)</f>
        <v>food</v>
      </c>
      <c r="R2564" t="str">
        <f>RIGHT(Starter[[#This Row],[Category and Sub-Category]],FIND("/",Starter[[#This Row],[Category and Sub-Category]])-3)</f>
        <v>ks</v>
      </c>
      <c r="S2564" s="12">
        <f t="shared" si="40"/>
        <v>42654.524756944447</v>
      </c>
      <c r="T2564" s="12">
        <f t="shared" si="40"/>
        <v>42594.524756944447</v>
      </c>
      <c r="U2564" s="14">
        <f>Starter[[#This Row],[deadline2]]-Starter[[#This Row],[launched_at3]]</f>
        <v>60</v>
      </c>
    </row>
    <row r="2565" spans="1:2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>IFERROR(Starter[[#This Row],[pledged]]/Starter[[#This Row],[goal]],0)</f>
        <v>0</v>
      </c>
      <c r="P2565" s="8">
        <f>IFERROR(Starter[[#This Row],[pledged]]/Starter[[#This Row],[backers_count]],0)</f>
        <v>0</v>
      </c>
      <c r="Q2565" t="str">
        <f>LEFT(Starter[[#This Row],[Category and Sub-Category]],FIND("/",Starter[[#This Row],[Category and Sub-Category]])-1)</f>
        <v>food</v>
      </c>
      <c r="R2565" t="str">
        <f>RIGHT(Starter[[#This Row],[Category and Sub-Category]],FIND("/",Starter[[#This Row],[Category and Sub-Category]])-3)</f>
        <v>ks</v>
      </c>
      <c r="S2565" s="12">
        <f t="shared" si="40"/>
        <v>42215.139479166668</v>
      </c>
      <c r="T2565" s="12">
        <f t="shared" si="40"/>
        <v>42155.139479166668</v>
      </c>
      <c r="U2565" s="14">
        <f>Starter[[#This Row],[deadline2]]-Starter[[#This Row],[launched_at3]]</f>
        <v>60</v>
      </c>
    </row>
    <row r="2566" spans="1:21" ht="30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>IFERROR(Starter[[#This Row],[pledged]]/Starter[[#This Row],[goal]],0)</f>
        <v>0</v>
      </c>
      <c r="P2566" s="8">
        <f>IFERROR(Starter[[#This Row],[pledged]]/Starter[[#This Row],[backers_count]],0)</f>
        <v>0</v>
      </c>
      <c r="Q2566" t="str">
        <f>LEFT(Starter[[#This Row],[Category and Sub-Category]],FIND("/",Starter[[#This Row],[Category and Sub-Category]])-1)</f>
        <v>food</v>
      </c>
      <c r="R2566" t="str">
        <f>RIGHT(Starter[[#This Row],[Category and Sub-Category]],FIND("/",Starter[[#This Row],[Category and Sub-Category]])-3)</f>
        <v>ks</v>
      </c>
      <c r="S2566" s="12">
        <f t="shared" si="40"/>
        <v>41852.040497685186</v>
      </c>
      <c r="T2566" s="12">
        <f t="shared" si="40"/>
        <v>41822.040497685186</v>
      </c>
      <c r="U2566" s="14">
        <f>Starter[[#This Row],[deadline2]]-Starter[[#This Row],[launched_at3]]</f>
        <v>30</v>
      </c>
    </row>
    <row r="2567" spans="1:21" ht="30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>IFERROR(Starter[[#This Row],[pledged]]/Starter[[#This Row],[goal]],0)</f>
        <v>0.01</v>
      </c>
      <c r="P2567" s="8">
        <f>IFERROR(Starter[[#This Row],[pledged]]/Starter[[#This Row],[backers_count]],0)</f>
        <v>100</v>
      </c>
      <c r="Q2567" t="str">
        <f>LEFT(Starter[[#This Row],[Category and Sub-Category]],FIND("/",Starter[[#This Row],[Category and Sub-Category]])-1)</f>
        <v>food</v>
      </c>
      <c r="R2567" t="str">
        <f>RIGHT(Starter[[#This Row],[Category and Sub-Category]],FIND("/",Starter[[#This Row],[Category and Sub-Category]])-3)</f>
        <v>ks</v>
      </c>
      <c r="S2567" s="12">
        <f t="shared" si="40"/>
        <v>42499.868055555555</v>
      </c>
      <c r="T2567" s="12">
        <f t="shared" si="40"/>
        <v>42440.650335648148</v>
      </c>
      <c r="U2567" s="14">
        <f>Starter[[#This Row],[deadline2]]-Starter[[#This Row],[launched_at3]]</f>
        <v>59.217719907406718</v>
      </c>
    </row>
    <row r="2568" spans="1:21" ht="30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>IFERROR(Starter[[#This Row],[pledged]]/Starter[[#This Row],[goal]],0)</f>
        <v>0</v>
      </c>
      <c r="P2568" s="8">
        <f>IFERROR(Starter[[#This Row],[pledged]]/Starter[[#This Row],[backers_count]],0)</f>
        <v>0</v>
      </c>
      <c r="Q2568" t="str">
        <f>LEFT(Starter[[#This Row],[Category and Sub-Category]],FIND("/",Starter[[#This Row],[Category and Sub-Category]])-1)</f>
        <v>food</v>
      </c>
      <c r="R2568" t="str">
        <f>RIGHT(Starter[[#This Row],[Category and Sub-Category]],FIND("/",Starter[[#This Row],[Category and Sub-Category]])-3)</f>
        <v>ks</v>
      </c>
      <c r="S2568" s="12">
        <f t="shared" si="40"/>
        <v>41872.980879629627</v>
      </c>
      <c r="T2568" s="12">
        <f t="shared" si="40"/>
        <v>41842.980879629627</v>
      </c>
      <c r="U2568" s="14">
        <f>Starter[[#This Row],[deadline2]]-Starter[[#This Row],[launched_at3]]</f>
        <v>30</v>
      </c>
    </row>
    <row r="2569" spans="1:21" ht="30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>IFERROR(Starter[[#This Row],[pledged]]/Starter[[#This Row],[goal]],0)</f>
        <v>2.6666666666666666E-3</v>
      </c>
      <c r="P2569" s="8">
        <f>IFERROR(Starter[[#This Row],[pledged]]/Starter[[#This Row],[backers_count]],0)</f>
        <v>60</v>
      </c>
      <c r="Q2569" t="str">
        <f>LEFT(Starter[[#This Row],[Category and Sub-Category]],FIND("/",Starter[[#This Row],[Category and Sub-Category]])-1)</f>
        <v>food</v>
      </c>
      <c r="R2569" t="str">
        <f>RIGHT(Starter[[#This Row],[Category and Sub-Category]],FIND("/",Starter[[#This Row],[Category and Sub-Category]])-3)</f>
        <v>ks</v>
      </c>
      <c r="S2569" s="12">
        <f t="shared" si="40"/>
        <v>42117.878912037035</v>
      </c>
      <c r="T2569" s="12">
        <f t="shared" si="40"/>
        <v>42087.878912037035</v>
      </c>
      <c r="U2569" s="14">
        <f>Starter[[#This Row],[deadline2]]-Starter[[#This Row],[launched_at3]]</f>
        <v>30</v>
      </c>
    </row>
    <row r="2570" spans="1:21" ht="3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>IFERROR(Starter[[#This Row],[pledged]]/Starter[[#This Row],[goal]],0)</f>
        <v>5.0000000000000001E-3</v>
      </c>
      <c r="P2570" s="8">
        <f>IFERROR(Starter[[#This Row],[pledged]]/Starter[[#This Row],[backers_count]],0)</f>
        <v>50</v>
      </c>
      <c r="Q2570" t="str">
        <f>LEFT(Starter[[#This Row],[Category and Sub-Category]],FIND("/",Starter[[#This Row],[Category and Sub-Category]])-1)</f>
        <v>food</v>
      </c>
      <c r="R2570" t="str">
        <f>RIGHT(Starter[[#This Row],[Category and Sub-Category]],FIND("/",Starter[[#This Row],[Category and Sub-Category]])-3)</f>
        <v>ks</v>
      </c>
      <c r="S2570" s="12">
        <f t="shared" si="40"/>
        <v>42614.666597222225</v>
      </c>
      <c r="T2570" s="12">
        <f t="shared" si="40"/>
        <v>42584.666597222225</v>
      </c>
      <c r="U2570" s="14">
        <f>Starter[[#This Row],[deadline2]]-Starter[[#This Row],[launched_at3]]</f>
        <v>30</v>
      </c>
    </row>
    <row r="2571" spans="1:2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>IFERROR(Starter[[#This Row],[pledged]]/Starter[[#This Row],[goal]],0)</f>
        <v>2.2307692307692306E-2</v>
      </c>
      <c r="P2571" s="8">
        <f>IFERROR(Starter[[#This Row],[pledged]]/Starter[[#This Row],[backers_count]],0)</f>
        <v>72.5</v>
      </c>
      <c r="Q2571" t="str">
        <f>LEFT(Starter[[#This Row],[Category and Sub-Category]],FIND("/",Starter[[#This Row],[Category and Sub-Category]])-1)</f>
        <v>food</v>
      </c>
      <c r="R2571" t="str">
        <f>RIGHT(Starter[[#This Row],[Category and Sub-Category]],FIND("/",Starter[[#This Row],[Category and Sub-Category]])-3)</f>
        <v>ks</v>
      </c>
      <c r="S2571" s="12">
        <f t="shared" si="40"/>
        <v>42264.105462962965</v>
      </c>
      <c r="T2571" s="12">
        <f t="shared" si="40"/>
        <v>42234.105462962965</v>
      </c>
      <c r="U2571" s="14">
        <f>Starter[[#This Row],[deadline2]]-Starter[[#This Row],[launched_at3]]</f>
        <v>30</v>
      </c>
    </row>
    <row r="2572" spans="1:21" ht="30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>IFERROR(Starter[[#This Row],[pledged]]/Starter[[#This Row],[goal]],0)</f>
        <v>8.4285714285714294E-3</v>
      </c>
      <c r="P2572" s="8">
        <f>IFERROR(Starter[[#This Row],[pledged]]/Starter[[#This Row],[backers_count]],0)</f>
        <v>29.5</v>
      </c>
      <c r="Q2572" t="str">
        <f>LEFT(Starter[[#This Row],[Category and Sub-Category]],FIND("/",Starter[[#This Row],[Category and Sub-Category]])-1)</f>
        <v>food</v>
      </c>
      <c r="R2572" t="str">
        <f>RIGHT(Starter[[#This Row],[Category and Sub-Category]],FIND("/",Starter[[#This Row],[Category and Sub-Category]])-3)</f>
        <v>ks</v>
      </c>
      <c r="S2572" s="12">
        <f t="shared" si="40"/>
        <v>42774.903182870374</v>
      </c>
      <c r="T2572" s="12">
        <f t="shared" si="40"/>
        <v>42744.903182870374</v>
      </c>
      <c r="U2572" s="14">
        <f>Starter[[#This Row],[deadline2]]-Starter[[#This Row],[launched_at3]]</f>
        <v>30</v>
      </c>
    </row>
    <row r="2573" spans="1:21" ht="30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>IFERROR(Starter[[#This Row],[pledged]]/Starter[[#This Row],[goal]],0)</f>
        <v>2.5000000000000001E-3</v>
      </c>
      <c r="P2573" s="8">
        <f>IFERROR(Starter[[#This Row],[pledged]]/Starter[[#This Row],[backers_count]],0)</f>
        <v>62.5</v>
      </c>
      <c r="Q2573" t="str">
        <f>LEFT(Starter[[#This Row],[Category and Sub-Category]],FIND("/",Starter[[#This Row],[Category and Sub-Category]])-1)</f>
        <v>food</v>
      </c>
      <c r="R2573" t="str">
        <f>RIGHT(Starter[[#This Row],[Category and Sub-Category]],FIND("/",Starter[[#This Row],[Category and Sub-Category]])-3)</f>
        <v>ks</v>
      </c>
      <c r="S2573" s="12">
        <f t="shared" si="40"/>
        <v>42509.341678240744</v>
      </c>
      <c r="T2573" s="12">
        <f t="shared" si="40"/>
        <v>42449.341678240744</v>
      </c>
      <c r="U2573" s="14">
        <f>Starter[[#This Row],[deadline2]]-Starter[[#This Row],[launched_at3]]</f>
        <v>60</v>
      </c>
    </row>
    <row r="2574" spans="1:2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>IFERROR(Starter[[#This Row],[pledged]]/Starter[[#This Row],[goal]],0)</f>
        <v>0</v>
      </c>
      <c r="P2574" s="8">
        <f>IFERROR(Starter[[#This Row],[pledged]]/Starter[[#This Row],[backers_count]],0)</f>
        <v>0</v>
      </c>
      <c r="Q2574" t="str">
        <f>LEFT(Starter[[#This Row],[Category and Sub-Category]],FIND("/",Starter[[#This Row],[Category and Sub-Category]])-1)</f>
        <v>food</v>
      </c>
      <c r="R2574" t="str">
        <f>RIGHT(Starter[[#This Row],[Category and Sub-Category]],FIND("/",Starter[[#This Row],[Category and Sub-Category]])-3)</f>
        <v>ks</v>
      </c>
      <c r="S2574" s="12">
        <f t="shared" si="40"/>
        <v>42107.119409722218</v>
      </c>
      <c r="T2574" s="12">
        <f t="shared" si="40"/>
        <v>42077.119409722218</v>
      </c>
      <c r="U2574" s="14">
        <f>Starter[[#This Row],[deadline2]]-Starter[[#This Row],[launched_at3]]</f>
        <v>30</v>
      </c>
    </row>
    <row r="2575" spans="1:21" ht="3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>IFERROR(Starter[[#This Row],[pledged]]/Starter[[#This Row],[goal]],0)</f>
        <v>0</v>
      </c>
      <c r="P2575" s="8">
        <f>IFERROR(Starter[[#This Row],[pledged]]/Starter[[#This Row],[backers_count]],0)</f>
        <v>0</v>
      </c>
      <c r="Q2575" t="str">
        <f>LEFT(Starter[[#This Row],[Category and Sub-Category]],FIND("/",Starter[[#This Row],[Category and Sub-Category]])-1)</f>
        <v>food</v>
      </c>
      <c r="R2575" t="str">
        <f>RIGHT(Starter[[#This Row],[Category and Sub-Category]],FIND("/",Starter[[#This Row],[Category and Sub-Category]])-3)</f>
        <v>ks</v>
      </c>
      <c r="S2575" s="12">
        <f t="shared" si="40"/>
        <v>41874.592002314814</v>
      </c>
      <c r="T2575" s="12">
        <f t="shared" si="40"/>
        <v>41829.592002314814</v>
      </c>
      <c r="U2575" s="14">
        <f>Starter[[#This Row],[deadline2]]-Starter[[#This Row],[launched_at3]]</f>
        <v>45</v>
      </c>
    </row>
    <row r="2576" spans="1:21" ht="3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>IFERROR(Starter[[#This Row],[pledged]]/Starter[[#This Row],[goal]],0)</f>
        <v>0</v>
      </c>
      <c r="P2576" s="8">
        <f>IFERROR(Starter[[#This Row],[pledged]]/Starter[[#This Row],[backers_count]],0)</f>
        <v>0</v>
      </c>
      <c r="Q2576" t="str">
        <f>LEFT(Starter[[#This Row],[Category and Sub-Category]],FIND("/",Starter[[#This Row],[Category and Sub-Category]])-1)</f>
        <v>food</v>
      </c>
      <c r="R2576" t="str">
        <f>RIGHT(Starter[[#This Row],[Category and Sub-Category]],FIND("/",Starter[[#This Row],[Category and Sub-Category]])-3)</f>
        <v>ks</v>
      </c>
      <c r="S2576" s="12">
        <f t="shared" si="40"/>
        <v>42508.825752314813</v>
      </c>
      <c r="T2576" s="12">
        <f t="shared" si="40"/>
        <v>42487.825752314813</v>
      </c>
      <c r="U2576" s="14">
        <f>Starter[[#This Row],[deadline2]]-Starter[[#This Row],[launched_at3]]</f>
        <v>21</v>
      </c>
    </row>
    <row r="2577" spans="1:21" ht="3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>IFERROR(Starter[[#This Row],[pledged]]/Starter[[#This Row],[goal]],0)</f>
        <v>0</v>
      </c>
      <c r="P2577" s="8">
        <f>IFERROR(Starter[[#This Row],[pledged]]/Starter[[#This Row],[backers_count]],0)</f>
        <v>0</v>
      </c>
      <c r="Q2577" t="str">
        <f>LEFT(Starter[[#This Row],[Category and Sub-Category]],FIND("/",Starter[[#This Row],[Category and Sub-Category]])-1)</f>
        <v>food</v>
      </c>
      <c r="R2577" t="str">
        <f>RIGHT(Starter[[#This Row],[Category and Sub-Category]],FIND("/",Starter[[#This Row],[Category and Sub-Category]])-3)</f>
        <v>ks</v>
      </c>
      <c r="S2577" s="12">
        <f t="shared" si="40"/>
        <v>42016.108726851853</v>
      </c>
      <c r="T2577" s="12">
        <f t="shared" si="40"/>
        <v>41986.108726851853</v>
      </c>
      <c r="U2577" s="14">
        <f>Starter[[#This Row],[deadline2]]-Starter[[#This Row],[launched_at3]]</f>
        <v>30</v>
      </c>
    </row>
    <row r="2578" spans="1:2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>IFERROR(Starter[[#This Row],[pledged]]/Starter[[#This Row],[goal]],0)</f>
        <v>0</v>
      </c>
      <c r="P2578" s="8">
        <f>IFERROR(Starter[[#This Row],[pledged]]/Starter[[#This Row],[backers_count]],0)</f>
        <v>0</v>
      </c>
      <c r="Q2578" t="str">
        <f>LEFT(Starter[[#This Row],[Category and Sub-Category]],FIND("/",Starter[[#This Row],[Category and Sub-Category]])-1)</f>
        <v>food</v>
      </c>
      <c r="R2578" t="str">
        <f>RIGHT(Starter[[#This Row],[Category and Sub-Category]],FIND("/",Starter[[#This Row],[Category and Sub-Category]])-3)</f>
        <v>ks</v>
      </c>
      <c r="S2578" s="12">
        <f t="shared" si="40"/>
        <v>42104.968136574069</v>
      </c>
      <c r="T2578" s="12">
        <f t="shared" si="40"/>
        <v>42060.00980324074</v>
      </c>
      <c r="U2578" s="14">
        <f>Starter[[#This Row],[deadline2]]-Starter[[#This Row],[launched_at3]]</f>
        <v>44.958333333328483</v>
      </c>
    </row>
    <row r="2579" spans="1:21" ht="3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>IFERROR(Starter[[#This Row],[pledged]]/Starter[[#This Row],[goal]],0)</f>
        <v>0</v>
      </c>
      <c r="P2579" s="8">
        <f>IFERROR(Starter[[#This Row],[pledged]]/Starter[[#This Row],[backers_count]],0)</f>
        <v>0</v>
      </c>
      <c r="Q2579" t="str">
        <f>LEFT(Starter[[#This Row],[Category and Sub-Category]],FIND("/",Starter[[#This Row],[Category and Sub-Category]])-1)</f>
        <v>food</v>
      </c>
      <c r="R2579" t="str">
        <f>RIGHT(Starter[[#This Row],[Category and Sub-Category]],FIND("/",Starter[[#This Row],[Category and Sub-Category]])-3)</f>
        <v>ks</v>
      </c>
      <c r="S2579" s="12">
        <f t="shared" si="40"/>
        <v>41855.820567129631</v>
      </c>
      <c r="T2579" s="12">
        <f t="shared" si="40"/>
        <v>41830.820567129631</v>
      </c>
      <c r="U2579" s="14">
        <f>Starter[[#This Row],[deadline2]]-Starter[[#This Row],[launched_at3]]</f>
        <v>25</v>
      </c>
    </row>
    <row r="2580" spans="1:21" ht="3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>IFERROR(Starter[[#This Row],[pledged]]/Starter[[#This Row],[goal]],0)</f>
        <v>0</v>
      </c>
      <c r="P2580" s="8">
        <f>IFERROR(Starter[[#This Row],[pledged]]/Starter[[#This Row],[backers_count]],0)</f>
        <v>0</v>
      </c>
      <c r="Q2580" t="str">
        <f>LEFT(Starter[[#This Row],[Category and Sub-Category]],FIND("/",Starter[[#This Row],[Category and Sub-Category]])-1)</f>
        <v>food</v>
      </c>
      <c r="R2580" t="str">
        <f>RIGHT(Starter[[#This Row],[Category and Sub-Category]],FIND("/",Starter[[#This Row],[Category and Sub-Category]])-3)</f>
        <v>ks</v>
      </c>
      <c r="S2580" s="12">
        <f t="shared" si="40"/>
        <v>42286.708333333328</v>
      </c>
      <c r="T2580" s="12">
        <f t="shared" si="40"/>
        <v>42238.022905092592</v>
      </c>
      <c r="U2580" s="14">
        <f>Starter[[#This Row],[deadline2]]-Starter[[#This Row],[launched_at3]]</f>
        <v>48.685428240736655</v>
      </c>
    </row>
    <row r="2581" spans="1:21" ht="30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>IFERROR(Starter[[#This Row],[pledged]]/Starter[[#This Row],[goal]],0)</f>
        <v>1.3849999999999999E-3</v>
      </c>
      <c r="P2581" s="8">
        <f>IFERROR(Starter[[#This Row],[pledged]]/Starter[[#This Row],[backers_count]],0)</f>
        <v>23.083333333333332</v>
      </c>
      <c r="Q2581" t="str">
        <f>LEFT(Starter[[#This Row],[Category and Sub-Category]],FIND("/",Starter[[#This Row],[Category and Sub-Category]])-1)</f>
        <v>food</v>
      </c>
      <c r="R2581" t="str">
        <f>RIGHT(Starter[[#This Row],[Category and Sub-Category]],FIND("/",Starter[[#This Row],[Category and Sub-Category]])-3)</f>
        <v>ks</v>
      </c>
      <c r="S2581" s="12">
        <f t="shared" si="40"/>
        <v>41897.829895833333</v>
      </c>
      <c r="T2581" s="12">
        <f t="shared" si="40"/>
        <v>41837.829895833333</v>
      </c>
      <c r="U2581" s="14">
        <f>Starter[[#This Row],[deadline2]]-Starter[[#This Row],[launched_at3]]</f>
        <v>60</v>
      </c>
    </row>
    <row r="2582" spans="1:21" ht="30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>IFERROR(Starter[[#This Row],[pledged]]/Starter[[#This Row],[goal]],0)</f>
        <v>6.0000000000000001E-3</v>
      </c>
      <c r="P2582" s="8">
        <f>IFERROR(Starter[[#This Row],[pledged]]/Starter[[#This Row],[backers_count]],0)</f>
        <v>25.5</v>
      </c>
      <c r="Q2582" t="str">
        <f>LEFT(Starter[[#This Row],[Category and Sub-Category]],FIND("/",Starter[[#This Row],[Category and Sub-Category]])-1)</f>
        <v>food</v>
      </c>
      <c r="R2582" t="str">
        <f>RIGHT(Starter[[#This Row],[Category and Sub-Category]],FIND("/",Starter[[#This Row],[Category and Sub-Category]])-3)</f>
        <v>ks</v>
      </c>
      <c r="S2582" s="12">
        <f t="shared" si="40"/>
        <v>42140.125</v>
      </c>
      <c r="T2582" s="12">
        <f t="shared" si="40"/>
        <v>42110.326423611114</v>
      </c>
      <c r="U2582" s="14">
        <f>Starter[[#This Row],[deadline2]]-Starter[[#This Row],[launched_at3]]</f>
        <v>29.798576388886431</v>
      </c>
    </row>
    <row r="2583" spans="1:21" ht="30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>IFERROR(Starter[[#This Row],[pledged]]/Starter[[#This Row],[goal]],0)</f>
        <v>0.106</v>
      </c>
      <c r="P2583" s="8">
        <f>IFERROR(Starter[[#This Row],[pledged]]/Starter[[#This Row],[backers_count]],0)</f>
        <v>48.18181818181818</v>
      </c>
      <c r="Q2583" t="str">
        <f>LEFT(Starter[[#This Row],[Category and Sub-Category]],FIND("/",Starter[[#This Row],[Category and Sub-Category]])-1)</f>
        <v>food</v>
      </c>
      <c r="R2583" t="str">
        <f>RIGHT(Starter[[#This Row],[Category and Sub-Category]],FIND("/",Starter[[#This Row],[Category and Sub-Category]])-3)</f>
        <v>ks</v>
      </c>
      <c r="S2583" s="12">
        <f t="shared" si="40"/>
        <v>42324.670115740737</v>
      </c>
      <c r="T2583" s="12">
        <f t="shared" si="40"/>
        <v>42294.628449074073</v>
      </c>
      <c r="U2583" s="14">
        <f>Starter[[#This Row],[deadline2]]-Starter[[#This Row],[launched_at3]]</f>
        <v>30.041666666664241</v>
      </c>
    </row>
    <row r="2584" spans="1:2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>IFERROR(Starter[[#This Row],[pledged]]/Starter[[#This Row],[goal]],0)</f>
        <v>1.1111111111111112E-5</v>
      </c>
      <c r="P2584" s="8">
        <f>IFERROR(Starter[[#This Row],[pledged]]/Starter[[#This Row],[backers_count]],0)</f>
        <v>1</v>
      </c>
      <c r="Q2584" t="str">
        <f>LEFT(Starter[[#This Row],[Category and Sub-Category]],FIND("/",Starter[[#This Row],[Category and Sub-Category]])-1)</f>
        <v>food</v>
      </c>
      <c r="R2584" t="str">
        <f>RIGHT(Starter[[#This Row],[Category and Sub-Category]],FIND("/",Starter[[#This Row],[Category and Sub-Category]])-3)</f>
        <v>ks</v>
      </c>
      <c r="S2584" s="12">
        <f t="shared" si="40"/>
        <v>42672.988819444443</v>
      </c>
      <c r="T2584" s="12">
        <f t="shared" si="40"/>
        <v>42642.988819444443</v>
      </c>
      <c r="U2584" s="14">
        <f>Starter[[#This Row],[deadline2]]-Starter[[#This Row],[launched_at3]]</f>
        <v>30</v>
      </c>
    </row>
    <row r="2585" spans="1:21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>IFERROR(Starter[[#This Row],[pledged]]/Starter[[#This Row],[goal]],0)</f>
        <v>5.0000000000000001E-3</v>
      </c>
      <c r="P2585" s="8">
        <f>IFERROR(Starter[[#This Row],[pledged]]/Starter[[#This Row],[backers_count]],0)</f>
        <v>1</v>
      </c>
      <c r="Q2585" t="str">
        <f>LEFT(Starter[[#This Row],[Category and Sub-Category]],FIND("/",Starter[[#This Row],[Category and Sub-Category]])-1)</f>
        <v>food</v>
      </c>
      <c r="R2585" t="str">
        <f>RIGHT(Starter[[#This Row],[Category and Sub-Category]],FIND("/",Starter[[#This Row],[Category and Sub-Category]])-3)</f>
        <v>ks</v>
      </c>
      <c r="S2585" s="12">
        <f t="shared" si="40"/>
        <v>42079.727777777778</v>
      </c>
      <c r="T2585" s="12">
        <f t="shared" si="40"/>
        <v>42019.76944444445</v>
      </c>
      <c r="U2585" s="14">
        <f>Starter[[#This Row],[deadline2]]-Starter[[#This Row],[launched_at3]]</f>
        <v>59.958333333328483</v>
      </c>
    </row>
    <row r="2586" spans="1:21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>IFERROR(Starter[[#This Row],[pledged]]/Starter[[#This Row],[goal]],0)</f>
        <v>0</v>
      </c>
      <c r="P2586" s="8">
        <f>IFERROR(Starter[[#This Row],[pledged]]/Starter[[#This Row],[backers_count]],0)</f>
        <v>0</v>
      </c>
      <c r="Q2586" t="str">
        <f>LEFT(Starter[[#This Row],[Category and Sub-Category]],FIND("/",Starter[[#This Row],[Category and Sub-Category]])-1)</f>
        <v>food</v>
      </c>
      <c r="R2586" t="str">
        <f>RIGHT(Starter[[#This Row],[Category and Sub-Category]],FIND("/",Starter[[#This Row],[Category and Sub-Category]])-3)</f>
        <v>ks</v>
      </c>
      <c r="S2586" s="12">
        <f t="shared" si="40"/>
        <v>42170.173252314809</v>
      </c>
      <c r="T2586" s="12">
        <f t="shared" si="40"/>
        <v>42140.173252314809</v>
      </c>
      <c r="U2586" s="14">
        <f>Starter[[#This Row],[deadline2]]-Starter[[#This Row],[launched_at3]]</f>
        <v>30</v>
      </c>
    </row>
    <row r="2587" spans="1:21" ht="30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>IFERROR(Starter[[#This Row],[pledged]]/Starter[[#This Row],[goal]],0)</f>
        <v>1.6666666666666668E-3</v>
      </c>
      <c r="P2587" s="8">
        <f>IFERROR(Starter[[#This Row],[pledged]]/Starter[[#This Row],[backers_count]],0)</f>
        <v>50</v>
      </c>
      <c r="Q2587" t="str">
        <f>LEFT(Starter[[#This Row],[Category and Sub-Category]],FIND("/",Starter[[#This Row],[Category and Sub-Category]])-1)</f>
        <v>food</v>
      </c>
      <c r="R2587" t="str">
        <f>RIGHT(Starter[[#This Row],[Category and Sub-Category]],FIND("/",Starter[[#This Row],[Category and Sub-Category]])-3)</f>
        <v>ks</v>
      </c>
      <c r="S2587" s="12">
        <f t="shared" si="40"/>
        <v>41825.963333333333</v>
      </c>
      <c r="T2587" s="12">
        <f t="shared" si="40"/>
        <v>41795.963333333333</v>
      </c>
      <c r="U2587" s="14">
        <f>Starter[[#This Row],[deadline2]]-Starter[[#This Row],[launched_at3]]</f>
        <v>30</v>
      </c>
    </row>
    <row r="2588" spans="1:21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>IFERROR(Starter[[#This Row],[pledged]]/Starter[[#This Row],[goal]],0)</f>
        <v>1.6666666666666668E-3</v>
      </c>
      <c r="P2588" s="8">
        <f>IFERROR(Starter[[#This Row],[pledged]]/Starter[[#This Row],[backers_count]],0)</f>
        <v>5</v>
      </c>
      <c r="Q2588" t="str">
        <f>LEFT(Starter[[#This Row],[Category and Sub-Category]],FIND("/",Starter[[#This Row],[Category and Sub-Category]])-1)</f>
        <v>food</v>
      </c>
      <c r="R2588" t="str">
        <f>RIGHT(Starter[[#This Row],[Category and Sub-Category]],FIND("/",Starter[[#This Row],[Category and Sub-Category]])-3)</f>
        <v>ks</v>
      </c>
      <c r="S2588" s="12">
        <f t="shared" si="40"/>
        <v>42363.330277777779</v>
      </c>
      <c r="T2588" s="12">
        <f t="shared" si="40"/>
        <v>42333.330277777779</v>
      </c>
      <c r="U2588" s="14">
        <f>Starter[[#This Row],[deadline2]]-Starter[[#This Row],[launched_at3]]</f>
        <v>30</v>
      </c>
    </row>
    <row r="2589" spans="1:21" ht="30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>IFERROR(Starter[[#This Row],[pledged]]/Starter[[#This Row],[goal]],0)</f>
        <v>2.4340000000000001E-2</v>
      </c>
      <c r="P2589" s="8">
        <f>IFERROR(Starter[[#This Row],[pledged]]/Starter[[#This Row],[backers_count]],0)</f>
        <v>202.83333333333334</v>
      </c>
      <c r="Q2589" t="str">
        <f>LEFT(Starter[[#This Row],[Category and Sub-Category]],FIND("/",Starter[[#This Row],[Category and Sub-Category]])-1)</f>
        <v>food</v>
      </c>
      <c r="R2589" t="str">
        <f>RIGHT(Starter[[#This Row],[Category and Sub-Category]],FIND("/",Starter[[#This Row],[Category and Sub-Category]])-3)</f>
        <v>ks</v>
      </c>
      <c r="S2589" s="12">
        <f t="shared" si="40"/>
        <v>42368.675381944442</v>
      </c>
      <c r="T2589" s="12">
        <f t="shared" si="40"/>
        <v>42338.675381944442</v>
      </c>
      <c r="U2589" s="14">
        <f>Starter[[#This Row],[deadline2]]-Starter[[#This Row],[launched_at3]]</f>
        <v>30</v>
      </c>
    </row>
    <row r="2590" spans="1:21" ht="3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>IFERROR(Starter[[#This Row],[pledged]]/Starter[[#This Row],[goal]],0)</f>
        <v>3.8833333333333331E-2</v>
      </c>
      <c r="P2590" s="8">
        <f>IFERROR(Starter[[#This Row],[pledged]]/Starter[[#This Row],[backers_count]],0)</f>
        <v>29.125</v>
      </c>
      <c r="Q2590" t="str">
        <f>LEFT(Starter[[#This Row],[Category and Sub-Category]],FIND("/",Starter[[#This Row],[Category and Sub-Category]])-1)</f>
        <v>food</v>
      </c>
      <c r="R2590" t="str">
        <f>RIGHT(Starter[[#This Row],[Category and Sub-Category]],FIND("/",Starter[[#This Row],[Category and Sub-Category]])-3)</f>
        <v>ks</v>
      </c>
      <c r="S2590" s="12">
        <f t="shared" si="40"/>
        <v>42094.551388888889</v>
      </c>
      <c r="T2590" s="12">
        <f t="shared" si="40"/>
        <v>42042.676226851851</v>
      </c>
      <c r="U2590" s="14">
        <f>Starter[[#This Row],[deadline2]]-Starter[[#This Row],[launched_at3]]</f>
        <v>51.875162037038535</v>
      </c>
    </row>
    <row r="2591" spans="1:21" ht="3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>IFERROR(Starter[[#This Row],[pledged]]/Starter[[#This Row],[goal]],0)</f>
        <v>1E-4</v>
      </c>
      <c r="P2591" s="8">
        <f>IFERROR(Starter[[#This Row],[pledged]]/Starter[[#This Row],[backers_count]],0)</f>
        <v>5</v>
      </c>
      <c r="Q2591" t="str">
        <f>LEFT(Starter[[#This Row],[Category and Sub-Category]],FIND("/",Starter[[#This Row],[Category and Sub-Category]])-1)</f>
        <v>food</v>
      </c>
      <c r="R2591" t="str">
        <f>RIGHT(Starter[[#This Row],[Category and Sub-Category]],FIND("/",Starter[[#This Row],[Category and Sub-Category]])-3)</f>
        <v>ks</v>
      </c>
      <c r="S2591" s="12">
        <f t="shared" si="40"/>
        <v>42452.494525462964</v>
      </c>
      <c r="T2591" s="12">
        <f t="shared" si="40"/>
        <v>42422.536192129628</v>
      </c>
      <c r="U2591" s="14">
        <f>Starter[[#This Row],[deadline2]]-Starter[[#This Row],[launched_at3]]</f>
        <v>29.958333333335759</v>
      </c>
    </row>
    <row r="2592" spans="1:21" ht="3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>IFERROR(Starter[[#This Row],[pledged]]/Starter[[#This Row],[goal]],0)</f>
        <v>0</v>
      </c>
      <c r="P2592" s="8">
        <f>IFERROR(Starter[[#This Row],[pledged]]/Starter[[#This Row],[backers_count]],0)</f>
        <v>0</v>
      </c>
      <c r="Q2592" t="str">
        <f>LEFT(Starter[[#This Row],[Category and Sub-Category]],FIND("/",Starter[[#This Row],[Category and Sub-Category]])-1)</f>
        <v>food</v>
      </c>
      <c r="R2592" t="str">
        <f>RIGHT(Starter[[#This Row],[Category and Sub-Category]],FIND("/",Starter[[#This Row],[Category and Sub-Category]])-3)</f>
        <v>ks</v>
      </c>
      <c r="S2592" s="12">
        <f t="shared" si="40"/>
        <v>42395.589085648149</v>
      </c>
      <c r="T2592" s="12">
        <f t="shared" si="40"/>
        <v>42388.589085648149</v>
      </c>
      <c r="U2592" s="14">
        <f>Starter[[#This Row],[deadline2]]-Starter[[#This Row],[launched_at3]]</f>
        <v>7</v>
      </c>
    </row>
    <row r="2593" spans="1:21" ht="3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>IFERROR(Starter[[#This Row],[pledged]]/Starter[[#This Row],[goal]],0)</f>
        <v>1.7333333333333333E-2</v>
      </c>
      <c r="P2593" s="8">
        <f>IFERROR(Starter[[#This Row],[pledged]]/Starter[[#This Row],[backers_count]],0)</f>
        <v>13</v>
      </c>
      <c r="Q2593" t="str">
        <f>LEFT(Starter[[#This Row],[Category and Sub-Category]],FIND("/",Starter[[#This Row],[Category and Sub-Category]])-1)</f>
        <v>food</v>
      </c>
      <c r="R2593" t="str">
        <f>RIGHT(Starter[[#This Row],[Category and Sub-Category]],FIND("/",Starter[[#This Row],[Category and Sub-Category]])-3)</f>
        <v>ks</v>
      </c>
      <c r="S2593" s="12">
        <f t="shared" si="40"/>
        <v>42442.864861111113</v>
      </c>
      <c r="T2593" s="12">
        <f t="shared" si="40"/>
        <v>42382.906527777777</v>
      </c>
      <c r="U2593" s="14">
        <f>Starter[[#This Row],[deadline2]]-Starter[[#This Row],[launched_at3]]</f>
        <v>59.958333333335759</v>
      </c>
    </row>
    <row r="2594" spans="1:21" ht="3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>IFERROR(Starter[[#This Row],[pledged]]/Starter[[#This Row],[goal]],0)</f>
        <v>1.6666666666666668E-3</v>
      </c>
      <c r="P2594" s="8">
        <f>IFERROR(Starter[[#This Row],[pledged]]/Starter[[#This Row],[backers_count]],0)</f>
        <v>50</v>
      </c>
      <c r="Q2594" t="str">
        <f>LEFT(Starter[[#This Row],[Category and Sub-Category]],FIND("/",Starter[[#This Row],[Category and Sub-Category]])-1)</f>
        <v>food</v>
      </c>
      <c r="R2594" t="str">
        <f>RIGHT(Starter[[#This Row],[Category and Sub-Category]],FIND("/",Starter[[#This Row],[Category and Sub-Category]])-3)</f>
        <v>ks</v>
      </c>
      <c r="S2594" s="12">
        <f t="shared" si="40"/>
        <v>41917.801168981481</v>
      </c>
      <c r="T2594" s="12">
        <f t="shared" si="40"/>
        <v>41887.801168981481</v>
      </c>
      <c r="U2594" s="14">
        <f>Starter[[#This Row],[deadline2]]-Starter[[#This Row],[launched_at3]]</f>
        <v>30</v>
      </c>
    </row>
    <row r="2595" spans="1:21" ht="30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>IFERROR(Starter[[#This Row],[pledged]]/Starter[[#This Row],[goal]],0)</f>
        <v>0</v>
      </c>
      <c r="P2595" s="8">
        <f>IFERROR(Starter[[#This Row],[pledged]]/Starter[[#This Row],[backers_count]],0)</f>
        <v>0</v>
      </c>
      <c r="Q2595" t="str">
        <f>LEFT(Starter[[#This Row],[Category and Sub-Category]],FIND("/",Starter[[#This Row],[Category and Sub-Category]])-1)</f>
        <v>food</v>
      </c>
      <c r="R2595" t="str">
        <f>RIGHT(Starter[[#This Row],[Category and Sub-Category]],FIND("/",Starter[[#This Row],[Category and Sub-Category]])-3)</f>
        <v>ks</v>
      </c>
      <c r="S2595" s="12">
        <f t="shared" si="40"/>
        <v>42119.845208333332</v>
      </c>
      <c r="T2595" s="12">
        <f t="shared" si="40"/>
        <v>42089.845208333332</v>
      </c>
      <c r="U2595" s="14">
        <f>Starter[[#This Row],[deadline2]]-Starter[[#This Row],[launched_at3]]</f>
        <v>30</v>
      </c>
    </row>
    <row r="2596" spans="1:21" ht="30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>IFERROR(Starter[[#This Row],[pledged]]/Starter[[#This Row],[goal]],0)</f>
        <v>1.2500000000000001E-5</v>
      </c>
      <c r="P2596" s="8">
        <f>IFERROR(Starter[[#This Row],[pledged]]/Starter[[#This Row],[backers_count]],0)</f>
        <v>1</v>
      </c>
      <c r="Q2596" t="str">
        <f>LEFT(Starter[[#This Row],[Category and Sub-Category]],FIND("/",Starter[[#This Row],[Category and Sub-Category]])-1)</f>
        <v>food</v>
      </c>
      <c r="R2596" t="str">
        <f>RIGHT(Starter[[#This Row],[Category and Sub-Category]],FIND("/",Starter[[#This Row],[Category and Sub-Category]])-3)</f>
        <v>ks</v>
      </c>
      <c r="S2596" s="12">
        <f t="shared" si="40"/>
        <v>41858.967916666668</v>
      </c>
      <c r="T2596" s="12">
        <f t="shared" si="40"/>
        <v>41828.967916666668</v>
      </c>
      <c r="U2596" s="14">
        <f>Starter[[#This Row],[deadline2]]-Starter[[#This Row],[launched_at3]]</f>
        <v>30</v>
      </c>
    </row>
    <row r="2597" spans="1:2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>IFERROR(Starter[[#This Row],[pledged]]/Starter[[#This Row],[goal]],0)</f>
        <v>0.12166666666666667</v>
      </c>
      <c r="P2597" s="8">
        <f>IFERROR(Starter[[#This Row],[pledged]]/Starter[[#This Row],[backers_count]],0)</f>
        <v>96.05263157894737</v>
      </c>
      <c r="Q2597" t="str">
        <f>LEFT(Starter[[#This Row],[Category and Sub-Category]],FIND("/",Starter[[#This Row],[Category and Sub-Category]])-1)</f>
        <v>food</v>
      </c>
      <c r="R2597" t="str">
        <f>RIGHT(Starter[[#This Row],[Category and Sub-Category]],FIND("/",Starter[[#This Row],[Category and Sub-Category]])-3)</f>
        <v>ks</v>
      </c>
      <c r="S2597" s="12">
        <f t="shared" si="40"/>
        <v>42790.244212962964</v>
      </c>
      <c r="T2597" s="12">
        <f t="shared" si="40"/>
        <v>42760.244212962964</v>
      </c>
      <c r="U2597" s="14">
        <f>Starter[[#This Row],[deadline2]]-Starter[[#This Row],[launched_at3]]</f>
        <v>30</v>
      </c>
    </row>
    <row r="2598" spans="1:21" ht="3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>IFERROR(Starter[[#This Row],[pledged]]/Starter[[#This Row],[goal]],0)</f>
        <v>0.23588571428571428</v>
      </c>
      <c r="P2598" s="8">
        <f>IFERROR(Starter[[#This Row],[pledged]]/Starter[[#This Row],[backers_count]],0)</f>
        <v>305.77777777777777</v>
      </c>
      <c r="Q2598" t="str">
        <f>LEFT(Starter[[#This Row],[Category and Sub-Category]],FIND("/",Starter[[#This Row],[Category and Sub-Category]])-1)</f>
        <v>food</v>
      </c>
      <c r="R2598" t="str">
        <f>RIGHT(Starter[[#This Row],[Category and Sub-Category]],FIND("/",Starter[[#This Row],[Category and Sub-Category]])-3)</f>
        <v>ks</v>
      </c>
      <c r="S2598" s="12">
        <f t="shared" si="40"/>
        <v>41858.664456018516</v>
      </c>
      <c r="T2598" s="12">
        <f t="shared" si="40"/>
        <v>41828.664456018516</v>
      </c>
      <c r="U2598" s="14">
        <f>Starter[[#This Row],[deadline2]]-Starter[[#This Row],[launched_at3]]</f>
        <v>30</v>
      </c>
    </row>
    <row r="2599" spans="1:21" ht="30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>IFERROR(Starter[[#This Row],[pledged]]/Starter[[#This Row],[goal]],0)</f>
        <v>5.6666666666666664E-2</v>
      </c>
      <c r="P2599" s="8">
        <f>IFERROR(Starter[[#This Row],[pledged]]/Starter[[#This Row],[backers_count]],0)</f>
        <v>12.142857142857142</v>
      </c>
      <c r="Q2599" t="str">
        <f>LEFT(Starter[[#This Row],[Category and Sub-Category]],FIND("/",Starter[[#This Row],[Category and Sub-Category]])-1)</f>
        <v>food</v>
      </c>
      <c r="R2599" t="str">
        <f>RIGHT(Starter[[#This Row],[Category and Sub-Category]],FIND("/",Starter[[#This Row],[Category and Sub-Category]])-3)</f>
        <v>ks</v>
      </c>
      <c r="S2599" s="12">
        <f t="shared" si="40"/>
        <v>42540.341631944444</v>
      </c>
      <c r="T2599" s="12">
        <f t="shared" si="40"/>
        <v>42510.341631944444</v>
      </c>
      <c r="U2599" s="14">
        <f>Starter[[#This Row],[deadline2]]-Starter[[#This Row],[launched_at3]]</f>
        <v>30</v>
      </c>
    </row>
    <row r="2600" spans="1:21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>IFERROR(Starter[[#This Row],[pledged]]/Starter[[#This Row],[goal]],0)</f>
        <v>0.39</v>
      </c>
      <c r="P2600" s="8">
        <f>IFERROR(Starter[[#This Row],[pledged]]/Starter[[#This Row],[backers_count]],0)</f>
        <v>83.571428571428569</v>
      </c>
      <c r="Q2600" t="str">
        <f>LEFT(Starter[[#This Row],[Category and Sub-Category]],FIND("/",Starter[[#This Row],[Category and Sub-Category]])-1)</f>
        <v>food</v>
      </c>
      <c r="R2600" t="str">
        <f>RIGHT(Starter[[#This Row],[Category and Sub-Category]],FIND("/",Starter[[#This Row],[Category and Sub-Category]])-3)</f>
        <v>ks</v>
      </c>
      <c r="S2600" s="12">
        <f t="shared" si="40"/>
        <v>42270.840289351851</v>
      </c>
      <c r="T2600" s="12">
        <f t="shared" si="40"/>
        <v>42240.840289351851</v>
      </c>
      <c r="U2600" s="14">
        <f>Starter[[#This Row],[deadline2]]-Starter[[#This Row],[launched_at3]]</f>
        <v>30</v>
      </c>
    </row>
    <row r="2601" spans="1:21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>IFERROR(Starter[[#This Row],[pledged]]/Starter[[#This Row],[goal]],0)</f>
        <v>9.9546510341776348E-3</v>
      </c>
      <c r="P2601" s="8">
        <f>IFERROR(Starter[[#This Row],[pledged]]/Starter[[#This Row],[backers_count]],0)</f>
        <v>18</v>
      </c>
      <c r="Q2601" t="str">
        <f>LEFT(Starter[[#This Row],[Category and Sub-Category]],FIND("/",Starter[[#This Row],[Category and Sub-Category]])-1)</f>
        <v>food</v>
      </c>
      <c r="R2601" t="str">
        <f>RIGHT(Starter[[#This Row],[Category and Sub-Category]],FIND("/",Starter[[#This Row],[Category and Sub-Category]])-3)</f>
        <v>ks</v>
      </c>
      <c r="S2601" s="12">
        <f t="shared" si="40"/>
        <v>41854.754016203704</v>
      </c>
      <c r="T2601" s="12">
        <f t="shared" si="40"/>
        <v>41809.754016203704</v>
      </c>
      <c r="U2601" s="14">
        <f>Starter[[#This Row],[deadline2]]-Starter[[#This Row],[launched_at3]]</f>
        <v>45</v>
      </c>
    </row>
    <row r="2602" spans="1:21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>IFERROR(Starter[[#This Row],[pledged]]/Starter[[#This Row],[goal]],0)</f>
        <v>6.9320000000000007E-2</v>
      </c>
      <c r="P2602" s="8">
        <f>IFERROR(Starter[[#This Row],[pledged]]/Starter[[#This Row],[backers_count]],0)</f>
        <v>115.53333333333333</v>
      </c>
      <c r="Q2602" t="str">
        <f>LEFT(Starter[[#This Row],[Category and Sub-Category]],FIND("/",Starter[[#This Row],[Category and Sub-Category]])-1)</f>
        <v>food</v>
      </c>
      <c r="R2602" t="str">
        <f>RIGHT(Starter[[#This Row],[Category and Sub-Category]],FIND("/",Starter[[#This Row],[Category and Sub-Category]])-3)</f>
        <v>ks</v>
      </c>
      <c r="S2602" s="12">
        <f t="shared" si="40"/>
        <v>42454.858796296292</v>
      </c>
      <c r="T2602" s="12">
        <f t="shared" si="40"/>
        <v>42394.900462962964</v>
      </c>
      <c r="U2602" s="14">
        <f>Starter[[#This Row],[deadline2]]-Starter[[#This Row],[launched_at3]]</f>
        <v>59.958333333328483</v>
      </c>
    </row>
    <row r="2603" spans="1:21" ht="3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>IFERROR(Starter[[#This Row],[pledged]]/Starter[[#This Row],[goal]],0)</f>
        <v>6.6139999999999999</v>
      </c>
      <c r="P2603" s="8">
        <f>IFERROR(Starter[[#This Row],[pledged]]/Starter[[#This Row],[backers_count]],0)</f>
        <v>21.900662251655628</v>
      </c>
      <c r="Q2603" t="str">
        <f>LEFT(Starter[[#This Row],[Category and Sub-Category]],FIND("/",Starter[[#This Row],[Category and Sub-Category]])-1)</f>
        <v>technology</v>
      </c>
      <c r="R2603" t="str">
        <f>RIGHT(Starter[[#This Row],[Category and Sub-Category]],FIND("/",Starter[[#This Row],[Category and Sub-Category]])-3)</f>
        <v>loration</v>
      </c>
      <c r="S2603" s="12">
        <f t="shared" si="40"/>
        <v>41165.165972222225</v>
      </c>
      <c r="T2603" s="12">
        <f t="shared" si="40"/>
        <v>41150.902187500003</v>
      </c>
      <c r="U2603" s="14">
        <f>Starter[[#This Row],[deadline2]]-Starter[[#This Row],[launched_at3]]</f>
        <v>14.263784722221317</v>
      </c>
    </row>
    <row r="2604" spans="1:21" ht="30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>IFERROR(Starter[[#This Row],[pledged]]/Starter[[#This Row],[goal]],0)</f>
        <v>3.2609166666666667</v>
      </c>
      <c r="P2604" s="8">
        <f>IFERROR(Starter[[#This Row],[pledged]]/Starter[[#This Row],[backers_count]],0)</f>
        <v>80.022494887525568</v>
      </c>
      <c r="Q2604" t="str">
        <f>LEFT(Starter[[#This Row],[Category and Sub-Category]],FIND("/",Starter[[#This Row],[Category and Sub-Category]])-1)</f>
        <v>technology</v>
      </c>
      <c r="R2604" t="str">
        <f>RIGHT(Starter[[#This Row],[Category and Sub-Category]],FIND("/",Starter[[#This Row],[Category and Sub-Category]])-3)</f>
        <v>loration</v>
      </c>
      <c r="S2604" s="12">
        <f t="shared" si="40"/>
        <v>41955.888888888891</v>
      </c>
      <c r="T2604" s="12">
        <f t="shared" si="40"/>
        <v>41915.747314814813</v>
      </c>
      <c r="U2604" s="14">
        <f>Starter[[#This Row],[deadline2]]-Starter[[#This Row],[launched_at3]]</f>
        <v>40.141574074077653</v>
      </c>
    </row>
    <row r="2605" spans="1:2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>IFERROR(Starter[[#This Row],[pledged]]/Starter[[#This Row],[goal]],0)</f>
        <v>1.0148571428571429</v>
      </c>
      <c r="P2605" s="8">
        <f>IFERROR(Starter[[#This Row],[pledged]]/Starter[[#This Row],[backers_count]],0)</f>
        <v>35.520000000000003</v>
      </c>
      <c r="Q2605" t="str">
        <f>LEFT(Starter[[#This Row],[Category and Sub-Category]],FIND("/",Starter[[#This Row],[Category and Sub-Category]])-1)</f>
        <v>technology</v>
      </c>
      <c r="R2605" t="str">
        <f>RIGHT(Starter[[#This Row],[Category and Sub-Category]],FIND("/",Starter[[#This Row],[Category and Sub-Category]])-3)</f>
        <v>loration</v>
      </c>
      <c r="S2605" s="12">
        <f t="shared" si="40"/>
        <v>41631.912662037037</v>
      </c>
      <c r="T2605" s="12">
        <f t="shared" si="40"/>
        <v>41617.912662037037</v>
      </c>
      <c r="U2605" s="14">
        <f>Starter[[#This Row],[deadline2]]-Starter[[#This Row],[launched_at3]]</f>
        <v>14</v>
      </c>
    </row>
    <row r="2606" spans="1:21" ht="30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>IFERROR(Starter[[#This Row],[pledged]]/Starter[[#This Row],[goal]],0)</f>
        <v>1.0421799999999999</v>
      </c>
      <c r="P2606" s="8">
        <f>IFERROR(Starter[[#This Row],[pledged]]/Starter[[#This Row],[backers_count]],0)</f>
        <v>64.933333333333323</v>
      </c>
      <c r="Q2606" t="str">
        <f>LEFT(Starter[[#This Row],[Category and Sub-Category]],FIND("/",Starter[[#This Row],[Category and Sub-Category]])-1)</f>
        <v>technology</v>
      </c>
      <c r="R2606" t="str">
        <f>RIGHT(Starter[[#This Row],[Category and Sub-Category]],FIND("/",Starter[[#This Row],[Category and Sub-Category]])-3)</f>
        <v>loration</v>
      </c>
      <c r="S2606" s="12">
        <f t="shared" si="40"/>
        <v>41028.051192129627</v>
      </c>
      <c r="T2606" s="12">
        <f t="shared" si="40"/>
        <v>40998.051192129627</v>
      </c>
      <c r="U2606" s="14">
        <f>Starter[[#This Row],[deadline2]]-Starter[[#This Row],[launched_at3]]</f>
        <v>30</v>
      </c>
    </row>
    <row r="2607" spans="1:21" ht="3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>IFERROR(Starter[[#This Row],[pledged]]/Starter[[#This Row],[goal]],0)</f>
        <v>1.0742157000000001</v>
      </c>
      <c r="P2607" s="8">
        <f>IFERROR(Starter[[#This Row],[pledged]]/Starter[[#This Row],[backers_count]],0)</f>
        <v>60.965703745743475</v>
      </c>
      <c r="Q2607" t="str">
        <f>LEFT(Starter[[#This Row],[Category and Sub-Category]],FIND("/",Starter[[#This Row],[Category and Sub-Category]])-1)</f>
        <v>technology</v>
      </c>
      <c r="R2607" t="str">
        <f>RIGHT(Starter[[#This Row],[Category and Sub-Category]],FIND("/",Starter[[#This Row],[Category and Sub-Category]])-3)</f>
        <v>loration</v>
      </c>
      <c r="S2607" s="12">
        <f t="shared" si="40"/>
        <v>42538.541550925926</v>
      </c>
      <c r="T2607" s="12">
        <f t="shared" si="40"/>
        <v>42508.541550925926</v>
      </c>
      <c r="U2607" s="14">
        <f>Starter[[#This Row],[deadline2]]-Starter[[#This Row],[launched_at3]]</f>
        <v>30</v>
      </c>
    </row>
    <row r="2608" spans="1:21" ht="4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>IFERROR(Starter[[#This Row],[pledged]]/Starter[[#This Row],[goal]],0)</f>
        <v>1.1005454545454545</v>
      </c>
      <c r="P2608" s="8">
        <f>IFERROR(Starter[[#This Row],[pledged]]/Starter[[#This Row],[backers_count]],0)</f>
        <v>31.444155844155844</v>
      </c>
      <c r="Q2608" t="str">
        <f>LEFT(Starter[[#This Row],[Category and Sub-Category]],FIND("/",Starter[[#This Row],[Category and Sub-Category]])-1)</f>
        <v>technology</v>
      </c>
      <c r="R2608" t="str">
        <f>RIGHT(Starter[[#This Row],[Category and Sub-Category]],FIND("/",Starter[[#This Row],[Category and Sub-Category]])-3)</f>
        <v>loration</v>
      </c>
      <c r="S2608" s="12">
        <f t="shared" si="40"/>
        <v>41758.712754629625</v>
      </c>
      <c r="T2608" s="12">
        <f t="shared" si="40"/>
        <v>41726.712754629625</v>
      </c>
      <c r="U2608" s="14">
        <f>Starter[[#This Row],[deadline2]]-Starter[[#This Row],[launched_at3]]</f>
        <v>32</v>
      </c>
    </row>
    <row r="2609" spans="1:21" ht="3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>IFERROR(Starter[[#This Row],[pledged]]/Starter[[#This Row],[goal]],0)</f>
        <v>4.077</v>
      </c>
      <c r="P2609" s="8">
        <f>IFERROR(Starter[[#This Row],[pledged]]/Starter[[#This Row],[backers_count]],0)</f>
        <v>81.949748743718587</v>
      </c>
      <c r="Q2609" t="str">
        <f>LEFT(Starter[[#This Row],[Category and Sub-Category]],FIND("/",Starter[[#This Row],[Category and Sub-Category]])-1)</f>
        <v>technology</v>
      </c>
      <c r="R2609" t="str">
        <f>RIGHT(Starter[[#This Row],[Category and Sub-Category]],FIND("/",Starter[[#This Row],[Category and Sub-Category]])-3)</f>
        <v>loration</v>
      </c>
      <c r="S2609" s="12">
        <f t="shared" si="40"/>
        <v>42228.083333333328</v>
      </c>
      <c r="T2609" s="12">
        <f t="shared" si="40"/>
        <v>42184.874675925923</v>
      </c>
      <c r="U2609" s="14">
        <f>Starter[[#This Row],[deadline2]]-Starter[[#This Row],[launched_at3]]</f>
        <v>43.208657407405553</v>
      </c>
    </row>
    <row r="2610" spans="1:21" ht="30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>IFERROR(Starter[[#This Row],[pledged]]/Starter[[#This Row],[goal]],0)</f>
        <v>2.2392500000000002</v>
      </c>
      <c r="P2610" s="8">
        <f>IFERROR(Starter[[#This Row],[pledged]]/Starter[[#This Row],[backers_count]],0)</f>
        <v>58.92763157894737</v>
      </c>
      <c r="Q2610" t="str">
        <f>LEFT(Starter[[#This Row],[Category and Sub-Category]],FIND("/",Starter[[#This Row],[Category and Sub-Category]])-1)</f>
        <v>technology</v>
      </c>
      <c r="R2610" t="str">
        <f>RIGHT(Starter[[#This Row],[Category and Sub-Category]],FIND("/",Starter[[#This Row],[Category and Sub-Category]])-3)</f>
        <v>loration</v>
      </c>
      <c r="S2610" s="12">
        <f t="shared" si="40"/>
        <v>42809</v>
      </c>
      <c r="T2610" s="12">
        <f t="shared" si="40"/>
        <v>42767.801712962959</v>
      </c>
      <c r="U2610" s="14">
        <f>Starter[[#This Row],[deadline2]]-Starter[[#This Row],[launched_at3]]</f>
        <v>41.198287037041155</v>
      </c>
    </row>
    <row r="2611" spans="1:21" ht="3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>IFERROR(Starter[[#This Row],[pledged]]/Starter[[#This Row],[goal]],0)</f>
        <v>3.038011142857143</v>
      </c>
      <c r="P2611" s="8">
        <f>IFERROR(Starter[[#This Row],[pledged]]/Starter[[#This Row],[backers_count]],0)</f>
        <v>157.29347633136095</v>
      </c>
      <c r="Q2611" t="str">
        <f>LEFT(Starter[[#This Row],[Category and Sub-Category]],FIND("/",Starter[[#This Row],[Category and Sub-Category]])-1)</f>
        <v>technology</v>
      </c>
      <c r="R2611" t="str">
        <f>RIGHT(Starter[[#This Row],[Category and Sub-Category]],FIND("/",Starter[[#This Row],[Category and Sub-Category]])-3)</f>
        <v>loration</v>
      </c>
      <c r="S2611" s="12">
        <f t="shared" si="40"/>
        <v>41105.237858796296</v>
      </c>
      <c r="T2611" s="12">
        <f t="shared" si="40"/>
        <v>41075.237858796296</v>
      </c>
      <c r="U2611" s="14">
        <f>Starter[[#This Row],[deadline2]]-Starter[[#This Row],[launched_at3]]</f>
        <v>30</v>
      </c>
    </row>
    <row r="2612" spans="1:2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>IFERROR(Starter[[#This Row],[pledged]]/Starter[[#This Row],[goal]],0)</f>
        <v>1.4132510432681749</v>
      </c>
      <c r="P2612" s="8">
        <f>IFERROR(Starter[[#This Row],[pledged]]/Starter[[#This Row],[backers_count]],0)</f>
        <v>55.758509532062391</v>
      </c>
      <c r="Q2612" t="str">
        <f>LEFT(Starter[[#This Row],[Category and Sub-Category]],FIND("/",Starter[[#This Row],[Category and Sub-Category]])-1)</f>
        <v>technology</v>
      </c>
      <c r="R2612" t="str">
        <f>RIGHT(Starter[[#This Row],[Category and Sub-Category]],FIND("/",Starter[[#This Row],[Category and Sub-Category]])-3)</f>
        <v>loration</v>
      </c>
      <c r="S2612" s="12">
        <f t="shared" si="40"/>
        <v>42604.290972222225</v>
      </c>
      <c r="T2612" s="12">
        <f t="shared" si="40"/>
        <v>42564.881076388891</v>
      </c>
      <c r="U2612" s="14">
        <f>Starter[[#This Row],[deadline2]]-Starter[[#This Row],[launched_at3]]</f>
        <v>39.409895833334303</v>
      </c>
    </row>
    <row r="2613" spans="1:21" ht="3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>IFERROR(Starter[[#This Row],[pledged]]/Starter[[#This Row],[goal]],0)</f>
        <v>27.906363636363636</v>
      </c>
      <c r="P2613" s="8">
        <f>IFERROR(Starter[[#This Row],[pledged]]/Starter[[#This Row],[backers_count]],0)</f>
        <v>83.802893802893806</v>
      </c>
      <c r="Q2613" t="str">
        <f>LEFT(Starter[[#This Row],[Category and Sub-Category]],FIND("/",Starter[[#This Row],[Category and Sub-Category]])-1)</f>
        <v>technology</v>
      </c>
      <c r="R2613" t="str">
        <f>RIGHT(Starter[[#This Row],[Category and Sub-Category]],FIND("/",Starter[[#This Row],[Category and Sub-Category]])-3)</f>
        <v>loration</v>
      </c>
      <c r="S2613" s="12">
        <f t="shared" si="40"/>
        <v>42737.957638888889</v>
      </c>
      <c r="T2613" s="12">
        <f t="shared" si="40"/>
        <v>42704.335810185185</v>
      </c>
      <c r="U2613" s="14">
        <f>Starter[[#This Row],[deadline2]]-Starter[[#This Row],[launched_at3]]</f>
        <v>33.621828703704523</v>
      </c>
    </row>
    <row r="2614" spans="1:21" ht="30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>IFERROR(Starter[[#This Row],[pledged]]/Starter[[#This Row],[goal]],0)</f>
        <v>1.7176130000000001</v>
      </c>
      <c r="P2614" s="8">
        <f>IFERROR(Starter[[#This Row],[pledged]]/Starter[[#This Row],[backers_count]],0)</f>
        <v>58.422210884353746</v>
      </c>
      <c r="Q2614" t="str">
        <f>LEFT(Starter[[#This Row],[Category and Sub-Category]],FIND("/",Starter[[#This Row],[Category and Sub-Category]])-1)</f>
        <v>technology</v>
      </c>
      <c r="R2614" t="str">
        <f>RIGHT(Starter[[#This Row],[Category and Sub-Category]],FIND("/",Starter[[#This Row],[Category and Sub-Category]])-3)</f>
        <v>loration</v>
      </c>
      <c r="S2614" s="12">
        <f t="shared" si="40"/>
        <v>42013.143171296295</v>
      </c>
      <c r="T2614" s="12">
        <f t="shared" si="40"/>
        <v>41982.143171296295</v>
      </c>
      <c r="U2614" s="14">
        <f>Starter[[#This Row],[deadline2]]-Starter[[#This Row],[launched_at3]]</f>
        <v>31</v>
      </c>
    </row>
    <row r="2615" spans="1:21" ht="3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>IFERROR(Starter[[#This Row],[pledged]]/Starter[[#This Row],[goal]],0)</f>
        <v>1.0101333333333333</v>
      </c>
      <c r="P2615" s="8">
        <f>IFERROR(Starter[[#This Row],[pledged]]/Starter[[#This Row],[backers_count]],0)</f>
        <v>270.57142857142856</v>
      </c>
      <c r="Q2615" t="str">
        <f>LEFT(Starter[[#This Row],[Category and Sub-Category]],FIND("/",Starter[[#This Row],[Category and Sub-Category]])-1)</f>
        <v>technology</v>
      </c>
      <c r="R2615" t="str">
        <f>RIGHT(Starter[[#This Row],[Category and Sub-Category]],FIND("/",Starter[[#This Row],[Category and Sub-Category]])-3)</f>
        <v>loration</v>
      </c>
      <c r="S2615" s="12">
        <f t="shared" si="40"/>
        <v>41173.81821759259</v>
      </c>
      <c r="T2615" s="12">
        <f t="shared" si="40"/>
        <v>41143.81821759259</v>
      </c>
      <c r="U2615" s="14">
        <f>Starter[[#This Row],[deadline2]]-Starter[[#This Row],[launched_at3]]</f>
        <v>30</v>
      </c>
    </row>
    <row r="2616" spans="1:21" ht="3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>IFERROR(Starter[[#This Row],[pledged]]/Starter[[#This Row],[goal]],0)</f>
        <v>1.02</v>
      </c>
      <c r="P2616" s="8">
        <f>IFERROR(Starter[[#This Row],[pledged]]/Starter[[#This Row],[backers_count]],0)</f>
        <v>107.1</v>
      </c>
      <c r="Q2616" t="str">
        <f>LEFT(Starter[[#This Row],[Category and Sub-Category]],FIND("/",Starter[[#This Row],[Category and Sub-Category]])-1)</f>
        <v>technology</v>
      </c>
      <c r="R2616" t="str">
        <f>RIGHT(Starter[[#This Row],[Category and Sub-Category]],FIND("/",Starter[[#This Row],[Category and Sub-Category]])-3)</f>
        <v>loration</v>
      </c>
      <c r="S2616" s="12">
        <f t="shared" si="40"/>
        <v>41759.208333333336</v>
      </c>
      <c r="T2616" s="12">
        <f t="shared" si="40"/>
        <v>41730.708472222221</v>
      </c>
      <c r="U2616" s="14">
        <f>Starter[[#This Row],[deadline2]]-Starter[[#This Row],[launched_at3]]</f>
        <v>28.499861111115024</v>
      </c>
    </row>
    <row r="2617" spans="1:21" ht="3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>IFERROR(Starter[[#This Row],[pledged]]/Starter[[#This Row],[goal]],0)</f>
        <v>1.6976511744127936</v>
      </c>
      <c r="P2617" s="8">
        <f>IFERROR(Starter[[#This Row],[pledged]]/Starter[[#This Row],[backers_count]],0)</f>
        <v>47.180555555555557</v>
      </c>
      <c r="Q2617" t="str">
        <f>LEFT(Starter[[#This Row],[Category and Sub-Category]],FIND("/",Starter[[#This Row],[Category and Sub-Category]])-1)</f>
        <v>technology</v>
      </c>
      <c r="R2617" t="str">
        <f>RIGHT(Starter[[#This Row],[Category and Sub-Category]],FIND("/",Starter[[#This Row],[Category and Sub-Category]])-3)</f>
        <v>loration</v>
      </c>
      <c r="S2617" s="12">
        <f t="shared" si="40"/>
        <v>42490.5</v>
      </c>
      <c r="T2617" s="12">
        <f t="shared" si="40"/>
        <v>42453.49726851852</v>
      </c>
      <c r="U2617" s="14">
        <f>Starter[[#This Row],[deadline2]]-Starter[[#This Row],[launched_at3]]</f>
        <v>37.002731481479714</v>
      </c>
    </row>
    <row r="2618" spans="1:21" ht="30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>IFERROR(Starter[[#This Row],[pledged]]/Starter[[#This Row],[goal]],0)</f>
        <v>1.14534</v>
      </c>
      <c r="P2618" s="8">
        <f>IFERROR(Starter[[#This Row],[pledged]]/Starter[[#This Row],[backers_count]],0)</f>
        <v>120.30882352941177</v>
      </c>
      <c r="Q2618" t="str">
        <f>LEFT(Starter[[#This Row],[Category and Sub-Category]],FIND("/",Starter[[#This Row],[Category and Sub-Category]])-1)</f>
        <v>technology</v>
      </c>
      <c r="R2618" t="str">
        <f>RIGHT(Starter[[#This Row],[Category and Sub-Category]],FIND("/",Starter[[#This Row],[Category and Sub-Category]])-3)</f>
        <v>loration</v>
      </c>
      <c r="S2618" s="12">
        <f t="shared" si="40"/>
        <v>42241.99454861111</v>
      </c>
      <c r="T2618" s="12">
        <f t="shared" si="40"/>
        <v>42211.99454861111</v>
      </c>
      <c r="U2618" s="14">
        <f>Starter[[#This Row],[deadline2]]-Starter[[#This Row],[launched_at3]]</f>
        <v>30</v>
      </c>
    </row>
    <row r="2619" spans="1:21" ht="3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>IFERROR(Starter[[#This Row],[pledged]]/Starter[[#This Row],[goal]],0)</f>
        <v>8.7759999999999998</v>
      </c>
      <c r="P2619" s="8">
        <f>IFERROR(Starter[[#This Row],[pledged]]/Starter[[#This Row],[backers_count]],0)</f>
        <v>27.59748427672956</v>
      </c>
      <c r="Q2619" t="str">
        <f>LEFT(Starter[[#This Row],[Category and Sub-Category]],FIND("/",Starter[[#This Row],[Category and Sub-Category]])-1)</f>
        <v>technology</v>
      </c>
      <c r="R2619" t="str">
        <f>RIGHT(Starter[[#This Row],[Category and Sub-Category]],FIND("/",Starter[[#This Row],[Category and Sub-Category]])-3)</f>
        <v>loration</v>
      </c>
      <c r="S2619" s="12">
        <f t="shared" si="40"/>
        <v>41932.874432870369</v>
      </c>
      <c r="T2619" s="12">
        <f t="shared" si="40"/>
        <v>41902.874432870369</v>
      </c>
      <c r="U2619" s="14">
        <f>Starter[[#This Row],[deadline2]]-Starter[[#This Row],[launched_at3]]</f>
        <v>30</v>
      </c>
    </row>
    <row r="2620" spans="1:2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>IFERROR(Starter[[#This Row],[pledged]]/Starter[[#This Row],[goal]],0)</f>
        <v>1.0538666666666667</v>
      </c>
      <c r="P2620" s="8">
        <f>IFERROR(Starter[[#This Row],[pledged]]/Starter[[#This Row],[backers_count]],0)</f>
        <v>205.2987012987013</v>
      </c>
      <c r="Q2620" t="str">
        <f>LEFT(Starter[[#This Row],[Category and Sub-Category]],FIND("/",Starter[[#This Row],[Category and Sub-Category]])-1)</f>
        <v>technology</v>
      </c>
      <c r="R2620" t="str">
        <f>RIGHT(Starter[[#This Row],[Category and Sub-Category]],FIND("/",Starter[[#This Row],[Category and Sub-Category]])-3)</f>
        <v>loration</v>
      </c>
      <c r="S2620" s="12">
        <f t="shared" si="40"/>
        <v>42339.834039351852</v>
      </c>
      <c r="T2620" s="12">
        <f t="shared" si="40"/>
        <v>42279.792372685188</v>
      </c>
      <c r="U2620" s="14">
        <f>Starter[[#This Row],[deadline2]]-Starter[[#This Row],[launched_at3]]</f>
        <v>60.041666666664241</v>
      </c>
    </row>
    <row r="2621" spans="1:21" ht="3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>IFERROR(Starter[[#This Row],[pledged]]/Starter[[#This Row],[goal]],0)</f>
        <v>1.8839999999999999</v>
      </c>
      <c r="P2621" s="8">
        <f>IFERROR(Starter[[#This Row],[pledged]]/Starter[[#This Row],[backers_count]],0)</f>
        <v>35.547169811320757</v>
      </c>
      <c r="Q2621" t="str">
        <f>LEFT(Starter[[#This Row],[Category and Sub-Category]],FIND("/",Starter[[#This Row],[Category and Sub-Category]])-1)</f>
        <v>technology</v>
      </c>
      <c r="R2621" t="str">
        <f>RIGHT(Starter[[#This Row],[Category and Sub-Category]],FIND("/",Starter[[#This Row],[Category and Sub-Category]])-3)</f>
        <v>loration</v>
      </c>
      <c r="S2621" s="12">
        <f t="shared" si="40"/>
        <v>42300.458333333328</v>
      </c>
      <c r="T2621" s="12">
        <f t="shared" si="40"/>
        <v>42273.884305555555</v>
      </c>
      <c r="U2621" s="14">
        <f>Starter[[#This Row],[deadline2]]-Starter[[#This Row],[launched_at3]]</f>
        <v>26.574027777773154</v>
      </c>
    </row>
    <row r="2622" spans="1:21" ht="3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>IFERROR(Starter[[#This Row],[pledged]]/Starter[[#This Row],[goal]],0)</f>
        <v>1.436523076923077</v>
      </c>
      <c r="P2622" s="8">
        <f>IFERROR(Starter[[#This Row],[pledged]]/Starter[[#This Row],[backers_count]],0)</f>
        <v>74.639488409272587</v>
      </c>
      <c r="Q2622" t="str">
        <f>LEFT(Starter[[#This Row],[Category and Sub-Category]],FIND("/",Starter[[#This Row],[Category and Sub-Category]])-1)</f>
        <v>technology</v>
      </c>
      <c r="R2622" t="str">
        <f>RIGHT(Starter[[#This Row],[Category and Sub-Category]],FIND("/",Starter[[#This Row],[Category and Sub-Category]])-3)</f>
        <v>loration</v>
      </c>
      <c r="S2622" s="12">
        <f t="shared" si="40"/>
        <v>42288.041666666672</v>
      </c>
      <c r="T2622" s="12">
        <f t="shared" si="40"/>
        <v>42251.16715277778</v>
      </c>
      <c r="U2622" s="14">
        <f>Starter[[#This Row],[deadline2]]-Starter[[#This Row],[launched_at3]]</f>
        <v>36.87451388889167</v>
      </c>
    </row>
    <row r="2623" spans="1:21" ht="3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>IFERROR(Starter[[#This Row],[pledged]]/Starter[[#This Row],[goal]],0)</f>
        <v>1.4588000000000001</v>
      </c>
      <c r="P2623" s="8">
        <f>IFERROR(Starter[[#This Row],[pledged]]/Starter[[#This Row],[backers_count]],0)</f>
        <v>47.058064516129029</v>
      </c>
      <c r="Q2623" t="str">
        <f>LEFT(Starter[[#This Row],[Category and Sub-Category]],FIND("/",Starter[[#This Row],[Category and Sub-Category]])-1)</f>
        <v>technology</v>
      </c>
      <c r="R2623" t="str">
        <f>RIGHT(Starter[[#This Row],[Category and Sub-Category]],FIND("/",Starter[[#This Row],[Category and Sub-Category]])-3)</f>
        <v>loration</v>
      </c>
      <c r="S2623" s="12">
        <f t="shared" si="40"/>
        <v>42145.747546296298</v>
      </c>
      <c r="T2623" s="12">
        <f t="shared" si="40"/>
        <v>42115.747546296298</v>
      </c>
      <c r="U2623" s="14">
        <f>Starter[[#This Row],[deadline2]]-Starter[[#This Row],[launched_at3]]</f>
        <v>30</v>
      </c>
    </row>
    <row r="2624" spans="1:21" ht="3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>IFERROR(Starter[[#This Row],[pledged]]/Starter[[#This Row],[goal]],0)</f>
        <v>1.3118399999999999</v>
      </c>
      <c r="P2624" s="8">
        <f>IFERROR(Starter[[#This Row],[pledged]]/Starter[[#This Row],[backers_count]],0)</f>
        <v>26.591351351351353</v>
      </c>
      <c r="Q2624" t="str">
        <f>LEFT(Starter[[#This Row],[Category and Sub-Category]],FIND("/",Starter[[#This Row],[Category and Sub-Category]])-1)</f>
        <v>technology</v>
      </c>
      <c r="R2624" t="str">
        <f>RIGHT(Starter[[#This Row],[Category and Sub-Category]],FIND("/",Starter[[#This Row],[Category and Sub-Category]])-3)</f>
        <v>loration</v>
      </c>
      <c r="S2624" s="12">
        <f t="shared" si="40"/>
        <v>42734.74324074074</v>
      </c>
      <c r="T2624" s="12">
        <f t="shared" si="40"/>
        <v>42689.74324074074</v>
      </c>
      <c r="U2624" s="14">
        <f>Starter[[#This Row],[deadline2]]-Starter[[#This Row],[launched_at3]]</f>
        <v>45</v>
      </c>
    </row>
    <row r="2625" spans="1:21" ht="3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>IFERROR(Starter[[#This Row],[pledged]]/Starter[[#This Row],[goal]],0)</f>
        <v>1.1399999999999999</v>
      </c>
      <c r="P2625" s="8">
        <f>IFERROR(Starter[[#This Row],[pledged]]/Starter[[#This Row],[backers_count]],0)</f>
        <v>36.774193548387096</v>
      </c>
      <c r="Q2625" t="str">
        <f>LEFT(Starter[[#This Row],[Category and Sub-Category]],FIND("/",Starter[[#This Row],[Category and Sub-Category]])-1)</f>
        <v>technology</v>
      </c>
      <c r="R2625" t="str">
        <f>RIGHT(Starter[[#This Row],[Category and Sub-Category]],FIND("/",Starter[[#This Row],[Category and Sub-Category]])-3)</f>
        <v>loration</v>
      </c>
      <c r="S2625" s="12">
        <f t="shared" si="40"/>
        <v>42706.256550925929</v>
      </c>
      <c r="T2625" s="12">
        <f t="shared" si="40"/>
        <v>42692.256550925929</v>
      </c>
      <c r="U2625" s="14">
        <f>Starter[[#This Row],[deadline2]]-Starter[[#This Row],[launched_at3]]</f>
        <v>14</v>
      </c>
    </row>
    <row r="2626" spans="1:21" ht="3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>IFERROR(Starter[[#This Row],[pledged]]/Starter[[#This Row],[goal]],0)</f>
        <v>13.794206249999998</v>
      </c>
      <c r="P2626" s="8">
        <f>IFERROR(Starter[[#This Row],[pledged]]/Starter[[#This Row],[backers_count]],0)</f>
        <v>31.820544982698959</v>
      </c>
      <c r="Q2626" t="str">
        <f>LEFT(Starter[[#This Row],[Category and Sub-Category]],FIND("/",Starter[[#This Row],[Category and Sub-Category]])-1)</f>
        <v>technology</v>
      </c>
      <c r="R2626" t="str">
        <f>RIGHT(Starter[[#This Row],[Category and Sub-Category]],FIND("/",Starter[[#This Row],[Category and Sub-Category]])-3)</f>
        <v>loration</v>
      </c>
      <c r="S2626" s="12">
        <f t="shared" ref="S2626:T2689" si="41">(I2626/86400)+25569</f>
        <v>41165.421550925923</v>
      </c>
      <c r="T2626" s="12">
        <f t="shared" si="41"/>
        <v>41144.421550925923</v>
      </c>
      <c r="U2626" s="14">
        <f>Starter[[#This Row],[deadline2]]-Starter[[#This Row],[launched_at3]]</f>
        <v>21</v>
      </c>
    </row>
    <row r="2627" spans="1:21" ht="3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>IFERROR(Starter[[#This Row],[pledged]]/Starter[[#This Row],[goal]],0)</f>
        <v>9.56</v>
      </c>
      <c r="P2627" s="8">
        <f>IFERROR(Starter[[#This Row],[pledged]]/Starter[[#This Row],[backers_count]],0)</f>
        <v>27.576923076923077</v>
      </c>
      <c r="Q2627" t="str">
        <f>LEFT(Starter[[#This Row],[Category and Sub-Category]],FIND("/",Starter[[#This Row],[Category and Sub-Category]])-1)</f>
        <v>technology</v>
      </c>
      <c r="R2627" t="str">
        <f>RIGHT(Starter[[#This Row],[Category and Sub-Category]],FIND("/",Starter[[#This Row],[Category and Sub-Category]])-3)</f>
        <v>loration</v>
      </c>
      <c r="S2627" s="12">
        <f t="shared" si="41"/>
        <v>42683.851944444439</v>
      </c>
      <c r="T2627" s="12">
        <f t="shared" si="41"/>
        <v>42658.810277777782</v>
      </c>
      <c r="U2627" s="14">
        <f>Starter[[#This Row],[deadline2]]-Starter[[#This Row],[launched_at3]]</f>
        <v>25.041666666656965</v>
      </c>
    </row>
    <row r="2628" spans="1:21" ht="30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>IFERROR(Starter[[#This Row],[pledged]]/Starter[[#This Row],[goal]],0)</f>
        <v>1.1200000000000001</v>
      </c>
      <c r="P2628" s="8">
        <f>IFERROR(Starter[[#This Row],[pledged]]/Starter[[#This Row],[backers_count]],0)</f>
        <v>56</v>
      </c>
      <c r="Q2628" t="str">
        <f>LEFT(Starter[[#This Row],[Category and Sub-Category]],FIND("/",Starter[[#This Row],[Category and Sub-Category]])-1)</f>
        <v>technology</v>
      </c>
      <c r="R2628" t="str">
        <f>RIGHT(Starter[[#This Row],[Category and Sub-Category]],FIND("/",Starter[[#This Row],[Category and Sub-Category]])-3)</f>
        <v>loration</v>
      </c>
      <c r="S2628" s="12">
        <f t="shared" si="41"/>
        <v>42158.628113425926</v>
      </c>
      <c r="T2628" s="12">
        <f t="shared" si="41"/>
        <v>42128.628113425926</v>
      </c>
      <c r="U2628" s="14">
        <f>Starter[[#This Row],[deadline2]]-Starter[[#This Row],[launched_at3]]</f>
        <v>30</v>
      </c>
    </row>
    <row r="2629" spans="1:21" ht="3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>IFERROR(Starter[[#This Row],[pledged]]/Starter[[#This Row],[goal]],0)</f>
        <v>6.4666666666666668</v>
      </c>
      <c r="P2629" s="8">
        <f>IFERROR(Starter[[#This Row],[pledged]]/Starter[[#This Row],[backers_count]],0)</f>
        <v>21.555555555555557</v>
      </c>
      <c r="Q2629" t="str">
        <f>LEFT(Starter[[#This Row],[Category and Sub-Category]],FIND("/",Starter[[#This Row],[Category and Sub-Category]])-1)</f>
        <v>technology</v>
      </c>
      <c r="R2629" t="str">
        <f>RIGHT(Starter[[#This Row],[Category and Sub-Category]],FIND("/",Starter[[#This Row],[Category and Sub-Category]])-3)</f>
        <v>loration</v>
      </c>
      <c r="S2629" s="12">
        <f t="shared" si="41"/>
        <v>42334.871076388888</v>
      </c>
      <c r="T2629" s="12">
        <f t="shared" si="41"/>
        <v>42304.829409722224</v>
      </c>
      <c r="U2629" s="14">
        <f>Starter[[#This Row],[deadline2]]-Starter[[#This Row],[launched_at3]]</f>
        <v>30.041666666664241</v>
      </c>
    </row>
    <row r="2630" spans="1:2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>IFERROR(Starter[[#This Row],[pledged]]/Starter[[#This Row],[goal]],0)</f>
        <v>1.1036948748510131</v>
      </c>
      <c r="P2630" s="8">
        <f>IFERROR(Starter[[#This Row],[pledged]]/Starter[[#This Row],[backers_count]],0)</f>
        <v>44.095238095238095</v>
      </c>
      <c r="Q2630" t="str">
        <f>LEFT(Starter[[#This Row],[Category and Sub-Category]],FIND("/",Starter[[#This Row],[Category and Sub-Category]])-1)</f>
        <v>technology</v>
      </c>
      <c r="R2630" t="str">
        <f>RIGHT(Starter[[#This Row],[Category and Sub-Category]],FIND("/",Starter[[#This Row],[Category and Sub-Category]])-3)</f>
        <v>loration</v>
      </c>
      <c r="S2630" s="12">
        <f t="shared" si="41"/>
        <v>41973.966053240743</v>
      </c>
      <c r="T2630" s="12">
        <f t="shared" si="41"/>
        <v>41953.966053240743</v>
      </c>
      <c r="U2630" s="14">
        <f>Starter[[#This Row],[deadline2]]-Starter[[#This Row],[launched_at3]]</f>
        <v>20</v>
      </c>
    </row>
    <row r="2631" spans="1:2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>IFERROR(Starter[[#This Row],[pledged]]/Starter[[#This Row],[goal]],0)</f>
        <v>1.2774000000000001</v>
      </c>
      <c r="P2631" s="8">
        <f>IFERROR(Starter[[#This Row],[pledged]]/Starter[[#This Row],[backers_count]],0)</f>
        <v>63.87</v>
      </c>
      <c r="Q2631" t="str">
        <f>LEFT(Starter[[#This Row],[Category and Sub-Category]],FIND("/",Starter[[#This Row],[Category and Sub-Category]])-1)</f>
        <v>technology</v>
      </c>
      <c r="R2631" t="str">
        <f>RIGHT(Starter[[#This Row],[Category and Sub-Category]],FIND("/",Starter[[#This Row],[Category and Sub-Category]])-3)</f>
        <v>loration</v>
      </c>
      <c r="S2631" s="12">
        <f t="shared" si="41"/>
        <v>42138.538449074069</v>
      </c>
      <c r="T2631" s="12">
        <f t="shared" si="41"/>
        <v>42108.538449074069</v>
      </c>
      <c r="U2631" s="14">
        <f>Starter[[#This Row],[deadline2]]-Starter[[#This Row],[launched_at3]]</f>
        <v>30</v>
      </c>
    </row>
    <row r="2632" spans="1:21" ht="3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>IFERROR(Starter[[#This Row],[pledged]]/Starter[[#This Row],[goal]],0)</f>
        <v>1.579</v>
      </c>
      <c r="P2632" s="8">
        <f>IFERROR(Starter[[#This Row],[pledged]]/Starter[[#This Row],[backers_count]],0)</f>
        <v>38.987654320987652</v>
      </c>
      <c r="Q2632" t="str">
        <f>LEFT(Starter[[#This Row],[Category and Sub-Category]],FIND("/",Starter[[#This Row],[Category and Sub-Category]])-1)</f>
        <v>technology</v>
      </c>
      <c r="R2632" t="str">
        <f>RIGHT(Starter[[#This Row],[Category and Sub-Category]],FIND("/",Starter[[#This Row],[Category and Sub-Category]])-3)</f>
        <v>loration</v>
      </c>
      <c r="S2632" s="12">
        <f t="shared" si="41"/>
        <v>42551.416666666672</v>
      </c>
      <c r="T2632" s="12">
        <f t="shared" si="41"/>
        <v>42524.105462962965</v>
      </c>
      <c r="U2632" s="14">
        <f>Starter[[#This Row],[deadline2]]-Starter[[#This Row],[launched_at3]]</f>
        <v>27.311203703706269</v>
      </c>
    </row>
    <row r="2633" spans="1:21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>IFERROR(Starter[[#This Row],[pledged]]/Starter[[#This Row],[goal]],0)</f>
        <v>1.1466525000000001</v>
      </c>
      <c r="P2633" s="8">
        <f>IFERROR(Starter[[#This Row],[pledged]]/Starter[[#This Row],[backers_count]],0)</f>
        <v>80.185489510489504</v>
      </c>
      <c r="Q2633" t="str">
        <f>LEFT(Starter[[#This Row],[Category and Sub-Category]],FIND("/",Starter[[#This Row],[Category and Sub-Category]])-1)</f>
        <v>technology</v>
      </c>
      <c r="R2633" t="str">
        <f>RIGHT(Starter[[#This Row],[Category and Sub-Category]],FIND("/",Starter[[#This Row],[Category and Sub-Category]])-3)</f>
        <v>loration</v>
      </c>
      <c r="S2633" s="12">
        <f t="shared" si="41"/>
        <v>42246.169293981482</v>
      </c>
      <c r="T2633" s="12">
        <f t="shared" si="41"/>
        <v>42218.169293981482</v>
      </c>
      <c r="U2633" s="14">
        <f>Starter[[#This Row],[deadline2]]-Starter[[#This Row],[launched_at3]]</f>
        <v>28</v>
      </c>
    </row>
    <row r="2634" spans="1:2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>IFERROR(Starter[[#This Row],[pledged]]/Starter[[#This Row],[goal]],0)</f>
        <v>1.3700934579439252</v>
      </c>
      <c r="P2634" s="8">
        <f>IFERROR(Starter[[#This Row],[pledged]]/Starter[[#This Row],[backers_count]],0)</f>
        <v>34.904761904761905</v>
      </c>
      <c r="Q2634" t="str">
        <f>LEFT(Starter[[#This Row],[Category and Sub-Category]],FIND("/",Starter[[#This Row],[Category and Sub-Category]])-1)</f>
        <v>technology</v>
      </c>
      <c r="R2634" t="str">
        <f>RIGHT(Starter[[#This Row],[Category and Sub-Category]],FIND("/",Starter[[#This Row],[Category and Sub-Category]])-3)</f>
        <v>loration</v>
      </c>
      <c r="S2634" s="12">
        <f t="shared" si="41"/>
        <v>42519.061793981484</v>
      </c>
      <c r="T2634" s="12">
        <f t="shared" si="41"/>
        <v>42494.061793981484</v>
      </c>
      <c r="U2634" s="14">
        <f>Starter[[#This Row],[deadline2]]-Starter[[#This Row],[launched_at3]]</f>
        <v>25</v>
      </c>
    </row>
    <row r="2635" spans="1:21" ht="3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>IFERROR(Starter[[#This Row],[pledged]]/Starter[[#This Row],[goal]],0)</f>
        <v>3.5461999999999998</v>
      </c>
      <c r="P2635" s="8">
        <f>IFERROR(Starter[[#This Row],[pledged]]/Starter[[#This Row],[backers_count]],0)</f>
        <v>89.100502512562812</v>
      </c>
      <c r="Q2635" t="str">
        <f>LEFT(Starter[[#This Row],[Category and Sub-Category]],FIND("/",Starter[[#This Row],[Category and Sub-Category]])-1)</f>
        <v>technology</v>
      </c>
      <c r="R2635" t="str">
        <f>RIGHT(Starter[[#This Row],[Category and Sub-Category]],FIND("/",Starter[[#This Row],[Category and Sub-Category]])-3)</f>
        <v>loration</v>
      </c>
      <c r="S2635" s="12">
        <f t="shared" si="41"/>
        <v>41697.958333333336</v>
      </c>
      <c r="T2635" s="12">
        <f t="shared" si="41"/>
        <v>41667.823287037041</v>
      </c>
      <c r="U2635" s="14">
        <f>Starter[[#This Row],[deadline2]]-Starter[[#This Row],[launched_at3]]</f>
        <v>30.135046296294604</v>
      </c>
    </row>
    <row r="2636" spans="1:21" ht="30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>IFERROR(Starter[[#This Row],[pledged]]/Starter[[#This Row],[goal]],0)</f>
        <v>1.0602150537634409</v>
      </c>
      <c r="P2636" s="8">
        <f>IFERROR(Starter[[#This Row],[pledged]]/Starter[[#This Row],[backers_count]],0)</f>
        <v>39.44</v>
      </c>
      <c r="Q2636" t="str">
        <f>LEFT(Starter[[#This Row],[Category and Sub-Category]],FIND("/",Starter[[#This Row],[Category and Sub-Category]])-1)</f>
        <v>technology</v>
      </c>
      <c r="R2636" t="str">
        <f>RIGHT(Starter[[#This Row],[Category and Sub-Category]],FIND("/",Starter[[#This Row],[Category and Sub-Category]])-3)</f>
        <v>loration</v>
      </c>
      <c r="S2636" s="12">
        <f t="shared" si="41"/>
        <v>42642.656493055554</v>
      </c>
      <c r="T2636" s="12">
        <f t="shared" si="41"/>
        <v>42612.656493055554</v>
      </c>
      <c r="U2636" s="14">
        <f>Starter[[#This Row],[deadline2]]-Starter[[#This Row],[launched_at3]]</f>
        <v>30</v>
      </c>
    </row>
    <row r="2637" spans="1:21" ht="3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>IFERROR(Starter[[#This Row],[pledged]]/Starter[[#This Row],[goal]],0)</f>
        <v>1</v>
      </c>
      <c r="P2637" s="8">
        <f>IFERROR(Starter[[#This Row],[pledged]]/Starter[[#This Row],[backers_count]],0)</f>
        <v>136.9047619047619</v>
      </c>
      <c r="Q2637" t="str">
        <f>LEFT(Starter[[#This Row],[Category and Sub-Category]],FIND("/",Starter[[#This Row],[Category and Sub-Category]])-1)</f>
        <v>technology</v>
      </c>
      <c r="R2637" t="str">
        <f>RIGHT(Starter[[#This Row],[Category and Sub-Category]],FIND("/",Starter[[#This Row],[Category and Sub-Category]])-3)</f>
        <v>loration</v>
      </c>
      <c r="S2637" s="12">
        <f t="shared" si="41"/>
        <v>42072.909270833334</v>
      </c>
      <c r="T2637" s="12">
        <f t="shared" si="41"/>
        <v>42037.950937500005</v>
      </c>
      <c r="U2637" s="14">
        <f>Starter[[#This Row],[deadline2]]-Starter[[#This Row],[launched_at3]]</f>
        <v>34.958333333328483</v>
      </c>
    </row>
    <row r="2638" spans="1:21" ht="3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>IFERROR(Starter[[#This Row],[pledged]]/Starter[[#This Row],[goal]],0)</f>
        <v>1.873</v>
      </c>
      <c r="P2638" s="8">
        <f>IFERROR(Starter[[#This Row],[pledged]]/Starter[[#This Row],[backers_count]],0)</f>
        <v>37.46</v>
      </c>
      <c r="Q2638" t="str">
        <f>LEFT(Starter[[#This Row],[Category and Sub-Category]],FIND("/",Starter[[#This Row],[Category and Sub-Category]])-1)</f>
        <v>technology</v>
      </c>
      <c r="R2638" t="str">
        <f>RIGHT(Starter[[#This Row],[Category and Sub-Category]],FIND("/",Starter[[#This Row],[Category and Sub-Category]])-3)</f>
        <v>loration</v>
      </c>
      <c r="S2638" s="12">
        <f t="shared" si="41"/>
        <v>42659.041666666672</v>
      </c>
      <c r="T2638" s="12">
        <f t="shared" si="41"/>
        <v>42636.614745370374</v>
      </c>
      <c r="U2638" s="14">
        <f>Starter[[#This Row],[deadline2]]-Starter[[#This Row],[launched_at3]]</f>
        <v>22.426921296297223</v>
      </c>
    </row>
    <row r="2639" spans="1:2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>IFERROR(Starter[[#This Row],[pledged]]/Starter[[#This Row],[goal]],0)</f>
        <v>1.6619999999999999</v>
      </c>
      <c r="P2639" s="8">
        <f>IFERROR(Starter[[#This Row],[pledged]]/Starter[[#This Row],[backers_count]],0)</f>
        <v>31.96153846153846</v>
      </c>
      <c r="Q2639" t="str">
        <f>LEFT(Starter[[#This Row],[Category and Sub-Category]],FIND("/",Starter[[#This Row],[Category and Sub-Category]])-1)</f>
        <v>technology</v>
      </c>
      <c r="R2639" t="str">
        <f>RIGHT(Starter[[#This Row],[Category and Sub-Category]],FIND("/",Starter[[#This Row],[Category and Sub-Category]])-3)</f>
        <v>loration</v>
      </c>
      <c r="S2639" s="12">
        <f t="shared" si="41"/>
        <v>42655.549479166672</v>
      </c>
      <c r="T2639" s="12">
        <f t="shared" si="41"/>
        <v>42639.549479166672</v>
      </c>
      <c r="U2639" s="14">
        <f>Starter[[#This Row],[deadline2]]-Starter[[#This Row],[launched_at3]]</f>
        <v>16</v>
      </c>
    </row>
    <row r="2640" spans="1:21" ht="30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>IFERROR(Starter[[#This Row],[pledged]]/Starter[[#This Row],[goal]],0)</f>
        <v>1.0172910662824208</v>
      </c>
      <c r="P2640" s="8">
        <f>IFERROR(Starter[[#This Row],[pledged]]/Starter[[#This Row],[backers_count]],0)</f>
        <v>25.214285714285715</v>
      </c>
      <c r="Q2640" t="str">
        <f>LEFT(Starter[[#This Row],[Category and Sub-Category]],FIND("/",Starter[[#This Row],[Category and Sub-Category]])-1)</f>
        <v>technology</v>
      </c>
      <c r="R2640" t="str">
        <f>RIGHT(Starter[[#This Row],[Category and Sub-Category]],FIND("/",Starter[[#This Row],[Category and Sub-Category]])-3)</f>
        <v>loration</v>
      </c>
      <c r="S2640" s="12">
        <f t="shared" si="41"/>
        <v>42019.913136574076</v>
      </c>
      <c r="T2640" s="12">
        <f t="shared" si="41"/>
        <v>41989.913136574076</v>
      </c>
      <c r="U2640" s="14">
        <f>Starter[[#This Row],[deadline2]]-Starter[[#This Row],[launched_at3]]</f>
        <v>30</v>
      </c>
    </row>
    <row r="2641" spans="1:21" ht="3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>IFERROR(Starter[[#This Row],[pledged]]/Starter[[#This Row],[goal]],0)</f>
        <v>1.64</v>
      </c>
      <c r="P2641" s="8">
        <f>IFERROR(Starter[[#This Row],[pledged]]/Starter[[#This Row],[backers_count]],0)</f>
        <v>10.040816326530612</v>
      </c>
      <c r="Q2641" t="str">
        <f>LEFT(Starter[[#This Row],[Category and Sub-Category]],FIND("/",Starter[[#This Row],[Category and Sub-Category]])-1)</f>
        <v>technology</v>
      </c>
      <c r="R2641" t="str">
        <f>RIGHT(Starter[[#This Row],[Category and Sub-Category]],FIND("/",Starter[[#This Row],[Category and Sub-Category]])-3)</f>
        <v>loration</v>
      </c>
      <c r="S2641" s="12">
        <f t="shared" si="41"/>
        <v>42054.86513888889</v>
      </c>
      <c r="T2641" s="12">
        <f t="shared" si="41"/>
        <v>42024.86513888889</v>
      </c>
      <c r="U2641" s="14">
        <f>Starter[[#This Row],[deadline2]]-Starter[[#This Row],[launched_at3]]</f>
        <v>30</v>
      </c>
    </row>
    <row r="2642" spans="1:21" ht="4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>IFERROR(Starter[[#This Row],[pledged]]/Starter[[#This Row],[goal]],0)</f>
        <v>1.0566666666666666</v>
      </c>
      <c r="P2642" s="8">
        <f>IFERROR(Starter[[#This Row],[pledged]]/Starter[[#This Row],[backers_count]],0)</f>
        <v>45.94202898550725</v>
      </c>
      <c r="Q2642" t="str">
        <f>LEFT(Starter[[#This Row],[Category and Sub-Category]],FIND("/",Starter[[#This Row],[Category and Sub-Category]])-1)</f>
        <v>technology</v>
      </c>
      <c r="R2642" t="str">
        <f>RIGHT(Starter[[#This Row],[Category and Sub-Category]],FIND("/",Starter[[#This Row],[Category and Sub-Category]])-3)</f>
        <v>loration</v>
      </c>
      <c r="S2642" s="12">
        <f t="shared" si="41"/>
        <v>42163.160578703704</v>
      </c>
      <c r="T2642" s="12">
        <f t="shared" si="41"/>
        <v>42103.160578703704</v>
      </c>
      <c r="U2642" s="14">
        <f>Starter[[#This Row],[deadline2]]-Starter[[#This Row],[launched_at3]]</f>
        <v>60</v>
      </c>
    </row>
    <row r="2643" spans="1:21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>IFERROR(Starter[[#This Row],[pledged]]/Starter[[#This Row],[goal]],0)</f>
        <v>0.01</v>
      </c>
      <c r="P2643" s="8">
        <f>IFERROR(Starter[[#This Row],[pledged]]/Starter[[#This Row],[backers_count]],0)</f>
        <v>15</v>
      </c>
      <c r="Q2643" t="str">
        <f>LEFT(Starter[[#This Row],[Category and Sub-Category]],FIND("/",Starter[[#This Row],[Category and Sub-Category]])-1)</f>
        <v>technology</v>
      </c>
      <c r="R2643" t="str">
        <f>RIGHT(Starter[[#This Row],[Category and Sub-Category]],FIND("/",Starter[[#This Row],[Category and Sub-Category]])-3)</f>
        <v>loration</v>
      </c>
      <c r="S2643" s="12">
        <f t="shared" si="41"/>
        <v>41897.839583333334</v>
      </c>
      <c r="T2643" s="12">
        <f t="shared" si="41"/>
        <v>41880.827118055553</v>
      </c>
      <c r="U2643" s="14">
        <f>Starter[[#This Row],[deadline2]]-Starter[[#This Row],[launched_at3]]</f>
        <v>17.012465277781303</v>
      </c>
    </row>
    <row r="2644" spans="1:21" ht="3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>IFERROR(Starter[[#This Row],[pledged]]/Starter[[#This Row],[goal]],0)</f>
        <v>0</v>
      </c>
      <c r="P2644" s="8">
        <f>IFERROR(Starter[[#This Row],[pledged]]/Starter[[#This Row],[backers_count]],0)</f>
        <v>0</v>
      </c>
      <c r="Q2644" t="str">
        <f>LEFT(Starter[[#This Row],[Category and Sub-Category]],FIND("/",Starter[[#This Row],[Category and Sub-Category]])-1)</f>
        <v>technology</v>
      </c>
      <c r="R2644" t="str">
        <f>RIGHT(Starter[[#This Row],[Category and Sub-Category]],FIND("/",Starter[[#This Row],[Category and Sub-Category]])-3)</f>
        <v>loration</v>
      </c>
      <c r="S2644" s="12">
        <f t="shared" si="41"/>
        <v>42566.289583333331</v>
      </c>
      <c r="T2644" s="12">
        <f t="shared" si="41"/>
        <v>42536.246620370366</v>
      </c>
      <c r="U2644" s="14">
        <f>Starter[[#This Row],[deadline2]]-Starter[[#This Row],[launched_at3]]</f>
        <v>30.042962962965248</v>
      </c>
    </row>
    <row r="2645" spans="1:21" ht="3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>IFERROR(Starter[[#This Row],[pledged]]/Starter[[#This Row],[goal]],0)</f>
        <v>0.33559730999999998</v>
      </c>
      <c r="P2645" s="8">
        <f>IFERROR(Starter[[#This Row],[pledged]]/Starter[[#This Row],[backers_count]],0)</f>
        <v>223.58248500999335</v>
      </c>
      <c r="Q2645" t="str">
        <f>LEFT(Starter[[#This Row],[Category and Sub-Category]],FIND("/",Starter[[#This Row],[Category and Sub-Category]])-1)</f>
        <v>technology</v>
      </c>
      <c r="R2645" t="str">
        <f>RIGHT(Starter[[#This Row],[Category and Sub-Category]],FIND("/",Starter[[#This Row],[Category and Sub-Category]])-3)</f>
        <v>loration</v>
      </c>
      <c r="S2645" s="12">
        <f t="shared" si="41"/>
        <v>42725.332638888889</v>
      </c>
      <c r="T2645" s="12">
        <f t="shared" si="41"/>
        <v>42689.582349537042</v>
      </c>
      <c r="U2645" s="14">
        <f>Starter[[#This Row],[deadline2]]-Starter[[#This Row],[launched_at3]]</f>
        <v>35.750289351846732</v>
      </c>
    </row>
    <row r="2646" spans="1:21" ht="30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>IFERROR(Starter[[#This Row],[pledged]]/Starter[[#This Row],[goal]],0)</f>
        <v>2.053E-2</v>
      </c>
      <c r="P2646" s="8">
        <f>IFERROR(Starter[[#This Row],[pledged]]/Starter[[#This Row],[backers_count]],0)</f>
        <v>39.480769230769234</v>
      </c>
      <c r="Q2646" t="str">
        <f>LEFT(Starter[[#This Row],[Category and Sub-Category]],FIND("/",Starter[[#This Row],[Category and Sub-Category]])-1)</f>
        <v>technology</v>
      </c>
      <c r="R2646" t="str">
        <f>RIGHT(Starter[[#This Row],[Category and Sub-Category]],FIND("/",Starter[[#This Row],[Category and Sub-Category]])-3)</f>
        <v>loration</v>
      </c>
      <c r="S2646" s="12">
        <f t="shared" si="41"/>
        <v>42804.792071759264</v>
      </c>
      <c r="T2646" s="12">
        <f t="shared" si="41"/>
        <v>42774.792071759264</v>
      </c>
      <c r="U2646" s="14">
        <f>Starter[[#This Row],[deadline2]]-Starter[[#This Row],[launched_at3]]</f>
        <v>30</v>
      </c>
    </row>
    <row r="2647" spans="1:21" ht="3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>IFERROR(Starter[[#This Row],[pledged]]/Starter[[#This Row],[goal]],0)</f>
        <v>0.105</v>
      </c>
      <c r="P2647" s="8">
        <f>IFERROR(Starter[[#This Row],[pledged]]/Starter[[#This Row],[backers_count]],0)</f>
        <v>91.304347826086953</v>
      </c>
      <c r="Q2647" t="str">
        <f>LEFT(Starter[[#This Row],[Category and Sub-Category]],FIND("/",Starter[[#This Row],[Category and Sub-Category]])-1)</f>
        <v>technology</v>
      </c>
      <c r="R2647" t="str">
        <f>RIGHT(Starter[[#This Row],[Category and Sub-Category]],FIND("/",Starter[[#This Row],[Category and Sub-Category]])-3)</f>
        <v>loration</v>
      </c>
      <c r="S2647" s="12">
        <f t="shared" si="41"/>
        <v>41951.884293981479</v>
      </c>
      <c r="T2647" s="12">
        <f t="shared" si="41"/>
        <v>41921.842627314814</v>
      </c>
      <c r="U2647" s="14">
        <f>Starter[[#This Row],[deadline2]]-Starter[[#This Row],[launched_at3]]</f>
        <v>30.041666666664241</v>
      </c>
    </row>
    <row r="2648" spans="1:21" ht="30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>IFERROR(Starter[[#This Row],[pledged]]/Starter[[#This Row],[goal]],0)</f>
        <v>8.4172839999999999E-2</v>
      </c>
      <c r="P2648" s="8">
        <f>IFERROR(Starter[[#This Row],[pledged]]/Starter[[#This Row],[backers_count]],0)</f>
        <v>78.666205607476627</v>
      </c>
      <c r="Q2648" t="str">
        <f>LEFT(Starter[[#This Row],[Category and Sub-Category]],FIND("/",Starter[[#This Row],[Category and Sub-Category]])-1)</f>
        <v>technology</v>
      </c>
      <c r="R2648" t="str">
        <f>RIGHT(Starter[[#This Row],[Category and Sub-Category]],FIND("/",Starter[[#This Row],[Category and Sub-Category]])-3)</f>
        <v>loration</v>
      </c>
      <c r="S2648" s="12">
        <f t="shared" si="41"/>
        <v>42256.313298611116</v>
      </c>
      <c r="T2648" s="12">
        <f t="shared" si="41"/>
        <v>42226.313298611116</v>
      </c>
      <c r="U2648" s="14">
        <f>Starter[[#This Row],[deadline2]]-Starter[[#This Row],[launched_at3]]</f>
        <v>30</v>
      </c>
    </row>
    <row r="2649" spans="1:21" ht="3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>IFERROR(Starter[[#This Row],[pledged]]/Starter[[#This Row],[goal]],0)</f>
        <v>1.44E-2</v>
      </c>
      <c r="P2649" s="8">
        <f>IFERROR(Starter[[#This Row],[pledged]]/Starter[[#This Row],[backers_count]],0)</f>
        <v>12</v>
      </c>
      <c r="Q2649" t="str">
        <f>LEFT(Starter[[#This Row],[Category and Sub-Category]],FIND("/",Starter[[#This Row],[Category and Sub-Category]])-1)</f>
        <v>technology</v>
      </c>
      <c r="R2649" t="str">
        <f>RIGHT(Starter[[#This Row],[Category and Sub-Category]],FIND("/",Starter[[#This Row],[Category and Sub-Category]])-3)</f>
        <v>loration</v>
      </c>
      <c r="S2649" s="12">
        <f t="shared" si="41"/>
        <v>42230.261793981481</v>
      </c>
      <c r="T2649" s="12">
        <f t="shared" si="41"/>
        <v>42200.261793981481</v>
      </c>
      <c r="U2649" s="14">
        <f>Starter[[#This Row],[deadline2]]-Starter[[#This Row],[launched_at3]]</f>
        <v>30</v>
      </c>
    </row>
    <row r="2650" spans="1:21" ht="3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>IFERROR(Starter[[#This Row],[pledged]]/Starter[[#This Row],[goal]],0)</f>
        <v>8.8333333333333337E-3</v>
      </c>
      <c r="P2650" s="8">
        <f>IFERROR(Starter[[#This Row],[pledged]]/Starter[[#This Row],[backers_count]],0)</f>
        <v>17.666666666666668</v>
      </c>
      <c r="Q2650" t="str">
        <f>LEFT(Starter[[#This Row],[Category and Sub-Category]],FIND("/",Starter[[#This Row],[Category and Sub-Category]])-1)</f>
        <v>technology</v>
      </c>
      <c r="R2650" t="str">
        <f>RIGHT(Starter[[#This Row],[Category and Sub-Category]],FIND("/",Starter[[#This Row],[Category and Sub-Category]])-3)</f>
        <v>loration</v>
      </c>
      <c r="S2650" s="12">
        <f t="shared" si="41"/>
        <v>42438.714814814812</v>
      </c>
      <c r="T2650" s="12">
        <f t="shared" si="41"/>
        <v>42408.714814814812</v>
      </c>
      <c r="U2650" s="14">
        <f>Starter[[#This Row],[deadline2]]-Starter[[#This Row],[launched_at3]]</f>
        <v>30</v>
      </c>
    </row>
    <row r="2651" spans="1:2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>IFERROR(Starter[[#This Row],[pledged]]/Starter[[#This Row],[goal]],0)</f>
        <v>9.9200000000000004E-4</v>
      </c>
      <c r="P2651" s="8">
        <f>IFERROR(Starter[[#This Row],[pledged]]/Starter[[#This Row],[backers_count]],0)</f>
        <v>41.333333333333336</v>
      </c>
      <c r="Q2651" t="str">
        <f>LEFT(Starter[[#This Row],[Category and Sub-Category]],FIND("/",Starter[[#This Row],[Category and Sub-Category]])-1)</f>
        <v>technology</v>
      </c>
      <c r="R2651" t="str">
        <f>RIGHT(Starter[[#This Row],[Category and Sub-Category]],FIND("/",Starter[[#This Row],[Category and Sub-Category]])-3)</f>
        <v>loration</v>
      </c>
      <c r="S2651" s="12">
        <f t="shared" si="41"/>
        <v>42401.99700231482</v>
      </c>
      <c r="T2651" s="12">
        <f t="shared" si="41"/>
        <v>42341.99700231482</v>
      </c>
      <c r="U2651" s="14">
        <f>Starter[[#This Row],[deadline2]]-Starter[[#This Row],[launched_at3]]</f>
        <v>60</v>
      </c>
    </row>
    <row r="2652" spans="1:21" ht="3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>IFERROR(Starter[[#This Row],[pledged]]/Starter[[#This Row],[goal]],0)</f>
        <v>5.966666666666667E-3</v>
      </c>
      <c r="P2652" s="8">
        <f>IFERROR(Starter[[#This Row],[pledged]]/Starter[[#This Row],[backers_count]],0)</f>
        <v>71.599999999999994</v>
      </c>
      <c r="Q2652" t="str">
        <f>LEFT(Starter[[#This Row],[Category and Sub-Category]],FIND("/",Starter[[#This Row],[Category and Sub-Category]])-1)</f>
        <v>technology</v>
      </c>
      <c r="R2652" t="str">
        <f>RIGHT(Starter[[#This Row],[Category and Sub-Category]],FIND("/",Starter[[#This Row],[Category and Sub-Category]])-3)</f>
        <v>loration</v>
      </c>
      <c r="S2652" s="12">
        <f t="shared" si="41"/>
        <v>42725.624340277776</v>
      </c>
      <c r="T2652" s="12">
        <f t="shared" si="41"/>
        <v>42695.624340277776</v>
      </c>
      <c r="U2652" s="14">
        <f>Starter[[#This Row],[deadline2]]-Starter[[#This Row],[launched_at3]]</f>
        <v>30</v>
      </c>
    </row>
    <row r="2653" spans="1:21" ht="3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>IFERROR(Starter[[#This Row],[pledged]]/Starter[[#This Row],[goal]],0)</f>
        <v>1.8689285714285714E-2</v>
      </c>
      <c r="P2653" s="8">
        <f>IFERROR(Starter[[#This Row],[pledged]]/Starter[[#This Row],[backers_count]],0)</f>
        <v>307.8235294117647</v>
      </c>
      <c r="Q2653" t="str">
        <f>LEFT(Starter[[#This Row],[Category and Sub-Category]],FIND("/",Starter[[#This Row],[Category and Sub-Category]])-1)</f>
        <v>technology</v>
      </c>
      <c r="R2653" t="str">
        <f>RIGHT(Starter[[#This Row],[Category and Sub-Category]],FIND("/",Starter[[#This Row],[Category and Sub-Category]])-3)</f>
        <v>loration</v>
      </c>
      <c r="S2653" s="12">
        <f t="shared" si="41"/>
        <v>42355.805659722224</v>
      </c>
      <c r="T2653" s="12">
        <f t="shared" si="41"/>
        <v>42327.805659722224</v>
      </c>
      <c r="U2653" s="14">
        <f>Starter[[#This Row],[deadline2]]-Starter[[#This Row],[launched_at3]]</f>
        <v>28</v>
      </c>
    </row>
    <row r="2654" spans="1:21" ht="3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>IFERROR(Starter[[#This Row],[pledged]]/Starter[[#This Row],[goal]],0)</f>
        <v>8.8500000000000002E-3</v>
      </c>
      <c r="P2654" s="8">
        <f>IFERROR(Starter[[#This Row],[pledged]]/Starter[[#This Row],[backers_count]],0)</f>
        <v>80.454545454545453</v>
      </c>
      <c r="Q2654" t="str">
        <f>LEFT(Starter[[#This Row],[Category and Sub-Category]],FIND("/",Starter[[#This Row],[Category and Sub-Category]])-1)</f>
        <v>technology</v>
      </c>
      <c r="R2654" t="str">
        <f>RIGHT(Starter[[#This Row],[Category and Sub-Category]],FIND("/",Starter[[#This Row],[Category and Sub-Category]])-3)</f>
        <v>loration</v>
      </c>
      <c r="S2654" s="12">
        <f t="shared" si="41"/>
        <v>41983.158854166672</v>
      </c>
      <c r="T2654" s="12">
        <f t="shared" si="41"/>
        <v>41953.158854166672</v>
      </c>
      <c r="U2654" s="14">
        <f>Starter[[#This Row],[deadline2]]-Starter[[#This Row],[launched_at3]]</f>
        <v>30</v>
      </c>
    </row>
    <row r="2655" spans="1:21" ht="30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>IFERROR(Starter[[#This Row],[pledged]]/Starter[[#This Row],[goal]],0)</f>
        <v>0.1152156862745098</v>
      </c>
      <c r="P2655" s="8">
        <f>IFERROR(Starter[[#This Row],[pledged]]/Starter[[#This Row],[backers_count]],0)</f>
        <v>83.942857142857136</v>
      </c>
      <c r="Q2655" t="str">
        <f>LEFT(Starter[[#This Row],[Category and Sub-Category]],FIND("/",Starter[[#This Row],[Category and Sub-Category]])-1)</f>
        <v>technology</v>
      </c>
      <c r="R2655" t="str">
        <f>RIGHT(Starter[[#This Row],[Category and Sub-Category]],FIND("/",Starter[[#This Row],[Category and Sub-Category]])-3)</f>
        <v>loration</v>
      </c>
      <c r="S2655" s="12">
        <f t="shared" si="41"/>
        <v>41803.166666666664</v>
      </c>
      <c r="T2655" s="12">
        <f t="shared" si="41"/>
        <v>41771.651932870373</v>
      </c>
      <c r="U2655" s="14">
        <f>Starter[[#This Row],[deadline2]]-Starter[[#This Row],[launched_at3]]</f>
        <v>31.514733796291694</v>
      </c>
    </row>
    <row r="2656" spans="1:21" ht="3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>IFERROR(Starter[[#This Row],[pledged]]/Starter[[#This Row],[goal]],0)</f>
        <v>5.1000000000000004E-4</v>
      </c>
      <c r="P2656" s="8">
        <f>IFERROR(Starter[[#This Row],[pledged]]/Starter[[#This Row],[backers_count]],0)</f>
        <v>8.5</v>
      </c>
      <c r="Q2656" t="str">
        <f>LEFT(Starter[[#This Row],[Category and Sub-Category]],FIND("/",Starter[[#This Row],[Category and Sub-Category]])-1)</f>
        <v>technology</v>
      </c>
      <c r="R2656" t="str">
        <f>RIGHT(Starter[[#This Row],[Category and Sub-Category]],FIND("/",Starter[[#This Row],[Category and Sub-Category]])-3)</f>
        <v>loration</v>
      </c>
      <c r="S2656" s="12">
        <f t="shared" si="41"/>
        <v>42115.559328703705</v>
      </c>
      <c r="T2656" s="12">
        <f t="shared" si="41"/>
        <v>42055.600995370369</v>
      </c>
      <c r="U2656" s="14">
        <f>Starter[[#This Row],[deadline2]]-Starter[[#This Row],[launched_at3]]</f>
        <v>59.958333333335759</v>
      </c>
    </row>
    <row r="2657" spans="1:2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>IFERROR(Starter[[#This Row],[pledged]]/Starter[[#This Row],[goal]],0)</f>
        <v>0.21033333333333334</v>
      </c>
      <c r="P2657" s="8">
        <f>IFERROR(Starter[[#This Row],[pledged]]/Starter[[#This Row],[backers_count]],0)</f>
        <v>73.372093023255815</v>
      </c>
      <c r="Q2657" t="str">
        <f>LEFT(Starter[[#This Row],[Category and Sub-Category]],FIND("/",Starter[[#This Row],[Category and Sub-Category]])-1)</f>
        <v>technology</v>
      </c>
      <c r="R2657" t="str">
        <f>RIGHT(Starter[[#This Row],[Category and Sub-Category]],FIND("/",Starter[[#This Row],[Category and Sub-Category]])-3)</f>
        <v>loration</v>
      </c>
      <c r="S2657" s="12">
        <f t="shared" si="41"/>
        <v>42409.833333333328</v>
      </c>
      <c r="T2657" s="12">
        <f t="shared" si="41"/>
        <v>42381.866284722222</v>
      </c>
      <c r="U2657" s="14">
        <f>Starter[[#This Row],[deadline2]]-Starter[[#This Row],[launched_at3]]</f>
        <v>27.967048611106293</v>
      </c>
    </row>
    <row r="2658" spans="1:2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>IFERROR(Starter[[#This Row],[pledged]]/Starter[[#This Row],[goal]],0)</f>
        <v>0.11436666666666667</v>
      </c>
      <c r="P2658" s="8">
        <f>IFERROR(Starter[[#This Row],[pledged]]/Starter[[#This Row],[backers_count]],0)</f>
        <v>112.86184210526316</v>
      </c>
      <c r="Q2658" t="str">
        <f>LEFT(Starter[[#This Row],[Category and Sub-Category]],FIND("/",Starter[[#This Row],[Category and Sub-Category]])-1)</f>
        <v>technology</v>
      </c>
      <c r="R2658" t="str">
        <f>RIGHT(Starter[[#This Row],[Category and Sub-Category]],FIND("/",Starter[[#This Row],[Category and Sub-Category]])-3)</f>
        <v>loration</v>
      </c>
      <c r="S2658" s="12">
        <f t="shared" si="41"/>
        <v>42806.791666666672</v>
      </c>
      <c r="T2658" s="12">
        <f t="shared" si="41"/>
        <v>42767.688518518524</v>
      </c>
      <c r="U2658" s="14">
        <f>Starter[[#This Row],[deadline2]]-Starter[[#This Row],[launched_at3]]</f>
        <v>39.103148148147739</v>
      </c>
    </row>
    <row r="2659" spans="1:21" ht="3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>IFERROR(Starter[[#This Row],[pledged]]/Starter[[#This Row],[goal]],0)</f>
        <v>0.18737933333333334</v>
      </c>
      <c r="P2659" s="8">
        <f>IFERROR(Starter[[#This Row],[pledged]]/Starter[[#This Row],[backers_count]],0)</f>
        <v>95.277627118644077</v>
      </c>
      <c r="Q2659" t="str">
        <f>LEFT(Starter[[#This Row],[Category and Sub-Category]],FIND("/",Starter[[#This Row],[Category and Sub-Category]])-1)</f>
        <v>technology</v>
      </c>
      <c r="R2659" t="str">
        <f>RIGHT(Starter[[#This Row],[Category and Sub-Category]],FIND("/",Starter[[#This Row],[Category and Sub-Category]])-3)</f>
        <v>loration</v>
      </c>
      <c r="S2659" s="12">
        <f t="shared" si="41"/>
        <v>42585.0625</v>
      </c>
      <c r="T2659" s="12">
        <f t="shared" si="41"/>
        <v>42551.928854166668</v>
      </c>
      <c r="U2659" s="14">
        <f>Starter[[#This Row],[deadline2]]-Starter[[#This Row],[launched_at3]]</f>
        <v>33.133645833331684</v>
      </c>
    </row>
    <row r="2660" spans="1:21" ht="30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>IFERROR(Starter[[#This Row],[pledged]]/Starter[[#This Row],[goal]],0)</f>
        <v>9.2857142857142856E-4</v>
      </c>
      <c r="P2660" s="8">
        <f>IFERROR(Starter[[#This Row],[pledged]]/Starter[[#This Row],[backers_count]],0)</f>
        <v>22.75</v>
      </c>
      <c r="Q2660" t="str">
        <f>LEFT(Starter[[#This Row],[Category and Sub-Category]],FIND("/",Starter[[#This Row],[Category and Sub-Category]])-1)</f>
        <v>technology</v>
      </c>
      <c r="R2660" t="str">
        <f>RIGHT(Starter[[#This Row],[Category and Sub-Category]],FIND("/",Starter[[#This Row],[Category and Sub-Category]])-3)</f>
        <v>loration</v>
      </c>
      <c r="S2660" s="12">
        <f t="shared" si="41"/>
        <v>42581.884189814809</v>
      </c>
      <c r="T2660" s="12">
        <f t="shared" si="41"/>
        <v>42551.884189814809</v>
      </c>
      <c r="U2660" s="14">
        <f>Starter[[#This Row],[deadline2]]-Starter[[#This Row],[launched_at3]]</f>
        <v>30</v>
      </c>
    </row>
    <row r="2661" spans="1:2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>IFERROR(Starter[[#This Row],[pledged]]/Starter[[#This Row],[goal]],0)</f>
        <v>2.720408163265306E-2</v>
      </c>
      <c r="P2661" s="8">
        <f>IFERROR(Starter[[#This Row],[pledged]]/Starter[[#This Row],[backers_count]],0)</f>
        <v>133.30000000000001</v>
      </c>
      <c r="Q2661" t="str">
        <f>LEFT(Starter[[#This Row],[Category and Sub-Category]],FIND("/",Starter[[#This Row],[Category and Sub-Category]])-1)</f>
        <v>technology</v>
      </c>
      <c r="R2661" t="str">
        <f>RIGHT(Starter[[#This Row],[Category and Sub-Category]],FIND("/",Starter[[#This Row],[Category and Sub-Category]])-3)</f>
        <v>loration</v>
      </c>
      <c r="S2661" s="12">
        <f t="shared" si="41"/>
        <v>42112.069560185184</v>
      </c>
      <c r="T2661" s="12">
        <f t="shared" si="41"/>
        <v>42082.069560185184</v>
      </c>
      <c r="U2661" s="14">
        <f>Starter[[#This Row],[deadline2]]-Starter[[#This Row],[launched_at3]]</f>
        <v>30</v>
      </c>
    </row>
    <row r="2662" spans="1:21" ht="3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>IFERROR(Starter[[#This Row],[pledged]]/Starter[[#This Row],[goal]],0)</f>
        <v>9.5E-4</v>
      </c>
      <c r="P2662" s="8">
        <f>IFERROR(Starter[[#This Row],[pledged]]/Starter[[#This Row],[backers_count]],0)</f>
        <v>3.8</v>
      </c>
      <c r="Q2662" t="str">
        <f>LEFT(Starter[[#This Row],[Category and Sub-Category]],FIND("/",Starter[[#This Row],[Category and Sub-Category]])-1)</f>
        <v>technology</v>
      </c>
      <c r="R2662" t="str">
        <f>RIGHT(Starter[[#This Row],[Category and Sub-Category]],FIND("/",Starter[[#This Row],[Category and Sub-Category]])-3)</f>
        <v>loration</v>
      </c>
      <c r="S2662" s="12">
        <f t="shared" si="41"/>
        <v>42332.754837962959</v>
      </c>
      <c r="T2662" s="12">
        <f t="shared" si="41"/>
        <v>42272.713171296295</v>
      </c>
      <c r="U2662" s="14">
        <f>Starter[[#This Row],[deadline2]]-Starter[[#This Row],[launched_at3]]</f>
        <v>60.041666666664241</v>
      </c>
    </row>
    <row r="2663" spans="1:21" ht="30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>IFERROR(Starter[[#This Row],[pledged]]/Starter[[#This Row],[goal]],0)</f>
        <v>1.0289999999999999</v>
      </c>
      <c r="P2663" s="8">
        <f>IFERROR(Starter[[#This Row],[pledged]]/Starter[[#This Row],[backers_count]],0)</f>
        <v>85.75</v>
      </c>
      <c r="Q2663" t="str">
        <f>LEFT(Starter[[#This Row],[Category and Sub-Category]],FIND("/",Starter[[#This Row],[Category and Sub-Category]])-1)</f>
        <v>technology</v>
      </c>
      <c r="R2663" t="str">
        <f>RIGHT(Starter[[#This Row],[Category and Sub-Category]],FIND("/",Starter[[#This Row],[Category and Sub-Category]])-3)</f>
        <v>erspaces</v>
      </c>
      <c r="S2663" s="12">
        <f t="shared" si="41"/>
        <v>41572.958449074074</v>
      </c>
      <c r="T2663" s="12">
        <f t="shared" si="41"/>
        <v>41542.958449074074</v>
      </c>
      <c r="U2663" s="14">
        <f>Starter[[#This Row],[deadline2]]-Starter[[#This Row],[launched_at3]]</f>
        <v>30</v>
      </c>
    </row>
    <row r="2664" spans="1:21" ht="30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>IFERROR(Starter[[#This Row],[pledged]]/Starter[[#This Row],[goal]],0)</f>
        <v>1.0680000000000001</v>
      </c>
      <c r="P2664" s="8">
        <f>IFERROR(Starter[[#This Row],[pledged]]/Starter[[#This Row],[backers_count]],0)</f>
        <v>267</v>
      </c>
      <c r="Q2664" t="str">
        <f>LEFT(Starter[[#This Row],[Category and Sub-Category]],FIND("/",Starter[[#This Row],[Category and Sub-Category]])-1)</f>
        <v>technology</v>
      </c>
      <c r="R2664" t="str">
        <f>RIGHT(Starter[[#This Row],[Category and Sub-Category]],FIND("/",Starter[[#This Row],[Category and Sub-Category]])-3)</f>
        <v>erspaces</v>
      </c>
      <c r="S2664" s="12">
        <f t="shared" si="41"/>
        <v>42237.746678240743</v>
      </c>
      <c r="T2664" s="12">
        <f t="shared" si="41"/>
        <v>42207.746678240743</v>
      </c>
      <c r="U2664" s="14">
        <f>Starter[[#This Row],[deadline2]]-Starter[[#This Row],[launched_at3]]</f>
        <v>30</v>
      </c>
    </row>
    <row r="2665" spans="1:21" ht="3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>IFERROR(Starter[[#This Row],[pledged]]/Starter[[#This Row],[goal]],0)</f>
        <v>1.0459624999999999</v>
      </c>
      <c r="P2665" s="8">
        <f>IFERROR(Starter[[#This Row],[pledged]]/Starter[[#This Row],[backers_count]],0)</f>
        <v>373.55803571428572</v>
      </c>
      <c r="Q2665" t="str">
        <f>LEFT(Starter[[#This Row],[Category and Sub-Category]],FIND("/",Starter[[#This Row],[Category and Sub-Category]])-1)</f>
        <v>technology</v>
      </c>
      <c r="R2665" t="str">
        <f>RIGHT(Starter[[#This Row],[Category and Sub-Category]],FIND("/",Starter[[#This Row],[Category and Sub-Category]])-3)</f>
        <v>erspaces</v>
      </c>
      <c r="S2665" s="12">
        <f t="shared" si="41"/>
        <v>42251.625</v>
      </c>
      <c r="T2665" s="12">
        <f t="shared" si="41"/>
        <v>42222.622766203705</v>
      </c>
      <c r="U2665" s="14">
        <f>Starter[[#This Row],[deadline2]]-Starter[[#This Row],[launched_at3]]</f>
        <v>29.002233796294604</v>
      </c>
    </row>
    <row r="2666" spans="1:21" ht="3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>IFERROR(Starter[[#This Row],[pledged]]/Starter[[#This Row],[goal]],0)</f>
        <v>1.0342857142857143</v>
      </c>
      <c r="P2666" s="8">
        <f>IFERROR(Starter[[#This Row],[pledged]]/Starter[[#This Row],[backers_count]],0)</f>
        <v>174.03846153846155</v>
      </c>
      <c r="Q2666" t="str">
        <f>LEFT(Starter[[#This Row],[Category and Sub-Category]],FIND("/",Starter[[#This Row],[Category and Sub-Category]])-1)</f>
        <v>technology</v>
      </c>
      <c r="R2666" t="str">
        <f>RIGHT(Starter[[#This Row],[Category and Sub-Category]],FIND("/",Starter[[#This Row],[Category and Sub-Category]])-3)</f>
        <v>erspaces</v>
      </c>
      <c r="S2666" s="12">
        <f t="shared" si="41"/>
        <v>42347.290972222225</v>
      </c>
      <c r="T2666" s="12">
        <f t="shared" si="41"/>
        <v>42313.02542824074</v>
      </c>
      <c r="U2666" s="14">
        <f>Starter[[#This Row],[deadline2]]-Starter[[#This Row],[launched_at3]]</f>
        <v>34.26554398148437</v>
      </c>
    </row>
    <row r="2667" spans="1:21" ht="3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>IFERROR(Starter[[#This Row],[pledged]]/Starter[[#This Row],[goal]],0)</f>
        <v>1.2314285714285715</v>
      </c>
      <c r="P2667" s="8">
        <f>IFERROR(Starter[[#This Row],[pledged]]/Starter[[#This Row],[backers_count]],0)</f>
        <v>93.695652173913047</v>
      </c>
      <c r="Q2667" t="str">
        <f>LEFT(Starter[[#This Row],[Category and Sub-Category]],FIND("/",Starter[[#This Row],[Category and Sub-Category]])-1)</f>
        <v>technology</v>
      </c>
      <c r="R2667" t="str">
        <f>RIGHT(Starter[[#This Row],[Category and Sub-Category]],FIND("/",Starter[[#This Row],[Category and Sub-Category]])-3)</f>
        <v>erspaces</v>
      </c>
      <c r="S2667" s="12">
        <f t="shared" si="41"/>
        <v>42128.895532407405</v>
      </c>
      <c r="T2667" s="12">
        <f t="shared" si="41"/>
        <v>42083.895532407405</v>
      </c>
      <c r="U2667" s="14">
        <f>Starter[[#This Row],[deadline2]]-Starter[[#This Row],[launched_at3]]</f>
        <v>45</v>
      </c>
    </row>
    <row r="2668" spans="1:21" ht="3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>IFERROR(Starter[[#This Row],[pledged]]/Starter[[#This Row],[goal]],0)</f>
        <v>1.592951</v>
      </c>
      <c r="P2668" s="8">
        <f>IFERROR(Starter[[#This Row],[pledged]]/Starter[[#This Row],[backers_count]],0)</f>
        <v>77.327718446601949</v>
      </c>
      <c r="Q2668" t="str">
        <f>LEFT(Starter[[#This Row],[Category and Sub-Category]],FIND("/",Starter[[#This Row],[Category and Sub-Category]])-1)</f>
        <v>technology</v>
      </c>
      <c r="R2668" t="str">
        <f>RIGHT(Starter[[#This Row],[Category and Sub-Category]],FIND("/",Starter[[#This Row],[Category and Sub-Category]])-3)</f>
        <v>erspaces</v>
      </c>
      <c r="S2668" s="12">
        <f t="shared" si="41"/>
        <v>42272.875</v>
      </c>
      <c r="T2668" s="12">
        <f t="shared" si="41"/>
        <v>42235.764340277776</v>
      </c>
      <c r="U2668" s="14">
        <f>Starter[[#This Row],[deadline2]]-Starter[[#This Row],[launched_at3]]</f>
        <v>37.110659722224227</v>
      </c>
    </row>
    <row r="2669" spans="1:21" ht="3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>IFERROR(Starter[[#This Row],[pledged]]/Starter[[#This Row],[goal]],0)</f>
        <v>1.1066666666666667</v>
      </c>
      <c r="P2669" s="8">
        <f>IFERROR(Starter[[#This Row],[pledged]]/Starter[[#This Row],[backers_count]],0)</f>
        <v>92.222222222222229</v>
      </c>
      <c r="Q2669" t="str">
        <f>LEFT(Starter[[#This Row],[Category and Sub-Category]],FIND("/",Starter[[#This Row],[Category and Sub-Category]])-1)</f>
        <v>technology</v>
      </c>
      <c r="R2669" t="str">
        <f>RIGHT(Starter[[#This Row],[Category and Sub-Category]],FIND("/",Starter[[#This Row],[Category and Sub-Category]])-3)</f>
        <v>erspaces</v>
      </c>
      <c r="S2669" s="12">
        <f t="shared" si="41"/>
        <v>42410.926111111112</v>
      </c>
      <c r="T2669" s="12">
        <f t="shared" si="41"/>
        <v>42380.926111111112</v>
      </c>
      <c r="U2669" s="14">
        <f>Starter[[#This Row],[deadline2]]-Starter[[#This Row],[launched_at3]]</f>
        <v>30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>IFERROR(Starter[[#This Row],[pledged]]/Starter[[#This Row],[goal]],0)</f>
        <v>1.7070000000000001</v>
      </c>
      <c r="P2670" s="8">
        <f>IFERROR(Starter[[#This Row],[pledged]]/Starter[[#This Row],[backers_count]],0)</f>
        <v>60.964285714285715</v>
      </c>
      <c r="Q2670" t="str">
        <f>LEFT(Starter[[#This Row],[Category and Sub-Category]],FIND("/",Starter[[#This Row],[Category and Sub-Category]])-1)</f>
        <v>technology</v>
      </c>
      <c r="R2670" t="str">
        <f>RIGHT(Starter[[#This Row],[Category and Sub-Category]],FIND("/",Starter[[#This Row],[Category and Sub-Category]])-3)</f>
        <v>erspaces</v>
      </c>
      <c r="S2670" s="12">
        <f t="shared" si="41"/>
        <v>42317.60555555555</v>
      </c>
      <c r="T2670" s="12">
        <f t="shared" si="41"/>
        <v>42275.58871527778</v>
      </c>
      <c r="U2670" s="14">
        <f>Starter[[#This Row],[deadline2]]-Starter[[#This Row],[launched_at3]]</f>
        <v>42.016840277770825</v>
      </c>
    </row>
    <row r="2671" spans="1:21" ht="3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>IFERROR(Starter[[#This Row],[pledged]]/Starter[[#This Row],[goal]],0)</f>
        <v>1.25125</v>
      </c>
      <c r="P2671" s="8">
        <f>IFERROR(Starter[[#This Row],[pledged]]/Starter[[#This Row],[backers_count]],0)</f>
        <v>91</v>
      </c>
      <c r="Q2671" t="str">
        <f>LEFT(Starter[[#This Row],[Category and Sub-Category]],FIND("/",Starter[[#This Row],[Category and Sub-Category]])-1)</f>
        <v>technology</v>
      </c>
      <c r="R2671" t="str">
        <f>RIGHT(Starter[[#This Row],[Category and Sub-Category]],FIND("/",Starter[[#This Row],[Category and Sub-Category]])-3)</f>
        <v>erspaces</v>
      </c>
      <c r="S2671" s="12">
        <f t="shared" si="41"/>
        <v>42379.035833333328</v>
      </c>
      <c r="T2671" s="12">
        <f t="shared" si="41"/>
        <v>42319.035833333328</v>
      </c>
      <c r="U2671" s="14">
        <f>Starter[[#This Row],[deadline2]]-Starter[[#This Row],[launched_at3]]</f>
        <v>60</v>
      </c>
    </row>
    <row r="2672" spans="1:21" ht="3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>IFERROR(Starter[[#This Row],[pledged]]/Starter[[#This Row],[goal]],0)</f>
        <v>6.4158609339642042E-2</v>
      </c>
      <c r="P2672" s="8">
        <f>IFERROR(Starter[[#This Row],[pledged]]/Starter[[#This Row],[backers_count]],0)</f>
        <v>41.583333333333336</v>
      </c>
      <c r="Q2672" t="str">
        <f>LEFT(Starter[[#This Row],[Category and Sub-Category]],FIND("/",Starter[[#This Row],[Category and Sub-Category]])-1)</f>
        <v>technology</v>
      </c>
      <c r="R2672" t="str">
        <f>RIGHT(Starter[[#This Row],[Category and Sub-Category]],FIND("/",Starter[[#This Row],[Category and Sub-Category]])-3)</f>
        <v>erspaces</v>
      </c>
      <c r="S2672" s="12">
        <f t="shared" si="41"/>
        <v>41849.020601851851</v>
      </c>
      <c r="T2672" s="12">
        <f t="shared" si="41"/>
        <v>41821.020601851851</v>
      </c>
      <c r="U2672" s="14">
        <f>Starter[[#This Row],[deadline2]]-Starter[[#This Row],[launched_at3]]</f>
        <v>28</v>
      </c>
    </row>
    <row r="2673" spans="1:21" ht="30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>IFERROR(Starter[[#This Row],[pledged]]/Starter[[#This Row],[goal]],0)</f>
        <v>0.11344</v>
      </c>
      <c r="P2673" s="8">
        <f>IFERROR(Starter[[#This Row],[pledged]]/Starter[[#This Row],[backers_count]],0)</f>
        <v>33.761904761904759</v>
      </c>
      <c r="Q2673" t="str">
        <f>LEFT(Starter[[#This Row],[Category and Sub-Category]],FIND("/",Starter[[#This Row],[Category and Sub-Category]])-1)</f>
        <v>technology</v>
      </c>
      <c r="R2673" t="str">
        <f>RIGHT(Starter[[#This Row],[Category and Sub-Category]],FIND("/",Starter[[#This Row],[Category and Sub-Category]])-3)</f>
        <v>erspaces</v>
      </c>
      <c r="S2673" s="12">
        <f t="shared" si="41"/>
        <v>41992.818055555559</v>
      </c>
      <c r="T2673" s="12">
        <f t="shared" si="41"/>
        <v>41962.749027777776</v>
      </c>
      <c r="U2673" s="14">
        <f>Starter[[#This Row],[deadline2]]-Starter[[#This Row],[launched_at3]]</f>
        <v>30.069027777783049</v>
      </c>
    </row>
    <row r="2674" spans="1:21" ht="3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>IFERROR(Starter[[#This Row],[pledged]]/Starter[[#This Row],[goal]],0)</f>
        <v>0.33189999999999997</v>
      </c>
      <c r="P2674" s="8">
        <f>IFERROR(Starter[[#This Row],[pledged]]/Starter[[#This Row],[backers_count]],0)</f>
        <v>70.61702127659575</v>
      </c>
      <c r="Q2674" t="str">
        <f>LEFT(Starter[[#This Row],[Category and Sub-Category]],FIND("/",Starter[[#This Row],[Category and Sub-Category]])-1)</f>
        <v>technology</v>
      </c>
      <c r="R2674" t="str">
        <f>RIGHT(Starter[[#This Row],[Category and Sub-Category]],FIND("/",Starter[[#This Row],[Category and Sub-Category]])-3)</f>
        <v>erspaces</v>
      </c>
      <c r="S2674" s="12">
        <f t="shared" si="41"/>
        <v>42366.25</v>
      </c>
      <c r="T2674" s="12">
        <f t="shared" si="41"/>
        <v>42344.884143518517</v>
      </c>
      <c r="U2674" s="14">
        <f>Starter[[#This Row],[deadline2]]-Starter[[#This Row],[launched_at3]]</f>
        <v>21.365856481483206</v>
      </c>
    </row>
    <row r="2675" spans="1:21" ht="3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>IFERROR(Starter[[#This Row],[pledged]]/Starter[[#This Row],[goal]],0)</f>
        <v>0.27579999999999999</v>
      </c>
      <c r="P2675" s="8">
        <f>IFERROR(Starter[[#This Row],[pledged]]/Starter[[#This Row],[backers_count]],0)</f>
        <v>167.15151515151516</v>
      </c>
      <c r="Q2675" t="str">
        <f>LEFT(Starter[[#This Row],[Category and Sub-Category]],FIND("/",Starter[[#This Row],[Category and Sub-Category]])-1)</f>
        <v>technology</v>
      </c>
      <c r="R2675" t="str">
        <f>RIGHT(Starter[[#This Row],[Category and Sub-Category]],FIND("/",Starter[[#This Row],[Category and Sub-Category]])-3)</f>
        <v>erspaces</v>
      </c>
      <c r="S2675" s="12">
        <f t="shared" si="41"/>
        <v>41941.947916666664</v>
      </c>
      <c r="T2675" s="12">
        <f t="shared" si="41"/>
        <v>41912.541655092595</v>
      </c>
      <c r="U2675" s="14">
        <f>Starter[[#This Row],[deadline2]]-Starter[[#This Row],[launched_at3]]</f>
        <v>29.406261574069504</v>
      </c>
    </row>
    <row r="2676" spans="1:21" ht="3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>IFERROR(Starter[[#This Row],[pledged]]/Starter[[#This Row],[goal]],0)</f>
        <v>0.62839999999999996</v>
      </c>
      <c r="P2676" s="8">
        <f>IFERROR(Starter[[#This Row],[pledged]]/Starter[[#This Row],[backers_count]],0)</f>
        <v>128.61988304093566</v>
      </c>
      <c r="Q2676" t="str">
        <f>LEFT(Starter[[#This Row],[Category and Sub-Category]],FIND("/",Starter[[#This Row],[Category and Sub-Category]])-1)</f>
        <v>technology</v>
      </c>
      <c r="R2676" t="str">
        <f>RIGHT(Starter[[#This Row],[Category and Sub-Category]],FIND("/",Starter[[#This Row],[Category and Sub-Category]])-3)</f>
        <v>erspaces</v>
      </c>
      <c r="S2676" s="12">
        <f t="shared" si="41"/>
        <v>42556.207638888889</v>
      </c>
      <c r="T2676" s="12">
        <f t="shared" si="41"/>
        <v>42529.632754629631</v>
      </c>
      <c r="U2676" s="14">
        <f>Starter[[#This Row],[deadline2]]-Starter[[#This Row],[launched_at3]]</f>
        <v>26.574884259258397</v>
      </c>
    </row>
    <row r="2677" spans="1:21" ht="3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>IFERROR(Starter[[#This Row],[pledged]]/Starter[[#This Row],[goal]],0)</f>
        <v>7.5880000000000003E-2</v>
      </c>
      <c r="P2677" s="8">
        <f>IFERROR(Starter[[#This Row],[pledged]]/Starter[[#This Row],[backers_count]],0)</f>
        <v>65.41379310344827</v>
      </c>
      <c r="Q2677" t="str">
        <f>LEFT(Starter[[#This Row],[Category and Sub-Category]],FIND("/",Starter[[#This Row],[Category and Sub-Category]])-1)</f>
        <v>technology</v>
      </c>
      <c r="R2677" t="str">
        <f>RIGHT(Starter[[#This Row],[Category and Sub-Category]],FIND("/",Starter[[#This Row],[Category and Sub-Category]])-3)</f>
        <v>erspaces</v>
      </c>
      <c r="S2677" s="12">
        <f t="shared" si="41"/>
        <v>41953.899178240739</v>
      </c>
      <c r="T2677" s="12">
        <f t="shared" si="41"/>
        <v>41923.857511574075</v>
      </c>
      <c r="U2677" s="14">
        <f>Starter[[#This Row],[deadline2]]-Starter[[#This Row],[launched_at3]]</f>
        <v>30.041666666664241</v>
      </c>
    </row>
    <row r="2678" spans="1:21" ht="3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>IFERROR(Starter[[#This Row],[pledged]]/Starter[[#This Row],[goal]],0)</f>
        <v>0.50380952380952382</v>
      </c>
      <c r="P2678" s="8">
        <f>IFERROR(Starter[[#This Row],[pledged]]/Starter[[#This Row],[backers_count]],0)</f>
        <v>117.55555555555556</v>
      </c>
      <c r="Q2678" t="str">
        <f>LEFT(Starter[[#This Row],[Category and Sub-Category]],FIND("/",Starter[[#This Row],[Category and Sub-Category]])-1)</f>
        <v>technology</v>
      </c>
      <c r="R2678" t="str">
        <f>RIGHT(Starter[[#This Row],[Category and Sub-Category]],FIND("/",Starter[[#This Row],[Category and Sub-Category]])-3)</f>
        <v>erspaces</v>
      </c>
      <c r="S2678" s="12">
        <f t="shared" si="41"/>
        <v>42512.624699074076</v>
      </c>
      <c r="T2678" s="12">
        <f t="shared" si="41"/>
        <v>42482.624699074076</v>
      </c>
      <c r="U2678" s="14">
        <f>Starter[[#This Row],[deadline2]]-Starter[[#This Row],[launched_at3]]</f>
        <v>30</v>
      </c>
    </row>
    <row r="2679" spans="1:21" ht="30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>IFERROR(Starter[[#This Row],[pledged]]/Starter[[#This Row],[goal]],0)</f>
        <v>0.17512820512820512</v>
      </c>
      <c r="P2679" s="8">
        <f>IFERROR(Starter[[#This Row],[pledged]]/Starter[[#This Row],[backers_count]],0)</f>
        <v>126.48148148148148</v>
      </c>
      <c r="Q2679" t="str">
        <f>LEFT(Starter[[#This Row],[Category and Sub-Category]],FIND("/",Starter[[#This Row],[Category and Sub-Category]])-1)</f>
        <v>technology</v>
      </c>
      <c r="R2679" t="str">
        <f>RIGHT(Starter[[#This Row],[Category and Sub-Category]],FIND("/",Starter[[#This Row],[Category and Sub-Category]])-3)</f>
        <v>erspaces</v>
      </c>
      <c r="S2679" s="12">
        <f t="shared" si="41"/>
        <v>41823.029432870375</v>
      </c>
      <c r="T2679" s="12">
        <f t="shared" si="41"/>
        <v>41793.029432870375</v>
      </c>
      <c r="U2679" s="14">
        <f>Starter[[#This Row],[deadline2]]-Starter[[#This Row],[launched_at3]]</f>
        <v>30</v>
      </c>
    </row>
    <row r="2680" spans="1:21" ht="3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>IFERROR(Starter[[#This Row],[pledged]]/Starter[[#This Row],[goal]],0)</f>
        <v>1.3750000000000001E-4</v>
      </c>
      <c r="P2680" s="8">
        <f>IFERROR(Starter[[#This Row],[pledged]]/Starter[[#This Row],[backers_count]],0)</f>
        <v>550</v>
      </c>
      <c r="Q2680" t="str">
        <f>LEFT(Starter[[#This Row],[Category and Sub-Category]],FIND("/",Starter[[#This Row],[Category and Sub-Category]])-1)</f>
        <v>technology</v>
      </c>
      <c r="R2680" t="str">
        <f>RIGHT(Starter[[#This Row],[Category and Sub-Category]],FIND("/",Starter[[#This Row],[Category and Sub-Category]])-3)</f>
        <v>erspaces</v>
      </c>
      <c r="S2680" s="12">
        <f t="shared" si="41"/>
        <v>42271.798206018517</v>
      </c>
      <c r="T2680" s="12">
        <f t="shared" si="41"/>
        <v>42241.798206018517</v>
      </c>
      <c r="U2680" s="14">
        <f>Starter[[#This Row],[deadline2]]-Starter[[#This Row],[launched_at3]]</f>
        <v>30</v>
      </c>
    </row>
    <row r="2681" spans="1:21" ht="3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>IFERROR(Starter[[#This Row],[pledged]]/Starter[[#This Row],[goal]],0)</f>
        <v>3.3E-3</v>
      </c>
      <c r="P2681" s="8">
        <f>IFERROR(Starter[[#This Row],[pledged]]/Starter[[#This Row],[backers_count]],0)</f>
        <v>44</v>
      </c>
      <c r="Q2681" t="str">
        <f>LEFT(Starter[[#This Row],[Category and Sub-Category]],FIND("/",Starter[[#This Row],[Category and Sub-Category]])-1)</f>
        <v>technology</v>
      </c>
      <c r="R2681" t="str">
        <f>RIGHT(Starter[[#This Row],[Category and Sub-Category]],FIND("/",Starter[[#This Row],[Category and Sub-Category]])-3)</f>
        <v>erspaces</v>
      </c>
      <c r="S2681" s="12">
        <f t="shared" si="41"/>
        <v>42063.001087962963</v>
      </c>
      <c r="T2681" s="12">
        <f t="shared" si="41"/>
        <v>42033.001087962963</v>
      </c>
      <c r="U2681" s="14">
        <f>Starter[[#This Row],[deadline2]]-Starter[[#This Row],[launched_at3]]</f>
        <v>30</v>
      </c>
    </row>
    <row r="2682" spans="1:2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>IFERROR(Starter[[#This Row],[pledged]]/Starter[[#This Row],[goal]],0)</f>
        <v>8.6250000000000007E-3</v>
      </c>
      <c r="P2682" s="8">
        <f>IFERROR(Starter[[#This Row],[pledged]]/Starter[[#This Row],[backers_count]],0)</f>
        <v>69</v>
      </c>
      <c r="Q2682" t="str">
        <f>LEFT(Starter[[#This Row],[Category and Sub-Category]],FIND("/",Starter[[#This Row],[Category and Sub-Category]])-1)</f>
        <v>technology</v>
      </c>
      <c r="R2682" t="str">
        <f>RIGHT(Starter[[#This Row],[Category and Sub-Category]],FIND("/",Starter[[#This Row],[Category and Sub-Category]])-3)</f>
        <v>erspaces</v>
      </c>
      <c r="S2682" s="12">
        <f t="shared" si="41"/>
        <v>42466.170034722221</v>
      </c>
      <c r="T2682" s="12">
        <f t="shared" si="41"/>
        <v>42436.211701388893</v>
      </c>
      <c r="U2682" s="14">
        <f>Starter[[#This Row],[deadline2]]-Starter[[#This Row],[launched_at3]]</f>
        <v>29.958333333328483</v>
      </c>
    </row>
    <row r="2683" spans="1:21" ht="30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>IFERROR(Starter[[#This Row],[pledged]]/Starter[[#This Row],[goal]],0)</f>
        <v>6.875E-3</v>
      </c>
      <c r="P2683" s="8">
        <f>IFERROR(Starter[[#This Row],[pledged]]/Starter[[#This Row],[backers_count]],0)</f>
        <v>27.5</v>
      </c>
      <c r="Q2683" t="str">
        <f>LEFT(Starter[[#This Row],[Category and Sub-Category]],FIND("/",Starter[[#This Row],[Category and Sub-Category]])-1)</f>
        <v>food</v>
      </c>
      <c r="R2683" t="str">
        <f>RIGHT(Starter[[#This Row],[Category and Sub-Category]],FIND("/",Starter[[#This Row],[Category and Sub-Category]])-3)</f>
        <v>ks</v>
      </c>
      <c r="S2683" s="12">
        <f t="shared" si="41"/>
        <v>41830.895254629628</v>
      </c>
      <c r="T2683" s="12">
        <f t="shared" si="41"/>
        <v>41805.895254629628</v>
      </c>
      <c r="U2683" s="14">
        <f>Starter[[#This Row],[deadline2]]-Starter[[#This Row],[launched_at3]]</f>
        <v>25</v>
      </c>
    </row>
    <row r="2684" spans="1:21" ht="30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>IFERROR(Starter[[#This Row],[pledged]]/Starter[[#This Row],[goal]],0)</f>
        <v>0.28299999999999997</v>
      </c>
      <c r="P2684" s="8">
        <f>IFERROR(Starter[[#This Row],[pledged]]/Starter[[#This Row],[backers_count]],0)</f>
        <v>84.9</v>
      </c>
      <c r="Q2684" t="str">
        <f>LEFT(Starter[[#This Row],[Category and Sub-Category]],FIND("/",Starter[[#This Row],[Category and Sub-Category]])-1)</f>
        <v>food</v>
      </c>
      <c r="R2684" t="str">
        <f>RIGHT(Starter[[#This Row],[Category and Sub-Category]],FIND("/",Starter[[#This Row],[Category and Sub-Category]])-3)</f>
        <v>ks</v>
      </c>
      <c r="S2684" s="12">
        <f t="shared" si="41"/>
        <v>41965.249305555553</v>
      </c>
      <c r="T2684" s="12">
        <f t="shared" si="41"/>
        <v>41932.871990740743</v>
      </c>
      <c r="U2684" s="14">
        <f>Starter[[#This Row],[deadline2]]-Starter[[#This Row],[launched_at3]]</f>
        <v>32.377314814810234</v>
      </c>
    </row>
    <row r="2685" spans="1:21" ht="3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>IFERROR(Starter[[#This Row],[pledged]]/Starter[[#This Row],[goal]],0)</f>
        <v>2.3999999999999998E-3</v>
      </c>
      <c r="P2685" s="8">
        <f>IFERROR(Starter[[#This Row],[pledged]]/Starter[[#This Row],[backers_count]],0)</f>
        <v>12</v>
      </c>
      <c r="Q2685" t="str">
        <f>LEFT(Starter[[#This Row],[Category and Sub-Category]],FIND("/",Starter[[#This Row],[Category and Sub-Category]])-1)</f>
        <v>food</v>
      </c>
      <c r="R2685" t="str">
        <f>RIGHT(Starter[[#This Row],[Category and Sub-Category]],FIND("/",Starter[[#This Row],[Category and Sub-Category]])-3)</f>
        <v>ks</v>
      </c>
      <c r="S2685" s="12">
        <f t="shared" si="41"/>
        <v>42064.75509259259</v>
      </c>
      <c r="T2685" s="12">
        <f t="shared" si="41"/>
        <v>42034.75509259259</v>
      </c>
      <c r="U2685" s="14">
        <f>Starter[[#This Row],[deadline2]]-Starter[[#This Row],[launched_at3]]</f>
        <v>30</v>
      </c>
    </row>
    <row r="2686" spans="1:21" ht="3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>IFERROR(Starter[[#This Row],[pledged]]/Starter[[#This Row],[goal]],0)</f>
        <v>1.1428571428571429E-2</v>
      </c>
      <c r="P2686" s="8">
        <f>IFERROR(Starter[[#This Row],[pledged]]/Starter[[#This Row],[backers_count]],0)</f>
        <v>200</v>
      </c>
      <c r="Q2686" t="str">
        <f>LEFT(Starter[[#This Row],[Category and Sub-Category]],FIND("/",Starter[[#This Row],[Category and Sub-Category]])-1)</f>
        <v>food</v>
      </c>
      <c r="R2686" t="str">
        <f>RIGHT(Starter[[#This Row],[Category and Sub-Category]],FIND("/",Starter[[#This Row],[Category and Sub-Category]])-3)</f>
        <v>ks</v>
      </c>
      <c r="S2686" s="12">
        <f t="shared" si="41"/>
        <v>41860.914641203708</v>
      </c>
      <c r="T2686" s="12">
        <f t="shared" si="41"/>
        <v>41820.914641203708</v>
      </c>
      <c r="U2686" s="14">
        <f>Starter[[#This Row],[deadline2]]-Starter[[#This Row],[launched_at3]]</f>
        <v>40</v>
      </c>
    </row>
    <row r="2687" spans="1:21" ht="3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>IFERROR(Starter[[#This Row],[pledged]]/Starter[[#This Row],[goal]],0)</f>
        <v>2.0000000000000001E-4</v>
      </c>
      <c r="P2687" s="8">
        <f>IFERROR(Starter[[#This Row],[pledged]]/Starter[[#This Row],[backers_count]],0)</f>
        <v>10</v>
      </c>
      <c r="Q2687" t="str">
        <f>LEFT(Starter[[#This Row],[Category and Sub-Category]],FIND("/",Starter[[#This Row],[Category and Sub-Category]])-1)</f>
        <v>food</v>
      </c>
      <c r="R2687" t="str">
        <f>RIGHT(Starter[[#This Row],[Category and Sub-Category]],FIND("/",Starter[[#This Row],[Category and Sub-Category]])-3)</f>
        <v>ks</v>
      </c>
      <c r="S2687" s="12">
        <f t="shared" si="41"/>
        <v>42121.654282407406</v>
      </c>
      <c r="T2687" s="12">
        <f t="shared" si="41"/>
        <v>42061.69594907407</v>
      </c>
      <c r="U2687" s="14">
        <f>Starter[[#This Row],[deadline2]]-Starter[[#This Row],[launched_at3]]</f>
        <v>59.958333333335759</v>
      </c>
    </row>
    <row r="2688" spans="1:21" ht="3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>IFERROR(Starter[[#This Row],[pledged]]/Starter[[#This Row],[goal]],0)</f>
        <v>0</v>
      </c>
      <c r="P2688" s="8">
        <f>IFERROR(Starter[[#This Row],[pledged]]/Starter[[#This Row],[backers_count]],0)</f>
        <v>0</v>
      </c>
      <c r="Q2688" t="str">
        <f>LEFT(Starter[[#This Row],[Category and Sub-Category]],FIND("/",Starter[[#This Row],[Category and Sub-Category]])-1)</f>
        <v>food</v>
      </c>
      <c r="R2688" t="str">
        <f>RIGHT(Starter[[#This Row],[Category and Sub-Category]],FIND("/",Starter[[#This Row],[Category and Sub-Category]])-3)</f>
        <v>ks</v>
      </c>
      <c r="S2688" s="12">
        <f t="shared" si="41"/>
        <v>41912.974803240737</v>
      </c>
      <c r="T2688" s="12">
        <f t="shared" si="41"/>
        <v>41892.974803240737</v>
      </c>
      <c r="U2688" s="14">
        <f>Starter[[#This Row],[deadline2]]-Starter[[#This Row],[launched_at3]]</f>
        <v>20</v>
      </c>
    </row>
    <row r="2689" spans="1:21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>IFERROR(Starter[[#This Row],[pledged]]/Starter[[#This Row],[goal]],0)</f>
        <v>0</v>
      </c>
      <c r="P2689" s="8">
        <f>IFERROR(Starter[[#This Row],[pledged]]/Starter[[#This Row],[backers_count]],0)</f>
        <v>0</v>
      </c>
      <c r="Q2689" t="str">
        <f>LEFT(Starter[[#This Row],[Category and Sub-Category]],FIND("/",Starter[[#This Row],[Category and Sub-Category]])-1)</f>
        <v>food</v>
      </c>
      <c r="R2689" t="str">
        <f>RIGHT(Starter[[#This Row],[Category and Sub-Category]],FIND("/",Starter[[#This Row],[Category and Sub-Category]])-3)</f>
        <v>ks</v>
      </c>
      <c r="S2689" s="12">
        <f t="shared" si="41"/>
        <v>42184.64025462963</v>
      </c>
      <c r="T2689" s="12">
        <f t="shared" si="41"/>
        <v>42154.64025462963</v>
      </c>
      <c r="U2689" s="14">
        <f>Starter[[#This Row],[deadline2]]-Starter[[#This Row],[launched_at3]]</f>
        <v>30</v>
      </c>
    </row>
    <row r="2690" spans="1:2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>IFERROR(Starter[[#This Row],[pledged]]/Starter[[#This Row],[goal]],0)</f>
        <v>1.48E-3</v>
      </c>
      <c r="P2690" s="8">
        <f>IFERROR(Starter[[#This Row],[pledged]]/Starter[[#This Row],[backers_count]],0)</f>
        <v>5.2857142857142856</v>
      </c>
      <c r="Q2690" t="str">
        <f>LEFT(Starter[[#This Row],[Category and Sub-Category]],FIND("/",Starter[[#This Row],[Category and Sub-Category]])-1)</f>
        <v>food</v>
      </c>
      <c r="R2690" t="str">
        <f>RIGHT(Starter[[#This Row],[Category and Sub-Category]],FIND("/",Starter[[#This Row],[Category and Sub-Category]])-3)</f>
        <v>ks</v>
      </c>
      <c r="S2690" s="12">
        <f t="shared" ref="S2690:T2753" si="42">(I2690/86400)+25569</f>
        <v>42059.125</v>
      </c>
      <c r="T2690" s="12">
        <f t="shared" si="42"/>
        <v>42028.11886574074</v>
      </c>
      <c r="U2690" s="14">
        <f>Starter[[#This Row],[deadline2]]-Starter[[#This Row],[launched_at3]]</f>
        <v>31.006134259259852</v>
      </c>
    </row>
    <row r="2691" spans="1:21" ht="3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>IFERROR(Starter[[#This Row],[pledged]]/Starter[[#This Row],[goal]],0)</f>
        <v>2.8571428571428571E-5</v>
      </c>
      <c r="P2691" s="8">
        <f>IFERROR(Starter[[#This Row],[pledged]]/Starter[[#This Row],[backers_count]],0)</f>
        <v>1</v>
      </c>
      <c r="Q2691" t="str">
        <f>LEFT(Starter[[#This Row],[Category and Sub-Category]],FIND("/",Starter[[#This Row],[Category and Sub-Category]])-1)</f>
        <v>food</v>
      </c>
      <c r="R2691" t="str">
        <f>RIGHT(Starter[[#This Row],[Category and Sub-Category]],FIND("/",Starter[[#This Row],[Category and Sub-Category]])-3)</f>
        <v>ks</v>
      </c>
      <c r="S2691" s="12">
        <f t="shared" si="42"/>
        <v>42581.961689814816</v>
      </c>
      <c r="T2691" s="12">
        <f t="shared" si="42"/>
        <v>42551.961689814816</v>
      </c>
      <c r="U2691" s="14">
        <f>Starter[[#This Row],[deadline2]]-Starter[[#This Row],[launched_at3]]</f>
        <v>30</v>
      </c>
    </row>
    <row r="2692" spans="1:21" ht="3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>IFERROR(Starter[[#This Row],[pledged]]/Starter[[#This Row],[goal]],0)</f>
        <v>0.107325</v>
      </c>
      <c r="P2692" s="8">
        <f>IFERROR(Starter[[#This Row],[pledged]]/Starter[[#This Row],[backers_count]],0)</f>
        <v>72.762711864406782</v>
      </c>
      <c r="Q2692" t="str">
        <f>LEFT(Starter[[#This Row],[Category and Sub-Category]],FIND("/",Starter[[#This Row],[Category and Sub-Category]])-1)</f>
        <v>food</v>
      </c>
      <c r="R2692" t="str">
        <f>RIGHT(Starter[[#This Row],[Category and Sub-Category]],FIND("/",Starter[[#This Row],[Category and Sub-Category]])-3)</f>
        <v>ks</v>
      </c>
      <c r="S2692" s="12">
        <f t="shared" si="42"/>
        <v>42158.105046296296</v>
      </c>
      <c r="T2692" s="12">
        <f t="shared" si="42"/>
        <v>42113.105046296296</v>
      </c>
      <c r="U2692" s="14">
        <f>Starter[[#This Row],[deadline2]]-Starter[[#This Row],[launched_at3]]</f>
        <v>45</v>
      </c>
    </row>
    <row r="2693" spans="1:21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>IFERROR(Starter[[#This Row],[pledged]]/Starter[[#This Row],[goal]],0)</f>
        <v>5.3846153846153844E-4</v>
      </c>
      <c r="P2693" s="8">
        <f>IFERROR(Starter[[#This Row],[pledged]]/Starter[[#This Row],[backers_count]],0)</f>
        <v>17.5</v>
      </c>
      <c r="Q2693" t="str">
        <f>LEFT(Starter[[#This Row],[Category and Sub-Category]],FIND("/",Starter[[#This Row],[Category and Sub-Category]])-1)</f>
        <v>food</v>
      </c>
      <c r="R2693" t="str">
        <f>RIGHT(Starter[[#This Row],[Category and Sub-Category]],FIND("/",Starter[[#This Row],[Category and Sub-Category]])-3)</f>
        <v>ks</v>
      </c>
      <c r="S2693" s="12">
        <f t="shared" si="42"/>
        <v>42134.724039351851</v>
      </c>
      <c r="T2693" s="12">
        <f t="shared" si="42"/>
        <v>42089.724039351851</v>
      </c>
      <c r="U2693" s="14">
        <f>Starter[[#This Row],[deadline2]]-Starter[[#This Row],[launched_at3]]</f>
        <v>45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>IFERROR(Starter[[#This Row],[pledged]]/Starter[[#This Row],[goal]],0)</f>
        <v>7.1428571428571426E-3</v>
      </c>
      <c r="P2694" s="8">
        <f>IFERROR(Starter[[#This Row],[pledged]]/Starter[[#This Row],[backers_count]],0)</f>
        <v>25</v>
      </c>
      <c r="Q2694" t="str">
        <f>LEFT(Starter[[#This Row],[Category and Sub-Category]],FIND("/",Starter[[#This Row],[Category and Sub-Category]])-1)</f>
        <v>food</v>
      </c>
      <c r="R2694" t="str">
        <f>RIGHT(Starter[[#This Row],[Category and Sub-Category]],FIND("/",Starter[[#This Row],[Category and Sub-Category]])-3)</f>
        <v>ks</v>
      </c>
      <c r="S2694" s="12">
        <f t="shared" si="42"/>
        <v>42088.292361111111</v>
      </c>
      <c r="T2694" s="12">
        <f t="shared" si="42"/>
        <v>42058.334027777775</v>
      </c>
      <c r="U2694" s="14">
        <f>Starter[[#This Row],[deadline2]]-Starter[[#This Row],[launched_at3]]</f>
        <v>29.958333333335759</v>
      </c>
    </row>
    <row r="2695" spans="1:21" ht="3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>IFERROR(Starter[[#This Row],[pledged]]/Starter[[#This Row],[goal]],0)</f>
        <v>8.0000000000000002E-3</v>
      </c>
      <c r="P2695" s="8">
        <f>IFERROR(Starter[[#This Row],[pledged]]/Starter[[#This Row],[backers_count]],0)</f>
        <v>13.333333333333334</v>
      </c>
      <c r="Q2695" t="str">
        <f>LEFT(Starter[[#This Row],[Category and Sub-Category]],FIND("/",Starter[[#This Row],[Category and Sub-Category]])-1)</f>
        <v>food</v>
      </c>
      <c r="R2695" t="str">
        <f>RIGHT(Starter[[#This Row],[Category and Sub-Category]],FIND("/",Starter[[#This Row],[Category and Sub-Category]])-3)</f>
        <v>ks</v>
      </c>
      <c r="S2695" s="12">
        <f t="shared" si="42"/>
        <v>41864.138495370367</v>
      </c>
      <c r="T2695" s="12">
        <f t="shared" si="42"/>
        <v>41834.138495370367</v>
      </c>
      <c r="U2695" s="14">
        <f>Starter[[#This Row],[deadline2]]-Starter[[#This Row],[launched_at3]]</f>
        <v>30</v>
      </c>
    </row>
    <row r="2696" spans="1:21" ht="3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>IFERROR(Starter[[#This Row],[pledged]]/Starter[[#This Row],[goal]],0)</f>
        <v>3.3333333333333335E-5</v>
      </c>
      <c r="P2696" s="8">
        <f>IFERROR(Starter[[#This Row],[pledged]]/Starter[[#This Row],[backers_count]],0)</f>
        <v>1</v>
      </c>
      <c r="Q2696" t="str">
        <f>LEFT(Starter[[#This Row],[Category and Sub-Category]],FIND("/",Starter[[#This Row],[Category and Sub-Category]])-1)</f>
        <v>food</v>
      </c>
      <c r="R2696" t="str">
        <f>RIGHT(Starter[[#This Row],[Category and Sub-Category]],FIND("/",Starter[[#This Row],[Category and Sub-Category]])-3)</f>
        <v>ks</v>
      </c>
      <c r="S2696" s="12">
        <f t="shared" si="42"/>
        <v>41908.140497685185</v>
      </c>
      <c r="T2696" s="12">
        <f t="shared" si="42"/>
        <v>41878.140497685185</v>
      </c>
      <c r="U2696" s="14">
        <f>Starter[[#This Row],[deadline2]]-Starter[[#This Row],[launched_at3]]</f>
        <v>30</v>
      </c>
    </row>
    <row r="2697" spans="1:21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>IFERROR(Starter[[#This Row],[pledged]]/Starter[[#This Row],[goal]],0)</f>
        <v>4.7333333333333333E-3</v>
      </c>
      <c r="P2697" s="8">
        <f>IFERROR(Starter[[#This Row],[pledged]]/Starter[[#This Row],[backers_count]],0)</f>
        <v>23.666666666666668</v>
      </c>
      <c r="Q2697" t="str">
        <f>LEFT(Starter[[#This Row],[Category and Sub-Category]],FIND("/",Starter[[#This Row],[Category and Sub-Category]])-1)</f>
        <v>food</v>
      </c>
      <c r="R2697" t="str">
        <f>RIGHT(Starter[[#This Row],[Category and Sub-Category]],FIND("/",Starter[[#This Row],[Category and Sub-Category]])-3)</f>
        <v>ks</v>
      </c>
      <c r="S2697" s="12">
        <f t="shared" si="42"/>
        <v>42108.14025462963</v>
      </c>
      <c r="T2697" s="12">
        <f t="shared" si="42"/>
        <v>42048.181921296295</v>
      </c>
      <c r="U2697" s="14">
        <f>Starter[[#This Row],[deadline2]]-Starter[[#This Row],[launched_at3]]</f>
        <v>59.958333333335759</v>
      </c>
    </row>
    <row r="2698" spans="1:21" ht="3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>IFERROR(Starter[[#This Row],[pledged]]/Starter[[#This Row],[goal]],0)</f>
        <v>5.6500000000000002E-2</v>
      </c>
      <c r="P2698" s="8">
        <f>IFERROR(Starter[[#This Row],[pledged]]/Starter[[#This Row],[backers_count]],0)</f>
        <v>89.21052631578948</v>
      </c>
      <c r="Q2698" t="str">
        <f>LEFT(Starter[[#This Row],[Category and Sub-Category]],FIND("/",Starter[[#This Row],[Category and Sub-Category]])-1)</f>
        <v>food</v>
      </c>
      <c r="R2698" t="str">
        <f>RIGHT(Starter[[#This Row],[Category and Sub-Category]],FIND("/",Starter[[#This Row],[Category and Sub-Category]])-3)</f>
        <v>ks</v>
      </c>
      <c r="S2698" s="12">
        <f t="shared" si="42"/>
        <v>41998.844444444447</v>
      </c>
      <c r="T2698" s="12">
        <f t="shared" si="42"/>
        <v>41964.844444444447</v>
      </c>
      <c r="U2698" s="14">
        <f>Starter[[#This Row],[deadline2]]-Starter[[#This Row],[launched_at3]]</f>
        <v>34</v>
      </c>
    </row>
    <row r="2699" spans="1:21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>IFERROR(Starter[[#This Row],[pledged]]/Starter[[#This Row],[goal]],0)</f>
        <v>0.26352173913043481</v>
      </c>
      <c r="P2699" s="8">
        <f>IFERROR(Starter[[#This Row],[pledged]]/Starter[[#This Row],[backers_count]],0)</f>
        <v>116.55769230769231</v>
      </c>
      <c r="Q2699" t="str">
        <f>LEFT(Starter[[#This Row],[Category and Sub-Category]],FIND("/",Starter[[#This Row],[Category and Sub-Category]])-1)</f>
        <v>food</v>
      </c>
      <c r="R2699" t="str">
        <f>RIGHT(Starter[[#This Row],[Category and Sub-Category]],FIND("/",Starter[[#This Row],[Category and Sub-Category]])-3)</f>
        <v>ks</v>
      </c>
      <c r="S2699" s="12">
        <f t="shared" si="42"/>
        <v>42218.916666666672</v>
      </c>
      <c r="T2699" s="12">
        <f t="shared" si="42"/>
        <v>42187.940081018518</v>
      </c>
      <c r="U2699" s="14">
        <f>Starter[[#This Row],[deadline2]]-Starter[[#This Row],[launched_at3]]</f>
        <v>30.976585648153559</v>
      </c>
    </row>
    <row r="2700" spans="1:21" ht="30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>IFERROR(Starter[[#This Row],[pledged]]/Starter[[#This Row],[goal]],0)</f>
        <v>3.2512500000000002E-3</v>
      </c>
      <c r="P2700" s="8">
        <f>IFERROR(Starter[[#This Row],[pledged]]/Starter[[#This Row],[backers_count]],0)</f>
        <v>13.005000000000001</v>
      </c>
      <c r="Q2700" t="str">
        <f>LEFT(Starter[[#This Row],[Category and Sub-Category]],FIND("/",Starter[[#This Row],[Category and Sub-Category]])-1)</f>
        <v>food</v>
      </c>
      <c r="R2700" t="str">
        <f>RIGHT(Starter[[#This Row],[Category and Sub-Category]],FIND("/",Starter[[#This Row],[Category and Sub-Category]])-3)</f>
        <v>ks</v>
      </c>
      <c r="S2700" s="12">
        <f t="shared" si="42"/>
        <v>41817.898240740738</v>
      </c>
      <c r="T2700" s="12">
        <f t="shared" si="42"/>
        <v>41787.898240740738</v>
      </c>
      <c r="U2700" s="14">
        <f>Starter[[#This Row],[deadline2]]-Starter[[#This Row],[launched_at3]]</f>
        <v>30</v>
      </c>
    </row>
    <row r="2701" spans="1:21" ht="30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>IFERROR(Starter[[#This Row],[pledged]]/Starter[[#This Row],[goal]],0)</f>
        <v>0</v>
      </c>
      <c r="P2701" s="8">
        <f>IFERROR(Starter[[#This Row],[pledged]]/Starter[[#This Row],[backers_count]],0)</f>
        <v>0</v>
      </c>
      <c r="Q2701" t="str">
        <f>LEFT(Starter[[#This Row],[Category and Sub-Category]],FIND("/",Starter[[#This Row],[Category and Sub-Category]])-1)</f>
        <v>food</v>
      </c>
      <c r="R2701" t="str">
        <f>RIGHT(Starter[[#This Row],[Category and Sub-Category]],FIND("/",Starter[[#This Row],[Category and Sub-Category]])-3)</f>
        <v>ks</v>
      </c>
      <c r="S2701" s="12">
        <f t="shared" si="42"/>
        <v>41859.896562499998</v>
      </c>
      <c r="T2701" s="12">
        <f t="shared" si="42"/>
        <v>41829.896562499998</v>
      </c>
      <c r="U2701" s="14">
        <f>Starter[[#This Row],[deadline2]]-Starter[[#This Row],[launched_at3]]</f>
        <v>30</v>
      </c>
    </row>
    <row r="2702" spans="1:21" ht="30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>IFERROR(Starter[[#This Row],[pledged]]/Starter[[#This Row],[goal]],0)</f>
        <v>7.0007000700070005E-3</v>
      </c>
      <c r="P2702" s="8">
        <f>IFERROR(Starter[[#This Row],[pledged]]/Starter[[#This Row],[backers_count]],0)</f>
        <v>17.5</v>
      </c>
      <c r="Q2702" t="str">
        <f>LEFT(Starter[[#This Row],[Category and Sub-Category]],FIND("/",Starter[[#This Row],[Category and Sub-Category]])-1)</f>
        <v>food</v>
      </c>
      <c r="R2702" t="str">
        <f>RIGHT(Starter[[#This Row],[Category and Sub-Category]],FIND("/",Starter[[#This Row],[Category and Sub-Category]])-3)</f>
        <v>ks</v>
      </c>
      <c r="S2702" s="12">
        <f t="shared" si="42"/>
        <v>41900.874675925923</v>
      </c>
      <c r="T2702" s="12">
        <f t="shared" si="42"/>
        <v>41870.874675925923</v>
      </c>
      <c r="U2702" s="14">
        <f>Starter[[#This Row],[deadline2]]-Starter[[#This Row],[launched_at3]]</f>
        <v>30</v>
      </c>
    </row>
    <row r="2703" spans="1:21" ht="3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>IFERROR(Starter[[#This Row],[pledged]]/Starter[[#This Row],[goal]],0)</f>
        <v>0.46176470588235297</v>
      </c>
      <c r="P2703" s="8">
        <f>IFERROR(Starter[[#This Row],[pledged]]/Starter[[#This Row],[backers_count]],0)</f>
        <v>34.130434782608695</v>
      </c>
      <c r="Q2703" t="str">
        <f>LEFT(Starter[[#This Row],[Category and Sub-Category]],FIND("/",Starter[[#This Row],[Category and Sub-Category]])-1)</f>
        <v>theater</v>
      </c>
      <c r="R2703" t="str">
        <f>RIGHT(Starter[[#This Row],[Category and Sub-Category]],FIND("/",Starter[[#This Row],[Category and Sub-Category]])-3)</f>
        <v>paces</v>
      </c>
      <c r="S2703" s="12">
        <f t="shared" si="42"/>
        <v>42832.733032407406</v>
      </c>
      <c r="T2703" s="12">
        <f t="shared" si="42"/>
        <v>42801.774699074071</v>
      </c>
      <c r="U2703" s="14">
        <f>Starter[[#This Row],[deadline2]]-Starter[[#This Row],[launched_at3]]</f>
        <v>30.958333333335759</v>
      </c>
    </row>
    <row r="2704" spans="1:21" ht="3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>IFERROR(Starter[[#This Row],[pledged]]/Starter[[#This Row],[goal]],0)</f>
        <v>0.34410000000000002</v>
      </c>
      <c r="P2704" s="8">
        <f>IFERROR(Starter[[#This Row],[pledged]]/Starter[[#This Row],[backers_count]],0)</f>
        <v>132.34615384615384</v>
      </c>
      <c r="Q2704" t="str">
        <f>LEFT(Starter[[#This Row],[Category and Sub-Category]],FIND("/",Starter[[#This Row],[Category and Sub-Category]])-1)</f>
        <v>theater</v>
      </c>
      <c r="R2704" t="str">
        <f>RIGHT(Starter[[#This Row],[Category and Sub-Category]],FIND("/",Starter[[#This Row],[Category and Sub-Category]])-3)</f>
        <v>paces</v>
      </c>
      <c r="S2704" s="12">
        <f t="shared" si="42"/>
        <v>42830.760150462964</v>
      </c>
      <c r="T2704" s="12">
        <f t="shared" si="42"/>
        <v>42800.801817129628</v>
      </c>
      <c r="U2704" s="14">
        <f>Starter[[#This Row],[deadline2]]-Starter[[#This Row],[launched_at3]]</f>
        <v>29.958333333335759</v>
      </c>
    </row>
    <row r="2705" spans="1:2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>IFERROR(Starter[[#This Row],[pledged]]/Starter[[#This Row],[goal]],0)</f>
        <v>1.0375000000000001</v>
      </c>
      <c r="P2705" s="8">
        <f>IFERROR(Starter[[#This Row],[pledged]]/Starter[[#This Row],[backers_count]],0)</f>
        <v>922.22222222222217</v>
      </c>
      <c r="Q2705" t="str">
        <f>LEFT(Starter[[#This Row],[Category and Sub-Category]],FIND("/",Starter[[#This Row],[Category and Sub-Category]])-1)</f>
        <v>theater</v>
      </c>
      <c r="R2705" t="str">
        <f>RIGHT(Starter[[#This Row],[Category and Sub-Category]],FIND("/",Starter[[#This Row],[Category and Sub-Category]])-3)</f>
        <v>paces</v>
      </c>
      <c r="S2705" s="12">
        <f t="shared" si="42"/>
        <v>42816.648495370369</v>
      </c>
      <c r="T2705" s="12">
        <f t="shared" si="42"/>
        <v>42756.690162037034</v>
      </c>
      <c r="U2705" s="14">
        <f>Starter[[#This Row],[deadline2]]-Starter[[#This Row],[launched_at3]]</f>
        <v>59.958333333335759</v>
      </c>
    </row>
    <row r="2706" spans="1:21" ht="3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>IFERROR(Starter[[#This Row],[pledged]]/Starter[[#This Row],[goal]],0)</f>
        <v>6.0263157894736845E-2</v>
      </c>
      <c r="P2706" s="8">
        <f>IFERROR(Starter[[#This Row],[pledged]]/Starter[[#This Row],[backers_count]],0)</f>
        <v>163.57142857142858</v>
      </c>
      <c r="Q2706" t="str">
        <f>LEFT(Starter[[#This Row],[Category and Sub-Category]],FIND("/",Starter[[#This Row],[Category and Sub-Category]])-1)</f>
        <v>theater</v>
      </c>
      <c r="R2706" t="str">
        <f>RIGHT(Starter[[#This Row],[Category and Sub-Category]],FIND("/",Starter[[#This Row],[Category and Sub-Category]])-3)</f>
        <v>paces</v>
      </c>
      <c r="S2706" s="12">
        <f t="shared" si="42"/>
        <v>42830.820763888885</v>
      </c>
      <c r="T2706" s="12">
        <f t="shared" si="42"/>
        <v>42787.862430555557</v>
      </c>
      <c r="U2706" s="14">
        <f>Starter[[#This Row],[deadline2]]-Starter[[#This Row],[launched_at3]]</f>
        <v>42.958333333328483</v>
      </c>
    </row>
    <row r="2707" spans="1:2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>IFERROR(Starter[[#This Row],[pledged]]/Starter[[#This Row],[goal]],0)</f>
        <v>0.10539393939393939</v>
      </c>
      <c r="P2707" s="8">
        <f>IFERROR(Starter[[#This Row],[pledged]]/Starter[[#This Row],[backers_count]],0)</f>
        <v>217.375</v>
      </c>
      <c r="Q2707" t="str">
        <f>LEFT(Starter[[#This Row],[Category and Sub-Category]],FIND("/",Starter[[#This Row],[Category and Sub-Category]])-1)</f>
        <v>theater</v>
      </c>
      <c r="R2707" t="str">
        <f>RIGHT(Starter[[#This Row],[Category and Sub-Category]],FIND("/",Starter[[#This Row],[Category and Sub-Category]])-3)</f>
        <v>paces</v>
      </c>
      <c r="S2707" s="12">
        <f t="shared" si="42"/>
        <v>42818.874513888892</v>
      </c>
      <c r="T2707" s="12">
        <f t="shared" si="42"/>
        <v>42773.916180555556</v>
      </c>
      <c r="U2707" s="14">
        <f>Starter[[#This Row],[deadline2]]-Starter[[#This Row],[launched_at3]]</f>
        <v>44.958333333335759</v>
      </c>
    </row>
    <row r="2708" spans="1:21" ht="30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>IFERROR(Starter[[#This Row],[pledged]]/Starter[[#This Row],[goal]],0)</f>
        <v>1.1229714285714285</v>
      </c>
      <c r="P2708" s="8">
        <f>IFERROR(Starter[[#This Row],[pledged]]/Starter[[#This Row],[backers_count]],0)</f>
        <v>149.44486692015209</v>
      </c>
      <c r="Q2708" t="str">
        <f>LEFT(Starter[[#This Row],[Category and Sub-Category]],FIND("/",Starter[[#This Row],[Category and Sub-Category]])-1)</f>
        <v>theater</v>
      </c>
      <c r="R2708" t="str">
        <f>RIGHT(Starter[[#This Row],[Category and Sub-Category]],FIND("/",Starter[[#This Row],[Category and Sub-Category]])-3)</f>
        <v>paces</v>
      </c>
      <c r="S2708" s="12">
        <f t="shared" si="42"/>
        <v>41928.290972222225</v>
      </c>
      <c r="T2708" s="12">
        <f t="shared" si="42"/>
        <v>41899.294942129629</v>
      </c>
      <c r="U2708" s="14">
        <f>Starter[[#This Row],[deadline2]]-Starter[[#This Row],[launched_at3]]</f>
        <v>28.996030092595902</v>
      </c>
    </row>
    <row r="2709" spans="1:21" ht="30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>IFERROR(Starter[[#This Row],[pledged]]/Starter[[#This Row],[goal]],0)</f>
        <v>3.50844625</v>
      </c>
      <c r="P2709" s="8">
        <f>IFERROR(Starter[[#This Row],[pledged]]/Starter[[#This Row],[backers_count]],0)</f>
        <v>71.237487309644663</v>
      </c>
      <c r="Q2709" t="str">
        <f>LEFT(Starter[[#This Row],[Category and Sub-Category]],FIND("/",Starter[[#This Row],[Category and Sub-Category]])-1)</f>
        <v>theater</v>
      </c>
      <c r="R2709" t="str">
        <f>RIGHT(Starter[[#This Row],[Category and Sub-Category]],FIND("/",Starter[[#This Row],[Category and Sub-Category]])-3)</f>
        <v>paces</v>
      </c>
      <c r="S2709" s="12">
        <f t="shared" si="42"/>
        <v>41421.290972222225</v>
      </c>
      <c r="T2709" s="12">
        <f t="shared" si="42"/>
        <v>41391.782905092594</v>
      </c>
      <c r="U2709" s="14">
        <f>Starter[[#This Row],[deadline2]]-Starter[[#This Row],[launched_at3]]</f>
        <v>29.508067129630945</v>
      </c>
    </row>
    <row r="2710" spans="1:21" ht="30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>IFERROR(Starter[[#This Row],[pledged]]/Starter[[#This Row],[goal]],0)</f>
        <v>2.3321535</v>
      </c>
      <c r="P2710" s="8">
        <f>IFERROR(Starter[[#This Row],[pledged]]/Starter[[#This Row],[backers_count]],0)</f>
        <v>44.464318398474738</v>
      </c>
      <c r="Q2710" t="str">
        <f>LEFT(Starter[[#This Row],[Category and Sub-Category]],FIND("/",Starter[[#This Row],[Category and Sub-Category]])-1)</f>
        <v>theater</v>
      </c>
      <c r="R2710" t="str">
        <f>RIGHT(Starter[[#This Row],[Category and Sub-Category]],FIND("/",Starter[[#This Row],[Category and Sub-Category]])-3)</f>
        <v>paces</v>
      </c>
      <c r="S2710" s="12">
        <f t="shared" si="42"/>
        <v>42572.698217592595</v>
      </c>
      <c r="T2710" s="12">
        <f t="shared" si="42"/>
        <v>42512.698217592595</v>
      </c>
      <c r="U2710" s="14">
        <f>Starter[[#This Row],[deadline2]]-Starter[[#This Row],[launched_at3]]</f>
        <v>60</v>
      </c>
    </row>
    <row r="2711" spans="1:21" ht="30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>IFERROR(Starter[[#This Row],[pledged]]/Starter[[#This Row],[goal]],0)</f>
        <v>1.01606</v>
      </c>
      <c r="P2711" s="8">
        <f>IFERROR(Starter[[#This Row],[pledged]]/Starter[[#This Row],[backers_count]],0)</f>
        <v>164.94480519480518</v>
      </c>
      <c r="Q2711" t="str">
        <f>LEFT(Starter[[#This Row],[Category and Sub-Category]],FIND("/",Starter[[#This Row],[Category and Sub-Category]])-1)</f>
        <v>theater</v>
      </c>
      <c r="R2711" t="str">
        <f>RIGHT(Starter[[#This Row],[Category and Sub-Category]],FIND("/",Starter[[#This Row],[Category and Sub-Category]])-3)</f>
        <v>paces</v>
      </c>
      <c r="S2711" s="12">
        <f t="shared" si="42"/>
        <v>42647.165972222225</v>
      </c>
      <c r="T2711" s="12">
        <f t="shared" si="42"/>
        <v>42612.149780092594</v>
      </c>
      <c r="U2711" s="14">
        <f>Starter[[#This Row],[deadline2]]-Starter[[#This Row],[launched_at3]]</f>
        <v>35.016192129631236</v>
      </c>
    </row>
    <row r="2712" spans="1:2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>IFERROR(Starter[[#This Row],[pledged]]/Starter[[#This Row],[goal]],0)</f>
        <v>1.5390035000000002</v>
      </c>
      <c r="P2712" s="8">
        <f>IFERROR(Starter[[#This Row],[pledged]]/Starter[[#This Row],[backers_count]],0)</f>
        <v>84.871516544117654</v>
      </c>
      <c r="Q2712" t="str">
        <f>LEFT(Starter[[#This Row],[Category and Sub-Category]],FIND("/",Starter[[#This Row],[Category and Sub-Category]])-1)</f>
        <v>theater</v>
      </c>
      <c r="R2712" t="str">
        <f>RIGHT(Starter[[#This Row],[Category and Sub-Category]],FIND("/",Starter[[#This Row],[Category and Sub-Category]])-3)</f>
        <v>paces</v>
      </c>
      <c r="S2712" s="12">
        <f t="shared" si="42"/>
        <v>41860.083333333336</v>
      </c>
      <c r="T2712" s="12">
        <f t="shared" si="42"/>
        <v>41828.229490740741</v>
      </c>
      <c r="U2712" s="14">
        <f>Starter[[#This Row],[deadline2]]-Starter[[#This Row],[launched_at3]]</f>
        <v>31.853842592594447</v>
      </c>
    </row>
    <row r="2713" spans="1:21" ht="3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>IFERROR(Starter[[#This Row],[pledged]]/Starter[[#This Row],[goal]],0)</f>
        <v>1.007161125319693</v>
      </c>
      <c r="P2713" s="8">
        <f>IFERROR(Starter[[#This Row],[pledged]]/Starter[[#This Row],[backers_count]],0)</f>
        <v>53.945205479452056</v>
      </c>
      <c r="Q2713" t="str">
        <f>LEFT(Starter[[#This Row],[Category and Sub-Category]],FIND("/",Starter[[#This Row],[Category and Sub-Category]])-1)</f>
        <v>theater</v>
      </c>
      <c r="R2713" t="str">
        <f>RIGHT(Starter[[#This Row],[Category and Sub-Category]],FIND("/",Starter[[#This Row],[Category and Sub-Category]])-3)</f>
        <v>paces</v>
      </c>
      <c r="S2713" s="12">
        <f t="shared" si="42"/>
        <v>41810.917361111111</v>
      </c>
      <c r="T2713" s="12">
        <f t="shared" si="42"/>
        <v>41780.745254629626</v>
      </c>
      <c r="U2713" s="14">
        <f>Starter[[#This Row],[deadline2]]-Starter[[#This Row],[launched_at3]]</f>
        <v>30.172106481484661</v>
      </c>
    </row>
    <row r="2714" spans="1:21" ht="3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>IFERROR(Starter[[#This Row],[pledged]]/Starter[[#This Row],[goal]],0)</f>
        <v>1.3138181818181818</v>
      </c>
      <c r="P2714" s="8">
        <f>IFERROR(Starter[[#This Row],[pledged]]/Starter[[#This Row],[backers_count]],0)</f>
        <v>50.531468531468533</v>
      </c>
      <c r="Q2714" t="str">
        <f>LEFT(Starter[[#This Row],[Category and Sub-Category]],FIND("/",Starter[[#This Row],[Category and Sub-Category]])-1)</f>
        <v>theater</v>
      </c>
      <c r="R2714" t="str">
        <f>RIGHT(Starter[[#This Row],[Category and Sub-Category]],FIND("/",Starter[[#This Row],[Category and Sub-Category]])-3)</f>
        <v>paces</v>
      </c>
      <c r="S2714" s="12">
        <f t="shared" si="42"/>
        <v>41468.75</v>
      </c>
      <c r="T2714" s="12">
        <f t="shared" si="42"/>
        <v>41432.062037037038</v>
      </c>
      <c r="U2714" s="14">
        <f>Starter[[#This Row],[deadline2]]-Starter[[#This Row],[launched_at3]]</f>
        <v>36.687962962962047</v>
      </c>
    </row>
    <row r="2715" spans="1:21" ht="3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>IFERROR(Starter[[#This Row],[pledged]]/Starter[[#This Row],[goal]],0)</f>
        <v>1.0224133333333334</v>
      </c>
      <c r="P2715" s="8">
        <f>IFERROR(Starter[[#This Row],[pledged]]/Starter[[#This Row],[backers_count]],0)</f>
        <v>108.00140845070422</v>
      </c>
      <c r="Q2715" t="str">
        <f>LEFT(Starter[[#This Row],[Category and Sub-Category]],FIND("/",Starter[[#This Row],[Category and Sub-Category]])-1)</f>
        <v>theater</v>
      </c>
      <c r="R2715" t="str">
        <f>RIGHT(Starter[[#This Row],[Category and Sub-Category]],FIND("/",Starter[[#This Row],[Category and Sub-Category]])-3)</f>
        <v>paces</v>
      </c>
      <c r="S2715" s="12">
        <f t="shared" si="42"/>
        <v>42362.653749999998</v>
      </c>
      <c r="T2715" s="12">
        <f t="shared" si="42"/>
        <v>42322.653749999998</v>
      </c>
      <c r="U2715" s="14">
        <f>Starter[[#This Row],[deadline2]]-Starter[[#This Row],[launched_at3]]</f>
        <v>40</v>
      </c>
    </row>
    <row r="2716" spans="1:2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>IFERROR(Starter[[#This Row],[pledged]]/Starter[[#This Row],[goal]],0)</f>
        <v>1.1635599999999999</v>
      </c>
      <c r="P2716" s="8">
        <f>IFERROR(Starter[[#This Row],[pledged]]/Starter[[#This Row],[backers_count]],0)</f>
        <v>95.373770491803285</v>
      </c>
      <c r="Q2716" t="str">
        <f>LEFT(Starter[[#This Row],[Category and Sub-Category]],FIND("/",Starter[[#This Row],[Category and Sub-Category]])-1)</f>
        <v>theater</v>
      </c>
      <c r="R2716" t="str">
        <f>RIGHT(Starter[[#This Row],[Category and Sub-Category]],FIND("/",Starter[[#This Row],[Category and Sub-Category]])-3)</f>
        <v>paces</v>
      </c>
      <c r="S2716" s="12">
        <f t="shared" si="42"/>
        <v>42657.958333333328</v>
      </c>
      <c r="T2716" s="12">
        <f t="shared" si="42"/>
        <v>42629.655046296291</v>
      </c>
      <c r="U2716" s="14">
        <f>Starter[[#This Row],[deadline2]]-Starter[[#This Row],[launched_at3]]</f>
        <v>28.30328703703708</v>
      </c>
    </row>
    <row r="2717" spans="1:21" ht="3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>IFERROR(Starter[[#This Row],[pledged]]/Starter[[#This Row],[goal]],0)</f>
        <v>2.6462241666666664</v>
      </c>
      <c r="P2717" s="8">
        <f>IFERROR(Starter[[#This Row],[pledged]]/Starter[[#This Row],[backers_count]],0)</f>
        <v>57.631016333938291</v>
      </c>
      <c r="Q2717" t="str">
        <f>LEFT(Starter[[#This Row],[Category and Sub-Category]],FIND("/",Starter[[#This Row],[Category and Sub-Category]])-1)</f>
        <v>theater</v>
      </c>
      <c r="R2717" t="str">
        <f>RIGHT(Starter[[#This Row],[Category and Sub-Category]],FIND("/",Starter[[#This Row],[Category and Sub-Category]])-3)</f>
        <v>paces</v>
      </c>
      <c r="S2717" s="12">
        <f t="shared" si="42"/>
        <v>42421.398472222223</v>
      </c>
      <c r="T2717" s="12">
        <f t="shared" si="42"/>
        <v>42387.398472222223</v>
      </c>
      <c r="U2717" s="14">
        <f>Starter[[#This Row],[deadline2]]-Starter[[#This Row],[launched_at3]]</f>
        <v>34</v>
      </c>
    </row>
    <row r="2718" spans="1:21" ht="4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>IFERROR(Starter[[#This Row],[pledged]]/Starter[[#This Row],[goal]],0)</f>
        <v>1.1998010000000001</v>
      </c>
      <c r="P2718" s="8">
        <f>IFERROR(Starter[[#This Row],[pledged]]/Starter[[#This Row],[backers_count]],0)</f>
        <v>64.160481283422456</v>
      </c>
      <c r="Q2718" t="str">
        <f>LEFT(Starter[[#This Row],[Category and Sub-Category]],FIND("/",Starter[[#This Row],[Category and Sub-Category]])-1)</f>
        <v>theater</v>
      </c>
      <c r="R2718" t="str">
        <f>RIGHT(Starter[[#This Row],[Category and Sub-Category]],FIND("/",Starter[[#This Row],[Category and Sub-Category]])-3)</f>
        <v>paces</v>
      </c>
      <c r="S2718" s="12">
        <f t="shared" si="42"/>
        <v>42285.333252314813</v>
      </c>
      <c r="T2718" s="12">
        <f t="shared" si="42"/>
        <v>42255.333252314813</v>
      </c>
      <c r="U2718" s="14">
        <f>Starter[[#This Row],[deadline2]]-Starter[[#This Row],[launched_at3]]</f>
        <v>30</v>
      </c>
    </row>
    <row r="2719" spans="1:21" ht="30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>IFERROR(Starter[[#This Row],[pledged]]/Starter[[#This Row],[goal]],0)</f>
        <v>1.2010400000000001</v>
      </c>
      <c r="P2719" s="8">
        <f>IFERROR(Starter[[#This Row],[pledged]]/Starter[[#This Row],[backers_count]],0)</f>
        <v>92.387692307692305</v>
      </c>
      <c r="Q2719" t="str">
        <f>LEFT(Starter[[#This Row],[Category and Sub-Category]],FIND("/",Starter[[#This Row],[Category and Sub-Category]])-1)</f>
        <v>theater</v>
      </c>
      <c r="R2719" t="str">
        <f>RIGHT(Starter[[#This Row],[Category and Sub-Category]],FIND("/",Starter[[#This Row],[Category and Sub-Category]])-3)</f>
        <v>paces</v>
      </c>
      <c r="S2719" s="12">
        <f t="shared" si="42"/>
        <v>41979.956585648149</v>
      </c>
      <c r="T2719" s="12">
        <f t="shared" si="42"/>
        <v>41934.914918981478</v>
      </c>
      <c r="U2719" s="14">
        <f>Starter[[#This Row],[deadline2]]-Starter[[#This Row],[launched_at3]]</f>
        <v>45.041666666671517</v>
      </c>
    </row>
    <row r="2720" spans="1:21" ht="3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>IFERROR(Starter[[#This Row],[pledged]]/Starter[[#This Row],[goal]],0)</f>
        <v>1.0358333333333334</v>
      </c>
      <c r="P2720" s="8">
        <f>IFERROR(Starter[[#This Row],[pledged]]/Starter[[#This Row],[backers_count]],0)</f>
        <v>125.97972972972973</v>
      </c>
      <c r="Q2720" t="str">
        <f>LEFT(Starter[[#This Row],[Category and Sub-Category]],FIND("/",Starter[[#This Row],[Category and Sub-Category]])-1)</f>
        <v>theater</v>
      </c>
      <c r="R2720" t="str">
        <f>RIGHT(Starter[[#This Row],[Category and Sub-Category]],FIND("/",Starter[[#This Row],[Category and Sub-Category]])-3)</f>
        <v>paces</v>
      </c>
      <c r="S2720" s="12">
        <f t="shared" si="42"/>
        <v>42493.958333333328</v>
      </c>
      <c r="T2720" s="12">
        <f t="shared" si="42"/>
        <v>42465.596585648149</v>
      </c>
      <c r="U2720" s="14">
        <f>Starter[[#This Row],[deadline2]]-Starter[[#This Row],[launched_at3]]</f>
        <v>28.36174768517958</v>
      </c>
    </row>
    <row r="2721" spans="1:21" ht="3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>IFERROR(Starter[[#This Row],[pledged]]/Starter[[#This Row],[goal]],0)</f>
        <v>1.0883333333333334</v>
      </c>
      <c r="P2721" s="8">
        <f>IFERROR(Starter[[#This Row],[pledged]]/Starter[[#This Row],[backers_count]],0)</f>
        <v>94.637681159420296</v>
      </c>
      <c r="Q2721" t="str">
        <f>LEFT(Starter[[#This Row],[Category and Sub-Category]],FIND("/",Starter[[#This Row],[Category and Sub-Category]])-1)</f>
        <v>theater</v>
      </c>
      <c r="R2721" t="str">
        <f>RIGHT(Starter[[#This Row],[Category and Sub-Category]],FIND("/",Starter[[#This Row],[Category and Sub-Category]])-3)</f>
        <v>paces</v>
      </c>
      <c r="S2721" s="12">
        <f t="shared" si="42"/>
        <v>42477.98951388889</v>
      </c>
      <c r="T2721" s="12">
        <f t="shared" si="42"/>
        <v>42418.031180555554</v>
      </c>
      <c r="U2721" s="14">
        <f>Starter[[#This Row],[deadline2]]-Starter[[#This Row],[launched_at3]]</f>
        <v>59.958333333335759</v>
      </c>
    </row>
    <row r="2722" spans="1:2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>IFERROR(Starter[[#This Row],[pledged]]/Starter[[#This Row],[goal]],0)</f>
        <v>1.1812400000000001</v>
      </c>
      <c r="P2722" s="8">
        <f>IFERROR(Starter[[#This Row],[pledged]]/Starter[[#This Row],[backers_count]],0)</f>
        <v>170.69942196531792</v>
      </c>
      <c r="Q2722" t="str">
        <f>LEFT(Starter[[#This Row],[Category and Sub-Category]],FIND("/",Starter[[#This Row],[Category and Sub-Category]])-1)</f>
        <v>theater</v>
      </c>
      <c r="R2722" t="str">
        <f>RIGHT(Starter[[#This Row],[Category and Sub-Category]],FIND("/",Starter[[#This Row],[Category and Sub-Category]])-3)</f>
        <v>paces</v>
      </c>
      <c r="S2722" s="12">
        <f t="shared" si="42"/>
        <v>42685.507557870369</v>
      </c>
      <c r="T2722" s="12">
        <f t="shared" si="42"/>
        <v>42655.465891203705</v>
      </c>
      <c r="U2722" s="14">
        <f>Starter[[#This Row],[deadline2]]-Starter[[#This Row],[launched_at3]]</f>
        <v>30.041666666664241</v>
      </c>
    </row>
    <row r="2723" spans="1:21" ht="3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>IFERROR(Starter[[#This Row],[pledged]]/Starter[[#This Row],[goal]],0)</f>
        <v>14.62</v>
      </c>
      <c r="P2723" s="8">
        <f>IFERROR(Starter[[#This Row],[pledged]]/Starter[[#This Row],[backers_count]],0)</f>
        <v>40.762081784386616</v>
      </c>
      <c r="Q2723" t="str">
        <f>LEFT(Starter[[#This Row],[Category and Sub-Category]],FIND("/",Starter[[#This Row],[Category and Sub-Category]])-1)</f>
        <v>technology</v>
      </c>
      <c r="R2723" t="str">
        <f>RIGHT(Starter[[#This Row],[Category and Sub-Category]],FIND("/",Starter[[#This Row],[Category and Sub-Category]])-3)</f>
        <v>hardware</v>
      </c>
      <c r="S2723" s="12">
        <f t="shared" si="42"/>
        <v>41523.791666666664</v>
      </c>
      <c r="T2723" s="12">
        <f t="shared" si="42"/>
        <v>41493.543958333335</v>
      </c>
      <c r="U2723" s="14">
        <f>Starter[[#This Row],[deadline2]]-Starter[[#This Row],[launched_at3]]</f>
        <v>30.247708333328774</v>
      </c>
    </row>
    <row r="2724" spans="1:21" ht="3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>IFERROR(Starter[[#This Row],[pledged]]/Starter[[#This Row],[goal]],0)</f>
        <v>2.5253999999999999</v>
      </c>
      <c r="P2724" s="8">
        <f>IFERROR(Starter[[#This Row],[pledged]]/Starter[[#This Row],[backers_count]],0)</f>
        <v>68.254054054054052</v>
      </c>
      <c r="Q2724" t="str">
        <f>LEFT(Starter[[#This Row],[Category and Sub-Category]],FIND("/",Starter[[#This Row],[Category and Sub-Category]])-1)</f>
        <v>technology</v>
      </c>
      <c r="R2724" t="str">
        <f>RIGHT(Starter[[#This Row],[Category and Sub-Category]],FIND("/",Starter[[#This Row],[Category and Sub-Category]])-3)</f>
        <v>hardware</v>
      </c>
      <c r="S2724" s="12">
        <f t="shared" si="42"/>
        <v>42764.857094907406</v>
      </c>
      <c r="T2724" s="12">
        <f t="shared" si="42"/>
        <v>42704.857094907406</v>
      </c>
      <c r="U2724" s="14">
        <f>Starter[[#This Row],[deadline2]]-Starter[[#This Row],[launched_at3]]</f>
        <v>60</v>
      </c>
    </row>
    <row r="2725" spans="1:21" ht="3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>IFERROR(Starter[[#This Row],[pledged]]/Starter[[#This Row],[goal]],0)</f>
        <v>1.4005000000000001</v>
      </c>
      <c r="P2725" s="8">
        <f>IFERROR(Starter[[#This Row],[pledged]]/Starter[[#This Row],[backers_count]],0)</f>
        <v>95.48863636363636</v>
      </c>
      <c r="Q2725" t="str">
        <f>LEFT(Starter[[#This Row],[Category and Sub-Category]],FIND("/",Starter[[#This Row],[Category and Sub-Category]])-1)</f>
        <v>technology</v>
      </c>
      <c r="R2725" t="str">
        <f>RIGHT(Starter[[#This Row],[Category and Sub-Category]],FIND("/",Starter[[#This Row],[Category and Sub-Category]])-3)</f>
        <v>hardware</v>
      </c>
      <c r="S2725" s="12">
        <f t="shared" si="42"/>
        <v>42004.880648148144</v>
      </c>
      <c r="T2725" s="12">
        <f t="shared" si="42"/>
        <v>41944.83898148148</v>
      </c>
      <c r="U2725" s="14">
        <f>Starter[[#This Row],[deadline2]]-Starter[[#This Row],[launched_at3]]</f>
        <v>60.041666666664241</v>
      </c>
    </row>
    <row r="2726" spans="1:21" ht="3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>IFERROR(Starter[[#This Row],[pledged]]/Starter[[#This Row],[goal]],0)</f>
        <v>2.9687520259319289</v>
      </c>
      <c r="P2726" s="8">
        <f>IFERROR(Starter[[#This Row],[pledged]]/Starter[[#This Row],[backers_count]],0)</f>
        <v>7.1902649656526005</v>
      </c>
      <c r="Q2726" t="str">
        <f>LEFT(Starter[[#This Row],[Category and Sub-Category]],FIND("/",Starter[[#This Row],[Category and Sub-Category]])-1)</f>
        <v>technology</v>
      </c>
      <c r="R2726" t="str">
        <f>RIGHT(Starter[[#This Row],[Category and Sub-Category]],FIND("/",Starter[[#This Row],[Category and Sub-Category]])-3)</f>
        <v>hardware</v>
      </c>
      <c r="S2726" s="12">
        <f t="shared" si="42"/>
        <v>42231.32707175926</v>
      </c>
      <c r="T2726" s="12">
        <f t="shared" si="42"/>
        <v>42199.32707175926</v>
      </c>
      <c r="U2726" s="14">
        <f>Starter[[#This Row],[deadline2]]-Starter[[#This Row],[launched_at3]]</f>
        <v>32</v>
      </c>
    </row>
    <row r="2727" spans="1:2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>IFERROR(Starter[[#This Row],[pledged]]/Starter[[#This Row],[goal]],0)</f>
        <v>1.445425</v>
      </c>
      <c r="P2727" s="8">
        <f>IFERROR(Starter[[#This Row],[pledged]]/Starter[[#This Row],[backers_count]],0)</f>
        <v>511.65486725663715</v>
      </c>
      <c r="Q2727" t="str">
        <f>LEFT(Starter[[#This Row],[Category and Sub-Category]],FIND("/",Starter[[#This Row],[Category and Sub-Category]])-1)</f>
        <v>technology</v>
      </c>
      <c r="R2727" t="str">
        <f>RIGHT(Starter[[#This Row],[Category and Sub-Category]],FIND("/",Starter[[#This Row],[Category and Sub-Category]])-3)</f>
        <v>hardware</v>
      </c>
      <c r="S2727" s="12">
        <f t="shared" si="42"/>
        <v>42795.744618055556</v>
      </c>
      <c r="T2727" s="12">
        <f t="shared" si="42"/>
        <v>42745.744618055556</v>
      </c>
      <c r="U2727" s="14">
        <f>Starter[[#This Row],[deadline2]]-Starter[[#This Row],[launched_at3]]</f>
        <v>50</v>
      </c>
    </row>
    <row r="2728" spans="1:2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>IFERROR(Starter[[#This Row],[pledged]]/Starter[[#This Row],[goal]],0)</f>
        <v>1.05745</v>
      </c>
      <c r="P2728" s="8">
        <f>IFERROR(Starter[[#This Row],[pledged]]/Starter[[#This Row],[backers_count]],0)</f>
        <v>261.74504950495049</v>
      </c>
      <c r="Q2728" t="str">
        <f>LEFT(Starter[[#This Row],[Category and Sub-Category]],FIND("/",Starter[[#This Row],[Category and Sub-Category]])-1)</f>
        <v>technology</v>
      </c>
      <c r="R2728" t="str">
        <f>RIGHT(Starter[[#This Row],[Category and Sub-Category]],FIND("/",Starter[[#This Row],[Category and Sub-Category]])-3)</f>
        <v>hardware</v>
      </c>
      <c r="S2728" s="12">
        <f t="shared" si="42"/>
        <v>42482.579988425925</v>
      </c>
      <c r="T2728" s="12">
        <f t="shared" si="42"/>
        <v>42452.579988425925</v>
      </c>
      <c r="U2728" s="14">
        <f>Starter[[#This Row],[deadline2]]-Starter[[#This Row],[launched_at3]]</f>
        <v>30</v>
      </c>
    </row>
    <row r="2729" spans="1:21" ht="30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>IFERROR(Starter[[#This Row],[pledged]]/Starter[[#This Row],[goal]],0)</f>
        <v>4.9321000000000002</v>
      </c>
      <c r="P2729" s="8">
        <f>IFERROR(Starter[[#This Row],[pledged]]/Starter[[#This Row],[backers_count]],0)</f>
        <v>69.760961810466767</v>
      </c>
      <c r="Q2729" t="str">
        <f>LEFT(Starter[[#This Row],[Category and Sub-Category]],FIND("/",Starter[[#This Row],[Category and Sub-Category]])-1)</f>
        <v>technology</v>
      </c>
      <c r="R2729" t="str">
        <f>RIGHT(Starter[[#This Row],[Category and Sub-Category]],FIND("/",Starter[[#This Row],[Category and Sub-Category]])-3)</f>
        <v>hardware</v>
      </c>
      <c r="S2729" s="12">
        <f t="shared" si="42"/>
        <v>42223.676655092597</v>
      </c>
      <c r="T2729" s="12">
        <f t="shared" si="42"/>
        <v>42198.676655092597</v>
      </c>
      <c r="U2729" s="14">
        <f>Starter[[#This Row],[deadline2]]-Starter[[#This Row],[launched_at3]]</f>
        <v>25</v>
      </c>
    </row>
    <row r="2730" spans="1:2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>IFERROR(Starter[[#This Row],[pledged]]/Starter[[#This Row],[goal]],0)</f>
        <v>2.0182666666666669</v>
      </c>
      <c r="P2730" s="8">
        <f>IFERROR(Starter[[#This Row],[pledged]]/Starter[[#This Row],[backers_count]],0)</f>
        <v>77.229591836734699</v>
      </c>
      <c r="Q2730" t="str">
        <f>LEFT(Starter[[#This Row],[Category and Sub-Category]],FIND("/",Starter[[#This Row],[Category and Sub-Category]])-1)</f>
        <v>technology</v>
      </c>
      <c r="R2730" t="str">
        <f>RIGHT(Starter[[#This Row],[Category and Sub-Category]],FIND("/",Starter[[#This Row],[Category and Sub-Category]])-3)</f>
        <v>hardware</v>
      </c>
      <c r="S2730" s="12">
        <f t="shared" si="42"/>
        <v>42368.59993055556</v>
      </c>
      <c r="T2730" s="12">
        <f t="shared" si="42"/>
        <v>42333.59993055556</v>
      </c>
      <c r="U2730" s="14">
        <f>Starter[[#This Row],[deadline2]]-Starter[[#This Row],[launched_at3]]</f>
        <v>35</v>
      </c>
    </row>
    <row r="2731" spans="1:2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>IFERROR(Starter[[#This Row],[pledged]]/Starter[[#This Row],[goal]],0)</f>
        <v>1.0444</v>
      </c>
      <c r="P2731" s="8">
        <f>IFERROR(Starter[[#This Row],[pledged]]/Starter[[#This Row],[backers_count]],0)</f>
        <v>340.56521739130437</v>
      </c>
      <c r="Q2731" t="str">
        <f>LEFT(Starter[[#This Row],[Category and Sub-Category]],FIND("/",Starter[[#This Row],[Category and Sub-Category]])-1)</f>
        <v>technology</v>
      </c>
      <c r="R2731" t="str">
        <f>RIGHT(Starter[[#This Row],[Category and Sub-Category]],FIND("/",Starter[[#This Row],[Category and Sub-Category]])-3)</f>
        <v>hardware</v>
      </c>
      <c r="S2731" s="12">
        <f t="shared" si="42"/>
        <v>42125.240706018521</v>
      </c>
      <c r="T2731" s="12">
        <f t="shared" si="42"/>
        <v>42095.240706018521</v>
      </c>
      <c r="U2731" s="14">
        <f>Starter[[#This Row],[deadline2]]-Starter[[#This Row],[launched_at3]]</f>
        <v>30</v>
      </c>
    </row>
    <row r="2732" spans="1:2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>IFERROR(Starter[[#This Row],[pledged]]/Starter[[#This Row],[goal]],0)</f>
        <v>1.7029262962962963</v>
      </c>
      <c r="P2732" s="8">
        <f>IFERROR(Starter[[#This Row],[pledged]]/Starter[[#This Row],[backers_count]],0)</f>
        <v>67.417903225806455</v>
      </c>
      <c r="Q2732" t="str">
        <f>LEFT(Starter[[#This Row],[Category and Sub-Category]],FIND("/",Starter[[#This Row],[Category and Sub-Category]])-1)</f>
        <v>technology</v>
      </c>
      <c r="R2732" t="str">
        <f>RIGHT(Starter[[#This Row],[Category and Sub-Category]],FIND("/",Starter[[#This Row],[Category and Sub-Category]])-3)</f>
        <v>hardware</v>
      </c>
      <c r="S2732" s="12">
        <f t="shared" si="42"/>
        <v>41386.541377314818</v>
      </c>
      <c r="T2732" s="12">
        <f t="shared" si="42"/>
        <v>41351.541377314818</v>
      </c>
      <c r="U2732" s="14">
        <f>Starter[[#This Row],[deadline2]]-Starter[[#This Row],[launched_at3]]</f>
        <v>35</v>
      </c>
    </row>
    <row r="2733" spans="1:21" ht="3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>IFERROR(Starter[[#This Row],[pledged]]/Starter[[#This Row],[goal]],0)</f>
        <v>1.0430333333333333</v>
      </c>
      <c r="P2733" s="8">
        <f>IFERROR(Starter[[#This Row],[pledged]]/Starter[[#This Row],[backers_count]],0)</f>
        <v>845.70270270270271</v>
      </c>
      <c r="Q2733" t="str">
        <f>LEFT(Starter[[#This Row],[Category and Sub-Category]],FIND("/",Starter[[#This Row],[Category and Sub-Category]])-1)</f>
        <v>technology</v>
      </c>
      <c r="R2733" t="str">
        <f>RIGHT(Starter[[#This Row],[Category and Sub-Category]],FIND("/",Starter[[#This Row],[Category and Sub-Category]])-3)</f>
        <v>hardware</v>
      </c>
      <c r="S2733" s="12">
        <f t="shared" si="42"/>
        <v>41930.166666666664</v>
      </c>
      <c r="T2733" s="12">
        <f t="shared" si="42"/>
        <v>41872.525717592594</v>
      </c>
      <c r="U2733" s="14">
        <f>Starter[[#This Row],[deadline2]]-Starter[[#This Row],[launched_at3]]</f>
        <v>57.640949074069795</v>
      </c>
    </row>
    <row r="2734" spans="1:21" ht="3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>IFERROR(Starter[[#This Row],[pledged]]/Starter[[#This Row],[goal]],0)</f>
        <v>1.1825000000000001</v>
      </c>
      <c r="P2734" s="8">
        <f>IFERROR(Starter[[#This Row],[pledged]]/Starter[[#This Row],[backers_count]],0)</f>
        <v>97.191780821917803</v>
      </c>
      <c r="Q2734" t="str">
        <f>LEFT(Starter[[#This Row],[Category and Sub-Category]],FIND("/",Starter[[#This Row],[Category and Sub-Category]])-1)</f>
        <v>technology</v>
      </c>
      <c r="R2734" t="str">
        <f>RIGHT(Starter[[#This Row],[Category and Sub-Category]],FIND("/",Starter[[#This Row],[Category and Sub-Category]])-3)</f>
        <v>hardware</v>
      </c>
      <c r="S2734" s="12">
        <f t="shared" si="42"/>
        <v>41422</v>
      </c>
      <c r="T2734" s="12">
        <f t="shared" si="42"/>
        <v>41389.808194444442</v>
      </c>
      <c r="U2734" s="14">
        <f>Starter[[#This Row],[deadline2]]-Starter[[#This Row],[launched_at3]]</f>
        <v>32.191805555557949</v>
      </c>
    </row>
    <row r="2735" spans="1:21" ht="3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>IFERROR(Starter[[#This Row],[pledged]]/Starter[[#This Row],[goal]],0)</f>
        <v>1.07538</v>
      </c>
      <c r="P2735" s="8">
        <f>IFERROR(Starter[[#This Row],[pledged]]/Starter[[#This Row],[backers_count]],0)</f>
        <v>451.84033613445376</v>
      </c>
      <c r="Q2735" t="str">
        <f>LEFT(Starter[[#This Row],[Category and Sub-Category]],FIND("/",Starter[[#This Row],[Category and Sub-Category]])-1)</f>
        <v>technology</v>
      </c>
      <c r="R2735" t="str">
        <f>RIGHT(Starter[[#This Row],[Category and Sub-Category]],FIND("/",Starter[[#This Row],[Category and Sub-Category]])-3)</f>
        <v>hardware</v>
      </c>
      <c r="S2735" s="12">
        <f t="shared" si="42"/>
        <v>42104.231180555551</v>
      </c>
      <c r="T2735" s="12">
        <f t="shared" si="42"/>
        <v>42044.272847222222</v>
      </c>
      <c r="U2735" s="14">
        <f>Starter[[#This Row],[deadline2]]-Starter[[#This Row],[launched_at3]]</f>
        <v>59.958333333328483</v>
      </c>
    </row>
    <row r="2736" spans="1:21" ht="3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>IFERROR(Starter[[#This Row],[pledged]]/Starter[[#This Row],[goal]],0)</f>
        <v>22603</v>
      </c>
      <c r="P2736" s="8">
        <f>IFERROR(Starter[[#This Row],[pledged]]/Starter[[#This Row],[backers_count]],0)</f>
        <v>138.66871165644173</v>
      </c>
      <c r="Q2736" t="str">
        <f>LEFT(Starter[[#This Row],[Category and Sub-Category]],FIND("/",Starter[[#This Row],[Category and Sub-Category]])-1)</f>
        <v>technology</v>
      </c>
      <c r="R2736" t="str">
        <f>RIGHT(Starter[[#This Row],[Category and Sub-Category]],FIND("/",Starter[[#This Row],[Category and Sub-Category]])-3)</f>
        <v>hardware</v>
      </c>
      <c r="S2736" s="12">
        <f t="shared" si="42"/>
        <v>42656.915972222225</v>
      </c>
      <c r="T2736" s="12">
        <f t="shared" si="42"/>
        <v>42626.668888888889</v>
      </c>
      <c r="U2736" s="14">
        <f>Starter[[#This Row],[deadline2]]-Starter[[#This Row],[launched_at3]]</f>
        <v>30.247083333335468</v>
      </c>
    </row>
    <row r="2737" spans="1:21" ht="3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>IFERROR(Starter[[#This Row],[pledged]]/Starter[[#This Row],[goal]],0)</f>
        <v>9.7813466666666677</v>
      </c>
      <c r="P2737" s="8">
        <f>IFERROR(Starter[[#This Row],[pledged]]/Starter[[#This Row],[backers_count]],0)</f>
        <v>21.640147492625371</v>
      </c>
      <c r="Q2737" t="str">
        <f>LEFT(Starter[[#This Row],[Category and Sub-Category]],FIND("/",Starter[[#This Row],[Category and Sub-Category]])-1)</f>
        <v>technology</v>
      </c>
      <c r="R2737" t="str">
        <f>RIGHT(Starter[[#This Row],[Category and Sub-Category]],FIND("/",Starter[[#This Row],[Category and Sub-Category]])-3)</f>
        <v>hardware</v>
      </c>
      <c r="S2737" s="12">
        <f t="shared" si="42"/>
        <v>41346.833333333336</v>
      </c>
      <c r="T2737" s="12">
        <f t="shared" si="42"/>
        <v>41316.120949074073</v>
      </c>
      <c r="U2737" s="14">
        <f>Starter[[#This Row],[deadline2]]-Starter[[#This Row],[launched_at3]]</f>
        <v>30.712384259262762</v>
      </c>
    </row>
    <row r="2738" spans="1:21" ht="4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>IFERROR(Starter[[#This Row],[pledged]]/Starter[[#This Row],[goal]],0)</f>
        <v>1.2290000000000001</v>
      </c>
      <c r="P2738" s="8">
        <f>IFERROR(Starter[[#This Row],[pledged]]/Starter[[#This Row],[backers_count]],0)</f>
        <v>169.51724137931035</v>
      </c>
      <c r="Q2738" t="str">
        <f>LEFT(Starter[[#This Row],[Category and Sub-Category]],FIND("/",Starter[[#This Row],[Category and Sub-Category]])-1)</f>
        <v>technology</v>
      </c>
      <c r="R2738" t="str">
        <f>RIGHT(Starter[[#This Row],[Category and Sub-Category]],FIND("/",Starter[[#This Row],[Category and Sub-Category]])-3)</f>
        <v>hardware</v>
      </c>
      <c r="S2738" s="12">
        <f t="shared" si="42"/>
        <v>41752.666354166664</v>
      </c>
      <c r="T2738" s="12">
        <f t="shared" si="42"/>
        <v>41722.666354166664</v>
      </c>
      <c r="U2738" s="14">
        <f>Starter[[#This Row],[deadline2]]-Starter[[#This Row],[launched_at3]]</f>
        <v>30</v>
      </c>
    </row>
    <row r="2739" spans="1:21" ht="3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>IFERROR(Starter[[#This Row],[pledged]]/Starter[[#This Row],[goal]],0)</f>
        <v>2.4606080000000001</v>
      </c>
      <c r="P2739" s="8">
        <f>IFERROR(Starter[[#This Row],[pledged]]/Starter[[#This Row],[backers_count]],0)</f>
        <v>161.88210526315791</v>
      </c>
      <c r="Q2739" t="str">
        <f>LEFT(Starter[[#This Row],[Category and Sub-Category]],FIND("/",Starter[[#This Row],[Category and Sub-Category]])-1)</f>
        <v>technology</v>
      </c>
      <c r="R2739" t="str">
        <f>RIGHT(Starter[[#This Row],[Category and Sub-Category]],FIND("/",Starter[[#This Row],[Category and Sub-Category]])-3)</f>
        <v>hardware</v>
      </c>
      <c r="S2739" s="12">
        <f t="shared" si="42"/>
        <v>41654.791666666664</v>
      </c>
      <c r="T2739" s="12">
        <f t="shared" si="42"/>
        <v>41611.917673611111</v>
      </c>
      <c r="U2739" s="14">
        <f>Starter[[#This Row],[deadline2]]-Starter[[#This Row],[launched_at3]]</f>
        <v>42.873993055553001</v>
      </c>
    </row>
    <row r="2740" spans="1:21" ht="30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>IFERROR(Starter[[#This Row],[pledged]]/Starter[[#This Row],[goal]],0)</f>
        <v>1.4794</v>
      </c>
      <c r="P2740" s="8">
        <f>IFERROR(Starter[[#This Row],[pledged]]/Starter[[#This Row],[backers_count]],0)</f>
        <v>493.13333333333333</v>
      </c>
      <c r="Q2740" t="str">
        <f>LEFT(Starter[[#This Row],[Category and Sub-Category]],FIND("/",Starter[[#This Row],[Category and Sub-Category]])-1)</f>
        <v>technology</v>
      </c>
      <c r="R2740" t="str">
        <f>RIGHT(Starter[[#This Row],[Category and Sub-Category]],FIND("/",Starter[[#This Row],[Category and Sub-Category]])-3)</f>
        <v>hardware</v>
      </c>
      <c r="S2740" s="12">
        <f t="shared" si="42"/>
        <v>42680.143564814818</v>
      </c>
      <c r="T2740" s="12">
        <f t="shared" si="42"/>
        <v>42620.143564814818</v>
      </c>
      <c r="U2740" s="14">
        <f>Starter[[#This Row],[deadline2]]-Starter[[#This Row],[launched_at3]]</f>
        <v>60</v>
      </c>
    </row>
    <row r="2741" spans="1:21" ht="3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>IFERROR(Starter[[#This Row],[pledged]]/Starter[[#This Row],[goal]],0)</f>
        <v>3.8409090909090908</v>
      </c>
      <c r="P2741" s="8">
        <f>IFERROR(Starter[[#This Row],[pledged]]/Starter[[#This Row],[backers_count]],0)</f>
        <v>22.120418848167539</v>
      </c>
      <c r="Q2741" t="str">
        <f>LEFT(Starter[[#This Row],[Category and Sub-Category]],FIND("/",Starter[[#This Row],[Category and Sub-Category]])-1)</f>
        <v>technology</v>
      </c>
      <c r="R2741" t="str">
        <f>RIGHT(Starter[[#This Row],[Category and Sub-Category]],FIND("/",Starter[[#This Row],[Category and Sub-Category]])-3)</f>
        <v>hardware</v>
      </c>
      <c r="S2741" s="12">
        <f t="shared" si="42"/>
        <v>41764.887928240743</v>
      </c>
      <c r="T2741" s="12">
        <f t="shared" si="42"/>
        <v>41719.887928240743</v>
      </c>
      <c r="U2741" s="14">
        <f>Starter[[#This Row],[deadline2]]-Starter[[#This Row],[launched_at3]]</f>
        <v>45</v>
      </c>
    </row>
    <row r="2742" spans="1:2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>IFERROR(Starter[[#This Row],[pledged]]/Starter[[#This Row],[goal]],0)</f>
        <v>1.0333333333333334</v>
      </c>
      <c r="P2742" s="8">
        <f>IFERROR(Starter[[#This Row],[pledged]]/Starter[[#This Row],[backers_count]],0)</f>
        <v>18.235294117647058</v>
      </c>
      <c r="Q2742" t="str">
        <f>LEFT(Starter[[#This Row],[Category and Sub-Category]],FIND("/",Starter[[#This Row],[Category and Sub-Category]])-1)</f>
        <v>technology</v>
      </c>
      <c r="R2742" t="str">
        <f>RIGHT(Starter[[#This Row],[Category and Sub-Category]],FIND("/",Starter[[#This Row],[Category and Sub-Category]])-3)</f>
        <v>hardware</v>
      </c>
      <c r="S2742" s="12">
        <f t="shared" si="42"/>
        <v>42074.99018518519</v>
      </c>
      <c r="T2742" s="12">
        <f t="shared" si="42"/>
        <v>42045.031851851847</v>
      </c>
      <c r="U2742" s="14">
        <f>Starter[[#This Row],[deadline2]]-Starter[[#This Row],[launched_at3]]</f>
        <v>29.958333333343035</v>
      </c>
    </row>
    <row r="2743" spans="1:21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>IFERROR(Starter[[#This Row],[pledged]]/Starter[[#This Row],[goal]],0)</f>
        <v>4.3750000000000004E-3</v>
      </c>
      <c r="P2743" s="8">
        <f>IFERROR(Starter[[#This Row],[pledged]]/Starter[[#This Row],[backers_count]],0)</f>
        <v>8.75</v>
      </c>
      <c r="Q2743" t="str">
        <f>LEFT(Starter[[#This Row],[Category and Sub-Category]],FIND("/",Starter[[#This Row],[Category and Sub-Category]])-1)</f>
        <v>publishing</v>
      </c>
      <c r="R2743" t="str">
        <f>RIGHT(Starter[[#This Row],[Category and Sub-Category]],FIND("/",Starter[[#This Row],[Category and Sub-Category]])-3)</f>
        <v>'s books</v>
      </c>
      <c r="S2743" s="12">
        <f t="shared" si="42"/>
        <v>41932.088194444441</v>
      </c>
      <c r="T2743" s="12">
        <f t="shared" si="42"/>
        <v>41911.657430555555</v>
      </c>
      <c r="U2743" s="14">
        <f>Starter[[#This Row],[deadline2]]-Starter[[#This Row],[launched_at3]]</f>
        <v>20.430763888885849</v>
      </c>
    </row>
    <row r="2744" spans="1:21" ht="30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>IFERROR(Starter[[#This Row],[pledged]]/Starter[[#This Row],[goal]],0)</f>
        <v>0.29239999999999999</v>
      </c>
      <c r="P2744" s="8">
        <f>IFERROR(Starter[[#This Row],[pledged]]/Starter[[#This Row],[backers_count]],0)</f>
        <v>40.611111111111114</v>
      </c>
      <c r="Q2744" t="str">
        <f>LEFT(Starter[[#This Row],[Category and Sub-Category]],FIND("/",Starter[[#This Row],[Category and Sub-Category]])-1)</f>
        <v>publishing</v>
      </c>
      <c r="R2744" t="str">
        <f>RIGHT(Starter[[#This Row],[Category and Sub-Category]],FIND("/",Starter[[#This Row],[Category and Sub-Category]])-3)</f>
        <v>'s books</v>
      </c>
      <c r="S2744" s="12">
        <f t="shared" si="42"/>
        <v>41044.719756944447</v>
      </c>
      <c r="T2744" s="12">
        <f t="shared" si="42"/>
        <v>41030.719756944447</v>
      </c>
      <c r="U2744" s="14">
        <f>Starter[[#This Row],[deadline2]]-Starter[[#This Row],[launched_at3]]</f>
        <v>14</v>
      </c>
    </row>
    <row r="2745" spans="1:21" ht="3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>IFERROR(Starter[[#This Row],[pledged]]/Starter[[#This Row],[goal]],0)</f>
        <v>0</v>
      </c>
      <c r="P2745" s="8">
        <f>IFERROR(Starter[[#This Row],[pledged]]/Starter[[#This Row],[backers_count]],0)</f>
        <v>0</v>
      </c>
      <c r="Q2745" t="str">
        <f>LEFT(Starter[[#This Row],[Category and Sub-Category]],FIND("/",Starter[[#This Row],[Category and Sub-Category]])-1)</f>
        <v>publishing</v>
      </c>
      <c r="R2745" t="str">
        <f>RIGHT(Starter[[#This Row],[Category and Sub-Category]],FIND("/",Starter[[#This Row],[Category and Sub-Category]])-3)</f>
        <v>'s books</v>
      </c>
      <c r="S2745" s="12">
        <f t="shared" si="42"/>
        <v>42662.328784722224</v>
      </c>
      <c r="T2745" s="12">
        <f t="shared" si="42"/>
        <v>42632.328784722224</v>
      </c>
      <c r="U2745" s="14">
        <f>Starter[[#This Row],[deadline2]]-Starter[[#This Row],[launched_at3]]</f>
        <v>30</v>
      </c>
    </row>
    <row r="2746" spans="1:21" ht="3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>IFERROR(Starter[[#This Row],[pledged]]/Starter[[#This Row],[goal]],0)</f>
        <v>5.2187499999999998E-2</v>
      </c>
      <c r="P2746" s="8">
        <f>IFERROR(Starter[[#This Row],[pledged]]/Starter[[#This Row],[backers_count]],0)</f>
        <v>37.954545454545453</v>
      </c>
      <c r="Q2746" t="str">
        <f>LEFT(Starter[[#This Row],[Category and Sub-Category]],FIND("/",Starter[[#This Row],[Category and Sub-Category]])-1)</f>
        <v>publishing</v>
      </c>
      <c r="R2746" t="str">
        <f>RIGHT(Starter[[#This Row],[Category and Sub-Category]],FIND("/",Starter[[#This Row],[Category and Sub-Category]])-3)</f>
        <v>'s books</v>
      </c>
      <c r="S2746" s="12">
        <f t="shared" si="42"/>
        <v>40968.062476851854</v>
      </c>
      <c r="T2746" s="12">
        <f t="shared" si="42"/>
        <v>40938.062476851854</v>
      </c>
      <c r="U2746" s="14">
        <f>Starter[[#This Row],[deadline2]]-Starter[[#This Row],[launched_at3]]</f>
        <v>30</v>
      </c>
    </row>
    <row r="2747" spans="1:21" ht="3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>IFERROR(Starter[[#This Row],[pledged]]/Starter[[#This Row],[goal]],0)</f>
        <v>0.21887499999999999</v>
      </c>
      <c r="P2747" s="8">
        <f>IFERROR(Starter[[#This Row],[pledged]]/Starter[[#This Row],[backers_count]],0)</f>
        <v>35.734693877551024</v>
      </c>
      <c r="Q2747" t="str">
        <f>LEFT(Starter[[#This Row],[Category and Sub-Category]],FIND("/",Starter[[#This Row],[Category and Sub-Category]])-1)</f>
        <v>publishing</v>
      </c>
      <c r="R2747" t="str">
        <f>RIGHT(Starter[[#This Row],[Category and Sub-Category]],FIND("/",Starter[[#This Row],[Category and Sub-Category]])-3)</f>
        <v>'s books</v>
      </c>
      <c r="S2747" s="12">
        <f t="shared" si="42"/>
        <v>41104.988055555557</v>
      </c>
      <c r="T2747" s="12">
        <f t="shared" si="42"/>
        <v>41044.988055555557</v>
      </c>
      <c r="U2747" s="14">
        <f>Starter[[#This Row],[deadline2]]-Starter[[#This Row],[launched_at3]]</f>
        <v>60</v>
      </c>
    </row>
    <row r="2748" spans="1:21" ht="3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>IFERROR(Starter[[#This Row],[pledged]]/Starter[[#This Row],[goal]],0)</f>
        <v>0.26700000000000002</v>
      </c>
      <c r="P2748" s="8">
        <f>IFERROR(Starter[[#This Row],[pledged]]/Starter[[#This Row],[backers_count]],0)</f>
        <v>42.157894736842103</v>
      </c>
      <c r="Q2748" t="str">
        <f>LEFT(Starter[[#This Row],[Category and Sub-Category]],FIND("/",Starter[[#This Row],[Category and Sub-Category]])-1)</f>
        <v>publishing</v>
      </c>
      <c r="R2748" t="str">
        <f>RIGHT(Starter[[#This Row],[Category and Sub-Category]],FIND("/",Starter[[#This Row],[Category and Sub-Category]])-3)</f>
        <v>'s books</v>
      </c>
      <c r="S2748" s="12">
        <f t="shared" si="42"/>
        <v>41880.781377314815</v>
      </c>
      <c r="T2748" s="12">
        <f t="shared" si="42"/>
        <v>41850.781377314815</v>
      </c>
      <c r="U2748" s="14">
        <f>Starter[[#This Row],[deadline2]]-Starter[[#This Row],[launched_at3]]</f>
        <v>30</v>
      </c>
    </row>
    <row r="2749" spans="1:21" ht="30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>IFERROR(Starter[[#This Row],[pledged]]/Starter[[#This Row],[goal]],0)</f>
        <v>0.28000000000000003</v>
      </c>
      <c r="P2749" s="8">
        <f>IFERROR(Starter[[#This Row],[pledged]]/Starter[[#This Row],[backers_count]],0)</f>
        <v>35</v>
      </c>
      <c r="Q2749" t="str">
        <f>LEFT(Starter[[#This Row],[Category and Sub-Category]],FIND("/",Starter[[#This Row],[Category and Sub-Category]])-1)</f>
        <v>publishing</v>
      </c>
      <c r="R2749" t="str">
        <f>RIGHT(Starter[[#This Row],[Category and Sub-Category]],FIND("/",Starter[[#This Row],[Category and Sub-Category]])-3)</f>
        <v>'s books</v>
      </c>
      <c r="S2749" s="12">
        <f t="shared" si="42"/>
        <v>41076.131944444445</v>
      </c>
      <c r="T2749" s="12">
        <f t="shared" si="42"/>
        <v>41044.648113425923</v>
      </c>
      <c r="U2749" s="14">
        <f>Starter[[#This Row],[deadline2]]-Starter[[#This Row],[launched_at3]]</f>
        <v>31.483831018522324</v>
      </c>
    </row>
    <row r="2750" spans="1:21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>IFERROR(Starter[[#This Row],[pledged]]/Starter[[#This Row],[goal]],0)</f>
        <v>1.06E-2</v>
      </c>
      <c r="P2750" s="8">
        <f>IFERROR(Starter[[#This Row],[pledged]]/Starter[[#This Row],[backers_count]],0)</f>
        <v>13.25</v>
      </c>
      <c r="Q2750" t="str">
        <f>LEFT(Starter[[#This Row],[Category and Sub-Category]],FIND("/",Starter[[#This Row],[Category and Sub-Category]])-1)</f>
        <v>publishing</v>
      </c>
      <c r="R2750" t="str">
        <f>RIGHT(Starter[[#This Row],[Category and Sub-Category]],FIND("/",Starter[[#This Row],[Category and Sub-Category]])-3)</f>
        <v>'s books</v>
      </c>
      <c r="S2750" s="12">
        <f t="shared" si="42"/>
        <v>42615.7106712963</v>
      </c>
      <c r="T2750" s="12">
        <f t="shared" si="42"/>
        <v>42585.7106712963</v>
      </c>
      <c r="U2750" s="14">
        <f>Starter[[#This Row],[deadline2]]-Starter[[#This Row],[launched_at3]]</f>
        <v>30</v>
      </c>
    </row>
    <row r="2751" spans="1:21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>IFERROR(Starter[[#This Row],[pledged]]/Starter[[#This Row],[goal]],0)</f>
        <v>1.0999999999999999E-2</v>
      </c>
      <c r="P2751" s="8">
        <f>IFERROR(Starter[[#This Row],[pledged]]/Starter[[#This Row],[backers_count]],0)</f>
        <v>55</v>
      </c>
      <c r="Q2751" t="str">
        <f>LEFT(Starter[[#This Row],[Category and Sub-Category]],FIND("/",Starter[[#This Row],[Category and Sub-Category]])-1)</f>
        <v>publishing</v>
      </c>
      <c r="R2751" t="str">
        <f>RIGHT(Starter[[#This Row],[Category and Sub-Category]],FIND("/",Starter[[#This Row],[Category and Sub-Category]])-3)</f>
        <v>'s books</v>
      </c>
      <c r="S2751" s="12">
        <f t="shared" si="42"/>
        <v>42098.757372685184</v>
      </c>
      <c r="T2751" s="12">
        <f t="shared" si="42"/>
        <v>42068.799039351856</v>
      </c>
      <c r="U2751" s="14">
        <f>Starter[[#This Row],[deadline2]]-Starter[[#This Row],[launched_at3]]</f>
        <v>29.958333333328483</v>
      </c>
    </row>
    <row r="2752" spans="1:21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>IFERROR(Starter[[#This Row],[pledged]]/Starter[[#This Row],[goal]],0)</f>
        <v>0</v>
      </c>
      <c r="P2752" s="8">
        <f>IFERROR(Starter[[#This Row],[pledged]]/Starter[[#This Row],[backers_count]],0)</f>
        <v>0</v>
      </c>
      <c r="Q2752" t="str">
        <f>LEFT(Starter[[#This Row],[Category and Sub-Category]],FIND("/",Starter[[#This Row],[Category and Sub-Category]])-1)</f>
        <v>publishing</v>
      </c>
      <c r="R2752" t="str">
        <f>RIGHT(Starter[[#This Row],[Category and Sub-Category]],FIND("/",Starter[[#This Row],[Category and Sub-Category]])-3)</f>
        <v>'s books</v>
      </c>
      <c r="S2752" s="12">
        <f t="shared" si="42"/>
        <v>41090.833333333336</v>
      </c>
      <c r="T2752" s="12">
        <f t="shared" si="42"/>
        <v>41078.899826388893</v>
      </c>
      <c r="U2752" s="14">
        <f>Starter[[#This Row],[deadline2]]-Starter[[#This Row],[launched_at3]]</f>
        <v>11.933506944442343</v>
      </c>
    </row>
    <row r="2753" spans="1:21" ht="3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>IFERROR(Starter[[#This Row],[pledged]]/Starter[[#This Row],[goal]],0)</f>
        <v>0</v>
      </c>
      <c r="P2753" s="8">
        <f>IFERROR(Starter[[#This Row],[pledged]]/Starter[[#This Row],[backers_count]],0)</f>
        <v>0</v>
      </c>
      <c r="Q2753" t="str">
        <f>LEFT(Starter[[#This Row],[Category and Sub-Category]],FIND("/",Starter[[#This Row],[Category and Sub-Category]])-1)</f>
        <v>publishing</v>
      </c>
      <c r="R2753" t="str">
        <f>RIGHT(Starter[[#This Row],[Category and Sub-Category]],FIND("/",Starter[[#This Row],[Category and Sub-Category]])-3)</f>
        <v>'s books</v>
      </c>
      <c r="S2753" s="12">
        <f t="shared" si="42"/>
        <v>41807.887060185181</v>
      </c>
      <c r="T2753" s="12">
        <f t="shared" si="42"/>
        <v>41747.887060185181</v>
      </c>
      <c r="U2753" s="14">
        <f>Starter[[#This Row],[deadline2]]-Starter[[#This Row],[launched_at3]]</f>
        <v>60</v>
      </c>
    </row>
    <row r="2754" spans="1:21" ht="3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>IFERROR(Starter[[#This Row],[pledged]]/Starter[[#This Row],[goal]],0)</f>
        <v>0.11458333333333333</v>
      </c>
      <c r="P2754" s="8">
        <f>IFERROR(Starter[[#This Row],[pledged]]/Starter[[#This Row],[backers_count]],0)</f>
        <v>39.285714285714285</v>
      </c>
      <c r="Q2754" t="str">
        <f>LEFT(Starter[[#This Row],[Category and Sub-Category]],FIND("/",Starter[[#This Row],[Category and Sub-Category]])-1)</f>
        <v>publishing</v>
      </c>
      <c r="R2754" t="str">
        <f>RIGHT(Starter[[#This Row],[Category and Sub-Category]],FIND("/",Starter[[#This Row],[Category and Sub-Category]])-3)</f>
        <v>'s books</v>
      </c>
      <c r="S2754" s="12">
        <f t="shared" ref="S2754:T2817" si="43">(I2754/86400)+25569</f>
        <v>40895.765092592592</v>
      </c>
      <c r="T2754" s="12">
        <f t="shared" si="43"/>
        <v>40855.765092592592</v>
      </c>
      <c r="U2754" s="14">
        <f>Starter[[#This Row],[deadline2]]-Starter[[#This Row],[launched_at3]]</f>
        <v>40</v>
      </c>
    </row>
    <row r="2755" spans="1:21" ht="30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>IFERROR(Starter[[#This Row],[pledged]]/Starter[[#This Row],[goal]],0)</f>
        <v>0.19</v>
      </c>
      <c r="P2755" s="8">
        <f>IFERROR(Starter[[#This Row],[pledged]]/Starter[[#This Row],[backers_count]],0)</f>
        <v>47.5</v>
      </c>
      <c r="Q2755" t="str">
        <f>LEFT(Starter[[#This Row],[Category and Sub-Category]],FIND("/",Starter[[#This Row],[Category and Sub-Category]])-1)</f>
        <v>publishing</v>
      </c>
      <c r="R2755" t="str">
        <f>RIGHT(Starter[[#This Row],[Category and Sub-Category]],FIND("/",Starter[[#This Row],[Category and Sub-Category]])-3)</f>
        <v>'s books</v>
      </c>
      <c r="S2755" s="12">
        <f t="shared" si="43"/>
        <v>41147.900729166664</v>
      </c>
      <c r="T2755" s="12">
        <f t="shared" si="43"/>
        <v>41117.900729166664</v>
      </c>
      <c r="U2755" s="14">
        <f>Starter[[#This Row],[deadline2]]-Starter[[#This Row],[launched_at3]]</f>
        <v>30</v>
      </c>
    </row>
    <row r="2756" spans="1:21" ht="30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>IFERROR(Starter[[#This Row],[pledged]]/Starter[[#This Row],[goal]],0)</f>
        <v>0</v>
      </c>
      <c r="P2756" s="8">
        <f>IFERROR(Starter[[#This Row],[pledged]]/Starter[[#This Row],[backers_count]],0)</f>
        <v>0</v>
      </c>
      <c r="Q2756" t="str">
        <f>LEFT(Starter[[#This Row],[Category and Sub-Category]],FIND("/",Starter[[#This Row],[Category and Sub-Category]])-1)</f>
        <v>publishing</v>
      </c>
      <c r="R2756" t="str">
        <f>RIGHT(Starter[[#This Row],[Category and Sub-Category]],FIND("/",Starter[[#This Row],[Category and Sub-Category]])-3)</f>
        <v>'s books</v>
      </c>
      <c r="S2756" s="12">
        <f t="shared" si="43"/>
        <v>41893.636006944442</v>
      </c>
      <c r="T2756" s="12">
        <f t="shared" si="43"/>
        <v>41863.636006944442</v>
      </c>
      <c r="U2756" s="14">
        <f>Starter[[#This Row],[deadline2]]-Starter[[#This Row],[launched_at3]]</f>
        <v>30</v>
      </c>
    </row>
    <row r="2757" spans="1:21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>IFERROR(Starter[[#This Row],[pledged]]/Starter[[#This Row],[goal]],0)</f>
        <v>0.52</v>
      </c>
      <c r="P2757" s="8">
        <f>IFERROR(Starter[[#This Row],[pledged]]/Starter[[#This Row],[backers_count]],0)</f>
        <v>17.333333333333332</v>
      </c>
      <c r="Q2757" t="str">
        <f>LEFT(Starter[[#This Row],[Category and Sub-Category]],FIND("/",Starter[[#This Row],[Category and Sub-Category]])-1)</f>
        <v>publishing</v>
      </c>
      <c r="R2757" t="str">
        <f>RIGHT(Starter[[#This Row],[Category and Sub-Category]],FIND("/",Starter[[#This Row],[Category and Sub-Category]])-3)</f>
        <v>'s books</v>
      </c>
      <c r="S2757" s="12">
        <f t="shared" si="43"/>
        <v>42102.790821759263</v>
      </c>
      <c r="T2757" s="12">
        <f t="shared" si="43"/>
        <v>42072.790821759263</v>
      </c>
      <c r="U2757" s="14">
        <f>Starter[[#This Row],[deadline2]]-Starter[[#This Row],[launched_at3]]</f>
        <v>30</v>
      </c>
    </row>
    <row r="2758" spans="1:21" ht="30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>IFERROR(Starter[[#This Row],[pledged]]/Starter[[#This Row],[goal]],0)</f>
        <v>0.1048</v>
      </c>
      <c r="P2758" s="8">
        <f>IFERROR(Starter[[#This Row],[pledged]]/Starter[[#This Row],[backers_count]],0)</f>
        <v>31.757575757575758</v>
      </c>
      <c r="Q2758" t="str">
        <f>LEFT(Starter[[#This Row],[Category and Sub-Category]],FIND("/",Starter[[#This Row],[Category and Sub-Category]])-1)</f>
        <v>publishing</v>
      </c>
      <c r="R2758" t="str">
        <f>RIGHT(Starter[[#This Row],[Category and Sub-Category]],FIND("/",Starter[[#This Row],[Category and Sub-Category]])-3)</f>
        <v>'s books</v>
      </c>
      <c r="S2758" s="12">
        <f t="shared" si="43"/>
        <v>41650.900474537033</v>
      </c>
      <c r="T2758" s="12">
        <f t="shared" si="43"/>
        <v>41620.900474537033</v>
      </c>
      <c r="U2758" s="14">
        <f>Starter[[#This Row],[deadline2]]-Starter[[#This Row],[launched_at3]]</f>
        <v>30</v>
      </c>
    </row>
    <row r="2759" spans="1:21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>IFERROR(Starter[[#This Row],[pledged]]/Starter[[#This Row],[goal]],0)</f>
        <v>6.6666666666666671E-3</v>
      </c>
      <c r="P2759" s="8">
        <f>IFERROR(Starter[[#This Row],[pledged]]/Starter[[#This Row],[backers_count]],0)</f>
        <v>5</v>
      </c>
      <c r="Q2759" t="str">
        <f>LEFT(Starter[[#This Row],[Category and Sub-Category]],FIND("/",Starter[[#This Row],[Category and Sub-Category]])-1)</f>
        <v>publishing</v>
      </c>
      <c r="R2759" t="str">
        <f>RIGHT(Starter[[#This Row],[Category and Sub-Category]],FIND("/",Starter[[#This Row],[Category and Sub-Category]])-3)</f>
        <v>'s books</v>
      </c>
      <c r="S2759" s="12">
        <f t="shared" si="43"/>
        <v>42588.65662037037</v>
      </c>
      <c r="T2759" s="12">
        <f t="shared" si="43"/>
        <v>42573.65662037037</v>
      </c>
      <c r="U2759" s="14">
        <f>Starter[[#This Row],[deadline2]]-Starter[[#This Row],[launched_at3]]</f>
        <v>15</v>
      </c>
    </row>
    <row r="2760" spans="1:21" ht="3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>IFERROR(Starter[[#This Row],[pledged]]/Starter[[#This Row],[goal]],0)</f>
        <v>0.11700000000000001</v>
      </c>
      <c r="P2760" s="8">
        <f>IFERROR(Starter[[#This Row],[pledged]]/Starter[[#This Row],[backers_count]],0)</f>
        <v>39</v>
      </c>
      <c r="Q2760" t="str">
        <f>LEFT(Starter[[#This Row],[Category and Sub-Category]],FIND("/",Starter[[#This Row],[Category and Sub-Category]])-1)</f>
        <v>publishing</v>
      </c>
      <c r="R2760" t="str">
        <f>RIGHT(Starter[[#This Row],[Category and Sub-Category]],FIND("/",Starter[[#This Row],[Category and Sub-Category]])-3)</f>
        <v>'s books</v>
      </c>
      <c r="S2760" s="12">
        <f t="shared" si="43"/>
        <v>42653.441932870366</v>
      </c>
      <c r="T2760" s="12">
        <f t="shared" si="43"/>
        <v>42639.441932870366</v>
      </c>
      <c r="U2760" s="14">
        <f>Starter[[#This Row],[deadline2]]-Starter[[#This Row],[launched_at3]]</f>
        <v>14</v>
      </c>
    </row>
    <row r="2761" spans="1:21" ht="3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>IFERROR(Starter[[#This Row],[pledged]]/Starter[[#This Row],[goal]],0)</f>
        <v>0.105</v>
      </c>
      <c r="P2761" s="8">
        <f>IFERROR(Starter[[#This Row],[pledged]]/Starter[[#This Row],[backers_count]],0)</f>
        <v>52.5</v>
      </c>
      <c r="Q2761" t="str">
        <f>LEFT(Starter[[#This Row],[Category and Sub-Category]],FIND("/",Starter[[#This Row],[Category and Sub-Category]])-1)</f>
        <v>publishing</v>
      </c>
      <c r="R2761" t="str">
        <f>RIGHT(Starter[[#This Row],[Category and Sub-Category]],FIND("/",Starter[[#This Row],[Category and Sub-Category]])-3)</f>
        <v>'s books</v>
      </c>
      <c r="S2761" s="12">
        <f t="shared" si="43"/>
        <v>42567.36650462963</v>
      </c>
      <c r="T2761" s="12">
        <f t="shared" si="43"/>
        <v>42524.36650462963</v>
      </c>
      <c r="U2761" s="14">
        <f>Starter[[#This Row],[deadline2]]-Starter[[#This Row],[launched_at3]]</f>
        <v>43</v>
      </c>
    </row>
    <row r="2762" spans="1:21" ht="3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>IFERROR(Starter[[#This Row],[pledged]]/Starter[[#This Row],[goal]],0)</f>
        <v>0</v>
      </c>
      <c r="P2762" s="8">
        <f>IFERROR(Starter[[#This Row],[pledged]]/Starter[[#This Row],[backers_count]],0)</f>
        <v>0</v>
      </c>
      <c r="Q2762" t="str">
        <f>LEFT(Starter[[#This Row],[Category and Sub-Category]],FIND("/",Starter[[#This Row],[Category and Sub-Category]])-1)</f>
        <v>publishing</v>
      </c>
      <c r="R2762" t="str">
        <f>RIGHT(Starter[[#This Row],[Category and Sub-Category]],FIND("/",Starter[[#This Row],[Category and Sub-Category]])-3)</f>
        <v>'s books</v>
      </c>
      <c r="S2762" s="12">
        <f t="shared" si="43"/>
        <v>41445.461319444446</v>
      </c>
      <c r="T2762" s="12">
        <f t="shared" si="43"/>
        <v>41415.461319444446</v>
      </c>
      <c r="U2762" s="14">
        <f>Starter[[#This Row],[deadline2]]-Starter[[#This Row],[launched_at3]]</f>
        <v>30</v>
      </c>
    </row>
    <row r="2763" spans="1:21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>IFERROR(Starter[[#This Row],[pledged]]/Starter[[#This Row],[goal]],0)</f>
        <v>7.1999999999999998E-3</v>
      </c>
      <c r="P2763" s="8">
        <f>IFERROR(Starter[[#This Row],[pledged]]/Starter[[#This Row],[backers_count]],0)</f>
        <v>9</v>
      </c>
      <c r="Q2763" t="str">
        <f>LEFT(Starter[[#This Row],[Category and Sub-Category]],FIND("/",Starter[[#This Row],[Category and Sub-Category]])-1)</f>
        <v>publishing</v>
      </c>
      <c r="R2763" t="str">
        <f>RIGHT(Starter[[#This Row],[Category and Sub-Category]],FIND("/",Starter[[#This Row],[Category and Sub-Category]])-3)</f>
        <v>'s books</v>
      </c>
      <c r="S2763" s="12">
        <f t="shared" si="43"/>
        <v>41277.063576388886</v>
      </c>
      <c r="T2763" s="12">
        <f t="shared" si="43"/>
        <v>41247.063576388886</v>
      </c>
      <c r="U2763" s="14">
        <f>Starter[[#This Row],[deadline2]]-Starter[[#This Row],[launched_at3]]</f>
        <v>30</v>
      </c>
    </row>
    <row r="2764" spans="1:21" ht="30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>IFERROR(Starter[[#This Row],[pledged]]/Starter[[#This Row],[goal]],0)</f>
        <v>7.6923076923076927E-3</v>
      </c>
      <c r="P2764" s="8">
        <f>IFERROR(Starter[[#This Row],[pledged]]/Starter[[#This Row],[backers_count]],0)</f>
        <v>25</v>
      </c>
      <c r="Q2764" t="str">
        <f>LEFT(Starter[[#This Row],[Category and Sub-Category]],FIND("/",Starter[[#This Row],[Category and Sub-Category]])-1)</f>
        <v>publishing</v>
      </c>
      <c r="R2764" t="str">
        <f>RIGHT(Starter[[#This Row],[Category and Sub-Category]],FIND("/",Starter[[#This Row],[Category and Sub-Category]])-3)</f>
        <v>'s books</v>
      </c>
      <c r="S2764" s="12">
        <f t="shared" si="43"/>
        <v>40986.995312500003</v>
      </c>
      <c r="T2764" s="12">
        <f t="shared" si="43"/>
        <v>40927.036979166667</v>
      </c>
      <c r="U2764" s="14">
        <f>Starter[[#This Row],[deadline2]]-Starter[[#This Row],[launched_at3]]</f>
        <v>59.958333333335759</v>
      </c>
    </row>
    <row r="2765" spans="1:21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>IFERROR(Starter[[#This Row],[pledged]]/Starter[[#This Row],[goal]],0)</f>
        <v>2.2842639593908631E-3</v>
      </c>
      <c r="P2765" s="8">
        <f>IFERROR(Starter[[#This Row],[pledged]]/Starter[[#This Row],[backers_count]],0)</f>
        <v>30</v>
      </c>
      <c r="Q2765" t="str">
        <f>LEFT(Starter[[#This Row],[Category and Sub-Category]],FIND("/",Starter[[#This Row],[Category and Sub-Category]])-1)</f>
        <v>publishing</v>
      </c>
      <c r="R2765" t="str">
        <f>RIGHT(Starter[[#This Row],[Category and Sub-Category]],FIND("/",Starter[[#This Row],[Category and Sub-Category]])-3)</f>
        <v>'s books</v>
      </c>
      <c r="S2765" s="12">
        <f t="shared" si="43"/>
        <v>41418.579675925925</v>
      </c>
      <c r="T2765" s="12">
        <f t="shared" si="43"/>
        <v>41373.579675925925</v>
      </c>
      <c r="U2765" s="14">
        <f>Starter[[#This Row],[deadline2]]-Starter[[#This Row],[launched_at3]]</f>
        <v>45</v>
      </c>
    </row>
    <row r="2766" spans="1:21" ht="3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>IFERROR(Starter[[#This Row],[pledged]]/Starter[[#This Row],[goal]],0)</f>
        <v>1.125E-2</v>
      </c>
      <c r="P2766" s="8">
        <f>IFERROR(Starter[[#This Row],[pledged]]/Starter[[#This Row],[backers_count]],0)</f>
        <v>11.25</v>
      </c>
      <c r="Q2766" t="str">
        <f>LEFT(Starter[[#This Row],[Category and Sub-Category]],FIND("/",Starter[[#This Row],[Category and Sub-Category]])-1)</f>
        <v>publishing</v>
      </c>
      <c r="R2766" t="str">
        <f>RIGHT(Starter[[#This Row],[Category and Sub-Category]],FIND("/",Starter[[#This Row],[Category and Sub-Category]])-3)</f>
        <v>'s books</v>
      </c>
      <c r="S2766" s="12">
        <f t="shared" si="43"/>
        <v>41059.791666666664</v>
      </c>
      <c r="T2766" s="12">
        <f t="shared" si="43"/>
        <v>41030.292025462964</v>
      </c>
      <c r="U2766" s="14">
        <f>Starter[[#This Row],[deadline2]]-Starter[[#This Row],[launched_at3]]</f>
        <v>29.499641203699866</v>
      </c>
    </row>
    <row r="2767" spans="1:21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>IFERROR(Starter[[#This Row],[pledged]]/Starter[[#This Row],[goal]],0)</f>
        <v>0</v>
      </c>
      <c r="P2767" s="8">
        <f>IFERROR(Starter[[#This Row],[pledged]]/Starter[[#This Row],[backers_count]],0)</f>
        <v>0</v>
      </c>
      <c r="Q2767" t="str">
        <f>LEFT(Starter[[#This Row],[Category and Sub-Category]],FIND("/",Starter[[#This Row],[Category and Sub-Category]])-1)</f>
        <v>publishing</v>
      </c>
      <c r="R2767" t="str">
        <f>RIGHT(Starter[[#This Row],[Category and Sub-Category]],FIND("/",Starter[[#This Row],[Category and Sub-Category]])-3)</f>
        <v>'s books</v>
      </c>
      <c r="S2767" s="12">
        <f t="shared" si="43"/>
        <v>41210.579027777778</v>
      </c>
      <c r="T2767" s="12">
        <f t="shared" si="43"/>
        <v>41194.579027777778</v>
      </c>
      <c r="U2767" s="14">
        <f>Starter[[#This Row],[deadline2]]-Starter[[#This Row],[launched_at3]]</f>
        <v>16</v>
      </c>
    </row>
    <row r="2768" spans="1:21" ht="3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>IFERROR(Starter[[#This Row],[pledged]]/Starter[[#This Row],[goal]],0)</f>
        <v>0.02</v>
      </c>
      <c r="P2768" s="8">
        <f>IFERROR(Starter[[#This Row],[pledged]]/Starter[[#This Row],[backers_count]],0)</f>
        <v>25</v>
      </c>
      <c r="Q2768" t="str">
        <f>LEFT(Starter[[#This Row],[Category and Sub-Category]],FIND("/",Starter[[#This Row],[Category and Sub-Category]])-1)</f>
        <v>publishing</v>
      </c>
      <c r="R2768" t="str">
        <f>RIGHT(Starter[[#This Row],[Category and Sub-Category]],FIND("/",Starter[[#This Row],[Category and Sub-Category]])-3)</f>
        <v>'s books</v>
      </c>
      <c r="S2768" s="12">
        <f t="shared" si="43"/>
        <v>40766.668032407411</v>
      </c>
      <c r="T2768" s="12">
        <f t="shared" si="43"/>
        <v>40736.668032407411</v>
      </c>
      <c r="U2768" s="14">
        <f>Starter[[#This Row],[deadline2]]-Starter[[#This Row],[launched_at3]]</f>
        <v>30</v>
      </c>
    </row>
    <row r="2769" spans="1:21" ht="30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>IFERROR(Starter[[#This Row],[pledged]]/Starter[[#This Row],[goal]],0)</f>
        <v>8.5000000000000006E-3</v>
      </c>
      <c r="P2769" s="8">
        <f>IFERROR(Starter[[#This Row],[pledged]]/Starter[[#This Row],[backers_count]],0)</f>
        <v>11.333333333333334</v>
      </c>
      <c r="Q2769" t="str">
        <f>LEFT(Starter[[#This Row],[Category and Sub-Category]],FIND("/",Starter[[#This Row],[Category and Sub-Category]])-1)</f>
        <v>publishing</v>
      </c>
      <c r="R2769" t="str">
        <f>RIGHT(Starter[[#This Row],[Category and Sub-Category]],FIND("/",Starter[[#This Row],[Category and Sub-Category]])-3)</f>
        <v>'s books</v>
      </c>
      <c r="S2769" s="12">
        <f t="shared" si="43"/>
        <v>42232.958912037036</v>
      </c>
      <c r="T2769" s="12">
        <f t="shared" si="43"/>
        <v>42172.958912037036</v>
      </c>
      <c r="U2769" s="14">
        <f>Starter[[#This Row],[deadline2]]-Starter[[#This Row],[launched_at3]]</f>
        <v>60</v>
      </c>
    </row>
    <row r="2770" spans="1:21" ht="30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>IFERROR(Starter[[#This Row],[pledged]]/Starter[[#This Row],[goal]],0)</f>
        <v>0.14314285714285716</v>
      </c>
      <c r="P2770" s="8">
        <f>IFERROR(Starter[[#This Row],[pledged]]/Starter[[#This Row],[backers_count]],0)</f>
        <v>29.470588235294116</v>
      </c>
      <c r="Q2770" t="str">
        <f>LEFT(Starter[[#This Row],[Category and Sub-Category]],FIND("/",Starter[[#This Row],[Category and Sub-Category]])-1)</f>
        <v>publishing</v>
      </c>
      <c r="R2770" t="str">
        <f>RIGHT(Starter[[#This Row],[Category and Sub-Category]],FIND("/",Starter[[#This Row],[Category and Sub-Category]])-3)</f>
        <v>'s books</v>
      </c>
      <c r="S2770" s="12">
        <f t="shared" si="43"/>
        <v>40997.573182870372</v>
      </c>
      <c r="T2770" s="12">
        <f t="shared" si="43"/>
        <v>40967.614849537036</v>
      </c>
      <c r="U2770" s="14">
        <f>Starter[[#This Row],[deadline2]]-Starter[[#This Row],[launched_at3]]</f>
        <v>29.958333333335759</v>
      </c>
    </row>
    <row r="2771" spans="1:21" ht="30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>IFERROR(Starter[[#This Row],[pledged]]/Starter[[#This Row],[goal]],0)</f>
        <v>2.5000000000000001E-3</v>
      </c>
      <c r="P2771" s="8">
        <f>IFERROR(Starter[[#This Row],[pledged]]/Starter[[#This Row],[backers_count]],0)</f>
        <v>1</v>
      </c>
      <c r="Q2771" t="str">
        <f>LEFT(Starter[[#This Row],[Category and Sub-Category]],FIND("/",Starter[[#This Row],[Category and Sub-Category]])-1)</f>
        <v>publishing</v>
      </c>
      <c r="R2771" t="str">
        <f>RIGHT(Starter[[#This Row],[Category and Sub-Category]],FIND("/",Starter[[#This Row],[Category and Sub-Category]])-3)</f>
        <v>'s books</v>
      </c>
      <c r="S2771" s="12">
        <f t="shared" si="43"/>
        <v>41795.826273148152</v>
      </c>
      <c r="T2771" s="12">
        <f t="shared" si="43"/>
        <v>41745.826273148152</v>
      </c>
      <c r="U2771" s="14">
        <f>Starter[[#This Row],[deadline2]]-Starter[[#This Row],[launched_at3]]</f>
        <v>50</v>
      </c>
    </row>
    <row r="2772" spans="1:21" ht="3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>IFERROR(Starter[[#This Row],[pledged]]/Starter[[#This Row],[goal]],0)</f>
        <v>0.1041125</v>
      </c>
      <c r="P2772" s="8">
        <f>IFERROR(Starter[[#This Row],[pledged]]/Starter[[#This Row],[backers_count]],0)</f>
        <v>63.098484848484851</v>
      </c>
      <c r="Q2772" t="str">
        <f>LEFT(Starter[[#This Row],[Category and Sub-Category]],FIND("/",Starter[[#This Row],[Category and Sub-Category]])-1)</f>
        <v>publishing</v>
      </c>
      <c r="R2772" t="str">
        <f>RIGHT(Starter[[#This Row],[Category and Sub-Category]],FIND("/",Starter[[#This Row],[Category and Sub-Category]])-3)</f>
        <v>'s books</v>
      </c>
      <c r="S2772" s="12">
        <f t="shared" si="43"/>
        <v>41716.663541666669</v>
      </c>
      <c r="T2772" s="12">
        <f t="shared" si="43"/>
        <v>41686.705208333333</v>
      </c>
      <c r="U2772" s="14">
        <f>Starter[[#This Row],[deadline2]]-Starter[[#This Row],[launched_at3]]</f>
        <v>29.958333333335759</v>
      </c>
    </row>
    <row r="2773" spans="1:21" ht="3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>IFERROR(Starter[[#This Row],[pledged]]/Starter[[#This Row],[goal]],0)</f>
        <v>0</v>
      </c>
      <c r="P2773" s="8">
        <f>IFERROR(Starter[[#This Row],[pledged]]/Starter[[#This Row],[backers_count]],0)</f>
        <v>0</v>
      </c>
      <c r="Q2773" t="str">
        <f>LEFT(Starter[[#This Row],[Category and Sub-Category]],FIND("/",Starter[[#This Row],[Category and Sub-Category]])-1)</f>
        <v>publishing</v>
      </c>
      <c r="R2773" t="str">
        <f>RIGHT(Starter[[#This Row],[Category and Sub-Category]],FIND("/",Starter[[#This Row],[Category and Sub-Category]])-3)</f>
        <v>'s books</v>
      </c>
      <c r="S2773" s="12">
        <f t="shared" si="43"/>
        <v>41306.708333333336</v>
      </c>
      <c r="T2773" s="12">
        <f t="shared" si="43"/>
        <v>41257.531712962962</v>
      </c>
      <c r="U2773" s="14">
        <f>Starter[[#This Row],[deadline2]]-Starter[[#This Row],[launched_at3]]</f>
        <v>49.176620370373712</v>
      </c>
    </row>
    <row r="2774" spans="1:21" ht="30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>IFERROR(Starter[[#This Row],[pledged]]/Starter[[#This Row],[goal]],0)</f>
        <v>0</v>
      </c>
      <c r="P2774" s="8">
        <f>IFERROR(Starter[[#This Row],[pledged]]/Starter[[#This Row],[backers_count]],0)</f>
        <v>0</v>
      </c>
      <c r="Q2774" t="str">
        <f>LEFT(Starter[[#This Row],[Category and Sub-Category]],FIND("/",Starter[[#This Row],[Category and Sub-Category]])-1)</f>
        <v>publishing</v>
      </c>
      <c r="R2774" t="str">
        <f>RIGHT(Starter[[#This Row],[Category and Sub-Category]],FIND("/",Starter[[#This Row],[Category and Sub-Category]])-3)</f>
        <v>'s books</v>
      </c>
      <c r="S2774" s="12">
        <f t="shared" si="43"/>
        <v>41552.869143518517</v>
      </c>
      <c r="T2774" s="12">
        <f t="shared" si="43"/>
        <v>41537.869143518517</v>
      </c>
      <c r="U2774" s="14">
        <f>Starter[[#This Row],[deadline2]]-Starter[[#This Row],[launched_at3]]</f>
        <v>15</v>
      </c>
    </row>
    <row r="2775" spans="1:21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>IFERROR(Starter[[#This Row],[pledged]]/Starter[[#This Row],[goal]],0)</f>
        <v>1.8867924528301887E-3</v>
      </c>
      <c r="P2775" s="8">
        <f>IFERROR(Starter[[#This Row],[pledged]]/Starter[[#This Row],[backers_count]],0)</f>
        <v>1</v>
      </c>
      <c r="Q2775" t="str">
        <f>LEFT(Starter[[#This Row],[Category and Sub-Category]],FIND("/",Starter[[#This Row],[Category and Sub-Category]])-1)</f>
        <v>publishing</v>
      </c>
      <c r="R2775" t="str">
        <f>RIGHT(Starter[[#This Row],[Category and Sub-Category]],FIND("/",Starter[[#This Row],[Category and Sub-Category]])-3)</f>
        <v>'s books</v>
      </c>
      <c r="S2775" s="12">
        <f t="shared" si="43"/>
        <v>42484.86482638889</v>
      </c>
      <c r="T2775" s="12">
        <f t="shared" si="43"/>
        <v>42474.86482638889</v>
      </c>
      <c r="U2775" s="14">
        <f>Starter[[#This Row],[deadline2]]-Starter[[#This Row],[launched_at3]]</f>
        <v>10</v>
      </c>
    </row>
    <row r="2776" spans="1:21" ht="3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>IFERROR(Starter[[#This Row],[pledged]]/Starter[[#This Row],[goal]],0)</f>
        <v>0.14249999999999999</v>
      </c>
      <c r="P2776" s="8">
        <f>IFERROR(Starter[[#This Row],[pledged]]/Starter[[#This Row],[backers_count]],0)</f>
        <v>43.846153846153847</v>
      </c>
      <c r="Q2776" t="str">
        <f>LEFT(Starter[[#This Row],[Category and Sub-Category]],FIND("/",Starter[[#This Row],[Category and Sub-Category]])-1)</f>
        <v>publishing</v>
      </c>
      <c r="R2776" t="str">
        <f>RIGHT(Starter[[#This Row],[Category and Sub-Category]],FIND("/",Starter[[#This Row],[Category and Sub-Category]])-3)</f>
        <v>'s books</v>
      </c>
      <c r="S2776" s="12">
        <f t="shared" si="43"/>
        <v>41341.126481481479</v>
      </c>
      <c r="T2776" s="12">
        <f t="shared" si="43"/>
        <v>41311.126481481479</v>
      </c>
      <c r="U2776" s="14">
        <f>Starter[[#This Row],[deadline2]]-Starter[[#This Row],[launched_at3]]</f>
        <v>30</v>
      </c>
    </row>
    <row r="2777" spans="1:21" ht="30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>IFERROR(Starter[[#This Row],[pledged]]/Starter[[#This Row],[goal]],0)</f>
        <v>0.03</v>
      </c>
      <c r="P2777" s="8">
        <f>IFERROR(Starter[[#This Row],[pledged]]/Starter[[#This Row],[backers_count]],0)</f>
        <v>75</v>
      </c>
      <c r="Q2777" t="str">
        <f>LEFT(Starter[[#This Row],[Category and Sub-Category]],FIND("/",Starter[[#This Row],[Category and Sub-Category]])-1)</f>
        <v>publishing</v>
      </c>
      <c r="R2777" t="str">
        <f>RIGHT(Starter[[#This Row],[Category and Sub-Category]],FIND("/",Starter[[#This Row],[Category and Sub-Category]])-3)</f>
        <v>'s books</v>
      </c>
      <c r="S2777" s="12">
        <f t="shared" si="43"/>
        <v>40893.013356481482</v>
      </c>
      <c r="T2777" s="12">
        <f t="shared" si="43"/>
        <v>40863.013356481482</v>
      </c>
      <c r="U2777" s="14">
        <f>Starter[[#This Row],[deadline2]]-Starter[[#This Row],[launched_at3]]</f>
        <v>30</v>
      </c>
    </row>
    <row r="2778" spans="1:21" ht="3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>IFERROR(Starter[[#This Row],[pledged]]/Starter[[#This Row],[goal]],0)</f>
        <v>7.8809523809523815E-2</v>
      </c>
      <c r="P2778" s="8">
        <f>IFERROR(Starter[[#This Row],[pledged]]/Starter[[#This Row],[backers_count]],0)</f>
        <v>45.972222222222221</v>
      </c>
      <c r="Q2778" t="str">
        <f>LEFT(Starter[[#This Row],[Category and Sub-Category]],FIND("/",Starter[[#This Row],[Category and Sub-Category]])-1)</f>
        <v>publishing</v>
      </c>
      <c r="R2778" t="str">
        <f>RIGHT(Starter[[#This Row],[Category and Sub-Category]],FIND("/",Starter[[#This Row],[Category and Sub-Category]])-3)</f>
        <v>'s books</v>
      </c>
      <c r="S2778" s="12">
        <f t="shared" si="43"/>
        <v>42167.297175925924</v>
      </c>
      <c r="T2778" s="12">
        <f t="shared" si="43"/>
        <v>42136.297175925924</v>
      </c>
      <c r="U2778" s="14">
        <f>Starter[[#This Row],[deadline2]]-Starter[[#This Row],[launched_at3]]</f>
        <v>31</v>
      </c>
    </row>
    <row r="2779" spans="1:21" ht="3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>IFERROR(Starter[[#This Row],[pledged]]/Starter[[#This Row],[goal]],0)</f>
        <v>3.3333333333333335E-3</v>
      </c>
      <c r="P2779" s="8">
        <f>IFERROR(Starter[[#This Row],[pledged]]/Starter[[#This Row],[backers_count]],0)</f>
        <v>10</v>
      </c>
      <c r="Q2779" t="str">
        <f>LEFT(Starter[[#This Row],[Category and Sub-Category]],FIND("/",Starter[[#This Row],[Category and Sub-Category]])-1)</f>
        <v>publishing</v>
      </c>
      <c r="R2779" t="str">
        <f>RIGHT(Starter[[#This Row],[Category and Sub-Category]],FIND("/",Starter[[#This Row],[Category and Sub-Category]])-3)</f>
        <v>'s books</v>
      </c>
      <c r="S2779" s="12">
        <f t="shared" si="43"/>
        <v>42202.669027777782</v>
      </c>
      <c r="T2779" s="12">
        <f t="shared" si="43"/>
        <v>42172.669027777782</v>
      </c>
      <c r="U2779" s="14">
        <f>Starter[[#This Row],[deadline2]]-Starter[[#This Row],[launched_at3]]</f>
        <v>30</v>
      </c>
    </row>
    <row r="2780" spans="1:21" ht="3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>IFERROR(Starter[[#This Row],[pledged]]/Starter[[#This Row],[goal]],0)</f>
        <v>0.25545454545454543</v>
      </c>
      <c r="P2780" s="8">
        <f>IFERROR(Starter[[#This Row],[pledged]]/Starter[[#This Row],[backers_count]],0)</f>
        <v>93.666666666666671</v>
      </c>
      <c r="Q2780" t="str">
        <f>LEFT(Starter[[#This Row],[Category and Sub-Category]],FIND("/",Starter[[#This Row],[Category and Sub-Category]])-1)</f>
        <v>publishing</v>
      </c>
      <c r="R2780" t="str">
        <f>RIGHT(Starter[[#This Row],[Category and Sub-Category]],FIND("/",Starter[[#This Row],[Category and Sub-Category]])-3)</f>
        <v>'s books</v>
      </c>
      <c r="S2780" s="12">
        <f t="shared" si="43"/>
        <v>41876.978078703702</v>
      </c>
      <c r="T2780" s="12">
        <f t="shared" si="43"/>
        <v>41846.978078703702</v>
      </c>
      <c r="U2780" s="14">
        <f>Starter[[#This Row],[deadline2]]-Starter[[#This Row],[launched_at3]]</f>
        <v>30</v>
      </c>
    </row>
    <row r="2781" spans="1:21" ht="30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>IFERROR(Starter[[#This Row],[pledged]]/Starter[[#This Row],[goal]],0)</f>
        <v>2.12E-2</v>
      </c>
      <c r="P2781" s="8">
        <f>IFERROR(Starter[[#This Row],[pledged]]/Starter[[#This Row],[backers_count]],0)</f>
        <v>53</v>
      </c>
      <c r="Q2781" t="str">
        <f>LEFT(Starter[[#This Row],[Category and Sub-Category]],FIND("/",Starter[[#This Row],[Category and Sub-Category]])-1)</f>
        <v>publishing</v>
      </c>
      <c r="R2781" t="str">
        <f>RIGHT(Starter[[#This Row],[Category and Sub-Category]],FIND("/",Starter[[#This Row],[Category and Sub-Category]])-3)</f>
        <v>'s books</v>
      </c>
      <c r="S2781" s="12">
        <f t="shared" si="43"/>
        <v>42330.627557870372</v>
      </c>
      <c r="T2781" s="12">
        <f t="shared" si="43"/>
        <v>42300.585891203707</v>
      </c>
      <c r="U2781" s="14">
        <f>Starter[[#This Row],[deadline2]]-Starter[[#This Row],[launched_at3]]</f>
        <v>30.041666666664241</v>
      </c>
    </row>
    <row r="2782" spans="1:2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>IFERROR(Starter[[#This Row],[pledged]]/Starter[[#This Row],[goal]],0)</f>
        <v>0</v>
      </c>
      <c r="P2782" s="8">
        <f>IFERROR(Starter[[#This Row],[pledged]]/Starter[[#This Row],[backers_count]],0)</f>
        <v>0</v>
      </c>
      <c r="Q2782" t="str">
        <f>LEFT(Starter[[#This Row],[Category and Sub-Category]],FIND("/",Starter[[#This Row],[Category and Sub-Category]])-1)</f>
        <v>publishing</v>
      </c>
      <c r="R2782" t="str">
        <f>RIGHT(Starter[[#This Row],[Category and Sub-Category]],FIND("/",Starter[[#This Row],[Category and Sub-Category]])-3)</f>
        <v>'s books</v>
      </c>
      <c r="S2782" s="12">
        <f t="shared" si="43"/>
        <v>42804.447777777779</v>
      </c>
      <c r="T2782" s="12">
        <f t="shared" si="43"/>
        <v>42774.447777777779</v>
      </c>
      <c r="U2782" s="14">
        <f>Starter[[#This Row],[deadline2]]-Starter[[#This Row],[launched_at3]]</f>
        <v>30</v>
      </c>
    </row>
    <row r="2783" spans="1:2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>IFERROR(Starter[[#This Row],[pledged]]/Starter[[#This Row],[goal]],0)</f>
        <v>1.0528</v>
      </c>
      <c r="P2783" s="8">
        <f>IFERROR(Starter[[#This Row],[pledged]]/Starter[[#This Row],[backers_count]],0)</f>
        <v>47</v>
      </c>
      <c r="Q2783" t="str">
        <f>LEFT(Starter[[#This Row],[Category and Sub-Category]],FIND("/",Starter[[#This Row],[Category and Sub-Category]])-1)</f>
        <v>theater</v>
      </c>
      <c r="R2783" t="str">
        <f>RIGHT(Starter[[#This Row],[Category and Sub-Category]],FIND("/",Starter[[#This Row],[Category and Sub-Category]])-3)</f>
        <v>plays</v>
      </c>
      <c r="S2783" s="12">
        <f t="shared" si="43"/>
        <v>42047.291666666672</v>
      </c>
      <c r="T2783" s="12">
        <f t="shared" si="43"/>
        <v>42018.94159722222</v>
      </c>
      <c r="U2783" s="14">
        <f>Starter[[#This Row],[deadline2]]-Starter[[#This Row],[launched_at3]]</f>
        <v>28.350069444451947</v>
      </c>
    </row>
    <row r="2784" spans="1:2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>IFERROR(Starter[[#This Row],[pledged]]/Starter[[#This Row],[goal]],0)</f>
        <v>1.2</v>
      </c>
      <c r="P2784" s="8">
        <f>IFERROR(Starter[[#This Row],[pledged]]/Starter[[#This Row],[backers_count]],0)</f>
        <v>66.666666666666671</v>
      </c>
      <c r="Q2784" t="str">
        <f>LEFT(Starter[[#This Row],[Category and Sub-Category]],FIND("/",Starter[[#This Row],[Category and Sub-Category]])-1)</f>
        <v>theater</v>
      </c>
      <c r="R2784" t="str">
        <f>RIGHT(Starter[[#This Row],[Category and Sub-Category]],FIND("/",Starter[[#This Row],[Category and Sub-Category]])-3)</f>
        <v>plays</v>
      </c>
      <c r="S2784" s="12">
        <f t="shared" si="43"/>
        <v>42052.207638888889</v>
      </c>
      <c r="T2784" s="12">
        <f t="shared" si="43"/>
        <v>42026.924976851849</v>
      </c>
      <c r="U2784" s="14">
        <f>Starter[[#This Row],[deadline2]]-Starter[[#This Row],[launched_at3]]</f>
        <v>25.282662037039699</v>
      </c>
    </row>
    <row r="2785" spans="1:21" ht="3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>IFERROR(Starter[[#This Row],[pledged]]/Starter[[#This Row],[goal]],0)</f>
        <v>1.145</v>
      </c>
      <c r="P2785" s="8">
        <f>IFERROR(Starter[[#This Row],[pledged]]/Starter[[#This Row],[backers_count]],0)</f>
        <v>18.770491803278688</v>
      </c>
      <c r="Q2785" t="str">
        <f>LEFT(Starter[[#This Row],[Category and Sub-Category]],FIND("/",Starter[[#This Row],[Category and Sub-Category]])-1)</f>
        <v>theater</v>
      </c>
      <c r="R2785" t="str">
        <f>RIGHT(Starter[[#This Row],[Category and Sub-Category]],FIND("/",Starter[[#This Row],[Category and Sub-Category]])-3)</f>
        <v>plays</v>
      </c>
      <c r="S2785" s="12">
        <f t="shared" si="43"/>
        <v>42117.535254629634</v>
      </c>
      <c r="T2785" s="12">
        <f t="shared" si="43"/>
        <v>42103.535254629634</v>
      </c>
      <c r="U2785" s="14">
        <f>Starter[[#This Row],[deadline2]]-Starter[[#This Row],[launched_at3]]</f>
        <v>14</v>
      </c>
    </row>
    <row r="2786" spans="1:21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>IFERROR(Starter[[#This Row],[pledged]]/Starter[[#This Row],[goal]],0)</f>
        <v>1.19</v>
      </c>
      <c r="P2786" s="8">
        <f>IFERROR(Starter[[#This Row],[pledged]]/Starter[[#This Row],[backers_count]],0)</f>
        <v>66.111111111111114</v>
      </c>
      <c r="Q2786" t="str">
        <f>LEFT(Starter[[#This Row],[Category and Sub-Category]],FIND("/",Starter[[#This Row],[Category and Sub-Category]])-1)</f>
        <v>theater</v>
      </c>
      <c r="R2786" t="str">
        <f>RIGHT(Starter[[#This Row],[Category and Sub-Category]],FIND("/",Starter[[#This Row],[Category and Sub-Category]])-3)</f>
        <v>plays</v>
      </c>
      <c r="S2786" s="12">
        <f t="shared" si="43"/>
        <v>41941.787534722222</v>
      </c>
      <c r="T2786" s="12">
        <f t="shared" si="43"/>
        <v>41920.787534722222</v>
      </c>
      <c r="U2786" s="14">
        <f>Starter[[#This Row],[deadline2]]-Starter[[#This Row],[launched_at3]]</f>
        <v>21</v>
      </c>
    </row>
    <row r="2787" spans="1:21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>IFERROR(Starter[[#This Row],[pledged]]/Starter[[#This Row],[goal]],0)</f>
        <v>1.0468</v>
      </c>
      <c r="P2787" s="8">
        <f>IFERROR(Starter[[#This Row],[pledged]]/Starter[[#This Row],[backers_count]],0)</f>
        <v>36.859154929577464</v>
      </c>
      <c r="Q2787" t="str">
        <f>LEFT(Starter[[#This Row],[Category and Sub-Category]],FIND("/",Starter[[#This Row],[Category and Sub-Category]])-1)</f>
        <v>theater</v>
      </c>
      <c r="R2787" t="str">
        <f>RIGHT(Starter[[#This Row],[Category and Sub-Category]],FIND("/",Starter[[#This Row],[Category and Sub-Category]])-3)</f>
        <v>plays</v>
      </c>
      <c r="S2787" s="12">
        <f t="shared" si="43"/>
        <v>42587.875</v>
      </c>
      <c r="T2787" s="12">
        <f t="shared" si="43"/>
        <v>42558.189432870371</v>
      </c>
      <c r="U2787" s="14">
        <f>Starter[[#This Row],[deadline2]]-Starter[[#This Row],[launched_at3]]</f>
        <v>29.685567129628907</v>
      </c>
    </row>
    <row r="2788" spans="1:2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>IFERROR(Starter[[#This Row],[pledged]]/Starter[[#This Row],[goal]],0)</f>
        <v>1.1783999999999999</v>
      </c>
      <c r="P2788" s="8">
        <f>IFERROR(Starter[[#This Row],[pledged]]/Starter[[#This Row],[backers_count]],0)</f>
        <v>39.810810810810814</v>
      </c>
      <c r="Q2788" t="str">
        <f>LEFT(Starter[[#This Row],[Category and Sub-Category]],FIND("/",Starter[[#This Row],[Category and Sub-Category]])-1)</f>
        <v>theater</v>
      </c>
      <c r="R2788" t="str">
        <f>RIGHT(Starter[[#This Row],[Category and Sub-Category]],FIND("/",Starter[[#This Row],[Category and Sub-Category]])-3)</f>
        <v>plays</v>
      </c>
      <c r="S2788" s="12">
        <f t="shared" si="43"/>
        <v>41829.569212962961</v>
      </c>
      <c r="T2788" s="12">
        <f t="shared" si="43"/>
        <v>41815.569212962961</v>
      </c>
      <c r="U2788" s="14">
        <f>Starter[[#This Row],[deadline2]]-Starter[[#This Row],[launched_at3]]</f>
        <v>14</v>
      </c>
    </row>
    <row r="2789" spans="1:21" ht="3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>IFERROR(Starter[[#This Row],[pledged]]/Starter[[#This Row],[goal]],0)</f>
        <v>1.1970000000000001</v>
      </c>
      <c r="P2789" s="8">
        <f>IFERROR(Starter[[#This Row],[pledged]]/Starter[[#This Row],[backers_count]],0)</f>
        <v>31.5</v>
      </c>
      <c r="Q2789" t="str">
        <f>LEFT(Starter[[#This Row],[Category and Sub-Category]],FIND("/",Starter[[#This Row],[Category and Sub-Category]])-1)</f>
        <v>theater</v>
      </c>
      <c r="R2789" t="str">
        <f>RIGHT(Starter[[#This Row],[Category and Sub-Category]],FIND("/",Starter[[#This Row],[Category and Sub-Category]])-3)</f>
        <v>plays</v>
      </c>
      <c r="S2789" s="12">
        <f t="shared" si="43"/>
        <v>41838.198518518519</v>
      </c>
      <c r="T2789" s="12">
        <f t="shared" si="43"/>
        <v>41808.198518518519</v>
      </c>
      <c r="U2789" s="14">
        <f>Starter[[#This Row],[deadline2]]-Starter[[#This Row],[launched_at3]]</f>
        <v>30</v>
      </c>
    </row>
    <row r="2790" spans="1:2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>IFERROR(Starter[[#This Row],[pledged]]/Starter[[#This Row],[goal]],0)</f>
        <v>1.0249999999999999</v>
      </c>
      <c r="P2790" s="8">
        <f>IFERROR(Starter[[#This Row],[pledged]]/Starter[[#This Row],[backers_count]],0)</f>
        <v>102.5</v>
      </c>
      <c r="Q2790" t="str">
        <f>LEFT(Starter[[#This Row],[Category and Sub-Category]],FIND("/",Starter[[#This Row],[Category and Sub-Category]])-1)</f>
        <v>theater</v>
      </c>
      <c r="R2790" t="str">
        <f>RIGHT(Starter[[#This Row],[Category and Sub-Category]],FIND("/",Starter[[#This Row],[Category and Sub-Category]])-3)</f>
        <v>plays</v>
      </c>
      <c r="S2790" s="12">
        <f t="shared" si="43"/>
        <v>42580.701886574076</v>
      </c>
      <c r="T2790" s="12">
        <f t="shared" si="43"/>
        <v>42550.701886574076</v>
      </c>
      <c r="U2790" s="14">
        <f>Starter[[#This Row],[deadline2]]-Starter[[#This Row],[launched_at3]]</f>
        <v>30</v>
      </c>
    </row>
    <row r="2791" spans="1:2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>IFERROR(Starter[[#This Row],[pledged]]/Starter[[#This Row],[goal]],0)</f>
        <v>1.0116666666666667</v>
      </c>
      <c r="P2791" s="8">
        <f>IFERROR(Starter[[#This Row],[pledged]]/Starter[[#This Row],[backers_count]],0)</f>
        <v>126.45833333333333</v>
      </c>
      <c r="Q2791" t="str">
        <f>LEFT(Starter[[#This Row],[Category and Sub-Category]],FIND("/",Starter[[#This Row],[Category and Sub-Category]])-1)</f>
        <v>theater</v>
      </c>
      <c r="R2791" t="str">
        <f>RIGHT(Starter[[#This Row],[Category and Sub-Category]],FIND("/",Starter[[#This Row],[Category and Sub-Category]])-3)</f>
        <v>plays</v>
      </c>
      <c r="S2791" s="12">
        <f t="shared" si="43"/>
        <v>42075.166666666672</v>
      </c>
      <c r="T2791" s="12">
        <f t="shared" si="43"/>
        <v>42056.013124999998</v>
      </c>
      <c r="U2791" s="14">
        <f>Starter[[#This Row],[deadline2]]-Starter[[#This Row],[launched_at3]]</f>
        <v>19.153541666673846</v>
      </c>
    </row>
    <row r="2792" spans="1:21" ht="3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>IFERROR(Starter[[#This Row],[pledged]]/Starter[[#This Row],[goal]],0)</f>
        <v>1.0533333333333332</v>
      </c>
      <c r="P2792" s="8">
        <f>IFERROR(Starter[[#This Row],[pledged]]/Starter[[#This Row],[backers_count]],0)</f>
        <v>47.878787878787875</v>
      </c>
      <c r="Q2792" t="str">
        <f>LEFT(Starter[[#This Row],[Category and Sub-Category]],FIND("/",Starter[[#This Row],[Category and Sub-Category]])-1)</f>
        <v>theater</v>
      </c>
      <c r="R2792" t="str">
        <f>RIGHT(Starter[[#This Row],[Category and Sub-Category]],FIND("/",Starter[[#This Row],[Category and Sub-Category]])-3)</f>
        <v>plays</v>
      </c>
      <c r="S2792" s="12">
        <f t="shared" si="43"/>
        <v>42046.938692129625</v>
      </c>
      <c r="T2792" s="12">
        <f t="shared" si="43"/>
        <v>42016.938692129625</v>
      </c>
      <c r="U2792" s="14">
        <f>Starter[[#This Row],[deadline2]]-Starter[[#This Row],[launched_at3]]</f>
        <v>30</v>
      </c>
    </row>
    <row r="2793" spans="1:21" ht="3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>IFERROR(Starter[[#This Row],[pledged]]/Starter[[#This Row],[goal]],0)</f>
        <v>1.0249999999999999</v>
      </c>
      <c r="P2793" s="8">
        <f>IFERROR(Starter[[#This Row],[pledged]]/Starter[[#This Row],[backers_count]],0)</f>
        <v>73.214285714285708</v>
      </c>
      <c r="Q2793" t="str">
        <f>LEFT(Starter[[#This Row],[Category and Sub-Category]],FIND("/",Starter[[#This Row],[Category and Sub-Category]])-1)</f>
        <v>theater</v>
      </c>
      <c r="R2793" t="str">
        <f>RIGHT(Starter[[#This Row],[Category and Sub-Category]],FIND("/",Starter[[#This Row],[Category and Sub-Category]])-3)</f>
        <v>plays</v>
      </c>
      <c r="S2793" s="12">
        <f t="shared" si="43"/>
        <v>42622.166666666672</v>
      </c>
      <c r="T2793" s="12">
        <f t="shared" si="43"/>
        <v>42591.899988425925</v>
      </c>
      <c r="U2793" s="14">
        <f>Starter[[#This Row],[deadline2]]-Starter[[#This Row],[launched_at3]]</f>
        <v>30.266678240746842</v>
      </c>
    </row>
    <row r="2794" spans="1:21" ht="30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>IFERROR(Starter[[#This Row],[pledged]]/Starter[[#This Row],[goal]],0)</f>
        <v>1.0760000000000001</v>
      </c>
      <c r="P2794" s="8">
        <f>IFERROR(Starter[[#This Row],[pledged]]/Starter[[#This Row],[backers_count]],0)</f>
        <v>89.666666666666671</v>
      </c>
      <c r="Q2794" t="str">
        <f>LEFT(Starter[[#This Row],[Category and Sub-Category]],FIND("/",Starter[[#This Row],[Category and Sub-Category]])-1)</f>
        <v>theater</v>
      </c>
      <c r="R2794" t="str">
        <f>RIGHT(Starter[[#This Row],[Category and Sub-Category]],FIND("/",Starter[[#This Row],[Category and Sub-Category]])-3)</f>
        <v>plays</v>
      </c>
      <c r="S2794" s="12">
        <f t="shared" si="43"/>
        <v>42228.231006944443</v>
      </c>
      <c r="T2794" s="12">
        <f t="shared" si="43"/>
        <v>42183.231006944443</v>
      </c>
      <c r="U2794" s="14">
        <f>Starter[[#This Row],[deadline2]]-Starter[[#This Row],[launched_at3]]</f>
        <v>45</v>
      </c>
    </row>
    <row r="2795" spans="1:21" ht="45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>IFERROR(Starter[[#This Row],[pledged]]/Starter[[#This Row],[goal]],0)</f>
        <v>1.105675</v>
      </c>
      <c r="P2795" s="8">
        <f>IFERROR(Starter[[#This Row],[pledged]]/Starter[[#This Row],[backers_count]],0)</f>
        <v>151.4623287671233</v>
      </c>
      <c r="Q2795" t="str">
        <f>LEFT(Starter[[#This Row],[Category and Sub-Category]],FIND("/",Starter[[#This Row],[Category and Sub-Category]])-1)</f>
        <v>theater</v>
      </c>
      <c r="R2795" t="str">
        <f>RIGHT(Starter[[#This Row],[Category and Sub-Category]],FIND("/",Starter[[#This Row],[Category and Sub-Category]])-3)</f>
        <v>plays</v>
      </c>
      <c r="S2795" s="12">
        <f t="shared" si="43"/>
        <v>42206.419039351851</v>
      </c>
      <c r="T2795" s="12">
        <f t="shared" si="43"/>
        <v>42176.419039351851</v>
      </c>
      <c r="U2795" s="14">
        <f>Starter[[#This Row],[deadline2]]-Starter[[#This Row],[launched_at3]]</f>
        <v>30</v>
      </c>
    </row>
    <row r="2796" spans="1:21" ht="3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>IFERROR(Starter[[#This Row],[pledged]]/Starter[[#This Row],[goal]],0)</f>
        <v>1.5</v>
      </c>
      <c r="P2796" s="8">
        <f>IFERROR(Starter[[#This Row],[pledged]]/Starter[[#This Row],[backers_count]],0)</f>
        <v>25</v>
      </c>
      <c r="Q2796" t="str">
        <f>LEFT(Starter[[#This Row],[Category and Sub-Category]],FIND("/",Starter[[#This Row],[Category and Sub-Category]])-1)</f>
        <v>theater</v>
      </c>
      <c r="R2796" t="str">
        <f>RIGHT(Starter[[#This Row],[Category and Sub-Category]],FIND("/",Starter[[#This Row],[Category and Sub-Category]])-3)</f>
        <v>plays</v>
      </c>
      <c r="S2796" s="12">
        <f t="shared" si="43"/>
        <v>42432.791666666672</v>
      </c>
      <c r="T2796" s="12">
        <f t="shared" si="43"/>
        <v>42416.691655092596</v>
      </c>
      <c r="U2796" s="14">
        <f>Starter[[#This Row],[deadline2]]-Starter[[#This Row],[launched_at3]]</f>
        <v>16.100011574075324</v>
      </c>
    </row>
    <row r="2797" spans="1:21" ht="30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>IFERROR(Starter[[#This Row],[pledged]]/Starter[[#This Row],[goal]],0)</f>
        <v>1.0428571428571429</v>
      </c>
      <c r="P2797" s="8">
        <f>IFERROR(Starter[[#This Row],[pledged]]/Starter[[#This Row],[backers_count]],0)</f>
        <v>36.5</v>
      </c>
      <c r="Q2797" t="str">
        <f>LEFT(Starter[[#This Row],[Category and Sub-Category]],FIND("/",Starter[[#This Row],[Category and Sub-Category]])-1)</f>
        <v>theater</v>
      </c>
      <c r="R2797" t="str">
        <f>RIGHT(Starter[[#This Row],[Category and Sub-Category]],FIND("/",Starter[[#This Row],[Category and Sub-Category]])-3)</f>
        <v>plays</v>
      </c>
      <c r="S2797" s="12">
        <f t="shared" si="43"/>
        <v>41796.958333333336</v>
      </c>
      <c r="T2797" s="12">
        <f t="shared" si="43"/>
        <v>41780.525937500002</v>
      </c>
      <c r="U2797" s="14">
        <f>Starter[[#This Row],[deadline2]]-Starter[[#This Row],[launched_at3]]</f>
        <v>16.43239583333343</v>
      </c>
    </row>
    <row r="2798" spans="1:21" ht="30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>IFERROR(Starter[[#This Row],[pledged]]/Starter[[#This Row],[goal]],0)</f>
        <v>1.155</v>
      </c>
      <c r="P2798" s="8">
        <f>IFERROR(Starter[[#This Row],[pledged]]/Starter[[#This Row],[backers_count]],0)</f>
        <v>44</v>
      </c>
      <c r="Q2798" t="str">
        <f>LEFT(Starter[[#This Row],[Category and Sub-Category]],FIND("/",Starter[[#This Row],[Category and Sub-Category]])-1)</f>
        <v>theater</v>
      </c>
      <c r="R2798" t="str">
        <f>RIGHT(Starter[[#This Row],[Category and Sub-Category]],FIND("/",Starter[[#This Row],[Category and Sub-Category]])-3)</f>
        <v>plays</v>
      </c>
      <c r="S2798" s="12">
        <f t="shared" si="43"/>
        <v>41825.528101851851</v>
      </c>
      <c r="T2798" s="12">
        <f t="shared" si="43"/>
        <v>41795.528101851851</v>
      </c>
      <c r="U2798" s="14">
        <f>Starter[[#This Row],[deadline2]]-Starter[[#This Row],[launched_at3]]</f>
        <v>30</v>
      </c>
    </row>
    <row r="2799" spans="1:21" ht="30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>IFERROR(Starter[[#This Row],[pledged]]/Starter[[#This Row],[goal]],0)</f>
        <v>1.02645125</v>
      </c>
      <c r="P2799" s="8">
        <f>IFERROR(Starter[[#This Row],[pledged]]/Starter[[#This Row],[backers_count]],0)</f>
        <v>87.357553191489373</v>
      </c>
      <c r="Q2799" t="str">
        <f>LEFT(Starter[[#This Row],[Category and Sub-Category]],FIND("/",Starter[[#This Row],[Category and Sub-Category]])-1)</f>
        <v>theater</v>
      </c>
      <c r="R2799" t="str">
        <f>RIGHT(Starter[[#This Row],[Category and Sub-Category]],FIND("/",Starter[[#This Row],[Category and Sub-Category]])-3)</f>
        <v>plays</v>
      </c>
      <c r="S2799" s="12">
        <f t="shared" si="43"/>
        <v>41828.94027777778</v>
      </c>
      <c r="T2799" s="12">
        <f t="shared" si="43"/>
        <v>41798.94027777778</v>
      </c>
      <c r="U2799" s="14">
        <f>Starter[[#This Row],[deadline2]]-Starter[[#This Row],[launched_at3]]</f>
        <v>30</v>
      </c>
    </row>
    <row r="2800" spans="1:21" ht="3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>IFERROR(Starter[[#This Row],[pledged]]/Starter[[#This Row],[goal]],0)</f>
        <v>1.014</v>
      </c>
      <c r="P2800" s="8">
        <f>IFERROR(Starter[[#This Row],[pledged]]/Starter[[#This Row],[backers_count]],0)</f>
        <v>36.474820143884891</v>
      </c>
      <c r="Q2800" t="str">
        <f>LEFT(Starter[[#This Row],[Category and Sub-Category]],FIND("/",Starter[[#This Row],[Category and Sub-Category]])-1)</f>
        <v>theater</v>
      </c>
      <c r="R2800" t="str">
        <f>RIGHT(Starter[[#This Row],[Category and Sub-Category]],FIND("/",Starter[[#This Row],[Category and Sub-Category]])-3)</f>
        <v>plays</v>
      </c>
      <c r="S2800" s="12">
        <f t="shared" si="43"/>
        <v>42216.666666666672</v>
      </c>
      <c r="T2800" s="12">
        <f t="shared" si="43"/>
        <v>42201.675011574072</v>
      </c>
      <c r="U2800" s="14">
        <f>Starter[[#This Row],[deadline2]]-Starter[[#This Row],[launched_at3]]</f>
        <v>14.991655092599103</v>
      </c>
    </row>
    <row r="2801" spans="1:21" ht="3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>IFERROR(Starter[[#This Row],[pledged]]/Starter[[#This Row],[goal]],0)</f>
        <v>1.1663479999999999</v>
      </c>
      <c r="P2801" s="8">
        <f>IFERROR(Starter[[#This Row],[pledged]]/Starter[[#This Row],[backers_count]],0)</f>
        <v>44.859538461538463</v>
      </c>
      <c r="Q2801" t="str">
        <f>LEFT(Starter[[#This Row],[Category and Sub-Category]],FIND("/",Starter[[#This Row],[Category and Sub-Category]])-1)</f>
        <v>theater</v>
      </c>
      <c r="R2801" t="str">
        <f>RIGHT(Starter[[#This Row],[Category and Sub-Category]],FIND("/",Starter[[#This Row],[Category and Sub-Category]])-3)</f>
        <v>plays</v>
      </c>
      <c r="S2801" s="12">
        <f t="shared" si="43"/>
        <v>42538.666666666672</v>
      </c>
      <c r="T2801" s="12">
        <f t="shared" si="43"/>
        <v>42507.264699074076</v>
      </c>
      <c r="U2801" s="14">
        <f>Starter[[#This Row],[deadline2]]-Starter[[#This Row],[launched_at3]]</f>
        <v>31.401967592595611</v>
      </c>
    </row>
    <row r="2802" spans="1:21" ht="30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>IFERROR(Starter[[#This Row],[pledged]]/Starter[[#This Row],[goal]],0)</f>
        <v>1.33</v>
      </c>
      <c r="P2802" s="8">
        <f>IFERROR(Starter[[#This Row],[pledged]]/Starter[[#This Row],[backers_count]],0)</f>
        <v>42.903225806451616</v>
      </c>
      <c r="Q2802" t="str">
        <f>LEFT(Starter[[#This Row],[Category and Sub-Category]],FIND("/",Starter[[#This Row],[Category and Sub-Category]])-1)</f>
        <v>theater</v>
      </c>
      <c r="R2802" t="str">
        <f>RIGHT(Starter[[#This Row],[Category and Sub-Category]],FIND("/",Starter[[#This Row],[Category and Sub-Category]])-3)</f>
        <v>plays</v>
      </c>
      <c r="S2802" s="12">
        <f t="shared" si="43"/>
        <v>42008.552847222221</v>
      </c>
      <c r="T2802" s="12">
        <f t="shared" si="43"/>
        <v>41948.552847222221</v>
      </c>
      <c r="U2802" s="14">
        <f>Starter[[#This Row],[deadline2]]-Starter[[#This Row],[launched_at3]]</f>
        <v>60</v>
      </c>
    </row>
    <row r="2803" spans="1:21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>IFERROR(Starter[[#This Row],[pledged]]/Starter[[#This Row],[goal]],0)</f>
        <v>1.3320000000000001</v>
      </c>
      <c r="P2803" s="8">
        <f>IFERROR(Starter[[#This Row],[pledged]]/Starter[[#This Row],[backers_count]],0)</f>
        <v>51.230769230769234</v>
      </c>
      <c r="Q2803" t="str">
        <f>LEFT(Starter[[#This Row],[Category and Sub-Category]],FIND("/",Starter[[#This Row],[Category and Sub-Category]])-1)</f>
        <v>theater</v>
      </c>
      <c r="R2803" t="str">
        <f>RIGHT(Starter[[#This Row],[Category and Sub-Category]],FIND("/",Starter[[#This Row],[Category and Sub-Category]])-3)</f>
        <v>plays</v>
      </c>
      <c r="S2803" s="12">
        <f t="shared" si="43"/>
        <v>41922.458333333336</v>
      </c>
      <c r="T2803" s="12">
        <f t="shared" si="43"/>
        <v>41900.243159722224</v>
      </c>
      <c r="U2803" s="14">
        <f>Starter[[#This Row],[deadline2]]-Starter[[#This Row],[launched_at3]]</f>
        <v>22.215173611111823</v>
      </c>
    </row>
    <row r="2804" spans="1:21" ht="3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>IFERROR(Starter[[#This Row],[pledged]]/Starter[[#This Row],[goal]],0)</f>
        <v>1.0183333333333333</v>
      </c>
      <c r="P2804" s="8">
        <f>IFERROR(Starter[[#This Row],[pledged]]/Starter[[#This Row],[backers_count]],0)</f>
        <v>33.944444444444443</v>
      </c>
      <c r="Q2804" t="str">
        <f>LEFT(Starter[[#This Row],[Category and Sub-Category]],FIND("/",Starter[[#This Row],[Category and Sub-Category]])-1)</f>
        <v>theater</v>
      </c>
      <c r="R2804" t="str">
        <f>RIGHT(Starter[[#This Row],[Category and Sub-Category]],FIND("/",Starter[[#This Row],[Category and Sub-Category]])-3)</f>
        <v>plays</v>
      </c>
      <c r="S2804" s="12">
        <f t="shared" si="43"/>
        <v>42222.64707175926</v>
      </c>
      <c r="T2804" s="12">
        <f t="shared" si="43"/>
        <v>42192.64707175926</v>
      </c>
      <c r="U2804" s="14">
        <f>Starter[[#This Row],[deadline2]]-Starter[[#This Row],[launched_at3]]</f>
        <v>30</v>
      </c>
    </row>
    <row r="2805" spans="1:21" ht="3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>IFERROR(Starter[[#This Row],[pledged]]/Starter[[#This Row],[goal]],0)</f>
        <v>1.2795000000000001</v>
      </c>
      <c r="P2805" s="8">
        <f>IFERROR(Starter[[#This Row],[pledged]]/Starter[[#This Row],[backers_count]],0)</f>
        <v>90.744680851063833</v>
      </c>
      <c r="Q2805" t="str">
        <f>LEFT(Starter[[#This Row],[Category and Sub-Category]],FIND("/",Starter[[#This Row],[Category and Sub-Category]])-1)</f>
        <v>theater</v>
      </c>
      <c r="R2805" t="str">
        <f>RIGHT(Starter[[#This Row],[Category and Sub-Category]],FIND("/",Starter[[#This Row],[Category and Sub-Category]])-3)</f>
        <v>plays</v>
      </c>
      <c r="S2805" s="12">
        <f t="shared" si="43"/>
        <v>42201</v>
      </c>
      <c r="T2805" s="12">
        <f t="shared" si="43"/>
        <v>42158.065694444449</v>
      </c>
      <c r="U2805" s="14">
        <f>Starter[[#This Row],[deadline2]]-Starter[[#This Row],[launched_at3]]</f>
        <v>42.934305555550964</v>
      </c>
    </row>
    <row r="2806" spans="1:21" ht="3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>IFERROR(Starter[[#This Row],[pledged]]/Starter[[#This Row],[goal]],0)</f>
        <v>1.1499999999999999</v>
      </c>
      <c r="P2806" s="8">
        <f>IFERROR(Starter[[#This Row],[pledged]]/Starter[[#This Row],[backers_count]],0)</f>
        <v>50</v>
      </c>
      <c r="Q2806" t="str">
        <f>LEFT(Starter[[#This Row],[Category and Sub-Category]],FIND("/",Starter[[#This Row],[Category and Sub-Category]])-1)</f>
        <v>theater</v>
      </c>
      <c r="R2806" t="str">
        <f>RIGHT(Starter[[#This Row],[Category and Sub-Category]],FIND("/",Starter[[#This Row],[Category and Sub-Category]])-3)</f>
        <v>plays</v>
      </c>
      <c r="S2806" s="12">
        <f t="shared" si="43"/>
        <v>41911.453587962962</v>
      </c>
      <c r="T2806" s="12">
        <f t="shared" si="43"/>
        <v>41881.453587962962</v>
      </c>
      <c r="U2806" s="14">
        <f>Starter[[#This Row],[deadline2]]-Starter[[#This Row],[launched_at3]]</f>
        <v>30</v>
      </c>
    </row>
    <row r="2807" spans="1:21" ht="3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>IFERROR(Starter[[#This Row],[pledged]]/Starter[[#This Row],[goal]],0)</f>
        <v>1.1000000000000001</v>
      </c>
      <c r="P2807" s="8">
        <f>IFERROR(Starter[[#This Row],[pledged]]/Starter[[#This Row],[backers_count]],0)</f>
        <v>24.444444444444443</v>
      </c>
      <c r="Q2807" t="str">
        <f>LEFT(Starter[[#This Row],[Category and Sub-Category]],FIND("/",Starter[[#This Row],[Category and Sub-Category]])-1)</f>
        <v>theater</v>
      </c>
      <c r="R2807" t="str">
        <f>RIGHT(Starter[[#This Row],[Category and Sub-Category]],FIND("/",Starter[[#This Row],[Category and Sub-Category]])-3)</f>
        <v>plays</v>
      </c>
      <c r="S2807" s="12">
        <f t="shared" si="43"/>
        <v>42238.505474537036</v>
      </c>
      <c r="T2807" s="12">
        <f t="shared" si="43"/>
        <v>42213.505474537036</v>
      </c>
      <c r="U2807" s="14">
        <f>Starter[[#This Row],[deadline2]]-Starter[[#This Row],[launched_at3]]</f>
        <v>25</v>
      </c>
    </row>
    <row r="2808" spans="1:21" ht="30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>IFERROR(Starter[[#This Row],[pledged]]/Starter[[#This Row],[goal]],0)</f>
        <v>1.121</v>
      </c>
      <c r="P2808" s="8">
        <f>IFERROR(Starter[[#This Row],[pledged]]/Starter[[#This Row],[backers_count]],0)</f>
        <v>44.25</v>
      </c>
      <c r="Q2808" t="str">
        <f>LEFT(Starter[[#This Row],[Category and Sub-Category]],FIND("/",Starter[[#This Row],[Category and Sub-Category]])-1)</f>
        <v>theater</v>
      </c>
      <c r="R2808" t="str">
        <f>RIGHT(Starter[[#This Row],[Category and Sub-Category]],FIND("/",Starter[[#This Row],[Category and Sub-Category]])-3)</f>
        <v>plays</v>
      </c>
      <c r="S2808" s="12">
        <f t="shared" si="43"/>
        <v>42221.458333333328</v>
      </c>
      <c r="T2808" s="12">
        <f t="shared" si="43"/>
        <v>42185.267245370371</v>
      </c>
      <c r="U2808" s="14">
        <f>Starter[[#This Row],[deadline2]]-Starter[[#This Row],[launched_at3]]</f>
        <v>36.191087962957681</v>
      </c>
    </row>
    <row r="2809" spans="1:21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>IFERROR(Starter[[#This Row],[pledged]]/Starter[[#This Row],[goal]],0)</f>
        <v>1.26</v>
      </c>
      <c r="P2809" s="8">
        <f>IFERROR(Starter[[#This Row],[pledged]]/Starter[[#This Row],[backers_count]],0)</f>
        <v>67.741935483870961</v>
      </c>
      <c r="Q2809" t="str">
        <f>LEFT(Starter[[#This Row],[Category and Sub-Category]],FIND("/",Starter[[#This Row],[Category and Sub-Category]])-1)</f>
        <v>theater</v>
      </c>
      <c r="R2809" t="str">
        <f>RIGHT(Starter[[#This Row],[Category and Sub-Category]],FIND("/",Starter[[#This Row],[Category and Sub-Category]])-3)</f>
        <v>plays</v>
      </c>
      <c r="S2809" s="12">
        <f t="shared" si="43"/>
        <v>42184.873124999998</v>
      </c>
      <c r="T2809" s="12">
        <f t="shared" si="43"/>
        <v>42154.873124999998</v>
      </c>
      <c r="U2809" s="14">
        <f>Starter[[#This Row],[deadline2]]-Starter[[#This Row],[launched_at3]]</f>
        <v>30</v>
      </c>
    </row>
    <row r="2810" spans="1:21" ht="3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>IFERROR(Starter[[#This Row],[pledged]]/Starter[[#This Row],[goal]],0)</f>
        <v>1.0024444444444445</v>
      </c>
      <c r="P2810" s="8">
        <f>IFERROR(Starter[[#This Row],[pledged]]/Starter[[#This Row],[backers_count]],0)</f>
        <v>65.376811594202906</v>
      </c>
      <c r="Q2810" t="str">
        <f>LEFT(Starter[[#This Row],[Category and Sub-Category]],FIND("/",Starter[[#This Row],[Category and Sub-Category]])-1)</f>
        <v>theater</v>
      </c>
      <c r="R2810" t="str">
        <f>RIGHT(Starter[[#This Row],[Category and Sub-Category]],FIND("/",Starter[[#This Row],[Category and Sub-Category]])-3)</f>
        <v>plays</v>
      </c>
      <c r="S2810" s="12">
        <f t="shared" si="43"/>
        <v>42238.84646990741</v>
      </c>
      <c r="T2810" s="12">
        <f t="shared" si="43"/>
        <v>42208.84646990741</v>
      </c>
      <c r="U2810" s="14">
        <f>Starter[[#This Row],[deadline2]]-Starter[[#This Row],[launched_at3]]</f>
        <v>30</v>
      </c>
    </row>
    <row r="2811" spans="1:21" ht="3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>IFERROR(Starter[[#This Row],[pledged]]/Starter[[#This Row],[goal]],0)</f>
        <v>1.024</v>
      </c>
      <c r="P2811" s="8">
        <f>IFERROR(Starter[[#This Row],[pledged]]/Starter[[#This Row],[backers_count]],0)</f>
        <v>121.9047619047619</v>
      </c>
      <c r="Q2811" t="str">
        <f>LEFT(Starter[[#This Row],[Category and Sub-Category]],FIND("/",Starter[[#This Row],[Category and Sub-Category]])-1)</f>
        <v>theater</v>
      </c>
      <c r="R2811" t="str">
        <f>RIGHT(Starter[[#This Row],[Category and Sub-Category]],FIND("/",Starter[[#This Row],[Category and Sub-Category]])-3)</f>
        <v>plays</v>
      </c>
      <c r="S2811" s="12">
        <f t="shared" si="43"/>
        <v>42459.610416666663</v>
      </c>
      <c r="T2811" s="12">
        <f t="shared" si="43"/>
        <v>42451.496817129635</v>
      </c>
      <c r="U2811" s="14">
        <f>Starter[[#This Row],[deadline2]]-Starter[[#This Row],[launched_at3]]</f>
        <v>8.1135995370277669</v>
      </c>
    </row>
    <row r="2812" spans="1:21" ht="30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>IFERROR(Starter[[#This Row],[pledged]]/Starter[[#This Row],[goal]],0)</f>
        <v>1.0820000000000001</v>
      </c>
      <c r="P2812" s="8">
        <f>IFERROR(Starter[[#This Row],[pledged]]/Starter[[#This Row],[backers_count]],0)</f>
        <v>47.456140350877192</v>
      </c>
      <c r="Q2812" t="str">
        <f>LEFT(Starter[[#This Row],[Category and Sub-Category]],FIND("/",Starter[[#This Row],[Category and Sub-Category]])-1)</f>
        <v>theater</v>
      </c>
      <c r="R2812" t="str">
        <f>RIGHT(Starter[[#This Row],[Category and Sub-Category]],FIND("/",Starter[[#This Row],[Category and Sub-Category]])-3)</f>
        <v>plays</v>
      </c>
      <c r="S2812" s="12">
        <f t="shared" si="43"/>
        <v>41791.165972222225</v>
      </c>
      <c r="T2812" s="12">
        <f t="shared" si="43"/>
        <v>41759.13962962963</v>
      </c>
      <c r="U2812" s="14">
        <f>Starter[[#This Row],[deadline2]]-Starter[[#This Row],[launched_at3]]</f>
        <v>32.026342592595029</v>
      </c>
    </row>
    <row r="2813" spans="1:21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>IFERROR(Starter[[#This Row],[pledged]]/Starter[[#This Row],[goal]],0)</f>
        <v>1.0026999999999999</v>
      </c>
      <c r="P2813" s="8">
        <f>IFERROR(Starter[[#This Row],[pledged]]/Starter[[#This Row],[backers_count]],0)</f>
        <v>92.842592592592595</v>
      </c>
      <c r="Q2813" t="str">
        <f>LEFT(Starter[[#This Row],[Category and Sub-Category]],FIND("/",Starter[[#This Row],[Category and Sub-Category]])-1)</f>
        <v>theater</v>
      </c>
      <c r="R2813" t="str">
        <f>RIGHT(Starter[[#This Row],[Category and Sub-Category]],FIND("/",Starter[[#This Row],[Category and Sub-Category]])-3)</f>
        <v>plays</v>
      </c>
      <c r="S2813" s="12">
        <f t="shared" si="43"/>
        <v>42058.496562500004</v>
      </c>
      <c r="T2813" s="12">
        <f t="shared" si="43"/>
        <v>42028.496562500004</v>
      </c>
      <c r="U2813" s="14">
        <f>Starter[[#This Row],[deadline2]]-Starter[[#This Row],[launched_at3]]</f>
        <v>30</v>
      </c>
    </row>
    <row r="2814" spans="1:21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>IFERROR(Starter[[#This Row],[pledged]]/Starter[[#This Row],[goal]],0)</f>
        <v>1.133</v>
      </c>
      <c r="P2814" s="8">
        <f>IFERROR(Starter[[#This Row],[pledged]]/Starter[[#This Row],[backers_count]],0)</f>
        <v>68.253012048192772</v>
      </c>
      <c r="Q2814" t="str">
        <f>LEFT(Starter[[#This Row],[Category and Sub-Category]],FIND("/",Starter[[#This Row],[Category and Sub-Category]])-1)</f>
        <v>theater</v>
      </c>
      <c r="R2814" t="str">
        <f>RIGHT(Starter[[#This Row],[Category and Sub-Category]],FIND("/",Starter[[#This Row],[Category and Sub-Category]])-3)</f>
        <v>plays</v>
      </c>
      <c r="S2814" s="12">
        <f t="shared" si="43"/>
        <v>42100.166666666672</v>
      </c>
      <c r="T2814" s="12">
        <f t="shared" si="43"/>
        <v>42054.74418981481</v>
      </c>
      <c r="U2814" s="14">
        <f>Starter[[#This Row],[deadline2]]-Starter[[#This Row],[launched_at3]]</f>
        <v>45.422476851861575</v>
      </c>
    </row>
    <row r="2815" spans="1:21" ht="30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>IFERROR(Starter[[#This Row],[pledged]]/Starter[[#This Row],[goal]],0)</f>
        <v>1.2757571428571428</v>
      </c>
      <c r="P2815" s="8">
        <f>IFERROR(Starter[[#This Row],[pledged]]/Starter[[#This Row],[backers_count]],0)</f>
        <v>37.209583333333335</v>
      </c>
      <c r="Q2815" t="str">
        <f>LEFT(Starter[[#This Row],[Category and Sub-Category]],FIND("/",Starter[[#This Row],[Category and Sub-Category]])-1)</f>
        <v>theater</v>
      </c>
      <c r="R2815" t="str">
        <f>RIGHT(Starter[[#This Row],[Category and Sub-Category]],FIND("/",Starter[[#This Row],[Category and Sub-Category]])-3)</f>
        <v>plays</v>
      </c>
      <c r="S2815" s="12">
        <f t="shared" si="43"/>
        <v>42718.742604166662</v>
      </c>
      <c r="T2815" s="12">
        <f t="shared" si="43"/>
        <v>42693.742604166662</v>
      </c>
      <c r="U2815" s="14">
        <f>Starter[[#This Row],[deadline2]]-Starter[[#This Row],[launched_at3]]</f>
        <v>25</v>
      </c>
    </row>
    <row r="2816" spans="1:21" ht="30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>IFERROR(Starter[[#This Row],[pledged]]/Starter[[#This Row],[goal]],0)</f>
        <v>1.0773333333333333</v>
      </c>
      <c r="P2816" s="8">
        <f>IFERROR(Starter[[#This Row],[pledged]]/Starter[[#This Row],[backers_count]],0)</f>
        <v>25.25</v>
      </c>
      <c r="Q2816" t="str">
        <f>LEFT(Starter[[#This Row],[Category and Sub-Category]],FIND("/",Starter[[#This Row],[Category and Sub-Category]])-1)</f>
        <v>theater</v>
      </c>
      <c r="R2816" t="str">
        <f>RIGHT(Starter[[#This Row],[Category and Sub-Category]],FIND("/",Starter[[#This Row],[Category and Sub-Category]])-3)</f>
        <v>plays</v>
      </c>
      <c r="S2816" s="12">
        <f t="shared" si="43"/>
        <v>42133.399479166663</v>
      </c>
      <c r="T2816" s="12">
        <f t="shared" si="43"/>
        <v>42103.399479166663</v>
      </c>
      <c r="U2816" s="14">
        <f>Starter[[#This Row],[deadline2]]-Starter[[#This Row],[launched_at3]]</f>
        <v>30</v>
      </c>
    </row>
    <row r="2817" spans="1:21" ht="30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>IFERROR(Starter[[#This Row],[pledged]]/Starter[[#This Row],[goal]],0)</f>
        <v>2.42</v>
      </c>
      <c r="P2817" s="8">
        <f>IFERROR(Starter[[#This Row],[pledged]]/Starter[[#This Row],[backers_count]],0)</f>
        <v>43.214285714285715</v>
      </c>
      <c r="Q2817" t="str">
        <f>LEFT(Starter[[#This Row],[Category and Sub-Category]],FIND("/",Starter[[#This Row],[Category and Sub-Category]])-1)</f>
        <v>theater</v>
      </c>
      <c r="R2817" t="str">
        <f>RIGHT(Starter[[#This Row],[Category and Sub-Category]],FIND("/",Starter[[#This Row],[Category and Sub-Category]])-3)</f>
        <v>plays</v>
      </c>
      <c r="S2817" s="12">
        <f t="shared" si="43"/>
        <v>42589.776724537034</v>
      </c>
      <c r="T2817" s="12">
        <f t="shared" si="43"/>
        <v>42559.776724537034</v>
      </c>
      <c r="U2817" s="14">
        <f>Starter[[#This Row],[deadline2]]-Starter[[#This Row],[launched_at3]]</f>
        <v>30</v>
      </c>
    </row>
    <row r="2818" spans="1:21" ht="30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>IFERROR(Starter[[#This Row],[pledged]]/Starter[[#This Row],[goal]],0)</f>
        <v>1.4156666666666666</v>
      </c>
      <c r="P2818" s="8">
        <f>IFERROR(Starter[[#This Row],[pledged]]/Starter[[#This Row],[backers_count]],0)</f>
        <v>25.130177514792898</v>
      </c>
      <c r="Q2818" t="str">
        <f>LEFT(Starter[[#This Row],[Category and Sub-Category]],FIND("/",Starter[[#This Row],[Category and Sub-Category]])-1)</f>
        <v>theater</v>
      </c>
      <c r="R2818" t="str">
        <f>RIGHT(Starter[[#This Row],[Category and Sub-Category]],FIND("/",Starter[[#This Row],[Category and Sub-Category]])-3)</f>
        <v>plays</v>
      </c>
      <c r="S2818" s="12">
        <f t="shared" ref="S2818:T2881" si="44">(I2818/86400)+25569</f>
        <v>42218.666666666672</v>
      </c>
      <c r="T2818" s="12">
        <f t="shared" si="44"/>
        <v>42188.467499999999</v>
      </c>
      <c r="U2818" s="14">
        <f>Starter[[#This Row],[deadline2]]-Starter[[#This Row],[launched_at3]]</f>
        <v>30.199166666672681</v>
      </c>
    </row>
    <row r="2819" spans="1:21" ht="3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>IFERROR(Starter[[#This Row],[pledged]]/Starter[[#This Row],[goal]],0)</f>
        <v>1.3</v>
      </c>
      <c r="P2819" s="8">
        <f>IFERROR(Starter[[#This Row],[pledged]]/Starter[[#This Row],[backers_count]],0)</f>
        <v>23.636363636363637</v>
      </c>
      <c r="Q2819" t="str">
        <f>LEFT(Starter[[#This Row],[Category and Sub-Category]],FIND("/",Starter[[#This Row],[Category and Sub-Category]])-1)</f>
        <v>theater</v>
      </c>
      <c r="R2819" t="str">
        <f>RIGHT(Starter[[#This Row],[Category and Sub-Category]],FIND("/",Starter[[#This Row],[Category and Sub-Category]])-3)</f>
        <v>plays</v>
      </c>
      <c r="S2819" s="12">
        <f t="shared" si="44"/>
        <v>42063.634976851856</v>
      </c>
      <c r="T2819" s="12">
        <f t="shared" si="44"/>
        <v>42023.634976851856</v>
      </c>
      <c r="U2819" s="14">
        <f>Starter[[#This Row],[deadline2]]-Starter[[#This Row],[launched_at3]]</f>
        <v>40</v>
      </c>
    </row>
    <row r="2820" spans="1:21" ht="30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>IFERROR(Starter[[#This Row],[pledged]]/Starter[[#This Row],[goal]],0)</f>
        <v>1.0603</v>
      </c>
      <c r="P2820" s="8">
        <f>IFERROR(Starter[[#This Row],[pledged]]/Starter[[#This Row],[backers_count]],0)</f>
        <v>103.95098039215686</v>
      </c>
      <c r="Q2820" t="str">
        <f>LEFT(Starter[[#This Row],[Category and Sub-Category]],FIND("/",Starter[[#This Row],[Category and Sub-Category]])-1)</f>
        <v>theater</v>
      </c>
      <c r="R2820" t="str">
        <f>RIGHT(Starter[[#This Row],[Category and Sub-Category]],FIND("/",Starter[[#This Row],[Category and Sub-Category]])-3)</f>
        <v>plays</v>
      </c>
      <c r="S2820" s="12">
        <f t="shared" si="44"/>
        <v>42270.598217592589</v>
      </c>
      <c r="T2820" s="12">
        <f t="shared" si="44"/>
        <v>42250.598217592589</v>
      </c>
      <c r="U2820" s="14">
        <f>Starter[[#This Row],[deadline2]]-Starter[[#This Row],[launched_at3]]</f>
        <v>20</v>
      </c>
    </row>
    <row r="2821" spans="1:21" ht="3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>IFERROR(Starter[[#This Row],[pledged]]/Starter[[#This Row],[goal]],0)</f>
        <v>1.048</v>
      </c>
      <c r="P2821" s="8">
        <f>IFERROR(Starter[[#This Row],[pledged]]/Starter[[#This Row],[backers_count]],0)</f>
        <v>50.384615384615387</v>
      </c>
      <c r="Q2821" t="str">
        <f>LEFT(Starter[[#This Row],[Category and Sub-Category]],FIND("/",Starter[[#This Row],[Category and Sub-Category]])-1)</f>
        <v>theater</v>
      </c>
      <c r="R2821" t="str">
        <f>RIGHT(Starter[[#This Row],[Category and Sub-Category]],FIND("/",Starter[[#This Row],[Category and Sub-Category]])-3)</f>
        <v>plays</v>
      </c>
      <c r="S2821" s="12">
        <f t="shared" si="44"/>
        <v>42169.525567129633</v>
      </c>
      <c r="T2821" s="12">
        <f t="shared" si="44"/>
        <v>42139.525567129633</v>
      </c>
      <c r="U2821" s="14">
        <f>Starter[[#This Row],[deadline2]]-Starter[[#This Row],[launched_at3]]</f>
        <v>30</v>
      </c>
    </row>
    <row r="2822" spans="1:21" ht="3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>IFERROR(Starter[[#This Row],[pledged]]/Starter[[#This Row],[goal]],0)</f>
        <v>1.36</v>
      </c>
      <c r="P2822" s="8">
        <f>IFERROR(Starter[[#This Row],[pledged]]/Starter[[#This Row],[backers_count]],0)</f>
        <v>13.6</v>
      </c>
      <c r="Q2822" t="str">
        <f>LEFT(Starter[[#This Row],[Category and Sub-Category]],FIND("/",Starter[[#This Row],[Category and Sub-Category]])-1)</f>
        <v>theater</v>
      </c>
      <c r="R2822" t="str">
        <f>RIGHT(Starter[[#This Row],[Category and Sub-Category]],FIND("/",Starter[[#This Row],[Category and Sub-Category]])-3)</f>
        <v>plays</v>
      </c>
      <c r="S2822" s="12">
        <f t="shared" si="44"/>
        <v>42426</v>
      </c>
      <c r="T2822" s="12">
        <f t="shared" si="44"/>
        <v>42401.610983796301</v>
      </c>
      <c r="U2822" s="14">
        <f>Starter[[#This Row],[deadline2]]-Starter[[#This Row],[launched_at3]]</f>
        <v>24.389016203698702</v>
      </c>
    </row>
    <row r="2823" spans="1:21" ht="3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>IFERROR(Starter[[#This Row],[pledged]]/Starter[[#This Row],[goal]],0)</f>
        <v>1</v>
      </c>
      <c r="P2823" s="8">
        <f>IFERROR(Starter[[#This Row],[pledged]]/Starter[[#This Row],[backers_count]],0)</f>
        <v>28.571428571428573</v>
      </c>
      <c r="Q2823" t="str">
        <f>LEFT(Starter[[#This Row],[Category and Sub-Category]],FIND("/",Starter[[#This Row],[Category and Sub-Category]])-1)</f>
        <v>theater</v>
      </c>
      <c r="R2823" t="str">
        <f>RIGHT(Starter[[#This Row],[Category and Sub-Category]],FIND("/",Starter[[#This Row],[Category and Sub-Category]])-3)</f>
        <v>plays</v>
      </c>
      <c r="S2823" s="12">
        <f t="shared" si="44"/>
        <v>41905.922858796301</v>
      </c>
      <c r="T2823" s="12">
        <f t="shared" si="44"/>
        <v>41875.922858796301</v>
      </c>
      <c r="U2823" s="14">
        <f>Starter[[#This Row],[deadline2]]-Starter[[#This Row],[launched_at3]]</f>
        <v>30</v>
      </c>
    </row>
    <row r="2824" spans="1:21" ht="3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>IFERROR(Starter[[#This Row],[pledged]]/Starter[[#This Row],[goal]],0)</f>
        <v>1</v>
      </c>
      <c r="P2824" s="8">
        <f>IFERROR(Starter[[#This Row],[pledged]]/Starter[[#This Row],[backers_count]],0)</f>
        <v>63.829787234042556</v>
      </c>
      <c r="Q2824" t="str">
        <f>LEFT(Starter[[#This Row],[Category and Sub-Category]],FIND("/",Starter[[#This Row],[Category and Sub-Category]])-1)</f>
        <v>theater</v>
      </c>
      <c r="R2824" t="str">
        <f>RIGHT(Starter[[#This Row],[Category and Sub-Category]],FIND("/",Starter[[#This Row],[Category and Sub-Category]])-3)</f>
        <v>plays</v>
      </c>
      <c r="S2824" s="12">
        <f t="shared" si="44"/>
        <v>42090.642268518517</v>
      </c>
      <c r="T2824" s="12">
        <f t="shared" si="44"/>
        <v>42060.683935185181</v>
      </c>
      <c r="U2824" s="14">
        <f>Starter[[#This Row],[deadline2]]-Starter[[#This Row],[launched_at3]]</f>
        <v>29.958333333335759</v>
      </c>
    </row>
    <row r="2825" spans="1:21" ht="3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>IFERROR(Starter[[#This Row],[pledged]]/Starter[[#This Row],[goal]],0)</f>
        <v>1.24</v>
      </c>
      <c r="P2825" s="8">
        <f>IFERROR(Starter[[#This Row],[pledged]]/Starter[[#This Row],[backers_count]],0)</f>
        <v>8.8571428571428577</v>
      </c>
      <c r="Q2825" t="str">
        <f>LEFT(Starter[[#This Row],[Category and Sub-Category]],FIND("/",Starter[[#This Row],[Category and Sub-Category]])-1)</f>
        <v>theater</v>
      </c>
      <c r="R2825" t="str">
        <f>RIGHT(Starter[[#This Row],[Category and Sub-Category]],FIND("/",Starter[[#This Row],[Category and Sub-Category]])-3)</f>
        <v>plays</v>
      </c>
      <c r="S2825" s="12">
        <f t="shared" si="44"/>
        <v>42094.957638888889</v>
      </c>
      <c r="T2825" s="12">
        <f t="shared" si="44"/>
        <v>42067.011643518519</v>
      </c>
      <c r="U2825" s="14">
        <f>Starter[[#This Row],[deadline2]]-Starter[[#This Row],[launched_at3]]</f>
        <v>27.945995370369928</v>
      </c>
    </row>
    <row r="2826" spans="1:2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>IFERROR(Starter[[#This Row],[pledged]]/Starter[[#This Row],[goal]],0)</f>
        <v>1.1692307692307693</v>
      </c>
      <c r="P2826" s="8">
        <f>IFERROR(Starter[[#This Row],[pledged]]/Starter[[#This Row],[backers_count]],0)</f>
        <v>50.666666666666664</v>
      </c>
      <c r="Q2826" t="str">
        <f>LEFT(Starter[[#This Row],[Category and Sub-Category]],FIND("/",Starter[[#This Row],[Category and Sub-Category]])-1)</f>
        <v>theater</v>
      </c>
      <c r="R2826" t="str">
        <f>RIGHT(Starter[[#This Row],[Category and Sub-Category]],FIND("/",Starter[[#This Row],[Category and Sub-Category]])-3)</f>
        <v>plays</v>
      </c>
      <c r="S2826" s="12">
        <f t="shared" si="44"/>
        <v>42168.071527777778</v>
      </c>
      <c r="T2826" s="12">
        <f t="shared" si="44"/>
        <v>42136.270787037036</v>
      </c>
      <c r="U2826" s="14">
        <f>Starter[[#This Row],[deadline2]]-Starter[[#This Row],[launched_at3]]</f>
        <v>31.800740740742185</v>
      </c>
    </row>
    <row r="2827" spans="1:21" ht="3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>IFERROR(Starter[[#This Row],[pledged]]/Starter[[#This Row],[goal]],0)</f>
        <v>1.0333333333333334</v>
      </c>
      <c r="P2827" s="8">
        <f>IFERROR(Starter[[#This Row],[pledged]]/Starter[[#This Row],[backers_count]],0)</f>
        <v>60.784313725490193</v>
      </c>
      <c r="Q2827" t="str">
        <f>LEFT(Starter[[#This Row],[Category and Sub-Category]],FIND("/",Starter[[#This Row],[Category and Sub-Category]])-1)</f>
        <v>theater</v>
      </c>
      <c r="R2827" t="str">
        <f>RIGHT(Starter[[#This Row],[Category and Sub-Category]],FIND("/",Starter[[#This Row],[Category and Sub-Category]])-3)</f>
        <v>plays</v>
      </c>
      <c r="S2827" s="12">
        <f t="shared" si="44"/>
        <v>42342.792662037042</v>
      </c>
      <c r="T2827" s="12">
        <f t="shared" si="44"/>
        <v>42312.792662037042</v>
      </c>
      <c r="U2827" s="14">
        <f>Starter[[#This Row],[deadline2]]-Starter[[#This Row],[launched_at3]]</f>
        <v>30</v>
      </c>
    </row>
    <row r="2828" spans="1:21" ht="3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>IFERROR(Starter[[#This Row],[pledged]]/Starter[[#This Row],[goal]],0)</f>
        <v>1.0774999999999999</v>
      </c>
      <c r="P2828" s="8">
        <f>IFERROR(Starter[[#This Row],[pledged]]/Starter[[#This Row],[backers_count]],0)</f>
        <v>113.42105263157895</v>
      </c>
      <c r="Q2828" t="str">
        <f>LEFT(Starter[[#This Row],[Category and Sub-Category]],FIND("/",Starter[[#This Row],[Category and Sub-Category]])-1)</f>
        <v>theater</v>
      </c>
      <c r="R2828" t="str">
        <f>RIGHT(Starter[[#This Row],[Category and Sub-Category]],FIND("/",Starter[[#This Row],[Category and Sub-Category]])-3)</f>
        <v>plays</v>
      </c>
      <c r="S2828" s="12">
        <f t="shared" si="44"/>
        <v>42195.291666666672</v>
      </c>
      <c r="T2828" s="12">
        <f t="shared" si="44"/>
        <v>42171.034861111111</v>
      </c>
      <c r="U2828" s="14">
        <f>Starter[[#This Row],[deadline2]]-Starter[[#This Row],[launched_at3]]</f>
        <v>24.256805555560277</v>
      </c>
    </row>
    <row r="2829" spans="1:21" ht="3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>IFERROR(Starter[[#This Row],[pledged]]/Starter[[#This Row],[goal]],0)</f>
        <v>1.2024999999999999</v>
      </c>
      <c r="P2829" s="8">
        <f>IFERROR(Starter[[#This Row],[pledged]]/Starter[[#This Row],[backers_count]],0)</f>
        <v>104.56521739130434</v>
      </c>
      <c r="Q2829" t="str">
        <f>LEFT(Starter[[#This Row],[Category and Sub-Category]],FIND("/",Starter[[#This Row],[Category and Sub-Category]])-1)</f>
        <v>theater</v>
      </c>
      <c r="R2829" t="str">
        <f>RIGHT(Starter[[#This Row],[Category and Sub-Category]],FIND("/",Starter[[#This Row],[Category and Sub-Category]])-3)</f>
        <v>plays</v>
      </c>
      <c r="S2829" s="12">
        <f t="shared" si="44"/>
        <v>42524.6875</v>
      </c>
      <c r="T2829" s="12">
        <f t="shared" si="44"/>
        <v>42494.683634259258</v>
      </c>
      <c r="U2829" s="14">
        <f>Starter[[#This Row],[deadline2]]-Starter[[#This Row],[launched_at3]]</f>
        <v>30.003865740742185</v>
      </c>
    </row>
    <row r="2830" spans="1:21" ht="3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>IFERROR(Starter[[#This Row],[pledged]]/Starter[[#This Row],[goal]],0)</f>
        <v>1.0037894736842106</v>
      </c>
      <c r="P2830" s="8">
        <f>IFERROR(Starter[[#This Row],[pledged]]/Starter[[#This Row],[backers_count]],0)</f>
        <v>98.30927835051547</v>
      </c>
      <c r="Q2830" t="str">
        <f>LEFT(Starter[[#This Row],[Category and Sub-Category]],FIND("/",Starter[[#This Row],[Category and Sub-Category]])-1)</f>
        <v>theater</v>
      </c>
      <c r="R2830" t="str">
        <f>RIGHT(Starter[[#This Row],[Category and Sub-Category]],FIND("/",Starter[[#This Row],[Category and Sub-Category]])-3)</f>
        <v>plays</v>
      </c>
      <c r="S2830" s="12">
        <f t="shared" si="44"/>
        <v>42279.958333333328</v>
      </c>
      <c r="T2830" s="12">
        <f t="shared" si="44"/>
        <v>42254.264687499999</v>
      </c>
      <c r="U2830" s="14">
        <f>Starter[[#This Row],[deadline2]]-Starter[[#This Row],[launched_at3]]</f>
        <v>25.693645833329356</v>
      </c>
    </row>
    <row r="2831" spans="1:21" ht="3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>IFERROR(Starter[[#This Row],[pledged]]/Starter[[#This Row],[goal]],0)</f>
        <v>1.0651999999999999</v>
      </c>
      <c r="P2831" s="8">
        <f>IFERROR(Starter[[#This Row],[pledged]]/Starter[[#This Row],[backers_count]],0)</f>
        <v>35.039473684210527</v>
      </c>
      <c r="Q2831" t="str">
        <f>LEFT(Starter[[#This Row],[Category and Sub-Category]],FIND("/",Starter[[#This Row],[Category and Sub-Category]])-1)</f>
        <v>theater</v>
      </c>
      <c r="R2831" t="str">
        <f>RIGHT(Starter[[#This Row],[Category and Sub-Category]],FIND("/",Starter[[#This Row],[Category and Sub-Category]])-3)</f>
        <v>plays</v>
      </c>
      <c r="S2831" s="12">
        <f t="shared" si="44"/>
        <v>42523.434236111112</v>
      </c>
      <c r="T2831" s="12">
        <f t="shared" si="44"/>
        <v>42495.434236111112</v>
      </c>
      <c r="U2831" s="14">
        <f>Starter[[#This Row],[deadline2]]-Starter[[#This Row],[launched_at3]]</f>
        <v>28</v>
      </c>
    </row>
    <row r="2832" spans="1:2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>IFERROR(Starter[[#This Row],[pledged]]/Starter[[#This Row],[goal]],0)</f>
        <v>1</v>
      </c>
      <c r="P2832" s="8">
        <f>IFERROR(Starter[[#This Row],[pledged]]/Starter[[#This Row],[backers_count]],0)</f>
        <v>272.72727272727275</v>
      </c>
      <c r="Q2832" t="str">
        <f>LEFT(Starter[[#This Row],[Category and Sub-Category]],FIND("/",Starter[[#This Row],[Category and Sub-Category]])-1)</f>
        <v>theater</v>
      </c>
      <c r="R2832" t="str">
        <f>RIGHT(Starter[[#This Row],[Category and Sub-Category]],FIND("/",Starter[[#This Row],[Category and Sub-Category]])-3)</f>
        <v>plays</v>
      </c>
      <c r="S2832" s="12">
        <f t="shared" si="44"/>
        <v>41771.165972222225</v>
      </c>
      <c r="T2832" s="12">
        <f t="shared" si="44"/>
        <v>41758.839675925927</v>
      </c>
      <c r="U2832" s="14">
        <f>Starter[[#This Row],[deadline2]]-Starter[[#This Row],[launched_at3]]</f>
        <v>12.326296296298096</v>
      </c>
    </row>
    <row r="2833" spans="1:2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>IFERROR(Starter[[#This Row],[pledged]]/Starter[[#This Row],[goal]],0)</f>
        <v>1.1066666666666667</v>
      </c>
      <c r="P2833" s="8">
        <f>IFERROR(Starter[[#This Row],[pledged]]/Starter[[#This Row],[backers_count]],0)</f>
        <v>63.846153846153847</v>
      </c>
      <c r="Q2833" t="str">
        <f>LEFT(Starter[[#This Row],[Category and Sub-Category]],FIND("/",Starter[[#This Row],[Category and Sub-Category]])-1)</f>
        <v>theater</v>
      </c>
      <c r="R2833" t="str">
        <f>RIGHT(Starter[[#This Row],[Category and Sub-Category]],FIND("/",Starter[[#This Row],[Category and Sub-Category]])-3)</f>
        <v>plays</v>
      </c>
      <c r="S2833" s="12">
        <f t="shared" si="44"/>
        <v>42201.824884259258</v>
      </c>
      <c r="T2833" s="12">
        <f t="shared" si="44"/>
        <v>42171.824884259258</v>
      </c>
      <c r="U2833" s="14">
        <f>Starter[[#This Row],[deadline2]]-Starter[[#This Row],[launched_at3]]</f>
        <v>30</v>
      </c>
    </row>
    <row r="2834" spans="1:21" ht="3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>IFERROR(Starter[[#This Row],[pledged]]/Starter[[#This Row],[goal]],0)</f>
        <v>1.1471959999999999</v>
      </c>
      <c r="P2834" s="8">
        <f>IFERROR(Starter[[#This Row],[pledged]]/Starter[[#This Row],[backers_count]],0)</f>
        <v>30.189368421052631</v>
      </c>
      <c r="Q2834" t="str">
        <f>LEFT(Starter[[#This Row],[Category and Sub-Category]],FIND("/",Starter[[#This Row],[Category and Sub-Category]])-1)</f>
        <v>theater</v>
      </c>
      <c r="R2834" t="str">
        <f>RIGHT(Starter[[#This Row],[Category and Sub-Category]],FIND("/",Starter[[#This Row],[Category and Sub-Category]])-3)</f>
        <v>plays</v>
      </c>
      <c r="S2834" s="12">
        <f t="shared" si="44"/>
        <v>41966.916666666672</v>
      </c>
      <c r="T2834" s="12">
        <f t="shared" si="44"/>
        <v>41938.709421296298</v>
      </c>
      <c r="U2834" s="14">
        <f>Starter[[#This Row],[deadline2]]-Starter[[#This Row],[launched_at3]]</f>
        <v>28.20724537037313</v>
      </c>
    </row>
    <row r="2835" spans="1:2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>IFERROR(Starter[[#This Row],[pledged]]/Starter[[#This Row],[goal]],0)</f>
        <v>1.0825925925925926</v>
      </c>
      <c r="P2835" s="8">
        <f>IFERROR(Starter[[#This Row],[pledged]]/Starter[[#This Row],[backers_count]],0)</f>
        <v>83.51428571428572</v>
      </c>
      <c r="Q2835" t="str">
        <f>LEFT(Starter[[#This Row],[Category and Sub-Category]],FIND("/",Starter[[#This Row],[Category and Sub-Category]])-1)</f>
        <v>theater</v>
      </c>
      <c r="R2835" t="str">
        <f>RIGHT(Starter[[#This Row],[Category and Sub-Category]],FIND("/",Starter[[#This Row],[Category and Sub-Category]])-3)</f>
        <v>plays</v>
      </c>
      <c r="S2835" s="12">
        <f t="shared" si="44"/>
        <v>42288.083333333328</v>
      </c>
      <c r="T2835" s="12">
        <f t="shared" si="44"/>
        <v>42268.127696759257</v>
      </c>
      <c r="U2835" s="14">
        <f>Starter[[#This Row],[deadline2]]-Starter[[#This Row],[launched_at3]]</f>
        <v>19.955636574071832</v>
      </c>
    </row>
    <row r="2836" spans="1:21" ht="30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>IFERROR(Starter[[#This Row],[pledged]]/Starter[[#This Row],[goal]],0)</f>
        <v>1.7</v>
      </c>
      <c r="P2836" s="8">
        <f>IFERROR(Starter[[#This Row],[pledged]]/Starter[[#This Row],[backers_count]],0)</f>
        <v>64.761904761904759</v>
      </c>
      <c r="Q2836" t="str">
        <f>LEFT(Starter[[#This Row],[Category and Sub-Category]],FIND("/",Starter[[#This Row],[Category and Sub-Category]])-1)</f>
        <v>theater</v>
      </c>
      <c r="R2836" t="str">
        <f>RIGHT(Starter[[#This Row],[Category and Sub-Category]],FIND("/",Starter[[#This Row],[Category and Sub-Category]])-3)</f>
        <v>plays</v>
      </c>
      <c r="S2836" s="12">
        <f t="shared" si="44"/>
        <v>42034.959837962961</v>
      </c>
      <c r="T2836" s="12">
        <f t="shared" si="44"/>
        <v>42019.959837962961</v>
      </c>
      <c r="U2836" s="14">
        <f>Starter[[#This Row],[deadline2]]-Starter[[#This Row],[launched_at3]]</f>
        <v>15</v>
      </c>
    </row>
    <row r="2837" spans="1:21" ht="30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>IFERROR(Starter[[#This Row],[pledged]]/Starter[[#This Row],[goal]],0)</f>
        <v>1.8709899999999999</v>
      </c>
      <c r="P2837" s="8">
        <f>IFERROR(Starter[[#This Row],[pledged]]/Starter[[#This Row],[backers_count]],0)</f>
        <v>20.118172043010752</v>
      </c>
      <c r="Q2837" t="str">
        <f>LEFT(Starter[[#This Row],[Category and Sub-Category]],FIND("/",Starter[[#This Row],[Category and Sub-Category]])-1)</f>
        <v>theater</v>
      </c>
      <c r="R2837" t="str">
        <f>RIGHT(Starter[[#This Row],[Category and Sub-Category]],FIND("/",Starter[[#This Row],[Category and Sub-Category]])-3)</f>
        <v>plays</v>
      </c>
      <c r="S2837" s="12">
        <f t="shared" si="44"/>
        <v>42343</v>
      </c>
      <c r="T2837" s="12">
        <f t="shared" si="44"/>
        <v>42313.703900462962</v>
      </c>
      <c r="U2837" s="14">
        <f>Starter[[#This Row],[deadline2]]-Starter[[#This Row],[launched_at3]]</f>
        <v>29.296099537037662</v>
      </c>
    </row>
    <row r="2838" spans="1:21" ht="3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>IFERROR(Starter[[#This Row],[pledged]]/Starter[[#This Row],[goal]],0)</f>
        <v>1.0777777777777777</v>
      </c>
      <c r="P2838" s="8">
        <f>IFERROR(Starter[[#This Row],[pledged]]/Starter[[#This Row],[backers_count]],0)</f>
        <v>44.090909090909093</v>
      </c>
      <c r="Q2838" t="str">
        <f>LEFT(Starter[[#This Row],[Category and Sub-Category]],FIND("/",Starter[[#This Row],[Category and Sub-Category]])-1)</f>
        <v>theater</v>
      </c>
      <c r="R2838" t="str">
        <f>RIGHT(Starter[[#This Row],[Category and Sub-Category]],FIND("/",Starter[[#This Row],[Category and Sub-Category]])-3)</f>
        <v>plays</v>
      </c>
      <c r="S2838" s="12">
        <f t="shared" si="44"/>
        <v>42784.207638888889</v>
      </c>
      <c r="T2838" s="12">
        <f t="shared" si="44"/>
        <v>42746.261782407411</v>
      </c>
      <c r="U2838" s="14">
        <f>Starter[[#This Row],[deadline2]]-Starter[[#This Row],[launched_at3]]</f>
        <v>37.945856481477676</v>
      </c>
    </row>
    <row r="2839" spans="1:21" ht="3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>IFERROR(Starter[[#This Row],[pledged]]/Starter[[#This Row],[goal]],0)</f>
        <v>1</v>
      </c>
      <c r="P2839" s="8">
        <f>IFERROR(Starter[[#This Row],[pledged]]/Starter[[#This Row],[backers_count]],0)</f>
        <v>40.476190476190474</v>
      </c>
      <c r="Q2839" t="str">
        <f>LEFT(Starter[[#This Row],[Category and Sub-Category]],FIND("/",Starter[[#This Row],[Category and Sub-Category]])-1)</f>
        <v>theater</v>
      </c>
      <c r="R2839" t="str">
        <f>RIGHT(Starter[[#This Row],[Category and Sub-Category]],FIND("/",Starter[[#This Row],[Category and Sub-Category]])-3)</f>
        <v>plays</v>
      </c>
      <c r="S2839" s="12">
        <f t="shared" si="44"/>
        <v>42347.950046296297</v>
      </c>
      <c r="T2839" s="12">
        <f t="shared" si="44"/>
        <v>42307.908379629633</v>
      </c>
      <c r="U2839" s="14">
        <f>Starter[[#This Row],[deadline2]]-Starter[[#This Row],[launched_at3]]</f>
        <v>40.041666666664241</v>
      </c>
    </row>
    <row r="2840" spans="1:21" ht="30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>IFERROR(Starter[[#This Row],[pledged]]/Starter[[#This Row],[goal]],0)</f>
        <v>1.2024999999999999</v>
      </c>
      <c r="P2840" s="8">
        <f>IFERROR(Starter[[#This Row],[pledged]]/Starter[[#This Row],[backers_count]],0)</f>
        <v>44.537037037037038</v>
      </c>
      <c r="Q2840" t="str">
        <f>LEFT(Starter[[#This Row],[Category and Sub-Category]],FIND("/",Starter[[#This Row],[Category and Sub-Category]])-1)</f>
        <v>theater</v>
      </c>
      <c r="R2840" t="str">
        <f>RIGHT(Starter[[#This Row],[Category and Sub-Category]],FIND("/",Starter[[#This Row],[Category and Sub-Category]])-3)</f>
        <v>plays</v>
      </c>
      <c r="S2840" s="12">
        <f t="shared" si="44"/>
        <v>41864.916666666664</v>
      </c>
      <c r="T2840" s="12">
        <f t="shared" si="44"/>
        <v>41842.607592592591</v>
      </c>
      <c r="U2840" s="14">
        <f>Starter[[#This Row],[deadline2]]-Starter[[#This Row],[launched_at3]]</f>
        <v>22.309074074073578</v>
      </c>
    </row>
    <row r="2841" spans="1:21" ht="3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>IFERROR(Starter[[#This Row],[pledged]]/Starter[[#This Row],[goal]],0)</f>
        <v>1.1142857142857143</v>
      </c>
      <c r="P2841" s="8">
        <f>IFERROR(Starter[[#This Row],[pledged]]/Starter[[#This Row],[backers_count]],0)</f>
        <v>125.80645161290323</v>
      </c>
      <c r="Q2841" t="str">
        <f>LEFT(Starter[[#This Row],[Category and Sub-Category]],FIND("/",Starter[[#This Row],[Category and Sub-Category]])-1)</f>
        <v>theater</v>
      </c>
      <c r="R2841" t="str">
        <f>RIGHT(Starter[[#This Row],[Category and Sub-Category]],FIND("/",Starter[[#This Row],[Category and Sub-Category]])-3)</f>
        <v>plays</v>
      </c>
      <c r="S2841" s="12">
        <f t="shared" si="44"/>
        <v>41876.207638888889</v>
      </c>
      <c r="T2841" s="12">
        <f t="shared" si="44"/>
        <v>41853.240208333329</v>
      </c>
      <c r="U2841" s="14">
        <f>Starter[[#This Row],[deadline2]]-Starter[[#This Row],[launched_at3]]</f>
        <v>22.967430555559986</v>
      </c>
    </row>
    <row r="2842" spans="1:21" ht="3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>IFERROR(Starter[[#This Row],[pledged]]/Starter[[#This Row],[goal]],0)</f>
        <v>1.04</v>
      </c>
      <c r="P2842" s="8">
        <f>IFERROR(Starter[[#This Row],[pledged]]/Starter[[#This Row],[backers_count]],0)</f>
        <v>19.696969696969695</v>
      </c>
      <c r="Q2842" t="str">
        <f>LEFT(Starter[[#This Row],[Category and Sub-Category]],FIND("/",Starter[[#This Row],[Category and Sub-Category]])-1)</f>
        <v>theater</v>
      </c>
      <c r="R2842" t="str">
        <f>RIGHT(Starter[[#This Row],[Category and Sub-Category]],FIND("/",Starter[[#This Row],[Category and Sub-Category]])-3)</f>
        <v>plays</v>
      </c>
      <c r="S2842" s="12">
        <f t="shared" si="44"/>
        <v>42081.708333333328</v>
      </c>
      <c r="T2842" s="12">
        <f t="shared" si="44"/>
        <v>42060.035636574074</v>
      </c>
      <c r="U2842" s="14">
        <f>Starter[[#This Row],[deadline2]]-Starter[[#This Row],[launched_at3]]</f>
        <v>21.672696759254904</v>
      </c>
    </row>
    <row r="2843" spans="1:21" ht="3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>IFERROR(Starter[[#This Row],[pledged]]/Starter[[#This Row],[goal]],0)</f>
        <v>0.01</v>
      </c>
      <c r="P2843" s="8">
        <f>IFERROR(Starter[[#This Row],[pledged]]/Starter[[#This Row],[backers_count]],0)</f>
        <v>10</v>
      </c>
      <c r="Q2843" t="str">
        <f>LEFT(Starter[[#This Row],[Category and Sub-Category]],FIND("/",Starter[[#This Row],[Category and Sub-Category]])-1)</f>
        <v>theater</v>
      </c>
      <c r="R2843" t="str">
        <f>RIGHT(Starter[[#This Row],[Category and Sub-Category]],FIND("/",Starter[[#This Row],[Category and Sub-Category]])-3)</f>
        <v>plays</v>
      </c>
      <c r="S2843" s="12">
        <f t="shared" si="44"/>
        <v>42351.781215277777</v>
      </c>
      <c r="T2843" s="12">
        <f t="shared" si="44"/>
        <v>42291.739548611113</v>
      </c>
      <c r="U2843" s="14">
        <f>Starter[[#This Row],[deadline2]]-Starter[[#This Row],[launched_at3]]</f>
        <v>60.041666666664241</v>
      </c>
    </row>
    <row r="2844" spans="1:21" ht="3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>IFERROR(Starter[[#This Row],[pledged]]/Starter[[#This Row],[goal]],0)</f>
        <v>0</v>
      </c>
      <c r="P2844" s="8">
        <f>IFERROR(Starter[[#This Row],[pledged]]/Starter[[#This Row],[backers_count]],0)</f>
        <v>0</v>
      </c>
      <c r="Q2844" t="str">
        <f>LEFT(Starter[[#This Row],[Category and Sub-Category]],FIND("/",Starter[[#This Row],[Category and Sub-Category]])-1)</f>
        <v>theater</v>
      </c>
      <c r="R2844" t="str">
        <f>RIGHT(Starter[[#This Row],[Category and Sub-Category]],FIND("/",Starter[[#This Row],[Category and Sub-Category]])-3)</f>
        <v>plays</v>
      </c>
      <c r="S2844" s="12">
        <f t="shared" si="44"/>
        <v>41811.458333333336</v>
      </c>
      <c r="T2844" s="12">
        <f t="shared" si="44"/>
        <v>41784.95248842593</v>
      </c>
      <c r="U2844" s="14">
        <f>Starter[[#This Row],[deadline2]]-Starter[[#This Row],[launched_at3]]</f>
        <v>26.505844907405844</v>
      </c>
    </row>
    <row r="2845" spans="1:21" ht="3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>IFERROR(Starter[[#This Row],[pledged]]/Starter[[#This Row],[goal]],0)</f>
        <v>0</v>
      </c>
      <c r="P2845" s="8">
        <f>IFERROR(Starter[[#This Row],[pledged]]/Starter[[#This Row],[backers_count]],0)</f>
        <v>0</v>
      </c>
      <c r="Q2845" t="str">
        <f>LEFT(Starter[[#This Row],[Category and Sub-Category]],FIND("/",Starter[[#This Row],[Category and Sub-Category]])-1)</f>
        <v>theater</v>
      </c>
      <c r="R2845" t="str">
        <f>RIGHT(Starter[[#This Row],[Category and Sub-Category]],FIND("/",Starter[[#This Row],[Category and Sub-Category]])-3)</f>
        <v>plays</v>
      </c>
      <c r="S2845" s="12">
        <f t="shared" si="44"/>
        <v>42534.166666666672</v>
      </c>
      <c r="T2845" s="12">
        <f t="shared" si="44"/>
        <v>42492.737847222219</v>
      </c>
      <c r="U2845" s="14">
        <f>Starter[[#This Row],[deadline2]]-Starter[[#This Row],[launched_at3]]</f>
        <v>41.428819444452529</v>
      </c>
    </row>
    <row r="2846" spans="1:21" ht="3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>IFERROR(Starter[[#This Row],[pledged]]/Starter[[#This Row],[goal]],0)</f>
        <v>5.4545454545454543E-2</v>
      </c>
      <c r="P2846" s="8">
        <f>IFERROR(Starter[[#This Row],[pledged]]/Starter[[#This Row],[backers_count]],0)</f>
        <v>30</v>
      </c>
      <c r="Q2846" t="str">
        <f>LEFT(Starter[[#This Row],[Category and Sub-Category]],FIND("/",Starter[[#This Row],[Category and Sub-Category]])-1)</f>
        <v>theater</v>
      </c>
      <c r="R2846" t="str">
        <f>RIGHT(Starter[[#This Row],[Category and Sub-Category]],FIND("/",Starter[[#This Row],[Category and Sub-Category]])-3)</f>
        <v>plays</v>
      </c>
      <c r="S2846" s="12">
        <f t="shared" si="44"/>
        <v>42739.546064814815</v>
      </c>
      <c r="T2846" s="12">
        <f t="shared" si="44"/>
        <v>42709.546064814815</v>
      </c>
      <c r="U2846" s="14">
        <f>Starter[[#This Row],[deadline2]]-Starter[[#This Row],[launched_at3]]</f>
        <v>30</v>
      </c>
    </row>
    <row r="2847" spans="1:21" ht="30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>IFERROR(Starter[[#This Row],[pledged]]/Starter[[#This Row],[goal]],0)</f>
        <v>0.31546666666666667</v>
      </c>
      <c r="P2847" s="8">
        <f>IFERROR(Starter[[#This Row],[pledged]]/Starter[[#This Row],[backers_count]],0)</f>
        <v>60.666666666666664</v>
      </c>
      <c r="Q2847" t="str">
        <f>LEFT(Starter[[#This Row],[Category and Sub-Category]],FIND("/",Starter[[#This Row],[Category and Sub-Category]])-1)</f>
        <v>theater</v>
      </c>
      <c r="R2847" t="str">
        <f>RIGHT(Starter[[#This Row],[Category and Sub-Category]],FIND("/",Starter[[#This Row],[Category and Sub-Category]])-3)</f>
        <v>plays</v>
      </c>
      <c r="S2847" s="12">
        <f t="shared" si="44"/>
        <v>42163.016585648147</v>
      </c>
      <c r="T2847" s="12">
        <f t="shared" si="44"/>
        <v>42103.016585648147</v>
      </c>
      <c r="U2847" s="14">
        <f>Starter[[#This Row],[deadline2]]-Starter[[#This Row],[launched_at3]]</f>
        <v>60</v>
      </c>
    </row>
    <row r="2848" spans="1:21" ht="3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>IFERROR(Starter[[#This Row],[pledged]]/Starter[[#This Row],[goal]],0)</f>
        <v>0</v>
      </c>
      <c r="P2848" s="8">
        <f>IFERROR(Starter[[#This Row],[pledged]]/Starter[[#This Row],[backers_count]],0)</f>
        <v>0</v>
      </c>
      <c r="Q2848" t="str">
        <f>LEFT(Starter[[#This Row],[Category and Sub-Category]],FIND("/",Starter[[#This Row],[Category and Sub-Category]])-1)</f>
        <v>theater</v>
      </c>
      <c r="R2848" t="str">
        <f>RIGHT(Starter[[#This Row],[Category and Sub-Category]],FIND("/",Starter[[#This Row],[Category and Sub-Category]])-3)</f>
        <v>plays</v>
      </c>
      <c r="S2848" s="12">
        <f t="shared" si="44"/>
        <v>42153.692060185189</v>
      </c>
      <c r="T2848" s="12">
        <f t="shared" si="44"/>
        <v>42108.692060185189</v>
      </c>
      <c r="U2848" s="14">
        <f>Starter[[#This Row],[deadline2]]-Starter[[#This Row],[launched_at3]]</f>
        <v>45</v>
      </c>
    </row>
    <row r="2849" spans="1:21" ht="3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>IFERROR(Starter[[#This Row],[pledged]]/Starter[[#This Row],[goal]],0)</f>
        <v>0</v>
      </c>
      <c r="P2849" s="8">
        <f>IFERROR(Starter[[#This Row],[pledged]]/Starter[[#This Row],[backers_count]],0)</f>
        <v>0</v>
      </c>
      <c r="Q2849" t="str">
        <f>LEFT(Starter[[#This Row],[Category and Sub-Category]],FIND("/",Starter[[#This Row],[Category and Sub-Category]])-1)</f>
        <v>theater</v>
      </c>
      <c r="R2849" t="str">
        <f>RIGHT(Starter[[#This Row],[Category and Sub-Category]],FIND("/",Starter[[#This Row],[Category and Sub-Category]])-3)</f>
        <v>plays</v>
      </c>
      <c r="S2849" s="12">
        <f t="shared" si="44"/>
        <v>42513.806307870371</v>
      </c>
      <c r="T2849" s="12">
        <f t="shared" si="44"/>
        <v>42453.806307870371</v>
      </c>
      <c r="U2849" s="14">
        <f>Starter[[#This Row],[deadline2]]-Starter[[#This Row],[launched_at3]]</f>
        <v>60</v>
      </c>
    </row>
    <row r="2850" spans="1:21" ht="3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>IFERROR(Starter[[#This Row],[pledged]]/Starter[[#This Row],[goal]],0)</f>
        <v>2E-3</v>
      </c>
      <c r="P2850" s="8">
        <f>IFERROR(Starter[[#This Row],[pledged]]/Starter[[#This Row],[backers_count]],0)</f>
        <v>23.333333333333332</v>
      </c>
      <c r="Q2850" t="str">
        <f>LEFT(Starter[[#This Row],[Category and Sub-Category]],FIND("/",Starter[[#This Row],[Category and Sub-Category]])-1)</f>
        <v>theater</v>
      </c>
      <c r="R2850" t="str">
        <f>RIGHT(Starter[[#This Row],[Category and Sub-Category]],FIND("/",Starter[[#This Row],[Category and Sub-Category]])-3)</f>
        <v>plays</v>
      </c>
      <c r="S2850" s="12">
        <f t="shared" si="44"/>
        <v>42153.648831018523</v>
      </c>
      <c r="T2850" s="12">
        <f t="shared" si="44"/>
        <v>42123.648831018523</v>
      </c>
      <c r="U2850" s="14">
        <f>Starter[[#This Row],[deadline2]]-Starter[[#This Row],[launched_at3]]</f>
        <v>30</v>
      </c>
    </row>
    <row r="2851" spans="1:21" ht="3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>IFERROR(Starter[[#This Row],[pledged]]/Starter[[#This Row],[goal]],0)</f>
        <v>0.01</v>
      </c>
      <c r="P2851" s="8">
        <f>IFERROR(Starter[[#This Row],[pledged]]/Starter[[#This Row],[backers_count]],0)</f>
        <v>5</v>
      </c>
      <c r="Q2851" t="str">
        <f>LEFT(Starter[[#This Row],[Category and Sub-Category]],FIND("/",Starter[[#This Row],[Category and Sub-Category]])-1)</f>
        <v>theater</v>
      </c>
      <c r="R2851" t="str">
        <f>RIGHT(Starter[[#This Row],[Category and Sub-Category]],FIND("/",Starter[[#This Row],[Category and Sub-Category]])-3)</f>
        <v>plays</v>
      </c>
      <c r="S2851" s="12">
        <f t="shared" si="44"/>
        <v>42483.428240740745</v>
      </c>
      <c r="T2851" s="12">
        <f t="shared" si="44"/>
        <v>42453.428240740745</v>
      </c>
      <c r="U2851" s="14">
        <f>Starter[[#This Row],[deadline2]]-Starter[[#This Row],[launched_at3]]</f>
        <v>30</v>
      </c>
    </row>
    <row r="2852" spans="1:21" ht="3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>IFERROR(Starter[[#This Row],[pledged]]/Starter[[#This Row],[goal]],0)</f>
        <v>3.8875E-2</v>
      </c>
      <c r="P2852" s="8">
        <f>IFERROR(Starter[[#This Row],[pledged]]/Starter[[#This Row],[backers_count]],0)</f>
        <v>23.923076923076923</v>
      </c>
      <c r="Q2852" t="str">
        <f>LEFT(Starter[[#This Row],[Category and Sub-Category]],FIND("/",Starter[[#This Row],[Category and Sub-Category]])-1)</f>
        <v>theater</v>
      </c>
      <c r="R2852" t="str">
        <f>RIGHT(Starter[[#This Row],[Category and Sub-Category]],FIND("/",Starter[[#This Row],[Category and Sub-Category]])-3)</f>
        <v>plays</v>
      </c>
      <c r="S2852" s="12">
        <f t="shared" si="44"/>
        <v>41888.007071759261</v>
      </c>
      <c r="T2852" s="12">
        <f t="shared" si="44"/>
        <v>41858.007071759261</v>
      </c>
      <c r="U2852" s="14">
        <f>Starter[[#This Row],[deadline2]]-Starter[[#This Row],[launched_at3]]</f>
        <v>30</v>
      </c>
    </row>
    <row r="2853" spans="1:21" ht="3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>IFERROR(Starter[[#This Row],[pledged]]/Starter[[#This Row],[goal]],0)</f>
        <v>0</v>
      </c>
      <c r="P2853" s="8">
        <f>IFERROR(Starter[[#This Row],[pledged]]/Starter[[#This Row],[backers_count]],0)</f>
        <v>0</v>
      </c>
      <c r="Q2853" t="str">
        <f>LEFT(Starter[[#This Row],[Category and Sub-Category]],FIND("/",Starter[[#This Row],[Category and Sub-Category]])-1)</f>
        <v>theater</v>
      </c>
      <c r="R2853" t="str">
        <f>RIGHT(Starter[[#This Row],[Category and Sub-Category]],FIND("/",Starter[[#This Row],[Category and Sub-Category]])-3)</f>
        <v>plays</v>
      </c>
      <c r="S2853" s="12">
        <f t="shared" si="44"/>
        <v>42398.970138888893</v>
      </c>
      <c r="T2853" s="12">
        <f t="shared" si="44"/>
        <v>42390.002650462964</v>
      </c>
      <c r="U2853" s="14">
        <f>Starter[[#This Row],[deadline2]]-Starter[[#This Row],[launched_at3]]</f>
        <v>8.9674884259293322</v>
      </c>
    </row>
    <row r="2854" spans="1:21" ht="30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>IFERROR(Starter[[#This Row],[pledged]]/Starter[[#This Row],[goal]],0)</f>
        <v>1.9E-2</v>
      </c>
      <c r="P2854" s="8">
        <f>IFERROR(Starter[[#This Row],[pledged]]/Starter[[#This Row],[backers_count]],0)</f>
        <v>15.833333333333334</v>
      </c>
      <c r="Q2854" t="str">
        <f>LEFT(Starter[[#This Row],[Category and Sub-Category]],FIND("/",Starter[[#This Row],[Category and Sub-Category]])-1)</f>
        <v>theater</v>
      </c>
      <c r="R2854" t="str">
        <f>RIGHT(Starter[[#This Row],[Category and Sub-Category]],FIND("/",Starter[[#This Row],[Category and Sub-Category]])-3)</f>
        <v>plays</v>
      </c>
      <c r="S2854" s="12">
        <f t="shared" si="44"/>
        <v>41811.045173611114</v>
      </c>
      <c r="T2854" s="12">
        <f t="shared" si="44"/>
        <v>41781.045173611114</v>
      </c>
      <c r="U2854" s="14">
        <f>Starter[[#This Row],[deadline2]]-Starter[[#This Row],[launched_at3]]</f>
        <v>30</v>
      </c>
    </row>
    <row r="2855" spans="1:21" ht="3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>IFERROR(Starter[[#This Row],[pledged]]/Starter[[#This Row],[goal]],0)</f>
        <v>0</v>
      </c>
      <c r="P2855" s="8">
        <f>IFERROR(Starter[[#This Row],[pledged]]/Starter[[#This Row],[backers_count]],0)</f>
        <v>0</v>
      </c>
      <c r="Q2855" t="str">
        <f>LEFT(Starter[[#This Row],[Category and Sub-Category]],FIND("/",Starter[[#This Row],[Category and Sub-Category]])-1)</f>
        <v>theater</v>
      </c>
      <c r="R2855" t="str">
        <f>RIGHT(Starter[[#This Row],[Category and Sub-Category]],FIND("/",Starter[[#This Row],[Category and Sub-Category]])-3)</f>
        <v>plays</v>
      </c>
      <c r="S2855" s="12">
        <f t="shared" si="44"/>
        <v>41896.190937499996</v>
      </c>
      <c r="T2855" s="12">
        <f t="shared" si="44"/>
        <v>41836.190937499996</v>
      </c>
      <c r="U2855" s="14">
        <f>Starter[[#This Row],[deadline2]]-Starter[[#This Row],[launched_at3]]</f>
        <v>60</v>
      </c>
    </row>
    <row r="2856" spans="1:21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>IFERROR(Starter[[#This Row],[pledged]]/Starter[[#This Row],[goal]],0)</f>
        <v>0.41699999999999998</v>
      </c>
      <c r="P2856" s="8">
        <f>IFERROR(Starter[[#This Row],[pledged]]/Starter[[#This Row],[backers_count]],0)</f>
        <v>29.785714285714285</v>
      </c>
      <c r="Q2856" t="str">
        <f>LEFT(Starter[[#This Row],[Category and Sub-Category]],FIND("/",Starter[[#This Row],[Category and Sub-Category]])-1)</f>
        <v>theater</v>
      </c>
      <c r="R2856" t="str">
        <f>RIGHT(Starter[[#This Row],[Category and Sub-Category]],FIND("/",Starter[[#This Row],[Category and Sub-Category]])-3)</f>
        <v>plays</v>
      </c>
      <c r="S2856" s="12">
        <f t="shared" si="44"/>
        <v>42131.71665509259</v>
      </c>
      <c r="T2856" s="12">
        <f t="shared" si="44"/>
        <v>42111.71665509259</v>
      </c>
      <c r="U2856" s="14">
        <f>Starter[[#This Row],[deadline2]]-Starter[[#This Row],[launched_at3]]</f>
        <v>20</v>
      </c>
    </row>
    <row r="2857" spans="1:21" ht="3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>IFERROR(Starter[[#This Row],[pledged]]/Starter[[#This Row],[goal]],0)</f>
        <v>0.5</v>
      </c>
      <c r="P2857" s="8">
        <f>IFERROR(Starter[[#This Row],[pledged]]/Starter[[#This Row],[backers_count]],0)</f>
        <v>60</v>
      </c>
      <c r="Q2857" t="str">
        <f>LEFT(Starter[[#This Row],[Category and Sub-Category]],FIND("/",Starter[[#This Row],[Category and Sub-Category]])-1)</f>
        <v>theater</v>
      </c>
      <c r="R2857" t="str">
        <f>RIGHT(Starter[[#This Row],[Category and Sub-Category]],FIND("/",Starter[[#This Row],[Category and Sub-Category]])-3)</f>
        <v>plays</v>
      </c>
      <c r="S2857" s="12">
        <f t="shared" si="44"/>
        <v>42398.981944444444</v>
      </c>
      <c r="T2857" s="12">
        <f t="shared" si="44"/>
        <v>42370.007766203707</v>
      </c>
      <c r="U2857" s="14">
        <f>Starter[[#This Row],[deadline2]]-Starter[[#This Row],[launched_at3]]</f>
        <v>28.974178240736364</v>
      </c>
    </row>
    <row r="2858" spans="1:21" ht="30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>IFERROR(Starter[[#This Row],[pledged]]/Starter[[#This Row],[goal]],0)</f>
        <v>4.8666666666666664E-2</v>
      </c>
      <c r="P2858" s="8">
        <f>IFERROR(Starter[[#This Row],[pledged]]/Starter[[#This Row],[backers_count]],0)</f>
        <v>24.333333333333332</v>
      </c>
      <c r="Q2858" t="str">
        <f>LEFT(Starter[[#This Row],[Category and Sub-Category]],FIND("/",Starter[[#This Row],[Category and Sub-Category]])-1)</f>
        <v>theater</v>
      </c>
      <c r="R2858" t="str">
        <f>RIGHT(Starter[[#This Row],[Category and Sub-Category]],FIND("/",Starter[[#This Row],[Category and Sub-Category]])-3)</f>
        <v>plays</v>
      </c>
      <c r="S2858" s="12">
        <f t="shared" si="44"/>
        <v>42224.898611111115</v>
      </c>
      <c r="T2858" s="12">
        <f t="shared" si="44"/>
        <v>42165.037581018521</v>
      </c>
      <c r="U2858" s="14">
        <f>Starter[[#This Row],[deadline2]]-Starter[[#This Row],[launched_at3]]</f>
        <v>59.861030092593865</v>
      </c>
    </row>
    <row r="2859" spans="1:21" ht="45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>IFERROR(Starter[[#This Row],[pledged]]/Starter[[#This Row],[goal]],0)</f>
        <v>0.19736842105263158</v>
      </c>
      <c r="P2859" s="8">
        <f>IFERROR(Starter[[#This Row],[pledged]]/Starter[[#This Row],[backers_count]],0)</f>
        <v>500</v>
      </c>
      <c r="Q2859" t="str">
        <f>LEFT(Starter[[#This Row],[Category and Sub-Category]],FIND("/",Starter[[#This Row],[Category and Sub-Category]])-1)</f>
        <v>theater</v>
      </c>
      <c r="R2859" t="str">
        <f>RIGHT(Starter[[#This Row],[Category and Sub-Category]],FIND("/",Starter[[#This Row],[Category and Sub-Category]])-3)</f>
        <v>plays</v>
      </c>
      <c r="S2859" s="12">
        <f t="shared" si="44"/>
        <v>42786.75</v>
      </c>
      <c r="T2859" s="12">
        <f t="shared" si="44"/>
        <v>42726.920081018514</v>
      </c>
      <c r="U2859" s="14">
        <f>Starter[[#This Row],[deadline2]]-Starter[[#This Row],[launched_at3]]</f>
        <v>59.829918981486117</v>
      </c>
    </row>
    <row r="2860" spans="1:21" ht="3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>IFERROR(Starter[[#This Row],[pledged]]/Starter[[#This Row],[goal]],0)</f>
        <v>0</v>
      </c>
      <c r="P2860" s="8">
        <f>IFERROR(Starter[[#This Row],[pledged]]/Starter[[#This Row],[backers_count]],0)</f>
        <v>0</v>
      </c>
      <c r="Q2860" t="str">
        <f>LEFT(Starter[[#This Row],[Category and Sub-Category]],FIND("/",Starter[[#This Row],[Category and Sub-Category]])-1)</f>
        <v>theater</v>
      </c>
      <c r="R2860" t="str">
        <f>RIGHT(Starter[[#This Row],[Category and Sub-Category]],FIND("/",Starter[[#This Row],[Category and Sub-Category]])-3)</f>
        <v>plays</v>
      </c>
      <c r="S2860" s="12">
        <f t="shared" si="44"/>
        <v>41978.477777777778</v>
      </c>
      <c r="T2860" s="12">
        <f t="shared" si="44"/>
        <v>41954.545081018514</v>
      </c>
      <c r="U2860" s="14">
        <f>Starter[[#This Row],[deadline2]]-Starter[[#This Row],[launched_at3]]</f>
        <v>23.932696759264218</v>
      </c>
    </row>
    <row r="2861" spans="1:21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>IFERROR(Starter[[#This Row],[pledged]]/Starter[[#This Row],[goal]],0)</f>
        <v>1.7500000000000002E-2</v>
      </c>
      <c r="P2861" s="8">
        <f>IFERROR(Starter[[#This Row],[pledged]]/Starter[[#This Row],[backers_count]],0)</f>
        <v>35</v>
      </c>
      <c r="Q2861" t="str">
        <f>LEFT(Starter[[#This Row],[Category and Sub-Category]],FIND("/",Starter[[#This Row],[Category and Sub-Category]])-1)</f>
        <v>theater</v>
      </c>
      <c r="R2861" t="str">
        <f>RIGHT(Starter[[#This Row],[Category and Sub-Category]],FIND("/",Starter[[#This Row],[Category and Sub-Category]])-3)</f>
        <v>plays</v>
      </c>
      <c r="S2861" s="12">
        <f t="shared" si="44"/>
        <v>42293.362314814818</v>
      </c>
      <c r="T2861" s="12">
        <f t="shared" si="44"/>
        <v>42233.362314814818</v>
      </c>
      <c r="U2861" s="14">
        <f>Starter[[#This Row],[deadline2]]-Starter[[#This Row],[launched_at3]]</f>
        <v>60</v>
      </c>
    </row>
    <row r="2862" spans="1:21" ht="3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>IFERROR(Starter[[#This Row],[pledged]]/Starter[[#This Row],[goal]],0)</f>
        <v>6.6500000000000004E-2</v>
      </c>
      <c r="P2862" s="8">
        <f>IFERROR(Starter[[#This Row],[pledged]]/Starter[[#This Row],[backers_count]],0)</f>
        <v>29.555555555555557</v>
      </c>
      <c r="Q2862" t="str">
        <f>LEFT(Starter[[#This Row],[Category and Sub-Category]],FIND("/",Starter[[#This Row],[Category and Sub-Category]])-1)</f>
        <v>theater</v>
      </c>
      <c r="R2862" t="str">
        <f>RIGHT(Starter[[#This Row],[Category and Sub-Category]],FIND("/",Starter[[#This Row],[Category and Sub-Category]])-3)</f>
        <v>plays</v>
      </c>
      <c r="S2862" s="12">
        <f t="shared" si="44"/>
        <v>42540.80064814815</v>
      </c>
      <c r="T2862" s="12">
        <f t="shared" si="44"/>
        <v>42480.80064814815</v>
      </c>
      <c r="U2862" s="14">
        <f>Starter[[#This Row],[deadline2]]-Starter[[#This Row],[launched_at3]]</f>
        <v>60</v>
      </c>
    </row>
    <row r="2863" spans="1:21" ht="3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>IFERROR(Starter[[#This Row],[pledged]]/Starter[[#This Row],[goal]],0)</f>
        <v>0.32</v>
      </c>
      <c r="P2863" s="8">
        <f>IFERROR(Starter[[#This Row],[pledged]]/Starter[[#This Row],[backers_count]],0)</f>
        <v>26.666666666666668</v>
      </c>
      <c r="Q2863" t="str">
        <f>LEFT(Starter[[#This Row],[Category and Sub-Category]],FIND("/",Starter[[#This Row],[Category and Sub-Category]])-1)</f>
        <v>theater</v>
      </c>
      <c r="R2863" t="str">
        <f>RIGHT(Starter[[#This Row],[Category and Sub-Category]],FIND("/",Starter[[#This Row],[Category and Sub-Category]])-3)</f>
        <v>plays</v>
      </c>
      <c r="S2863" s="12">
        <f t="shared" si="44"/>
        <v>42271.590833333335</v>
      </c>
      <c r="T2863" s="12">
        <f t="shared" si="44"/>
        <v>42257.590833333335</v>
      </c>
      <c r="U2863" s="14">
        <f>Starter[[#This Row],[deadline2]]-Starter[[#This Row],[launched_at3]]</f>
        <v>14</v>
      </c>
    </row>
    <row r="2864" spans="1:21" ht="30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>IFERROR(Starter[[#This Row],[pledged]]/Starter[[#This Row],[goal]],0)</f>
        <v>4.3307086614173228E-3</v>
      </c>
      <c r="P2864" s="8">
        <f>IFERROR(Starter[[#This Row],[pledged]]/Starter[[#This Row],[backers_count]],0)</f>
        <v>18.333333333333332</v>
      </c>
      <c r="Q2864" t="str">
        <f>LEFT(Starter[[#This Row],[Category and Sub-Category]],FIND("/",Starter[[#This Row],[Category and Sub-Category]])-1)</f>
        <v>theater</v>
      </c>
      <c r="R2864" t="str">
        <f>RIGHT(Starter[[#This Row],[Category and Sub-Category]],FIND("/",Starter[[#This Row],[Category and Sub-Category]])-3)</f>
        <v>plays</v>
      </c>
      <c r="S2864" s="12">
        <f t="shared" si="44"/>
        <v>41814.789687500001</v>
      </c>
      <c r="T2864" s="12">
        <f t="shared" si="44"/>
        <v>41784.789687500001</v>
      </c>
      <c r="U2864" s="14">
        <f>Starter[[#This Row],[deadline2]]-Starter[[#This Row],[launched_at3]]</f>
        <v>30</v>
      </c>
    </row>
    <row r="2865" spans="1:21" ht="3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>IFERROR(Starter[[#This Row],[pledged]]/Starter[[#This Row],[goal]],0)</f>
        <v>4.0000000000000002E-4</v>
      </c>
      <c r="P2865" s="8">
        <f>IFERROR(Starter[[#This Row],[pledged]]/Starter[[#This Row],[backers_count]],0)</f>
        <v>20</v>
      </c>
      <c r="Q2865" t="str">
        <f>LEFT(Starter[[#This Row],[Category and Sub-Category]],FIND("/",Starter[[#This Row],[Category and Sub-Category]])-1)</f>
        <v>theater</v>
      </c>
      <c r="R2865" t="str">
        <f>RIGHT(Starter[[#This Row],[Category and Sub-Category]],FIND("/",Starter[[#This Row],[Category and Sub-Category]])-3)</f>
        <v>plays</v>
      </c>
      <c r="S2865" s="12">
        <f t="shared" si="44"/>
        <v>41891.675034722226</v>
      </c>
      <c r="T2865" s="12">
        <f t="shared" si="44"/>
        <v>41831.675034722226</v>
      </c>
      <c r="U2865" s="14">
        <f>Starter[[#This Row],[deadline2]]-Starter[[#This Row],[launched_at3]]</f>
        <v>60</v>
      </c>
    </row>
    <row r="2866" spans="1:2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>IFERROR(Starter[[#This Row],[pledged]]/Starter[[#This Row],[goal]],0)</f>
        <v>1.6E-2</v>
      </c>
      <c r="P2866" s="8">
        <f>IFERROR(Starter[[#This Row],[pledged]]/Starter[[#This Row],[backers_count]],0)</f>
        <v>13.333333333333334</v>
      </c>
      <c r="Q2866" t="str">
        <f>LEFT(Starter[[#This Row],[Category and Sub-Category]],FIND("/",Starter[[#This Row],[Category and Sub-Category]])-1)</f>
        <v>theater</v>
      </c>
      <c r="R2866" t="str">
        <f>RIGHT(Starter[[#This Row],[Category and Sub-Category]],FIND("/",Starter[[#This Row],[Category and Sub-Category]])-3)</f>
        <v>plays</v>
      </c>
      <c r="S2866" s="12">
        <f t="shared" si="44"/>
        <v>42202.554166666669</v>
      </c>
      <c r="T2866" s="12">
        <f t="shared" si="44"/>
        <v>42172.613506944443</v>
      </c>
      <c r="U2866" s="14">
        <f>Starter[[#This Row],[deadline2]]-Starter[[#This Row],[launched_at3]]</f>
        <v>29.940659722225973</v>
      </c>
    </row>
    <row r="2867" spans="1:21" ht="3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>IFERROR(Starter[[#This Row],[pledged]]/Starter[[#This Row],[goal]],0)</f>
        <v>0</v>
      </c>
      <c r="P2867" s="8">
        <f>IFERROR(Starter[[#This Row],[pledged]]/Starter[[#This Row],[backers_count]],0)</f>
        <v>0</v>
      </c>
      <c r="Q2867" t="str">
        <f>LEFT(Starter[[#This Row],[Category and Sub-Category]],FIND("/",Starter[[#This Row],[Category and Sub-Category]])-1)</f>
        <v>theater</v>
      </c>
      <c r="R2867" t="str">
        <f>RIGHT(Starter[[#This Row],[Category and Sub-Category]],FIND("/",Starter[[#This Row],[Category and Sub-Category]])-3)</f>
        <v>plays</v>
      </c>
      <c r="S2867" s="12">
        <f t="shared" si="44"/>
        <v>42010.114108796297</v>
      </c>
      <c r="T2867" s="12">
        <f t="shared" si="44"/>
        <v>41950.114108796297</v>
      </c>
      <c r="U2867" s="14">
        <f>Starter[[#This Row],[deadline2]]-Starter[[#This Row],[launched_at3]]</f>
        <v>60</v>
      </c>
    </row>
    <row r="2868" spans="1:21" ht="30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>IFERROR(Starter[[#This Row],[pledged]]/Starter[[#This Row],[goal]],0)</f>
        <v>8.9999999999999993E-3</v>
      </c>
      <c r="P2868" s="8">
        <f>IFERROR(Starter[[#This Row],[pledged]]/Starter[[#This Row],[backers_count]],0)</f>
        <v>22.5</v>
      </c>
      <c r="Q2868" t="str">
        <f>LEFT(Starter[[#This Row],[Category and Sub-Category]],FIND("/",Starter[[#This Row],[Category and Sub-Category]])-1)</f>
        <v>theater</v>
      </c>
      <c r="R2868" t="str">
        <f>RIGHT(Starter[[#This Row],[Category and Sub-Category]],FIND("/",Starter[[#This Row],[Category and Sub-Category]])-3)</f>
        <v>plays</v>
      </c>
      <c r="S2868" s="12">
        <f t="shared" si="44"/>
        <v>42657.916666666672</v>
      </c>
      <c r="T2868" s="12">
        <f t="shared" si="44"/>
        <v>42627.955104166671</v>
      </c>
      <c r="U2868" s="14">
        <f>Starter[[#This Row],[deadline2]]-Starter[[#This Row],[launched_at3]]</f>
        <v>29.961562500000582</v>
      </c>
    </row>
    <row r="2869" spans="1:21" ht="3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>IFERROR(Starter[[#This Row],[pledged]]/Starter[[#This Row],[goal]],0)</f>
        <v>0.2016</v>
      </c>
      <c r="P2869" s="8">
        <f>IFERROR(Starter[[#This Row],[pledged]]/Starter[[#This Row],[backers_count]],0)</f>
        <v>50.4</v>
      </c>
      <c r="Q2869" t="str">
        <f>LEFT(Starter[[#This Row],[Category and Sub-Category]],FIND("/",Starter[[#This Row],[Category and Sub-Category]])-1)</f>
        <v>theater</v>
      </c>
      <c r="R2869" t="str">
        <f>RIGHT(Starter[[#This Row],[Category and Sub-Category]],FIND("/",Starter[[#This Row],[Category and Sub-Category]])-3)</f>
        <v>plays</v>
      </c>
      <c r="S2869" s="12">
        <f t="shared" si="44"/>
        <v>42555.166666666672</v>
      </c>
      <c r="T2869" s="12">
        <f t="shared" si="44"/>
        <v>42531.195277777777</v>
      </c>
      <c r="U2869" s="14">
        <f>Starter[[#This Row],[deadline2]]-Starter[[#This Row],[launched_at3]]</f>
        <v>23.97138888889458</v>
      </c>
    </row>
    <row r="2870" spans="1:21" ht="3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>IFERROR(Starter[[#This Row],[pledged]]/Starter[[#This Row],[goal]],0)</f>
        <v>0.42011733333333334</v>
      </c>
      <c r="P2870" s="8">
        <f>IFERROR(Starter[[#This Row],[pledged]]/Starter[[#This Row],[backers_count]],0)</f>
        <v>105.02933333333334</v>
      </c>
      <c r="Q2870" t="str">
        <f>LEFT(Starter[[#This Row],[Category and Sub-Category]],FIND("/",Starter[[#This Row],[Category and Sub-Category]])-1)</f>
        <v>theater</v>
      </c>
      <c r="R2870" t="str">
        <f>RIGHT(Starter[[#This Row],[Category and Sub-Category]],FIND("/",Starter[[#This Row],[Category and Sub-Category]])-3)</f>
        <v>plays</v>
      </c>
      <c r="S2870" s="12">
        <f t="shared" si="44"/>
        <v>42648.827013888891</v>
      </c>
      <c r="T2870" s="12">
        <f t="shared" si="44"/>
        <v>42618.827013888891</v>
      </c>
      <c r="U2870" s="14">
        <f>Starter[[#This Row],[deadline2]]-Starter[[#This Row],[launched_at3]]</f>
        <v>30</v>
      </c>
    </row>
    <row r="2871" spans="1:21" ht="3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>IFERROR(Starter[[#This Row],[pledged]]/Starter[[#This Row],[goal]],0)</f>
        <v>8.8500000000000002E-3</v>
      </c>
      <c r="P2871" s="8">
        <f>IFERROR(Starter[[#This Row],[pledged]]/Starter[[#This Row],[backers_count]],0)</f>
        <v>35.4</v>
      </c>
      <c r="Q2871" t="str">
        <f>LEFT(Starter[[#This Row],[Category and Sub-Category]],FIND("/",Starter[[#This Row],[Category and Sub-Category]])-1)</f>
        <v>theater</v>
      </c>
      <c r="R2871" t="str">
        <f>RIGHT(Starter[[#This Row],[Category and Sub-Category]],FIND("/",Starter[[#This Row],[Category and Sub-Category]])-3)</f>
        <v>plays</v>
      </c>
      <c r="S2871" s="12">
        <f t="shared" si="44"/>
        <v>42570.593530092592</v>
      </c>
      <c r="T2871" s="12">
        <f t="shared" si="44"/>
        <v>42540.593530092592</v>
      </c>
      <c r="U2871" s="14">
        <f>Starter[[#This Row],[deadline2]]-Starter[[#This Row],[launched_at3]]</f>
        <v>30</v>
      </c>
    </row>
    <row r="2872" spans="1:21" ht="3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>IFERROR(Starter[[#This Row],[pledged]]/Starter[[#This Row],[goal]],0)</f>
        <v>0.15</v>
      </c>
      <c r="P2872" s="8">
        <f>IFERROR(Starter[[#This Row],[pledged]]/Starter[[#This Row],[backers_count]],0)</f>
        <v>83.333333333333329</v>
      </c>
      <c r="Q2872" t="str">
        <f>LEFT(Starter[[#This Row],[Category and Sub-Category]],FIND("/",Starter[[#This Row],[Category and Sub-Category]])-1)</f>
        <v>theater</v>
      </c>
      <c r="R2872" t="str">
        <f>RIGHT(Starter[[#This Row],[Category and Sub-Category]],FIND("/",Starter[[#This Row],[Category and Sub-Category]])-3)</f>
        <v>plays</v>
      </c>
      <c r="S2872" s="12">
        <f t="shared" si="44"/>
        <v>41776.189409722225</v>
      </c>
      <c r="T2872" s="12">
        <f t="shared" si="44"/>
        <v>41746.189409722225</v>
      </c>
      <c r="U2872" s="14">
        <f>Starter[[#This Row],[deadline2]]-Starter[[#This Row],[launched_at3]]</f>
        <v>30</v>
      </c>
    </row>
    <row r="2873" spans="1:21" ht="30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>IFERROR(Starter[[#This Row],[pledged]]/Starter[[#This Row],[goal]],0)</f>
        <v>4.6699999999999998E-2</v>
      </c>
      <c r="P2873" s="8">
        <f>IFERROR(Starter[[#This Row],[pledged]]/Starter[[#This Row],[backers_count]],0)</f>
        <v>35.92307692307692</v>
      </c>
      <c r="Q2873" t="str">
        <f>LEFT(Starter[[#This Row],[Category and Sub-Category]],FIND("/",Starter[[#This Row],[Category and Sub-Category]])-1)</f>
        <v>theater</v>
      </c>
      <c r="R2873" t="str">
        <f>RIGHT(Starter[[#This Row],[Category and Sub-Category]],FIND("/",Starter[[#This Row],[Category and Sub-Category]])-3)</f>
        <v>plays</v>
      </c>
      <c r="S2873" s="12">
        <f t="shared" si="44"/>
        <v>41994.738576388889</v>
      </c>
      <c r="T2873" s="12">
        <f t="shared" si="44"/>
        <v>41974.738576388889</v>
      </c>
      <c r="U2873" s="14">
        <f>Starter[[#This Row],[deadline2]]-Starter[[#This Row],[launched_at3]]</f>
        <v>20</v>
      </c>
    </row>
    <row r="2874" spans="1:21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>IFERROR(Starter[[#This Row],[pledged]]/Starter[[#This Row],[goal]],0)</f>
        <v>0</v>
      </c>
      <c r="P2874" s="8">
        <f>IFERROR(Starter[[#This Row],[pledged]]/Starter[[#This Row],[backers_count]],0)</f>
        <v>0</v>
      </c>
      <c r="Q2874" t="str">
        <f>LEFT(Starter[[#This Row],[Category and Sub-Category]],FIND("/",Starter[[#This Row],[Category and Sub-Category]])-1)</f>
        <v>theater</v>
      </c>
      <c r="R2874" t="str">
        <f>RIGHT(Starter[[#This Row],[Category and Sub-Category]],FIND("/",Starter[[#This Row],[Category and Sub-Category]])-3)</f>
        <v>plays</v>
      </c>
      <c r="S2874" s="12">
        <f t="shared" si="44"/>
        <v>42175.11618055556</v>
      </c>
      <c r="T2874" s="12">
        <f t="shared" si="44"/>
        <v>42115.11618055556</v>
      </c>
      <c r="U2874" s="14">
        <f>Starter[[#This Row],[deadline2]]-Starter[[#This Row],[launched_at3]]</f>
        <v>60</v>
      </c>
    </row>
    <row r="2875" spans="1:21" ht="3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>IFERROR(Starter[[#This Row],[pledged]]/Starter[[#This Row],[goal]],0)</f>
        <v>0.38119999999999998</v>
      </c>
      <c r="P2875" s="8">
        <f>IFERROR(Starter[[#This Row],[pledged]]/Starter[[#This Row],[backers_count]],0)</f>
        <v>119.125</v>
      </c>
      <c r="Q2875" t="str">
        <f>LEFT(Starter[[#This Row],[Category and Sub-Category]],FIND("/",Starter[[#This Row],[Category and Sub-Category]])-1)</f>
        <v>theater</v>
      </c>
      <c r="R2875" t="str">
        <f>RIGHT(Starter[[#This Row],[Category and Sub-Category]],FIND("/",Starter[[#This Row],[Category and Sub-Category]])-3)</f>
        <v>plays</v>
      </c>
      <c r="S2875" s="12">
        <f t="shared" si="44"/>
        <v>42032.817488425921</v>
      </c>
      <c r="T2875" s="12">
        <f t="shared" si="44"/>
        <v>42002.817488425921</v>
      </c>
      <c r="U2875" s="14">
        <f>Starter[[#This Row],[deadline2]]-Starter[[#This Row],[launched_at3]]</f>
        <v>30</v>
      </c>
    </row>
    <row r="2876" spans="1:21" ht="3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>IFERROR(Starter[[#This Row],[pledged]]/Starter[[#This Row],[goal]],0)</f>
        <v>5.4199999999999998E-2</v>
      </c>
      <c r="P2876" s="8">
        <f>IFERROR(Starter[[#This Row],[pledged]]/Starter[[#This Row],[backers_count]],0)</f>
        <v>90.333333333333329</v>
      </c>
      <c r="Q2876" t="str">
        <f>LEFT(Starter[[#This Row],[Category and Sub-Category]],FIND("/",Starter[[#This Row],[Category and Sub-Category]])-1)</f>
        <v>theater</v>
      </c>
      <c r="R2876" t="str">
        <f>RIGHT(Starter[[#This Row],[Category and Sub-Category]],FIND("/",Starter[[#This Row],[Category and Sub-Category]])-3)</f>
        <v>plays</v>
      </c>
      <c r="S2876" s="12">
        <f t="shared" si="44"/>
        <v>42752.84474537037</v>
      </c>
      <c r="T2876" s="12">
        <f t="shared" si="44"/>
        <v>42722.84474537037</v>
      </c>
      <c r="U2876" s="14">
        <f>Starter[[#This Row],[deadline2]]-Starter[[#This Row],[launched_at3]]</f>
        <v>30</v>
      </c>
    </row>
    <row r="2877" spans="1:21" ht="3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>IFERROR(Starter[[#This Row],[pledged]]/Starter[[#This Row],[goal]],0)</f>
        <v>3.5E-4</v>
      </c>
      <c r="P2877" s="8">
        <f>IFERROR(Starter[[#This Row],[pledged]]/Starter[[#This Row],[backers_count]],0)</f>
        <v>2.3333333333333335</v>
      </c>
      <c r="Q2877" t="str">
        <f>LEFT(Starter[[#This Row],[Category and Sub-Category]],FIND("/",Starter[[#This Row],[Category and Sub-Category]])-1)</f>
        <v>theater</v>
      </c>
      <c r="R2877" t="str">
        <f>RIGHT(Starter[[#This Row],[Category and Sub-Category]],FIND("/",Starter[[#This Row],[Category and Sub-Category]])-3)</f>
        <v>plays</v>
      </c>
      <c r="S2877" s="12">
        <f t="shared" si="44"/>
        <v>42495.128391203703</v>
      </c>
      <c r="T2877" s="12">
        <f t="shared" si="44"/>
        <v>42465.128391203703</v>
      </c>
      <c r="U2877" s="14">
        <f>Starter[[#This Row],[deadline2]]-Starter[[#This Row],[launched_at3]]</f>
        <v>30</v>
      </c>
    </row>
    <row r="2878" spans="1:21" ht="3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>IFERROR(Starter[[#This Row],[pledged]]/Starter[[#This Row],[goal]],0)</f>
        <v>0</v>
      </c>
      <c r="P2878" s="8">
        <f>IFERROR(Starter[[#This Row],[pledged]]/Starter[[#This Row],[backers_count]],0)</f>
        <v>0</v>
      </c>
      <c r="Q2878" t="str">
        <f>LEFT(Starter[[#This Row],[Category and Sub-Category]],FIND("/",Starter[[#This Row],[Category and Sub-Category]])-1)</f>
        <v>theater</v>
      </c>
      <c r="R2878" t="str">
        <f>RIGHT(Starter[[#This Row],[Category and Sub-Category]],FIND("/",Starter[[#This Row],[Category and Sub-Category]])-3)</f>
        <v>plays</v>
      </c>
      <c r="S2878" s="12">
        <f t="shared" si="44"/>
        <v>42201.743969907402</v>
      </c>
      <c r="T2878" s="12">
        <f t="shared" si="44"/>
        <v>42171.743969907402</v>
      </c>
      <c r="U2878" s="14">
        <f>Starter[[#This Row],[deadline2]]-Starter[[#This Row],[launched_at3]]</f>
        <v>30</v>
      </c>
    </row>
    <row r="2879" spans="1:21" ht="45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>IFERROR(Starter[[#This Row],[pledged]]/Starter[[#This Row],[goal]],0)</f>
        <v>0.10833333333333334</v>
      </c>
      <c r="P2879" s="8">
        <f>IFERROR(Starter[[#This Row],[pledged]]/Starter[[#This Row],[backers_count]],0)</f>
        <v>108.33333333333333</v>
      </c>
      <c r="Q2879" t="str">
        <f>LEFT(Starter[[#This Row],[Category and Sub-Category]],FIND("/",Starter[[#This Row],[Category and Sub-Category]])-1)</f>
        <v>theater</v>
      </c>
      <c r="R2879" t="str">
        <f>RIGHT(Starter[[#This Row],[Category and Sub-Category]],FIND("/",Starter[[#This Row],[Category and Sub-Category]])-3)</f>
        <v>plays</v>
      </c>
      <c r="S2879" s="12">
        <f t="shared" si="44"/>
        <v>42704.708333333328</v>
      </c>
      <c r="T2879" s="12">
        <f t="shared" si="44"/>
        <v>42672.955138888894</v>
      </c>
      <c r="U2879" s="14">
        <f>Starter[[#This Row],[deadline2]]-Starter[[#This Row],[launched_at3]]</f>
        <v>31.753194444434484</v>
      </c>
    </row>
    <row r="2880" spans="1:21" ht="30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>IFERROR(Starter[[#This Row],[pledged]]/Starter[[#This Row],[goal]],0)</f>
        <v>2.1000000000000001E-2</v>
      </c>
      <c r="P2880" s="8">
        <f>IFERROR(Starter[[#This Row],[pledged]]/Starter[[#This Row],[backers_count]],0)</f>
        <v>15.75</v>
      </c>
      <c r="Q2880" t="str">
        <f>LEFT(Starter[[#This Row],[Category and Sub-Category]],FIND("/",Starter[[#This Row],[Category and Sub-Category]])-1)</f>
        <v>theater</v>
      </c>
      <c r="R2880" t="str">
        <f>RIGHT(Starter[[#This Row],[Category and Sub-Category]],FIND("/",Starter[[#This Row],[Category and Sub-Category]])-3)</f>
        <v>plays</v>
      </c>
      <c r="S2880" s="12">
        <f t="shared" si="44"/>
        <v>42188.615682870368</v>
      </c>
      <c r="T2880" s="12">
        <f t="shared" si="44"/>
        <v>42128.615682870368</v>
      </c>
      <c r="U2880" s="14">
        <f>Starter[[#This Row],[deadline2]]-Starter[[#This Row],[launched_at3]]</f>
        <v>60</v>
      </c>
    </row>
    <row r="2881" spans="1:21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>IFERROR(Starter[[#This Row],[pledged]]/Starter[[#This Row],[goal]],0)</f>
        <v>2.5892857142857141E-3</v>
      </c>
      <c r="P2881" s="8">
        <f>IFERROR(Starter[[#This Row],[pledged]]/Starter[[#This Row],[backers_count]],0)</f>
        <v>29</v>
      </c>
      <c r="Q2881" t="str">
        <f>LEFT(Starter[[#This Row],[Category and Sub-Category]],FIND("/",Starter[[#This Row],[Category and Sub-Category]])-1)</f>
        <v>theater</v>
      </c>
      <c r="R2881" t="str">
        <f>RIGHT(Starter[[#This Row],[Category and Sub-Category]],FIND("/",Starter[[#This Row],[Category and Sub-Category]])-3)</f>
        <v>plays</v>
      </c>
      <c r="S2881" s="12">
        <f t="shared" si="44"/>
        <v>42389.725243055553</v>
      </c>
      <c r="T2881" s="12">
        <f t="shared" si="44"/>
        <v>42359.725243055553</v>
      </c>
      <c r="U2881" s="14">
        <f>Starter[[#This Row],[deadline2]]-Starter[[#This Row],[launched_at3]]</f>
        <v>30</v>
      </c>
    </row>
    <row r="2882" spans="1:21" ht="3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>IFERROR(Starter[[#This Row],[pledged]]/Starter[[#This Row],[goal]],0)</f>
        <v>0.23333333333333334</v>
      </c>
      <c r="P2882" s="8">
        <f>IFERROR(Starter[[#This Row],[pledged]]/Starter[[#This Row],[backers_count]],0)</f>
        <v>96.551724137931032</v>
      </c>
      <c r="Q2882" t="str">
        <f>LEFT(Starter[[#This Row],[Category and Sub-Category]],FIND("/",Starter[[#This Row],[Category and Sub-Category]])-1)</f>
        <v>theater</v>
      </c>
      <c r="R2882" t="str">
        <f>RIGHT(Starter[[#This Row],[Category and Sub-Category]],FIND("/",Starter[[#This Row],[Category and Sub-Category]])-3)</f>
        <v>plays</v>
      </c>
      <c r="S2882" s="12">
        <f t="shared" ref="S2882:T2945" si="45">(I2882/86400)+25569</f>
        <v>42236.711805555555</v>
      </c>
      <c r="T2882" s="12">
        <f t="shared" si="45"/>
        <v>42192.905694444446</v>
      </c>
      <c r="U2882" s="14">
        <f>Starter[[#This Row],[deadline2]]-Starter[[#This Row],[launched_at3]]</f>
        <v>43.806111111109203</v>
      </c>
    </row>
    <row r="2883" spans="1:21" ht="3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>IFERROR(Starter[[#This Row],[pledged]]/Starter[[#This Row],[goal]],0)</f>
        <v>0</v>
      </c>
      <c r="P2883" s="8">
        <f>IFERROR(Starter[[#This Row],[pledged]]/Starter[[#This Row],[backers_count]],0)</f>
        <v>0</v>
      </c>
      <c r="Q2883" t="str">
        <f>LEFT(Starter[[#This Row],[Category and Sub-Category]],FIND("/",Starter[[#This Row],[Category and Sub-Category]])-1)</f>
        <v>theater</v>
      </c>
      <c r="R2883" t="str">
        <f>RIGHT(Starter[[#This Row],[Category and Sub-Category]],FIND("/",Starter[[#This Row],[Category and Sub-Category]])-3)</f>
        <v>plays</v>
      </c>
      <c r="S2883" s="12">
        <f t="shared" si="45"/>
        <v>41976.639305555553</v>
      </c>
      <c r="T2883" s="12">
        <f t="shared" si="45"/>
        <v>41916.597638888888</v>
      </c>
      <c r="U2883" s="14">
        <f>Starter[[#This Row],[deadline2]]-Starter[[#This Row],[launched_at3]]</f>
        <v>60.041666666664241</v>
      </c>
    </row>
    <row r="2884" spans="1:21" ht="3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>IFERROR(Starter[[#This Row],[pledged]]/Starter[[#This Row],[goal]],0)</f>
        <v>0.33600000000000002</v>
      </c>
      <c r="P2884" s="8">
        <f>IFERROR(Starter[[#This Row],[pledged]]/Starter[[#This Row],[backers_count]],0)</f>
        <v>63</v>
      </c>
      <c r="Q2884" t="str">
        <f>LEFT(Starter[[#This Row],[Category and Sub-Category]],FIND("/",Starter[[#This Row],[Category and Sub-Category]])-1)</f>
        <v>theater</v>
      </c>
      <c r="R2884" t="str">
        <f>RIGHT(Starter[[#This Row],[Category and Sub-Category]],FIND("/",Starter[[#This Row],[Category and Sub-Category]])-3)</f>
        <v>plays</v>
      </c>
      <c r="S2884" s="12">
        <f t="shared" si="45"/>
        <v>42491.596273148149</v>
      </c>
      <c r="T2884" s="12">
        <f t="shared" si="45"/>
        <v>42461.596273148149</v>
      </c>
      <c r="U2884" s="14">
        <f>Starter[[#This Row],[deadline2]]-Starter[[#This Row],[launched_at3]]</f>
        <v>30</v>
      </c>
    </row>
    <row r="2885" spans="1:21" ht="3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>IFERROR(Starter[[#This Row],[pledged]]/Starter[[#This Row],[goal]],0)</f>
        <v>0.1908</v>
      </c>
      <c r="P2885" s="8">
        <f>IFERROR(Starter[[#This Row],[pledged]]/Starter[[#This Row],[backers_count]],0)</f>
        <v>381.6</v>
      </c>
      <c r="Q2885" t="str">
        <f>LEFT(Starter[[#This Row],[Category and Sub-Category]],FIND("/",Starter[[#This Row],[Category and Sub-Category]])-1)</f>
        <v>theater</v>
      </c>
      <c r="R2885" t="str">
        <f>RIGHT(Starter[[#This Row],[Category and Sub-Category]],FIND("/",Starter[[#This Row],[Category and Sub-Category]])-3)</f>
        <v>plays</v>
      </c>
      <c r="S2885" s="12">
        <f t="shared" si="45"/>
        <v>42406.207638888889</v>
      </c>
      <c r="T2885" s="12">
        <f t="shared" si="45"/>
        <v>42370.90320601852</v>
      </c>
      <c r="U2885" s="14">
        <f>Starter[[#This Row],[deadline2]]-Starter[[#This Row],[launched_at3]]</f>
        <v>35.304432870369055</v>
      </c>
    </row>
    <row r="2886" spans="1:21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>IFERROR(Starter[[#This Row],[pledged]]/Starter[[#This Row],[goal]],0)</f>
        <v>4.1111111111111114E-3</v>
      </c>
      <c r="P2886" s="8">
        <f>IFERROR(Starter[[#This Row],[pledged]]/Starter[[#This Row],[backers_count]],0)</f>
        <v>46.25</v>
      </c>
      <c r="Q2886" t="str">
        <f>LEFT(Starter[[#This Row],[Category and Sub-Category]],FIND("/",Starter[[#This Row],[Category and Sub-Category]])-1)</f>
        <v>theater</v>
      </c>
      <c r="R2886" t="str">
        <f>RIGHT(Starter[[#This Row],[Category and Sub-Category]],FIND("/",Starter[[#This Row],[Category and Sub-Category]])-3)</f>
        <v>plays</v>
      </c>
      <c r="S2886" s="12">
        <f t="shared" si="45"/>
        <v>41978.727256944447</v>
      </c>
      <c r="T2886" s="12">
        <f t="shared" si="45"/>
        <v>41948.727256944447</v>
      </c>
      <c r="U2886" s="14">
        <f>Starter[[#This Row],[deadline2]]-Starter[[#This Row],[launched_at3]]</f>
        <v>30</v>
      </c>
    </row>
    <row r="2887" spans="1:21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>IFERROR(Starter[[#This Row],[pledged]]/Starter[[#This Row],[goal]],0)</f>
        <v>0.32500000000000001</v>
      </c>
      <c r="P2887" s="8">
        <f>IFERROR(Starter[[#This Row],[pledged]]/Starter[[#This Row],[backers_count]],0)</f>
        <v>26</v>
      </c>
      <c r="Q2887" t="str">
        <f>LEFT(Starter[[#This Row],[Category and Sub-Category]],FIND("/",Starter[[#This Row],[Category and Sub-Category]])-1)</f>
        <v>theater</v>
      </c>
      <c r="R2887" t="str">
        <f>RIGHT(Starter[[#This Row],[Category and Sub-Category]],FIND("/",Starter[[#This Row],[Category and Sub-Category]])-3)</f>
        <v>plays</v>
      </c>
      <c r="S2887" s="12">
        <f t="shared" si="45"/>
        <v>42077.034733796296</v>
      </c>
      <c r="T2887" s="12">
        <f t="shared" si="45"/>
        <v>42047.07640046296</v>
      </c>
      <c r="U2887" s="14">
        <f>Starter[[#This Row],[deadline2]]-Starter[[#This Row],[launched_at3]]</f>
        <v>29.958333333335759</v>
      </c>
    </row>
    <row r="2888" spans="1:21" ht="3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>IFERROR(Starter[[#This Row],[pledged]]/Starter[[#This Row],[goal]],0)</f>
        <v>0.05</v>
      </c>
      <c r="P2888" s="8">
        <f>IFERROR(Starter[[#This Row],[pledged]]/Starter[[#This Row],[backers_count]],0)</f>
        <v>10</v>
      </c>
      <c r="Q2888" t="str">
        <f>LEFT(Starter[[#This Row],[Category and Sub-Category]],FIND("/",Starter[[#This Row],[Category and Sub-Category]])-1)</f>
        <v>theater</v>
      </c>
      <c r="R2888" t="str">
        <f>RIGHT(Starter[[#This Row],[Category and Sub-Category]],FIND("/",Starter[[#This Row],[Category and Sub-Category]])-3)</f>
        <v>plays</v>
      </c>
      <c r="S2888" s="12">
        <f t="shared" si="45"/>
        <v>42266.165972222225</v>
      </c>
      <c r="T2888" s="12">
        <f t="shared" si="45"/>
        <v>42261.632916666669</v>
      </c>
      <c r="U2888" s="14">
        <f>Starter[[#This Row],[deadline2]]-Starter[[#This Row],[launched_at3]]</f>
        <v>4.5330555555556202</v>
      </c>
    </row>
    <row r="2889" spans="1:21" ht="3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>IFERROR(Starter[[#This Row],[pledged]]/Starter[[#This Row],[goal]],0)</f>
        <v>1.6666666666666668E-3</v>
      </c>
      <c r="P2889" s="8">
        <f>IFERROR(Starter[[#This Row],[pledged]]/Starter[[#This Row],[backers_count]],0)</f>
        <v>5</v>
      </c>
      <c r="Q2889" t="str">
        <f>LEFT(Starter[[#This Row],[Category and Sub-Category]],FIND("/",Starter[[#This Row],[Category and Sub-Category]])-1)</f>
        <v>theater</v>
      </c>
      <c r="R2889" t="str">
        <f>RIGHT(Starter[[#This Row],[Category and Sub-Category]],FIND("/",Starter[[#This Row],[Category and Sub-Category]])-3)</f>
        <v>plays</v>
      </c>
      <c r="S2889" s="12">
        <f t="shared" si="45"/>
        <v>42015.427361111113</v>
      </c>
      <c r="T2889" s="12">
        <f t="shared" si="45"/>
        <v>41985.427361111113</v>
      </c>
      <c r="U2889" s="14">
        <f>Starter[[#This Row],[deadline2]]-Starter[[#This Row],[launched_at3]]</f>
        <v>30</v>
      </c>
    </row>
    <row r="2890" spans="1:21" ht="3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>IFERROR(Starter[[#This Row],[pledged]]/Starter[[#This Row],[goal]],0)</f>
        <v>0</v>
      </c>
      <c r="P2890" s="8">
        <f>IFERROR(Starter[[#This Row],[pledged]]/Starter[[#This Row],[backers_count]],0)</f>
        <v>0</v>
      </c>
      <c r="Q2890" t="str">
        <f>LEFT(Starter[[#This Row],[Category and Sub-Category]],FIND("/",Starter[[#This Row],[Category and Sub-Category]])-1)</f>
        <v>theater</v>
      </c>
      <c r="R2890" t="str">
        <f>RIGHT(Starter[[#This Row],[Category and Sub-Category]],FIND("/",Starter[[#This Row],[Category and Sub-Category]])-3)</f>
        <v>plays</v>
      </c>
      <c r="S2890" s="12">
        <f t="shared" si="45"/>
        <v>41930.207638888889</v>
      </c>
      <c r="T2890" s="12">
        <f t="shared" si="45"/>
        <v>41922.535185185188</v>
      </c>
      <c r="U2890" s="14">
        <f>Starter[[#This Row],[deadline2]]-Starter[[#This Row],[launched_at3]]</f>
        <v>7.6724537037007394</v>
      </c>
    </row>
    <row r="2891" spans="1:21" ht="30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>IFERROR(Starter[[#This Row],[pledged]]/Starter[[#This Row],[goal]],0)</f>
        <v>0.38066666666666665</v>
      </c>
      <c r="P2891" s="8">
        <f>IFERROR(Starter[[#This Row],[pledged]]/Starter[[#This Row],[backers_count]],0)</f>
        <v>81.571428571428569</v>
      </c>
      <c r="Q2891" t="str">
        <f>LEFT(Starter[[#This Row],[Category and Sub-Category]],FIND("/",Starter[[#This Row],[Category and Sub-Category]])-1)</f>
        <v>theater</v>
      </c>
      <c r="R2891" t="str">
        <f>RIGHT(Starter[[#This Row],[Category and Sub-Category]],FIND("/",Starter[[#This Row],[Category and Sub-Category]])-3)</f>
        <v>plays</v>
      </c>
      <c r="S2891" s="12">
        <f t="shared" si="45"/>
        <v>41880.863252314812</v>
      </c>
      <c r="T2891" s="12">
        <f t="shared" si="45"/>
        <v>41850.863252314812</v>
      </c>
      <c r="U2891" s="14">
        <f>Starter[[#This Row],[deadline2]]-Starter[[#This Row],[launched_at3]]</f>
        <v>30</v>
      </c>
    </row>
    <row r="2892" spans="1:21" ht="3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>IFERROR(Starter[[#This Row],[pledged]]/Starter[[#This Row],[goal]],0)</f>
        <v>1.0500000000000001E-2</v>
      </c>
      <c r="P2892" s="8">
        <f>IFERROR(Starter[[#This Row],[pledged]]/Starter[[#This Row],[backers_count]],0)</f>
        <v>7</v>
      </c>
      <c r="Q2892" t="str">
        <f>LEFT(Starter[[#This Row],[Category and Sub-Category]],FIND("/",Starter[[#This Row],[Category and Sub-Category]])-1)</f>
        <v>theater</v>
      </c>
      <c r="R2892" t="str">
        <f>RIGHT(Starter[[#This Row],[Category and Sub-Category]],FIND("/",Starter[[#This Row],[Category and Sub-Category]])-3)</f>
        <v>plays</v>
      </c>
      <c r="S2892" s="12">
        <f t="shared" si="45"/>
        <v>41860.125</v>
      </c>
      <c r="T2892" s="12">
        <f t="shared" si="45"/>
        <v>41831.742962962962</v>
      </c>
      <c r="U2892" s="14">
        <f>Starter[[#This Row],[deadline2]]-Starter[[#This Row],[launched_at3]]</f>
        <v>28.382037037037662</v>
      </c>
    </row>
    <row r="2893" spans="1:21" ht="3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>IFERROR(Starter[[#This Row],[pledged]]/Starter[[#This Row],[goal]],0)</f>
        <v>2.7300000000000001E-2</v>
      </c>
      <c r="P2893" s="8">
        <f>IFERROR(Starter[[#This Row],[pledged]]/Starter[[#This Row],[backers_count]],0)</f>
        <v>27.3</v>
      </c>
      <c r="Q2893" t="str">
        <f>LEFT(Starter[[#This Row],[Category and Sub-Category]],FIND("/",Starter[[#This Row],[Category and Sub-Category]])-1)</f>
        <v>theater</v>
      </c>
      <c r="R2893" t="str">
        <f>RIGHT(Starter[[#This Row],[Category and Sub-Category]],FIND("/",Starter[[#This Row],[Category and Sub-Category]])-3)</f>
        <v>plays</v>
      </c>
      <c r="S2893" s="12">
        <f t="shared" si="45"/>
        <v>42475.84175925926</v>
      </c>
      <c r="T2893" s="12">
        <f t="shared" si="45"/>
        <v>42415.883425925931</v>
      </c>
      <c r="U2893" s="14">
        <f>Starter[[#This Row],[deadline2]]-Starter[[#This Row],[launched_at3]]</f>
        <v>59.958333333328483</v>
      </c>
    </row>
    <row r="2894" spans="1:21" ht="30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>IFERROR(Starter[[#This Row],[pledged]]/Starter[[#This Row],[goal]],0)</f>
        <v>9.0909090909090912E-2</v>
      </c>
      <c r="P2894" s="8">
        <f>IFERROR(Starter[[#This Row],[pledged]]/Starter[[#This Row],[backers_count]],0)</f>
        <v>29.411764705882351</v>
      </c>
      <c r="Q2894" t="str">
        <f>LEFT(Starter[[#This Row],[Category and Sub-Category]],FIND("/",Starter[[#This Row],[Category and Sub-Category]])-1)</f>
        <v>theater</v>
      </c>
      <c r="R2894" t="str">
        <f>RIGHT(Starter[[#This Row],[Category and Sub-Category]],FIND("/",Starter[[#This Row],[Category and Sub-Category]])-3)</f>
        <v>plays</v>
      </c>
      <c r="S2894" s="12">
        <f t="shared" si="45"/>
        <v>41876.875</v>
      </c>
      <c r="T2894" s="12">
        <f t="shared" si="45"/>
        <v>41869.714166666665</v>
      </c>
      <c r="U2894" s="14">
        <f>Starter[[#This Row],[deadline2]]-Starter[[#This Row],[launched_at3]]</f>
        <v>7.1608333333351766</v>
      </c>
    </row>
    <row r="2895" spans="1:21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>IFERROR(Starter[[#This Row],[pledged]]/Starter[[#This Row],[goal]],0)</f>
        <v>5.0000000000000001E-3</v>
      </c>
      <c r="P2895" s="8">
        <f>IFERROR(Starter[[#This Row],[pledged]]/Starter[[#This Row],[backers_count]],0)</f>
        <v>12.5</v>
      </c>
      <c r="Q2895" t="str">
        <f>LEFT(Starter[[#This Row],[Category and Sub-Category]],FIND("/",Starter[[#This Row],[Category and Sub-Category]])-1)</f>
        <v>theater</v>
      </c>
      <c r="R2895" t="str">
        <f>RIGHT(Starter[[#This Row],[Category and Sub-Category]],FIND("/",Starter[[#This Row],[Category and Sub-Category]])-3)</f>
        <v>plays</v>
      </c>
      <c r="S2895" s="12">
        <f t="shared" si="45"/>
        <v>42013.083333333328</v>
      </c>
      <c r="T2895" s="12">
        <f t="shared" si="45"/>
        <v>41953.773090277777</v>
      </c>
      <c r="U2895" s="14">
        <f>Starter[[#This Row],[deadline2]]-Starter[[#This Row],[launched_at3]]</f>
        <v>59.310243055551837</v>
      </c>
    </row>
    <row r="2896" spans="1:2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>IFERROR(Starter[[#This Row],[pledged]]/Starter[[#This Row],[goal]],0)</f>
        <v>0</v>
      </c>
      <c r="P2896" s="8">
        <f>IFERROR(Starter[[#This Row],[pledged]]/Starter[[#This Row],[backers_count]],0)</f>
        <v>0</v>
      </c>
      <c r="Q2896" t="str">
        <f>LEFT(Starter[[#This Row],[Category and Sub-Category]],FIND("/",Starter[[#This Row],[Category and Sub-Category]])-1)</f>
        <v>theater</v>
      </c>
      <c r="R2896" t="str">
        <f>RIGHT(Starter[[#This Row],[Category and Sub-Category]],FIND("/",Starter[[#This Row],[Category and Sub-Category]])-3)</f>
        <v>plays</v>
      </c>
      <c r="S2896" s="12">
        <f t="shared" si="45"/>
        <v>42097.944618055553</v>
      </c>
      <c r="T2896" s="12">
        <f t="shared" si="45"/>
        <v>42037.986284722225</v>
      </c>
      <c r="U2896" s="14">
        <f>Starter[[#This Row],[deadline2]]-Starter[[#This Row],[launched_at3]]</f>
        <v>59.958333333328483</v>
      </c>
    </row>
    <row r="2897" spans="1:21" ht="3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>IFERROR(Starter[[#This Row],[pledged]]/Starter[[#This Row],[goal]],0)</f>
        <v>4.5999999999999999E-2</v>
      </c>
      <c r="P2897" s="8">
        <f>IFERROR(Starter[[#This Row],[pledged]]/Starter[[#This Row],[backers_count]],0)</f>
        <v>5.75</v>
      </c>
      <c r="Q2897" t="str">
        <f>LEFT(Starter[[#This Row],[Category and Sub-Category]],FIND("/",Starter[[#This Row],[Category and Sub-Category]])-1)</f>
        <v>theater</v>
      </c>
      <c r="R2897" t="str">
        <f>RIGHT(Starter[[#This Row],[Category and Sub-Category]],FIND("/",Starter[[#This Row],[Category and Sub-Category]])-3)</f>
        <v>plays</v>
      </c>
      <c r="S2897" s="12">
        <f t="shared" si="45"/>
        <v>41812.875</v>
      </c>
      <c r="T2897" s="12">
        <f t="shared" si="45"/>
        <v>41811.555462962962</v>
      </c>
      <c r="U2897" s="14">
        <f>Starter[[#This Row],[deadline2]]-Starter[[#This Row],[launched_at3]]</f>
        <v>1.3195370370376622</v>
      </c>
    </row>
    <row r="2898" spans="1:21" ht="30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>IFERROR(Starter[[#This Row],[pledged]]/Starter[[#This Row],[goal]],0)</f>
        <v>0.20833333333333334</v>
      </c>
      <c r="P2898" s="8">
        <f>IFERROR(Starter[[#This Row],[pledged]]/Starter[[#This Row],[backers_count]],0)</f>
        <v>52.083333333333336</v>
      </c>
      <c r="Q2898" t="str">
        <f>LEFT(Starter[[#This Row],[Category and Sub-Category]],FIND("/",Starter[[#This Row],[Category and Sub-Category]])-1)</f>
        <v>theater</v>
      </c>
      <c r="R2898" t="str">
        <f>RIGHT(Starter[[#This Row],[Category and Sub-Category]],FIND("/",Starter[[#This Row],[Category and Sub-Category]])-3)</f>
        <v>plays</v>
      </c>
      <c r="S2898" s="12">
        <f t="shared" si="45"/>
        <v>42716.25</v>
      </c>
      <c r="T2898" s="12">
        <f t="shared" si="45"/>
        <v>42701.908807870372</v>
      </c>
      <c r="U2898" s="14">
        <f>Starter[[#This Row],[deadline2]]-Starter[[#This Row],[launched_at3]]</f>
        <v>14.341192129628325</v>
      </c>
    </row>
    <row r="2899" spans="1:21" ht="3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>IFERROR(Starter[[#This Row],[pledged]]/Starter[[#This Row],[goal]],0)</f>
        <v>4.583333333333333E-2</v>
      </c>
      <c r="P2899" s="8">
        <f>IFERROR(Starter[[#This Row],[pledged]]/Starter[[#This Row],[backers_count]],0)</f>
        <v>183.33333333333334</v>
      </c>
      <c r="Q2899" t="str">
        <f>LEFT(Starter[[#This Row],[Category and Sub-Category]],FIND("/",Starter[[#This Row],[Category and Sub-Category]])-1)</f>
        <v>theater</v>
      </c>
      <c r="R2899" t="str">
        <f>RIGHT(Starter[[#This Row],[Category and Sub-Category]],FIND("/",Starter[[#This Row],[Category and Sub-Category]])-3)</f>
        <v>plays</v>
      </c>
      <c r="S2899" s="12">
        <f t="shared" si="45"/>
        <v>42288.645196759258</v>
      </c>
      <c r="T2899" s="12">
        <f t="shared" si="45"/>
        <v>42258.646504629629</v>
      </c>
      <c r="U2899" s="14">
        <f>Starter[[#This Row],[deadline2]]-Starter[[#This Row],[launched_at3]]</f>
        <v>29.99869212962949</v>
      </c>
    </row>
    <row r="2900" spans="1:21" ht="3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>IFERROR(Starter[[#This Row],[pledged]]/Starter[[#This Row],[goal]],0)</f>
        <v>4.2133333333333335E-2</v>
      </c>
      <c r="P2900" s="8">
        <f>IFERROR(Starter[[#This Row],[pledged]]/Starter[[#This Row],[backers_count]],0)</f>
        <v>26.333333333333332</v>
      </c>
      <c r="Q2900" t="str">
        <f>LEFT(Starter[[#This Row],[Category and Sub-Category]],FIND("/",Starter[[#This Row],[Category and Sub-Category]])-1)</f>
        <v>theater</v>
      </c>
      <c r="R2900" t="str">
        <f>RIGHT(Starter[[#This Row],[Category and Sub-Category]],FIND("/",Starter[[#This Row],[Category and Sub-Category]])-3)</f>
        <v>plays</v>
      </c>
      <c r="S2900" s="12">
        <f t="shared" si="45"/>
        <v>42308.664965277778</v>
      </c>
      <c r="T2900" s="12">
        <f t="shared" si="45"/>
        <v>42278.664965277778</v>
      </c>
      <c r="U2900" s="14">
        <f>Starter[[#This Row],[deadline2]]-Starter[[#This Row],[launched_at3]]</f>
        <v>30</v>
      </c>
    </row>
    <row r="2901" spans="1:21" ht="3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>IFERROR(Starter[[#This Row],[pledged]]/Starter[[#This Row],[goal]],0)</f>
        <v>0</v>
      </c>
      <c r="P2901" s="8">
        <f>IFERROR(Starter[[#This Row],[pledged]]/Starter[[#This Row],[backers_count]],0)</f>
        <v>0</v>
      </c>
      <c r="Q2901" t="str">
        <f>LEFT(Starter[[#This Row],[Category and Sub-Category]],FIND("/",Starter[[#This Row],[Category and Sub-Category]])-1)</f>
        <v>theater</v>
      </c>
      <c r="R2901" t="str">
        <f>RIGHT(Starter[[#This Row],[Category and Sub-Category]],FIND("/",Starter[[#This Row],[Category and Sub-Category]])-3)</f>
        <v>plays</v>
      </c>
      <c r="S2901" s="12">
        <f t="shared" si="45"/>
        <v>42575.078217592592</v>
      </c>
      <c r="T2901" s="12">
        <f t="shared" si="45"/>
        <v>42515.078217592592</v>
      </c>
      <c r="U2901" s="14">
        <f>Starter[[#This Row],[deadline2]]-Starter[[#This Row],[launched_at3]]</f>
        <v>60</v>
      </c>
    </row>
    <row r="2902" spans="1:21" ht="3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>IFERROR(Starter[[#This Row],[pledged]]/Starter[[#This Row],[goal]],0)</f>
        <v>0.61909090909090914</v>
      </c>
      <c r="P2902" s="8">
        <f>IFERROR(Starter[[#This Row],[pledged]]/Starter[[#This Row],[backers_count]],0)</f>
        <v>486.42857142857144</v>
      </c>
      <c r="Q2902" t="str">
        <f>LEFT(Starter[[#This Row],[Category and Sub-Category]],FIND("/",Starter[[#This Row],[Category and Sub-Category]])-1)</f>
        <v>theater</v>
      </c>
      <c r="R2902" t="str">
        <f>RIGHT(Starter[[#This Row],[Category and Sub-Category]],FIND("/",Starter[[#This Row],[Category and Sub-Category]])-3)</f>
        <v>plays</v>
      </c>
      <c r="S2902" s="12">
        <f t="shared" si="45"/>
        <v>41860.234166666669</v>
      </c>
      <c r="T2902" s="12">
        <f t="shared" si="45"/>
        <v>41830.234166666669</v>
      </c>
      <c r="U2902" s="14">
        <f>Starter[[#This Row],[deadline2]]-Starter[[#This Row],[launched_at3]]</f>
        <v>30</v>
      </c>
    </row>
    <row r="2903" spans="1:21" ht="3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>IFERROR(Starter[[#This Row],[pledged]]/Starter[[#This Row],[goal]],0)</f>
        <v>8.0000000000000002E-3</v>
      </c>
      <c r="P2903" s="8">
        <f>IFERROR(Starter[[#This Row],[pledged]]/Starter[[#This Row],[backers_count]],0)</f>
        <v>3</v>
      </c>
      <c r="Q2903" t="str">
        <f>LEFT(Starter[[#This Row],[Category and Sub-Category]],FIND("/",Starter[[#This Row],[Category and Sub-Category]])-1)</f>
        <v>theater</v>
      </c>
      <c r="R2903" t="str">
        <f>RIGHT(Starter[[#This Row],[Category and Sub-Category]],FIND("/",Starter[[#This Row],[Category and Sub-Category]])-3)</f>
        <v>plays</v>
      </c>
      <c r="S2903" s="12">
        <f t="shared" si="45"/>
        <v>42042.904386574075</v>
      </c>
      <c r="T2903" s="12">
        <f t="shared" si="45"/>
        <v>41982.904386574075</v>
      </c>
      <c r="U2903" s="14">
        <f>Starter[[#This Row],[deadline2]]-Starter[[#This Row],[launched_at3]]</f>
        <v>60</v>
      </c>
    </row>
    <row r="2904" spans="1:21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>IFERROR(Starter[[#This Row],[pledged]]/Starter[[#This Row],[goal]],0)</f>
        <v>1.6666666666666666E-4</v>
      </c>
      <c r="P2904" s="8">
        <f>IFERROR(Starter[[#This Row],[pledged]]/Starter[[#This Row],[backers_count]],0)</f>
        <v>25</v>
      </c>
      <c r="Q2904" t="str">
        <f>LEFT(Starter[[#This Row],[Category and Sub-Category]],FIND("/",Starter[[#This Row],[Category and Sub-Category]])-1)</f>
        <v>theater</v>
      </c>
      <c r="R2904" t="str">
        <f>RIGHT(Starter[[#This Row],[Category and Sub-Category]],FIND("/",Starter[[#This Row],[Category and Sub-Category]])-3)</f>
        <v>plays</v>
      </c>
      <c r="S2904" s="12">
        <f t="shared" si="45"/>
        <v>42240.439768518518</v>
      </c>
      <c r="T2904" s="12">
        <f t="shared" si="45"/>
        <v>42210.439768518518</v>
      </c>
      <c r="U2904" s="14">
        <f>Starter[[#This Row],[deadline2]]-Starter[[#This Row],[launched_at3]]</f>
        <v>30</v>
      </c>
    </row>
    <row r="2905" spans="1:21" ht="3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>IFERROR(Starter[[#This Row],[pledged]]/Starter[[#This Row],[goal]],0)</f>
        <v>7.7999999999999996E-3</v>
      </c>
      <c r="P2905" s="8">
        <f>IFERROR(Starter[[#This Row],[pledged]]/Starter[[#This Row],[backers_count]],0)</f>
        <v>9.75</v>
      </c>
      <c r="Q2905" t="str">
        <f>LEFT(Starter[[#This Row],[Category and Sub-Category]],FIND("/",Starter[[#This Row],[Category and Sub-Category]])-1)</f>
        <v>theater</v>
      </c>
      <c r="R2905" t="str">
        <f>RIGHT(Starter[[#This Row],[Category and Sub-Category]],FIND("/",Starter[[#This Row],[Category and Sub-Category]])-3)</f>
        <v>plays</v>
      </c>
      <c r="S2905" s="12">
        <f t="shared" si="45"/>
        <v>42256.166874999995</v>
      </c>
      <c r="T2905" s="12">
        <f t="shared" si="45"/>
        <v>42196.166874999995</v>
      </c>
      <c r="U2905" s="14">
        <f>Starter[[#This Row],[deadline2]]-Starter[[#This Row],[launched_at3]]</f>
        <v>60</v>
      </c>
    </row>
    <row r="2906" spans="1:21" ht="3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>IFERROR(Starter[[#This Row],[pledged]]/Starter[[#This Row],[goal]],0)</f>
        <v>0.05</v>
      </c>
      <c r="P2906" s="8">
        <f>IFERROR(Starter[[#This Row],[pledged]]/Starter[[#This Row],[backers_count]],0)</f>
        <v>18.75</v>
      </c>
      <c r="Q2906" t="str">
        <f>LEFT(Starter[[#This Row],[Category and Sub-Category]],FIND("/",Starter[[#This Row],[Category and Sub-Category]])-1)</f>
        <v>theater</v>
      </c>
      <c r="R2906" t="str">
        <f>RIGHT(Starter[[#This Row],[Category and Sub-Category]],FIND("/",Starter[[#This Row],[Category and Sub-Category]])-3)</f>
        <v>plays</v>
      </c>
      <c r="S2906" s="12">
        <f t="shared" si="45"/>
        <v>41952.5</v>
      </c>
      <c r="T2906" s="12">
        <f t="shared" si="45"/>
        <v>41940.967951388891</v>
      </c>
      <c r="U2906" s="14">
        <f>Starter[[#This Row],[deadline2]]-Starter[[#This Row],[launched_at3]]</f>
        <v>11.532048611108621</v>
      </c>
    </row>
    <row r="2907" spans="1:21" ht="30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>IFERROR(Starter[[#This Row],[pledged]]/Starter[[#This Row],[goal]],0)</f>
        <v>0.17771428571428571</v>
      </c>
      <c r="P2907" s="8">
        <f>IFERROR(Starter[[#This Row],[pledged]]/Starter[[#This Row],[backers_count]],0)</f>
        <v>36.588235294117645</v>
      </c>
      <c r="Q2907" t="str">
        <f>LEFT(Starter[[#This Row],[Category and Sub-Category]],FIND("/",Starter[[#This Row],[Category and Sub-Category]])-1)</f>
        <v>theater</v>
      </c>
      <c r="R2907" t="str">
        <f>RIGHT(Starter[[#This Row],[Category and Sub-Category]],FIND("/",Starter[[#This Row],[Category and Sub-Category]])-3)</f>
        <v>plays</v>
      </c>
      <c r="S2907" s="12">
        <f t="shared" si="45"/>
        <v>42620.056863425925</v>
      </c>
      <c r="T2907" s="12">
        <f t="shared" si="45"/>
        <v>42606.056863425925</v>
      </c>
      <c r="U2907" s="14">
        <f>Starter[[#This Row],[deadline2]]-Starter[[#This Row],[launched_at3]]</f>
        <v>14</v>
      </c>
    </row>
    <row r="2908" spans="1:21" ht="3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>IFERROR(Starter[[#This Row],[pledged]]/Starter[[#This Row],[goal]],0)</f>
        <v>9.4166666666666662E-2</v>
      </c>
      <c r="P2908" s="8">
        <f>IFERROR(Starter[[#This Row],[pledged]]/Starter[[#This Row],[backers_count]],0)</f>
        <v>80.714285714285708</v>
      </c>
      <c r="Q2908" t="str">
        <f>LEFT(Starter[[#This Row],[Category and Sub-Category]],FIND("/",Starter[[#This Row],[Category and Sub-Category]])-1)</f>
        <v>theater</v>
      </c>
      <c r="R2908" t="str">
        <f>RIGHT(Starter[[#This Row],[Category and Sub-Category]],FIND("/",Starter[[#This Row],[Category and Sub-Category]])-3)</f>
        <v>plays</v>
      </c>
      <c r="S2908" s="12">
        <f t="shared" si="45"/>
        <v>42217.041666666672</v>
      </c>
      <c r="T2908" s="12">
        <f t="shared" si="45"/>
        <v>42199.648912037039</v>
      </c>
      <c r="U2908" s="14">
        <f>Starter[[#This Row],[deadline2]]-Starter[[#This Row],[launched_at3]]</f>
        <v>17.392754629632691</v>
      </c>
    </row>
    <row r="2909" spans="1:21" ht="3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>IFERROR(Starter[[#This Row],[pledged]]/Starter[[#This Row],[goal]],0)</f>
        <v>8.0000000000000004E-4</v>
      </c>
      <c r="P2909" s="8">
        <f>IFERROR(Starter[[#This Row],[pledged]]/Starter[[#This Row],[backers_count]],0)</f>
        <v>1</v>
      </c>
      <c r="Q2909" t="str">
        <f>LEFT(Starter[[#This Row],[Category and Sub-Category]],FIND("/",Starter[[#This Row],[Category and Sub-Category]])-1)</f>
        <v>theater</v>
      </c>
      <c r="R2909" t="str">
        <f>RIGHT(Starter[[#This Row],[Category and Sub-Category]],FIND("/",Starter[[#This Row],[Category and Sub-Category]])-3)</f>
        <v>plays</v>
      </c>
      <c r="S2909" s="12">
        <f t="shared" si="45"/>
        <v>42504.877743055556</v>
      </c>
      <c r="T2909" s="12">
        <f t="shared" si="45"/>
        <v>42444.877743055556</v>
      </c>
      <c r="U2909" s="14">
        <f>Starter[[#This Row],[deadline2]]-Starter[[#This Row],[launched_at3]]</f>
        <v>60</v>
      </c>
    </row>
    <row r="2910" spans="1:21" ht="3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>IFERROR(Starter[[#This Row],[pledged]]/Starter[[#This Row],[goal]],0)</f>
        <v>2.75E-2</v>
      </c>
      <c r="P2910" s="8">
        <f>IFERROR(Starter[[#This Row],[pledged]]/Starter[[#This Row],[backers_count]],0)</f>
        <v>52.8</v>
      </c>
      <c r="Q2910" t="str">
        <f>LEFT(Starter[[#This Row],[Category and Sub-Category]],FIND("/",Starter[[#This Row],[Category and Sub-Category]])-1)</f>
        <v>theater</v>
      </c>
      <c r="R2910" t="str">
        <f>RIGHT(Starter[[#This Row],[Category and Sub-Category]],FIND("/",Starter[[#This Row],[Category and Sub-Category]])-3)</f>
        <v>plays</v>
      </c>
      <c r="S2910" s="12">
        <f t="shared" si="45"/>
        <v>42529.73170138889</v>
      </c>
      <c r="T2910" s="12">
        <f t="shared" si="45"/>
        <v>42499.73170138889</v>
      </c>
      <c r="U2910" s="14">
        <f>Starter[[#This Row],[deadline2]]-Starter[[#This Row],[launched_at3]]</f>
        <v>30</v>
      </c>
    </row>
    <row r="2911" spans="1:21" ht="3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>IFERROR(Starter[[#This Row],[pledged]]/Starter[[#This Row],[goal]],0)</f>
        <v>1.1111111111111112E-4</v>
      </c>
      <c r="P2911" s="8">
        <f>IFERROR(Starter[[#This Row],[pledged]]/Starter[[#This Row],[backers_count]],0)</f>
        <v>20</v>
      </c>
      <c r="Q2911" t="str">
        <f>LEFT(Starter[[#This Row],[Category and Sub-Category]],FIND("/",Starter[[#This Row],[Category and Sub-Category]])-1)</f>
        <v>theater</v>
      </c>
      <c r="R2911" t="str">
        <f>RIGHT(Starter[[#This Row],[Category and Sub-Category]],FIND("/",Starter[[#This Row],[Category and Sub-Category]])-3)</f>
        <v>plays</v>
      </c>
      <c r="S2911" s="12">
        <f t="shared" si="45"/>
        <v>41968.823611111111</v>
      </c>
      <c r="T2911" s="12">
        <f t="shared" si="45"/>
        <v>41929.266215277778</v>
      </c>
      <c r="U2911" s="14">
        <f>Starter[[#This Row],[deadline2]]-Starter[[#This Row],[launched_at3]]</f>
        <v>39.55739583333343</v>
      </c>
    </row>
    <row r="2912" spans="1:21" ht="30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>IFERROR(Starter[[#This Row],[pledged]]/Starter[[#This Row],[goal]],0)</f>
        <v>3.3333333333333335E-5</v>
      </c>
      <c r="P2912" s="8">
        <f>IFERROR(Starter[[#This Row],[pledged]]/Starter[[#This Row],[backers_count]],0)</f>
        <v>1</v>
      </c>
      <c r="Q2912" t="str">
        <f>LEFT(Starter[[#This Row],[Category and Sub-Category]],FIND("/",Starter[[#This Row],[Category and Sub-Category]])-1)</f>
        <v>theater</v>
      </c>
      <c r="R2912" t="str">
        <f>RIGHT(Starter[[#This Row],[Category and Sub-Category]],FIND("/",Starter[[#This Row],[Category and Sub-Category]])-3)</f>
        <v>plays</v>
      </c>
      <c r="S2912" s="12">
        <f t="shared" si="45"/>
        <v>42167.841284722221</v>
      </c>
      <c r="T2912" s="12">
        <f t="shared" si="45"/>
        <v>42107.841284722221</v>
      </c>
      <c r="U2912" s="14">
        <f>Starter[[#This Row],[deadline2]]-Starter[[#This Row],[launched_at3]]</f>
        <v>60</v>
      </c>
    </row>
    <row r="2913" spans="1:21" ht="3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>IFERROR(Starter[[#This Row],[pledged]]/Starter[[#This Row],[goal]],0)</f>
        <v>0.36499999999999999</v>
      </c>
      <c r="P2913" s="8">
        <f>IFERROR(Starter[[#This Row],[pledged]]/Starter[[#This Row],[backers_count]],0)</f>
        <v>46.928571428571431</v>
      </c>
      <c r="Q2913" t="str">
        <f>LEFT(Starter[[#This Row],[Category and Sub-Category]],FIND("/",Starter[[#This Row],[Category and Sub-Category]])-1)</f>
        <v>theater</v>
      </c>
      <c r="R2913" t="str">
        <f>RIGHT(Starter[[#This Row],[Category and Sub-Category]],FIND("/",Starter[[#This Row],[Category and Sub-Category]])-3)</f>
        <v>plays</v>
      </c>
      <c r="S2913" s="12">
        <f t="shared" si="45"/>
        <v>42182.768819444449</v>
      </c>
      <c r="T2913" s="12">
        <f t="shared" si="45"/>
        <v>42142.768819444449</v>
      </c>
      <c r="U2913" s="14">
        <f>Starter[[#This Row],[deadline2]]-Starter[[#This Row],[launched_at3]]</f>
        <v>40</v>
      </c>
    </row>
    <row r="2914" spans="1:21" ht="3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>IFERROR(Starter[[#This Row],[pledged]]/Starter[[#This Row],[goal]],0)</f>
        <v>0.14058171745152354</v>
      </c>
      <c r="P2914" s="8">
        <f>IFERROR(Starter[[#This Row],[pledged]]/Starter[[#This Row],[backers_count]],0)</f>
        <v>78.07692307692308</v>
      </c>
      <c r="Q2914" t="str">
        <f>LEFT(Starter[[#This Row],[Category and Sub-Category]],FIND("/",Starter[[#This Row],[Category and Sub-Category]])-1)</f>
        <v>theater</v>
      </c>
      <c r="R2914" t="str">
        <f>RIGHT(Starter[[#This Row],[Category and Sub-Category]],FIND("/",Starter[[#This Row],[Category and Sub-Category]])-3)</f>
        <v>plays</v>
      </c>
      <c r="S2914" s="12">
        <f t="shared" si="45"/>
        <v>42384.131643518514</v>
      </c>
      <c r="T2914" s="12">
        <f t="shared" si="45"/>
        <v>42354.131643518514</v>
      </c>
      <c r="U2914" s="14">
        <f>Starter[[#This Row],[deadline2]]-Starter[[#This Row],[launched_at3]]</f>
        <v>30</v>
      </c>
    </row>
    <row r="2915" spans="1:21" ht="3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>IFERROR(Starter[[#This Row],[pledged]]/Starter[[#This Row],[goal]],0)</f>
        <v>2.0000000000000001E-4</v>
      </c>
      <c r="P2915" s="8">
        <f>IFERROR(Starter[[#This Row],[pledged]]/Starter[[#This Row],[backers_count]],0)</f>
        <v>1</v>
      </c>
      <c r="Q2915" t="str">
        <f>LEFT(Starter[[#This Row],[Category and Sub-Category]],FIND("/",Starter[[#This Row],[Category and Sub-Category]])-1)</f>
        <v>theater</v>
      </c>
      <c r="R2915" t="str">
        <f>RIGHT(Starter[[#This Row],[Category and Sub-Category]],FIND("/",Starter[[#This Row],[Category and Sub-Category]])-3)</f>
        <v>plays</v>
      </c>
      <c r="S2915" s="12">
        <f t="shared" si="45"/>
        <v>41888.922905092593</v>
      </c>
      <c r="T2915" s="12">
        <f t="shared" si="45"/>
        <v>41828.922905092593</v>
      </c>
      <c r="U2915" s="14">
        <f>Starter[[#This Row],[deadline2]]-Starter[[#This Row],[launched_at3]]</f>
        <v>60</v>
      </c>
    </row>
    <row r="2916" spans="1:21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>IFERROR(Starter[[#This Row],[pledged]]/Starter[[#This Row],[goal]],0)</f>
        <v>4.0000000000000003E-5</v>
      </c>
      <c r="P2916" s="8">
        <f>IFERROR(Starter[[#This Row],[pledged]]/Starter[[#This Row],[backers_count]],0)</f>
        <v>1</v>
      </c>
      <c r="Q2916" t="str">
        <f>LEFT(Starter[[#This Row],[Category and Sub-Category]],FIND("/",Starter[[#This Row],[Category and Sub-Category]])-1)</f>
        <v>theater</v>
      </c>
      <c r="R2916" t="str">
        <f>RIGHT(Starter[[#This Row],[Category and Sub-Category]],FIND("/",Starter[[#This Row],[Category and Sub-Category]])-3)</f>
        <v>plays</v>
      </c>
      <c r="S2916" s="12">
        <f t="shared" si="45"/>
        <v>42077.865671296298</v>
      </c>
      <c r="T2916" s="12">
        <f t="shared" si="45"/>
        <v>42017.907337962963</v>
      </c>
      <c r="U2916" s="14">
        <f>Starter[[#This Row],[deadline2]]-Starter[[#This Row],[launched_at3]]</f>
        <v>59.958333333335759</v>
      </c>
    </row>
    <row r="2917" spans="1:21" ht="30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>IFERROR(Starter[[#This Row],[pledged]]/Starter[[#This Row],[goal]],0)</f>
        <v>0.61099999999999999</v>
      </c>
      <c r="P2917" s="8">
        <f>IFERROR(Starter[[#This Row],[pledged]]/Starter[[#This Row],[backers_count]],0)</f>
        <v>203.66666666666666</v>
      </c>
      <c r="Q2917" t="str">
        <f>LEFT(Starter[[#This Row],[Category and Sub-Category]],FIND("/",Starter[[#This Row],[Category and Sub-Category]])-1)</f>
        <v>theater</v>
      </c>
      <c r="R2917" t="str">
        <f>RIGHT(Starter[[#This Row],[Category and Sub-Category]],FIND("/",Starter[[#This Row],[Category and Sub-Category]])-3)</f>
        <v>plays</v>
      </c>
      <c r="S2917" s="12">
        <f t="shared" si="45"/>
        <v>42445.356365740736</v>
      </c>
      <c r="T2917" s="12">
        <f t="shared" si="45"/>
        <v>42415.398032407407</v>
      </c>
      <c r="U2917" s="14">
        <f>Starter[[#This Row],[deadline2]]-Starter[[#This Row],[launched_at3]]</f>
        <v>29.958333333328483</v>
      </c>
    </row>
    <row r="2918" spans="1:21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>IFERROR(Starter[[#This Row],[pledged]]/Starter[[#This Row],[goal]],0)</f>
        <v>7.8378378378378383E-2</v>
      </c>
      <c r="P2918" s="8">
        <f>IFERROR(Starter[[#This Row],[pledged]]/Starter[[#This Row],[backers_count]],0)</f>
        <v>20.714285714285715</v>
      </c>
      <c r="Q2918" t="str">
        <f>LEFT(Starter[[#This Row],[Category and Sub-Category]],FIND("/",Starter[[#This Row],[Category and Sub-Category]])-1)</f>
        <v>theater</v>
      </c>
      <c r="R2918" t="str">
        <f>RIGHT(Starter[[#This Row],[Category and Sub-Category]],FIND("/",Starter[[#This Row],[Category and Sub-Category]])-3)</f>
        <v>plays</v>
      </c>
      <c r="S2918" s="12">
        <f t="shared" si="45"/>
        <v>41778.476724537039</v>
      </c>
      <c r="T2918" s="12">
        <f t="shared" si="45"/>
        <v>41755.476724537039</v>
      </c>
      <c r="U2918" s="14">
        <f>Starter[[#This Row],[deadline2]]-Starter[[#This Row],[launched_at3]]</f>
        <v>23</v>
      </c>
    </row>
    <row r="2919" spans="1:21" ht="30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>IFERROR(Starter[[#This Row],[pledged]]/Starter[[#This Row],[goal]],0)</f>
        <v>0.2185</v>
      </c>
      <c r="P2919" s="8">
        <f>IFERROR(Starter[[#This Row],[pledged]]/Starter[[#This Row],[backers_count]],0)</f>
        <v>48.555555555555557</v>
      </c>
      <c r="Q2919" t="str">
        <f>LEFT(Starter[[#This Row],[Category and Sub-Category]],FIND("/",Starter[[#This Row],[Category and Sub-Category]])-1)</f>
        <v>theater</v>
      </c>
      <c r="R2919" t="str">
        <f>RIGHT(Starter[[#This Row],[Category and Sub-Category]],FIND("/",Starter[[#This Row],[Category and Sub-Category]])-3)</f>
        <v>plays</v>
      </c>
      <c r="S2919" s="12">
        <f t="shared" si="45"/>
        <v>42263.234340277777</v>
      </c>
      <c r="T2919" s="12">
        <f t="shared" si="45"/>
        <v>42245.234340277777</v>
      </c>
      <c r="U2919" s="14">
        <f>Starter[[#This Row],[deadline2]]-Starter[[#This Row],[launched_at3]]</f>
        <v>18</v>
      </c>
    </row>
    <row r="2920" spans="1:21" ht="30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>IFERROR(Starter[[#This Row],[pledged]]/Starter[[#This Row],[goal]],0)</f>
        <v>0.27239999999999998</v>
      </c>
      <c r="P2920" s="8">
        <f>IFERROR(Starter[[#This Row],[pledged]]/Starter[[#This Row],[backers_count]],0)</f>
        <v>68.099999999999994</v>
      </c>
      <c r="Q2920" t="str">
        <f>LEFT(Starter[[#This Row],[Category and Sub-Category]],FIND("/",Starter[[#This Row],[Category and Sub-Category]])-1)</f>
        <v>theater</v>
      </c>
      <c r="R2920" t="str">
        <f>RIGHT(Starter[[#This Row],[Category and Sub-Category]],FIND("/",Starter[[#This Row],[Category and Sub-Category]])-3)</f>
        <v>plays</v>
      </c>
      <c r="S2920" s="12">
        <f t="shared" si="45"/>
        <v>42306.629710648151</v>
      </c>
      <c r="T2920" s="12">
        <f t="shared" si="45"/>
        <v>42278.629710648151</v>
      </c>
      <c r="U2920" s="14">
        <f>Starter[[#This Row],[deadline2]]-Starter[[#This Row],[launched_at3]]</f>
        <v>28</v>
      </c>
    </row>
    <row r="2921" spans="1:21" ht="30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>IFERROR(Starter[[#This Row],[pledged]]/Starter[[#This Row],[goal]],0)</f>
        <v>8.5000000000000006E-2</v>
      </c>
      <c r="P2921" s="8">
        <f>IFERROR(Starter[[#This Row],[pledged]]/Starter[[#This Row],[backers_count]],0)</f>
        <v>8.5</v>
      </c>
      <c r="Q2921" t="str">
        <f>LEFT(Starter[[#This Row],[Category and Sub-Category]],FIND("/",Starter[[#This Row],[Category and Sub-Category]])-1)</f>
        <v>theater</v>
      </c>
      <c r="R2921" t="str">
        <f>RIGHT(Starter[[#This Row],[Category and Sub-Category]],FIND("/",Starter[[#This Row],[Category and Sub-Category]])-3)</f>
        <v>plays</v>
      </c>
      <c r="S2921" s="12">
        <f t="shared" si="45"/>
        <v>41856.61954861111</v>
      </c>
      <c r="T2921" s="12">
        <f t="shared" si="45"/>
        <v>41826.61954861111</v>
      </c>
      <c r="U2921" s="14">
        <f>Starter[[#This Row],[deadline2]]-Starter[[#This Row],[launched_at3]]</f>
        <v>30</v>
      </c>
    </row>
    <row r="2922" spans="1:21" ht="3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>IFERROR(Starter[[#This Row],[pledged]]/Starter[[#This Row],[goal]],0)</f>
        <v>0.26840000000000003</v>
      </c>
      <c r="P2922" s="8">
        <f>IFERROR(Starter[[#This Row],[pledged]]/Starter[[#This Row],[backers_count]],0)</f>
        <v>51.615384615384613</v>
      </c>
      <c r="Q2922" t="str">
        <f>LEFT(Starter[[#This Row],[Category and Sub-Category]],FIND("/",Starter[[#This Row],[Category and Sub-Category]])-1)</f>
        <v>theater</v>
      </c>
      <c r="R2922" t="str">
        <f>RIGHT(Starter[[#This Row],[Category and Sub-Category]],FIND("/",Starter[[#This Row],[Category and Sub-Category]])-3)</f>
        <v>plays</v>
      </c>
      <c r="S2922" s="12">
        <f t="shared" si="45"/>
        <v>42088.750810185185</v>
      </c>
      <c r="T2922" s="12">
        <f t="shared" si="45"/>
        <v>42058.792476851857</v>
      </c>
      <c r="U2922" s="14">
        <f>Starter[[#This Row],[deadline2]]-Starter[[#This Row],[launched_at3]]</f>
        <v>29.958333333328483</v>
      </c>
    </row>
    <row r="2923" spans="1:2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>IFERROR(Starter[[#This Row],[pledged]]/Starter[[#This Row],[goal]],0)</f>
        <v>1.29</v>
      </c>
      <c r="P2923" s="8">
        <f>IFERROR(Starter[[#This Row],[pledged]]/Starter[[#This Row],[backers_count]],0)</f>
        <v>43</v>
      </c>
      <c r="Q2923" t="str">
        <f>LEFT(Starter[[#This Row],[Category and Sub-Category]],FIND("/",Starter[[#This Row],[Category and Sub-Category]])-1)</f>
        <v>theater</v>
      </c>
      <c r="R2923" t="str">
        <f>RIGHT(Starter[[#This Row],[Category and Sub-Category]],FIND("/",Starter[[#This Row],[Category and Sub-Category]])-3)</f>
        <v>sical</v>
      </c>
      <c r="S2923" s="12">
        <f t="shared" si="45"/>
        <v>41907.886620370373</v>
      </c>
      <c r="T2923" s="12">
        <f t="shared" si="45"/>
        <v>41877.886620370373</v>
      </c>
      <c r="U2923" s="14">
        <f>Starter[[#This Row],[deadline2]]-Starter[[#This Row],[launched_at3]]</f>
        <v>30</v>
      </c>
    </row>
    <row r="2924" spans="1:21" ht="3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>IFERROR(Starter[[#This Row],[pledged]]/Starter[[#This Row],[goal]],0)</f>
        <v>1</v>
      </c>
      <c r="P2924" s="8">
        <f>IFERROR(Starter[[#This Row],[pledged]]/Starter[[#This Row],[backers_count]],0)</f>
        <v>83.333333333333329</v>
      </c>
      <c r="Q2924" t="str">
        <f>LEFT(Starter[[#This Row],[Category and Sub-Category]],FIND("/",Starter[[#This Row],[Category and Sub-Category]])-1)</f>
        <v>theater</v>
      </c>
      <c r="R2924" t="str">
        <f>RIGHT(Starter[[#This Row],[Category and Sub-Category]],FIND("/",Starter[[#This Row],[Category and Sub-Category]])-3)</f>
        <v>sical</v>
      </c>
      <c r="S2924" s="12">
        <f t="shared" si="45"/>
        <v>42142.874155092592</v>
      </c>
      <c r="T2924" s="12">
        <f t="shared" si="45"/>
        <v>42097.874155092592</v>
      </c>
      <c r="U2924" s="14">
        <f>Starter[[#This Row],[deadline2]]-Starter[[#This Row],[launched_at3]]</f>
        <v>45</v>
      </c>
    </row>
    <row r="2925" spans="1:21" ht="30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>IFERROR(Starter[[#This Row],[pledged]]/Starter[[#This Row],[goal]],0)</f>
        <v>1</v>
      </c>
      <c r="P2925" s="8">
        <f>IFERROR(Starter[[#This Row],[pledged]]/Starter[[#This Row],[backers_count]],0)</f>
        <v>30</v>
      </c>
      <c r="Q2925" t="str">
        <f>LEFT(Starter[[#This Row],[Category and Sub-Category]],FIND("/",Starter[[#This Row],[Category and Sub-Category]])-1)</f>
        <v>theater</v>
      </c>
      <c r="R2925" t="str">
        <f>RIGHT(Starter[[#This Row],[Category and Sub-Category]],FIND("/",Starter[[#This Row],[Category and Sub-Category]])-3)</f>
        <v>sical</v>
      </c>
      <c r="S2925" s="12">
        <f t="shared" si="45"/>
        <v>42028.125</v>
      </c>
      <c r="T2925" s="12">
        <f t="shared" si="45"/>
        <v>42013.15253472222</v>
      </c>
      <c r="U2925" s="14">
        <f>Starter[[#This Row],[deadline2]]-Starter[[#This Row],[launched_at3]]</f>
        <v>14.972465277780429</v>
      </c>
    </row>
    <row r="2926" spans="1:21" ht="3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>IFERROR(Starter[[#This Row],[pledged]]/Starter[[#This Row],[goal]],0)</f>
        <v>1.032</v>
      </c>
      <c r="P2926" s="8">
        <f>IFERROR(Starter[[#This Row],[pledged]]/Starter[[#This Row],[backers_count]],0)</f>
        <v>175.51020408163265</v>
      </c>
      <c r="Q2926" t="str">
        <f>LEFT(Starter[[#This Row],[Category and Sub-Category]],FIND("/",Starter[[#This Row],[Category and Sub-Category]])-1)</f>
        <v>theater</v>
      </c>
      <c r="R2926" t="str">
        <f>RIGHT(Starter[[#This Row],[Category and Sub-Category]],FIND("/",Starter[[#This Row],[Category and Sub-Category]])-3)</f>
        <v>sical</v>
      </c>
      <c r="S2926" s="12">
        <f t="shared" si="45"/>
        <v>42133.165972222225</v>
      </c>
      <c r="T2926" s="12">
        <f t="shared" si="45"/>
        <v>42103.556828703702</v>
      </c>
      <c r="U2926" s="14">
        <f>Starter[[#This Row],[deadline2]]-Starter[[#This Row],[launched_at3]]</f>
        <v>29.609143518522615</v>
      </c>
    </row>
    <row r="2927" spans="1:21" ht="30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>IFERROR(Starter[[#This Row],[pledged]]/Starter[[#This Row],[goal]],0)</f>
        <v>1.0244597777777777</v>
      </c>
      <c r="P2927" s="8">
        <f>IFERROR(Starter[[#This Row],[pledged]]/Starter[[#This Row],[backers_count]],0)</f>
        <v>231.66175879396985</v>
      </c>
      <c r="Q2927" t="str">
        <f>LEFT(Starter[[#This Row],[Category and Sub-Category]],FIND("/",Starter[[#This Row],[Category and Sub-Category]])-1)</f>
        <v>theater</v>
      </c>
      <c r="R2927" t="str">
        <f>RIGHT(Starter[[#This Row],[Category and Sub-Category]],FIND("/",Starter[[#This Row],[Category and Sub-Category]])-3)</f>
        <v>sical</v>
      </c>
      <c r="S2927" s="12">
        <f t="shared" si="45"/>
        <v>41893.584120370375</v>
      </c>
      <c r="T2927" s="12">
        <f t="shared" si="45"/>
        <v>41863.584120370375</v>
      </c>
      <c r="U2927" s="14">
        <f>Starter[[#This Row],[deadline2]]-Starter[[#This Row],[launched_at3]]</f>
        <v>30</v>
      </c>
    </row>
    <row r="2928" spans="1:21" ht="3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>IFERROR(Starter[[#This Row],[pledged]]/Starter[[#This Row],[goal]],0)</f>
        <v>1.25</v>
      </c>
      <c r="P2928" s="8">
        <f>IFERROR(Starter[[#This Row],[pledged]]/Starter[[#This Row],[backers_count]],0)</f>
        <v>75</v>
      </c>
      <c r="Q2928" t="str">
        <f>LEFT(Starter[[#This Row],[Category and Sub-Category]],FIND("/",Starter[[#This Row],[Category and Sub-Category]])-1)</f>
        <v>theater</v>
      </c>
      <c r="R2928" t="str">
        <f>RIGHT(Starter[[#This Row],[Category and Sub-Category]],FIND("/",Starter[[#This Row],[Category and Sub-Category]])-3)</f>
        <v>sical</v>
      </c>
      <c r="S2928" s="12">
        <f t="shared" si="45"/>
        <v>42058.765960648147</v>
      </c>
      <c r="T2928" s="12">
        <f t="shared" si="45"/>
        <v>42044.765960648147</v>
      </c>
      <c r="U2928" s="14">
        <f>Starter[[#This Row],[deadline2]]-Starter[[#This Row],[launched_at3]]</f>
        <v>14</v>
      </c>
    </row>
    <row r="2929" spans="1:21" ht="3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>IFERROR(Starter[[#This Row],[pledged]]/Starter[[#This Row],[goal]],0)</f>
        <v>1.3083333333333333</v>
      </c>
      <c r="P2929" s="8">
        <f>IFERROR(Starter[[#This Row],[pledged]]/Starter[[#This Row],[backers_count]],0)</f>
        <v>112.14285714285714</v>
      </c>
      <c r="Q2929" t="str">
        <f>LEFT(Starter[[#This Row],[Category and Sub-Category]],FIND("/",Starter[[#This Row],[Category and Sub-Category]])-1)</f>
        <v>theater</v>
      </c>
      <c r="R2929" t="str">
        <f>RIGHT(Starter[[#This Row],[Category and Sub-Category]],FIND("/",Starter[[#This Row],[Category and Sub-Category]])-3)</f>
        <v>sical</v>
      </c>
      <c r="S2929" s="12">
        <f t="shared" si="45"/>
        <v>41835.208333333336</v>
      </c>
      <c r="T2929" s="12">
        <f t="shared" si="45"/>
        <v>41806.669317129628</v>
      </c>
      <c r="U2929" s="14">
        <f>Starter[[#This Row],[deadline2]]-Starter[[#This Row],[launched_at3]]</f>
        <v>28.539016203707433</v>
      </c>
    </row>
    <row r="2930" spans="1:2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>IFERROR(Starter[[#This Row],[pledged]]/Starter[[#This Row],[goal]],0)</f>
        <v>1</v>
      </c>
      <c r="P2930" s="8">
        <f>IFERROR(Starter[[#This Row],[pledged]]/Starter[[#This Row],[backers_count]],0)</f>
        <v>41.666666666666664</v>
      </c>
      <c r="Q2930" t="str">
        <f>LEFT(Starter[[#This Row],[Category and Sub-Category]],FIND("/",Starter[[#This Row],[Category and Sub-Category]])-1)</f>
        <v>theater</v>
      </c>
      <c r="R2930" t="str">
        <f>RIGHT(Starter[[#This Row],[Category and Sub-Category]],FIND("/",Starter[[#This Row],[Category and Sub-Category]])-3)</f>
        <v>sical</v>
      </c>
      <c r="S2930" s="12">
        <f t="shared" si="45"/>
        <v>42433.998217592598</v>
      </c>
      <c r="T2930" s="12">
        <f t="shared" si="45"/>
        <v>42403.998217592598</v>
      </c>
      <c r="U2930" s="14">
        <f>Starter[[#This Row],[deadline2]]-Starter[[#This Row],[launched_at3]]</f>
        <v>30</v>
      </c>
    </row>
    <row r="2931" spans="1:21" ht="3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>IFERROR(Starter[[#This Row],[pledged]]/Starter[[#This Row],[goal]],0)</f>
        <v>1.02069375</v>
      </c>
      <c r="P2931" s="8">
        <f>IFERROR(Starter[[#This Row],[pledged]]/Starter[[#This Row],[backers_count]],0)</f>
        <v>255.17343750000001</v>
      </c>
      <c r="Q2931" t="str">
        <f>LEFT(Starter[[#This Row],[Category and Sub-Category]],FIND("/",Starter[[#This Row],[Category and Sub-Category]])-1)</f>
        <v>theater</v>
      </c>
      <c r="R2931" t="str">
        <f>RIGHT(Starter[[#This Row],[Category and Sub-Category]],FIND("/",Starter[[#This Row],[Category and Sub-Category]])-3)</f>
        <v>sical</v>
      </c>
      <c r="S2931" s="12">
        <f t="shared" si="45"/>
        <v>41784.564328703702</v>
      </c>
      <c r="T2931" s="12">
        <f t="shared" si="45"/>
        <v>41754.564328703702</v>
      </c>
      <c r="U2931" s="14">
        <f>Starter[[#This Row],[deadline2]]-Starter[[#This Row],[launched_at3]]</f>
        <v>30</v>
      </c>
    </row>
    <row r="2932" spans="1:21" ht="3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>IFERROR(Starter[[#This Row],[pledged]]/Starter[[#This Row],[goal]],0)</f>
        <v>1.0092000000000001</v>
      </c>
      <c r="P2932" s="8">
        <f>IFERROR(Starter[[#This Row],[pledged]]/Starter[[#This Row],[backers_count]],0)</f>
        <v>162.7741935483871</v>
      </c>
      <c r="Q2932" t="str">
        <f>LEFT(Starter[[#This Row],[Category and Sub-Category]],FIND("/",Starter[[#This Row],[Category and Sub-Category]])-1)</f>
        <v>theater</v>
      </c>
      <c r="R2932" t="str">
        <f>RIGHT(Starter[[#This Row],[Category and Sub-Category]],FIND("/",Starter[[#This Row],[Category and Sub-Category]])-3)</f>
        <v>sical</v>
      </c>
      <c r="S2932" s="12">
        <f t="shared" si="45"/>
        <v>42131.584074074075</v>
      </c>
      <c r="T2932" s="12">
        <f t="shared" si="45"/>
        <v>42101.584074074075</v>
      </c>
      <c r="U2932" s="14">
        <f>Starter[[#This Row],[deadline2]]-Starter[[#This Row],[launched_at3]]</f>
        <v>30</v>
      </c>
    </row>
    <row r="2933" spans="1:21" ht="3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>IFERROR(Starter[[#This Row],[pledged]]/Starter[[#This Row],[goal]],0)</f>
        <v>1.06</v>
      </c>
      <c r="P2933" s="8">
        <f>IFERROR(Starter[[#This Row],[pledged]]/Starter[[#This Row],[backers_count]],0)</f>
        <v>88.333333333333329</v>
      </c>
      <c r="Q2933" t="str">
        <f>LEFT(Starter[[#This Row],[Category and Sub-Category]],FIND("/",Starter[[#This Row],[Category and Sub-Category]])-1)</f>
        <v>theater</v>
      </c>
      <c r="R2933" t="str">
        <f>RIGHT(Starter[[#This Row],[Category and Sub-Category]],FIND("/",Starter[[#This Row],[Category and Sub-Category]])-3)</f>
        <v>sical</v>
      </c>
      <c r="S2933" s="12">
        <f t="shared" si="45"/>
        <v>41897.255555555559</v>
      </c>
      <c r="T2933" s="12">
        <f t="shared" si="45"/>
        <v>41872.291238425925</v>
      </c>
      <c r="U2933" s="14">
        <f>Starter[[#This Row],[deadline2]]-Starter[[#This Row],[launched_at3]]</f>
        <v>24.964317129633855</v>
      </c>
    </row>
    <row r="2934" spans="1:21" ht="3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>IFERROR(Starter[[#This Row],[pledged]]/Starter[[#This Row],[goal]],0)</f>
        <v>1.0509677419354839</v>
      </c>
      <c r="P2934" s="8">
        <f>IFERROR(Starter[[#This Row],[pledged]]/Starter[[#This Row],[backers_count]],0)</f>
        <v>85.736842105263165</v>
      </c>
      <c r="Q2934" t="str">
        <f>LEFT(Starter[[#This Row],[Category and Sub-Category]],FIND("/",Starter[[#This Row],[Category and Sub-Category]])-1)</f>
        <v>theater</v>
      </c>
      <c r="R2934" t="str">
        <f>RIGHT(Starter[[#This Row],[Category and Sub-Category]],FIND("/",Starter[[#This Row],[Category and Sub-Category]])-3)</f>
        <v>sical</v>
      </c>
      <c r="S2934" s="12">
        <f t="shared" si="45"/>
        <v>42056.458333333328</v>
      </c>
      <c r="T2934" s="12">
        <f t="shared" si="45"/>
        <v>42025.164780092593</v>
      </c>
      <c r="U2934" s="14">
        <f>Starter[[#This Row],[deadline2]]-Starter[[#This Row],[launched_at3]]</f>
        <v>31.293553240735491</v>
      </c>
    </row>
    <row r="2935" spans="1:21" ht="3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>IFERROR(Starter[[#This Row],[pledged]]/Starter[[#This Row],[goal]],0)</f>
        <v>1.0276000000000001</v>
      </c>
      <c r="P2935" s="8">
        <f>IFERROR(Starter[[#This Row],[pledged]]/Starter[[#This Row],[backers_count]],0)</f>
        <v>47.574074074074076</v>
      </c>
      <c r="Q2935" t="str">
        <f>LEFT(Starter[[#This Row],[Category and Sub-Category]],FIND("/",Starter[[#This Row],[Category and Sub-Category]])-1)</f>
        <v>theater</v>
      </c>
      <c r="R2935" t="str">
        <f>RIGHT(Starter[[#This Row],[Category and Sub-Category]],FIND("/",Starter[[#This Row],[Category and Sub-Category]])-3)</f>
        <v>sical</v>
      </c>
      <c r="S2935" s="12">
        <f t="shared" si="45"/>
        <v>42525.956631944442</v>
      </c>
      <c r="T2935" s="12">
        <f t="shared" si="45"/>
        <v>42495.956631944442</v>
      </c>
      <c r="U2935" s="14">
        <f>Starter[[#This Row],[deadline2]]-Starter[[#This Row],[launched_at3]]</f>
        <v>30</v>
      </c>
    </row>
    <row r="2936" spans="1:21" ht="30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>IFERROR(Starter[[#This Row],[pledged]]/Starter[[#This Row],[goal]],0)</f>
        <v>1.08</v>
      </c>
      <c r="P2936" s="8">
        <f>IFERROR(Starter[[#This Row],[pledged]]/Starter[[#This Row],[backers_count]],0)</f>
        <v>72.972972972972968</v>
      </c>
      <c r="Q2936" t="str">
        <f>LEFT(Starter[[#This Row],[Category and Sub-Category]],FIND("/",Starter[[#This Row],[Category and Sub-Category]])-1)</f>
        <v>theater</v>
      </c>
      <c r="R2936" t="str">
        <f>RIGHT(Starter[[#This Row],[Category and Sub-Category]],FIND("/",Starter[[#This Row],[Category and Sub-Category]])-3)</f>
        <v>sical</v>
      </c>
      <c r="S2936" s="12">
        <f t="shared" si="45"/>
        <v>41805.636157407411</v>
      </c>
      <c r="T2936" s="12">
        <f t="shared" si="45"/>
        <v>41775.636157407411</v>
      </c>
      <c r="U2936" s="14">
        <f>Starter[[#This Row],[deadline2]]-Starter[[#This Row],[launched_at3]]</f>
        <v>30</v>
      </c>
    </row>
    <row r="2937" spans="1:21" ht="30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>IFERROR(Starter[[#This Row],[pledged]]/Starter[[#This Row],[goal]],0)</f>
        <v>1.0088571428571429</v>
      </c>
      <c r="P2937" s="8">
        <f>IFERROR(Starter[[#This Row],[pledged]]/Starter[[#This Row],[backers_count]],0)</f>
        <v>90.538461538461533</v>
      </c>
      <c r="Q2937" t="str">
        <f>LEFT(Starter[[#This Row],[Category and Sub-Category]],FIND("/",Starter[[#This Row],[Category and Sub-Category]])-1)</f>
        <v>theater</v>
      </c>
      <c r="R2937" t="str">
        <f>RIGHT(Starter[[#This Row],[Category and Sub-Category]],FIND("/",Starter[[#This Row],[Category and Sub-Category]])-3)</f>
        <v>sical</v>
      </c>
      <c r="S2937" s="12">
        <f t="shared" si="45"/>
        <v>42611.708333333328</v>
      </c>
      <c r="T2937" s="12">
        <f t="shared" si="45"/>
        <v>42553.583425925928</v>
      </c>
      <c r="U2937" s="14">
        <f>Starter[[#This Row],[deadline2]]-Starter[[#This Row],[launched_at3]]</f>
        <v>58.124907407400315</v>
      </c>
    </row>
    <row r="2938" spans="1:21" ht="3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>IFERROR(Starter[[#This Row],[pledged]]/Starter[[#This Row],[goal]],0)</f>
        <v>1.28</v>
      </c>
      <c r="P2938" s="8">
        <f>IFERROR(Starter[[#This Row],[pledged]]/Starter[[#This Row],[backers_count]],0)</f>
        <v>37.647058823529413</v>
      </c>
      <c r="Q2938" t="str">
        <f>LEFT(Starter[[#This Row],[Category and Sub-Category]],FIND("/",Starter[[#This Row],[Category and Sub-Category]])-1)</f>
        <v>theater</v>
      </c>
      <c r="R2938" t="str">
        <f>RIGHT(Starter[[#This Row],[Category and Sub-Category]],FIND("/",Starter[[#This Row],[Category and Sub-Category]])-3)</f>
        <v>sical</v>
      </c>
      <c r="S2938" s="12">
        <f t="shared" si="45"/>
        <v>41925.207638888889</v>
      </c>
      <c r="T2938" s="12">
        <f t="shared" si="45"/>
        <v>41912.650729166664</v>
      </c>
      <c r="U2938" s="14">
        <f>Starter[[#This Row],[deadline2]]-Starter[[#This Row],[launched_at3]]</f>
        <v>12.5569097222251</v>
      </c>
    </row>
    <row r="2939" spans="1:2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>IFERROR(Starter[[#This Row],[pledged]]/Starter[[#This Row],[goal]],0)</f>
        <v>1.3333333333333333</v>
      </c>
      <c r="P2939" s="8">
        <f>IFERROR(Starter[[#This Row],[pledged]]/Starter[[#This Row],[backers_count]],0)</f>
        <v>36.363636363636367</v>
      </c>
      <c r="Q2939" t="str">
        <f>LEFT(Starter[[#This Row],[Category and Sub-Category]],FIND("/",Starter[[#This Row],[Category and Sub-Category]])-1)</f>
        <v>theater</v>
      </c>
      <c r="R2939" t="str">
        <f>RIGHT(Starter[[#This Row],[Category and Sub-Category]],FIND("/",Starter[[#This Row],[Category and Sub-Category]])-3)</f>
        <v>sical</v>
      </c>
      <c r="S2939" s="12">
        <f t="shared" si="45"/>
        <v>41833.457326388889</v>
      </c>
      <c r="T2939" s="12">
        <f t="shared" si="45"/>
        <v>41803.457326388889</v>
      </c>
      <c r="U2939" s="14">
        <f>Starter[[#This Row],[deadline2]]-Starter[[#This Row],[launched_at3]]</f>
        <v>30</v>
      </c>
    </row>
    <row r="2940" spans="1:21" ht="3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>IFERROR(Starter[[#This Row],[pledged]]/Starter[[#This Row],[goal]],0)</f>
        <v>1.0137499999999999</v>
      </c>
      <c r="P2940" s="8">
        <f>IFERROR(Starter[[#This Row],[pledged]]/Starter[[#This Row],[backers_count]],0)</f>
        <v>126.71875</v>
      </c>
      <c r="Q2940" t="str">
        <f>LEFT(Starter[[#This Row],[Category and Sub-Category]],FIND("/",Starter[[#This Row],[Category and Sub-Category]])-1)</f>
        <v>theater</v>
      </c>
      <c r="R2940" t="str">
        <f>RIGHT(Starter[[#This Row],[Category and Sub-Category]],FIND("/",Starter[[#This Row],[Category and Sub-Category]])-3)</f>
        <v>sical</v>
      </c>
      <c r="S2940" s="12">
        <f t="shared" si="45"/>
        <v>42034.703865740739</v>
      </c>
      <c r="T2940" s="12">
        <f t="shared" si="45"/>
        <v>42004.703865740739</v>
      </c>
      <c r="U2940" s="14">
        <f>Starter[[#This Row],[deadline2]]-Starter[[#This Row],[launched_at3]]</f>
        <v>30</v>
      </c>
    </row>
    <row r="2941" spans="1:21" ht="3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>IFERROR(Starter[[#This Row],[pledged]]/Starter[[#This Row],[goal]],0)</f>
        <v>1.0287500000000001</v>
      </c>
      <c r="P2941" s="8">
        <f>IFERROR(Starter[[#This Row],[pledged]]/Starter[[#This Row],[backers_count]],0)</f>
        <v>329.2</v>
      </c>
      <c r="Q2941" t="str">
        <f>LEFT(Starter[[#This Row],[Category and Sub-Category]],FIND("/",Starter[[#This Row],[Category and Sub-Category]])-1)</f>
        <v>theater</v>
      </c>
      <c r="R2941" t="str">
        <f>RIGHT(Starter[[#This Row],[Category and Sub-Category]],FIND("/",Starter[[#This Row],[Category and Sub-Category]])-3)</f>
        <v>sical</v>
      </c>
      <c r="S2941" s="12">
        <f t="shared" si="45"/>
        <v>41879.041666666664</v>
      </c>
      <c r="T2941" s="12">
        <f t="shared" si="45"/>
        <v>41845.809166666666</v>
      </c>
      <c r="U2941" s="14">
        <f>Starter[[#This Row],[deadline2]]-Starter[[#This Row],[launched_at3]]</f>
        <v>33.232499999998254</v>
      </c>
    </row>
    <row r="2942" spans="1:21" ht="30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>IFERROR(Starter[[#This Row],[pledged]]/Starter[[#This Row],[goal]],0)</f>
        <v>1.0724</v>
      </c>
      <c r="P2942" s="8">
        <f>IFERROR(Starter[[#This Row],[pledged]]/Starter[[#This Row],[backers_count]],0)</f>
        <v>81.242424242424249</v>
      </c>
      <c r="Q2942" t="str">
        <f>LEFT(Starter[[#This Row],[Category and Sub-Category]],FIND("/",Starter[[#This Row],[Category and Sub-Category]])-1)</f>
        <v>theater</v>
      </c>
      <c r="R2942" t="str">
        <f>RIGHT(Starter[[#This Row],[Category and Sub-Category]],FIND("/",Starter[[#This Row],[Category and Sub-Category]])-3)</f>
        <v>sical</v>
      </c>
      <c r="S2942" s="12">
        <f t="shared" si="45"/>
        <v>42022.773356481484</v>
      </c>
      <c r="T2942" s="12">
        <f t="shared" si="45"/>
        <v>41982.773356481484</v>
      </c>
      <c r="U2942" s="14">
        <f>Starter[[#This Row],[deadline2]]-Starter[[#This Row],[launched_at3]]</f>
        <v>40</v>
      </c>
    </row>
    <row r="2943" spans="1:21" ht="3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>IFERROR(Starter[[#This Row],[pledged]]/Starter[[#This Row],[goal]],0)</f>
        <v>4.0000000000000003E-5</v>
      </c>
      <c r="P2943" s="8">
        <f>IFERROR(Starter[[#This Row],[pledged]]/Starter[[#This Row],[backers_count]],0)</f>
        <v>1</v>
      </c>
      <c r="Q2943" t="str">
        <f>LEFT(Starter[[#This Row],[Category and Sub-Category]],FIND("/",Starter[[#This Row],[Category and Sub-Category]])-1)</f>
        <v>theater</v>
      </c>
      <c r="R2943" t="str">
        <f>RIGHT(Starter[[#This Row],[Category and Sub-Category]],FIND("/",Starter[[#This Row],[Category and Sub-Category]])-3)</f>
        <v>paces</v>
      </c>
      <c r="S2943" s="12">
        <f t="shared" si="45"/>
        <v>42064.960127314815</v>
      </c>
      <c r="T2943" s="12">
        <f t="shared" si="45"/>
        <v>42034.960127314815</v>
      </c>
      <c r="U2943" s="14">
        <f>Starter[[#This Row],[deadline2]]-Starter[[#This Row],[launched_at3]]</f>
        <v>30</v>
      </c>
    </row>
    <row r="2944" spans="1:21" ht="3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>IFERROR(Starter[[#This Row],[pledged]]/Starter[[#This Row],[goal]],0)</f>
        <v>0.20424999999999999</v>
      </c>
      <c r="P2944" s="8">
        <f>IFERROR(Starter[[#This Row],[pledged]]/Starter[[#This Row],[backers_count]],0)</f>
        <v>202.22772277227722</v>
      </c>
      <c r="Q2944" t="str">
        <f>LEFT(Starter[[#This Row],[Category and Sub-Category]],FIND("/",Starter[[#This Row],[Category and Sub-Category]])-1)</f>
        <v>theater</v>
      </c>
      <c r="R2944" t="str">
        <f>RIGHT(Starter[[#This Row],[Category and Sub-Category]],FIND("/",Starter[[#This Row],[Category and Sub-Category]])-3)</f>
        <v>paces</v>
      </c>
      <c r="S2944" s="12">
        <f t="shared" si="45"/>
        <v>42354.845833333333</v>
      </c>
      <c r="T2944" s="12">
        <f t="shared" si="45"/>
        <v>42334.803923611107</v>
      </c>
      <c r="U2944" s="14">
        <f>Starter[[#This Row],[deadline2]]-Starter[[#This Row],[launched_at3]]</f>
        <v>20.041909722225682</v>
      </c>
    </row>
    <row r="2945" spans="1:21" ht="3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>IFERROR(Starter[[#This Row],[pledged]]/Starter[[#This Row],[goal]],0)</f>
        <v>0</v>
      </c>
      <c r="P2945" s="8">
        <f>IFERROR(Starter[[#This Row],[pledged]]/Starter[[#This Row],[backers_count]],0)</f>
        <v>0</v>
      </c>
      <c r="Q2945" t="str">
        <f>LEFT(Starter[[#This Row],[Category and Sub-Category]],FIND("/",Starter[[#This Row],[Category and Sub-Category]])-1)</f>
        <v>theater</v>
      </c>
      <c r="R2945" t="str">
        <f>RIGHT(Starter[[#This Row],[Category and Sub-Category]],FIND("/",Starter[[#This Row],[Category and Sub-Category]])-3)</f>
        <v>paces</v>
      </c>
      <c r="S2945" s="12">
        <f t="shared" si="45"/>
        <v>42107.129398148143</v>
      </c>
      <c r="T2945" s="12">
        <f t="shared" si="45"/>
        <v>42077.129398148143</v>
      </c>
      <c r="U2945" s="14">
        <f>Starter[[#This Row],[deadline2]]-Starter[[#This Row],[launched_at3]]</f>
        <v>30</v>
      </c>
    </row>
    <row r="2946" spans="1:21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>IFERROR(Starter[[#This Row],[pledged]]/Starter[[#This Row],[goal]],0)</f>
        <v>0.01</v>
      </c>
      <c r="P2946" s="8">
        <f>IFERROR(Starter[[#This Row],[pledged]]/Starter[[#This Row],[backers_count]],0)</f>
        <v>100</v>
      </c>
      <c r="Q2946" t="str">
        <f>LEFT(Starter[[#This Row],[Category and Sub-Category]],FIND("/",Starter[[#This Row],[Category and Sub-Category]])-1)</f>
        <v>theater</v>
      </c>
      <c r="R2946" t="str">
        <f>RIGHT(Starter[[#This Row],[Category and Sub-Category]],FIND("/",Starter[[#This Row],[Category and Sub-Category]])-3)</f>
        <v>paces</v>
      </c>
      <c r="S2946" s="12">
        <f t="shared" ref="S2946:T3009" si="46">(I2946/86400)+25569</f>
        <v>42162.9143287037</v>
      </c>
      <c r="T2946" s="12">
        <f t="shared" si="46"/>
        <v>42132.9143287037</v>
      </c>
      <c r="U2946" s="14">
        <f>Starter[[#This Row],[deadline2]]-Starter[[#This Row],[launched_at3]]</f>
        <v>30</v>
      </c>
    </row>
    <row r="2947" spans="1:21" ht="3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>IFERROR(Starter[[#This Row],[pledged]]/Starter[[#This Row],[goal]],0)</f>
        <v>0</v>
      </c>
      <c r="P2947" s="8">
        <f>IFERROR(Starter[[#This Row],[pledged]]/Starter[[#This Row],[backers_count]],0)</f>
        <v>0</v>
      </c>
      <c r="Q2947" t="str">
        <f>LEFT(Starter[[#This Row],[Category and Sub-Category]],FIND("/",Starter[[#This Row],[Category and Sub-Category]])-1)</f>
        <v>theater</v>
      </c>
      <c r="R2947" t="str">
        <f>RIGHT(Starter[[#This Row],[Category and Sub-Category]],FIND("/",Starter[[#This Row],[Category and Sub-Category]])-3)</f>
        <v>paces</v>
      </c>
      <c r="S2947" s="12">
        <f t="shared" si="46"/>
        <v>42148.139583333337</v>
      </c>
      <c r="T2947" s="12">
        <f t="shared" si="46"/>
        <v>42118.139583333337</v>
      </c>
      <c r="U2947" s="14">
        <f>Starter[[#This Row],[deadline2]]-Starter[[#This Row],[launched_at3]]</f>
        <v>30</v>
      </c>
    </row>
    <row r="2948" spans="1:21" ht="3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>IFERROR(Starter[[#This Row],[pledged]]/Starter[[#This Row],[goal]],0)</f>
        <v>1E-3</v>
      </c>
      <c r="P2948" s="8">
        <f>IFERROR(Starter[[#This Row],[pledged]]/Starter[[#This Row],[backers_count]],0)</f>
        <v>1</v>
      </c>
      <c r="Q2948" t="str">
        <f>LEFT(Starter[[#This Row],[Category and Sub-Category]],FIND("/",Starter[[#This Row],[Category and Sub-Category]])-1)</f>
        <v>theater</v>
      </c>
      <c r="R2948" t="str">
        <f>RIGHT(Starter[[#This Row],[Category and Sub-Category]],FIND("/",Starter[[#This Row],[Category and Sub-Category]])-3)</f>
        <v>paces</v>
      </c>
      <c r="S2948" s="12">
        <f t="shared" si="46"/>
        <v>42597.531157407408</v>
      </c>
      <c r="T2948" s="12">
        <f t="shared" si="46"/>
        <v>42567.531157407408</v>
      </c>
      <c r="U2948" s="14">
        <f>Starter[[#This Row],[deadline2]]-Starter[[#This Row],[launched_at3]]</f>
        <v>30</v>
      </c>
    </row>
    <row r="2949" spans="1:21" ht="3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>IFERROR(Starter[[#This Row],[pledged]]/Starter[[#This Row],[goal]],0)</f>
        <v>4.2880000000000001E-2</v>
      </c>
      <c r="P2949" s="8">
        <f>IFERROR(Starter[[#This Row],[pledged]]/Starter[[#This Row],[backers_count]],0)</f>
        <v>82.461538461538467</v>
      </c>
      <c r="Q2949" t="str">
        <f>LEFT(Starter[[#This Row],[Category and Sub-Category]],FIND("/",Starter[[#This Row],[Category and Sub-Category]])-1)</f>
        <v>theater</v>
      </c>
      <c r="R2949" t="str">
        <f>RIGHT(Starter[[#This Row],[Category and Sub-Category]],FIND("/",Starter[[#This Row],[Category and Sub-Category]])-3)</f>
        <v>paces</v>
      </c>
      <c r="S2949" s="12">
        <f t="shared" si="46"/>
        <v>42698.71597222222</v>
      </c>
      <c r="T2949" s="12">
        <f t="shared" si="46"/>
        <v>42649.562118055561</v>
      </c>
      <c r="U2949" s="14">
        <f>Starter[[#This Row],[deadline2]]-Starter[[#This Row],[launched_at3]]</f>
        <v>49.153854166659585</v>
      </c>
    </row>
    <row r="2950" spans="1:21" ht="3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>IFERROR(Starter[[#This Row],[pledged]]/Starter[[#This Row],[goal]],0)</f>
        <v>4.8000000000000001E-5</v>
      </c>
      <c r="P2950" s="8">
        <f>IFERROR(Starter[[#This Row],[pledged]]/Starter[[#This Row],[backers_count]],0)</f>
        <v>2.6666666666666665</v>
      </c>
      <c r="Q2950" t="str">
        <f>LEFT(Starter[[#This Row],[Category and Sub-Category]],FIND("/",Starter[[#This Row],[Category and Sub-Category]])-1)</f>
        <v>theater</v>
      </c>
      <c r="R2950" t="str">
        <f>RIGHT(Starter[[#This Row],[Category and Sub-Category]],FIND("/",Starter[[#This Row],[Category and Sub-Category]])-3)</f>
        <v>paces</v>
      </c>
      <c r="S2950" s="12">
        <f t="shared" si="46"/>
        <v>42157.649224537032</v>
      </c>
      <c r="T2950" s="12">
        <f t="shared" si="46"/>
        <v>42097.649224537032</v>
      </c>
      <c r="U2950" s="14">
        <f>Starter[[#This Row],[deadline2]]-Starter[[#This Row],[launched_at3]]</f>
        <v>60</v>
      </c>
    </row>
    <row r="2951" spans="1:21" ht="3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>IFERROR(Starter[[#This Row],[pledged]]/Starter[[#This Row],[goal]],0)</f>
        <v>2.5000000000000001E-2</v>
      </c>
      <c r="P2951" s="8">
        <f>IFERROR(Starter[[#This Row],[pledged]]/Starter[[#This Row],[backers_count]],0)</f>
        <v>12.5</v>
      </c>
      <c r="Q2951" t="str">
        <f>LEFT(Starter[[#This Row],[Category and Sub-Category]],FIND("/",Starter[[#This Row],[Category and Sub-Category]])-1)</f>
        <v>theater</v>
      </c>
      <c r="R2951" t="str">
        <f>RIGHT(Starter[[#This Row],[Category and Sub-Category]],FIND("/",Starter[[#This Row],[Category and Sub-Category]])-3)</f>
        <v>paces</v>
      </c>
      <c r="S2951" s="12">
        <f t="shared" si="46"/>
        <v>42327.864780092597</v>
      </c>
      <c r="T2951" s="12">
        <f t="shared" si="46"/>
        <v>42297.823113425926</v>
      </c>
      <c r="U2951" s="14">
        <f>Starter[[#This Row],[deadline2]]-Starter[[#This Row],[launched_at3]]</f>
        <v>30.041666666671517</v>
      </c>
    </row>
    <row r="2952" spans="1:21" ht="3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>IFERROR(Starter[[#This Row],[pledged]]/Starter[[#This Row],[goal]],0)</f>
        <v>0</v>
      </c>
      <c r="P2952" s="8">
        <f>IFERROR(Starter[[#This Row],[pledged]]/Starter[[#This Row],[backers_count]],0)</f>
        <v>0</v>
      </c>
      <c r="Q2952" t="str">
        <f>LEFT(Starter[[#This Row],[Category and Sub-Category]],FIND("/",Starter[[#This Row],[Category and Sub-Category]])-1)</f>
        <v>theater</v>
      </c>
      <c r="R2952" t="str">
        <f>RIGHT(Starter[[#This Row],[Category and Sub-Category]],FIND("/",Starter[[#This Row],[Category and Sub-Category]])-3)</f>
        <v>paces</v>
      </c>
      <c r="S2952" s="12">
        <f t="shared" si="46"/>
        <v>42392.36518518519</v>
      </c>
      <c r="T2952" s="12">
        <f t="shared" si="46"/>
        <v>42362.36518518519</v>
      </c>
      <c r="U2952" s="14">
        <f>Starter[[#This Row],[deadline2]]-Starter[[#This Row],[launched_at3]]</f>
        <v>30</v>
      </c>
    </row>
    <row r="2953" spans="1:21" ht="3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>IFERROR(Starter[[#This Row],[pledged]]/Starter[[#This Row],[goal]],0)</f>
        <v>2.1919999999999999E-2</v>
      </c>
      <c r="P2953" s="8">
        <f>IFERROR(Starter[[#This Row],[pledged]]/Starter[[#This Row],[backers_count]],0)</f>
        <v>18.896551724137932</v>
      </c>
      <c r="Q2953" t="str">
        <f>LEFT(Starter[[#This Row],[Category and Sub-Category]],FIND("/",Starter[[#This Row],[Category and Sub-Category]])-1)</f>
        <v>theater</v>
      </c>
      <c r="R2953" t="str">
        <f>RIGHT(Starter[[#This Row],[Category and Sub-Category]],FIND("/",Starter[[#This Row],[Category and Sub-Category]])-3)</f>
        <v>paces</v>
      </c>
      <c r="S2953" s="12">
        <f t="shared" si="46"/>
        <v>41917.802928240737</v>
      </c>
      <c r="T2953" s="12">
        <f t="shared" si="46"/>
        <v>41872.802928240737</v>
      </c>
      <c r="U2953" s="14">
        <f>Starter[[#This Row],[deadline2]]-Starter[[#This Row],[launched_at3]]</f>
        <v>45</v>
      </c>
    </row>
    <row r="2954" spans="1:21" ht="3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>IFERROR(Starter[[#This Row],[pledged]]/Starter[[#This Row],[goal]],0)</f>
        <v>8.0250000000000002E-2</v>
      </c>
      <c r="P2954" s="8">
        <f>IFERROR(Starter[[#This Row],[pledged]]/Starter[[#This Row],[backers_count]],0)</f>
        <v>200.625</v>
      </c>
      <c r="Q2954" t="str">
        <f>LEFT(Starter[[#This Row],[Category and Sub-Category]],FIND("/",Starter[[#This Row],[Category and Sub-Category]])-1)</f>
        <v>theater</v>
      </c>
      <c r="R2954" t="str">
        <f>RIGHT(Starter[[#This Row],[Category and Sub-Category]],FIND("/",Starter[[#This Row],[Category and Sub-Category]])-3)</f>
        <v>paces</v>
      </c>
      <c r="S2954" s="12">
        <f t="shared" si="46"/>
        <v>42660.166666666672</v>
      </c>
      <c r="T2954" s="12">
        <f t="shared" si="46"/>
        <v>42628.690266203703</v>
      </c>
      <c r="U2954" s="14">
        <f>Starter[[#This Row],[deadline2]]-Starter[[#This Row],[launched_at3]]</f>
        <v>31.476400462968741</v>
      </c>
    </row>
    <row r="2955" spans="1:21" ht="30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>IFERROR(Starter[[#This Row],[pledged]]/Starter[[#This Row],[goal]],0)</f>
        <v>1.5125E-3</v>
      </c>
      <c r="P2955" s="8">
        <f>IFERROR(Starter[[#This Row],[pledged]]/Starter[[#This Row],[backers_count]],0)</f>
        <v>201.66666666666666</v>
      </c>
      <c r="Q2955" t="str">
        <f>LEFT(Starter[[#This Row],[Category and Sub-Category]],FIND("/",Starter[[#This Row],[Category and Sub-Category]])-1)</f>
        <v>theater</v>
      </c>
      <c r="R2955" t="str">
        <f>RIGHT(Starter[[#This Row],[Category and Sub-Category]],FIND("/",Starter[[#This Row],[Category and Sub-Category]])-3)</f>
        <v>paces</v>
      </c>
      <c r="S2955" s="12">
        <f t="shared" si="46"/>
        <v>42285.791909722218</v>
      </c>
      <c r="T2955" s="12">
        <f t="shared" si="46"/>
        <v>42255.791909722218</v>
      </c>
      <c r="U2955" s="14">
        <f>Starter[[#This Row],[deadline2]]-Starter[[#This Row],[launched_at3]]</f>
        <v>30</v>
      </c>
    </row>
    <row r="2956" spans="1:21" ht="30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>IFERROR(Starter[[#This Row],[pledged]]/Starter[[#This Row],[goal]],0)</f>
        <v>0</v>
      </c>
      <c r="P2956" s="8">
        <f>IFERROR(Starter[[#This Row],[pledged]]/Starter[[#This Row],[backers_count]],0)</f>
        <v>0</v>
      </c>
      <c r="Q2956" t="str">
        <f>LEFT(Starter[[#This Row],[Category and Sub-Category]],FIND("/",Starter[[#This Row],[Category and Sub-Category]])-1)</f>
        <v>theater</v>
      </c>
      <c r="R2956" t="str">
        <f>RIGHT(Starter[[#This Row],[Category and Sub-Category]],FIND("/",Starter[[#This Row],[Category and Sub-Category]])-3)</f>
        <v>paces</v>
      </c>
      <c r="S2956" s="12">
        <f t="shared" si="46"/>
        <v>42810.541701388887</v>
      </c>
      <c r="T2956" s="12">
        <f t="shared" si="46"/>
        <v>42790.583368055552</v>
      </c>
      <c r="U2956" s="14">
        <f>Starter[[#This Row],[deadline2]]-Starter[[#This Row],[launched_at3]]</f>
        <v>19.958333333335759</v>
      </c>
    </row>
    <row r="2957" spans="1:2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>IFERROR(Starter[[#This Row],[pledged]]/Starter[[#This Row],[goal]],0)</f>
        <v>0.59583333333333333</v>
      </c>
      <c r="P2957" s="8">
        <f>IFERROR(Starter[[#This Row],[pledged]]/Starter[[#This Row],[backers_count]],0)</f>
        <v>65</v>
      </c>
      <c r="Q2957" t="str">
        <f>LEFT(Starter[[#This Row],[Category and Sub-Category]],FIND("/",Starter[[#This Row],[Category and Sub-Category]])-1)</f>
        <v>theater</v>
      </c>
      <c r="R2957" t="str">
        <f>RIGHT(Starter[[#This Row],[Category and Sub-Category]],FIND("/",Starter[[#This Row],[Category and Sub-Category]])-3)</f>
        <v>paces</v>
      </c>
      <c r="S2957" s="12">
        <f t="shared" si="46"/>
        <v>42171.741307870368</v>
      </c>
      <c r="T2957" s="12">
        <f t="shared" si="46"/>
        <v>42141.741307870368</v>
      </c>
      <c r="U2957" s="14">
        <f>Starter[[#This Row],[deadline2]]-Starter[[#This Row],[launched_at3]]</f>
        <v>30</v>
      </c>
    </row>
    <row r="2958" spans="1:21" ht="3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>IFERROR(Starter[[#This Row],[pledged]]/Starter[[#This Row],[goal]],0)</f>
        <v>0.16734177215189874</v>
      </c>
      <c r="P2958" s="8">
        <f>IFERROR(Starter[[#This Row],[pledged]]/Starter[[#This Row],[backers_count]],0)</f>
        <v>66.099999999999994</v>
      </c>
      <c r="Q2958" t="str">
        <f>LEFT(Starter[[#This Row],[Category and Sub-Category]],FIND("/",Starter[[#This Row],[Category and Sub-Category]])-1)</f>
        <v>theater</v>
      </c>
      <c r="R2958" t="str">
        <f>RIGHT(Starter[[#This Row],[Category and Sub-Category]],FIND("/",Starter[[#This Row],[Category and Sub-Category]])-3)</f>
        <v>paces</v>
      </c>
      <c r="S2958" s="12">
        <f t="shared" si="46"/>
        <v>42494.958912037036</v>
      </c>
      <c r="T2958" s="12">
        <f t="shared" si="46"/>
        <v>42464.958912037036</v>
      </c>
      <c r="U2958" s="14">
        <f>Starter[[#This Row],[deadline2]]-Starter[[#This Row],[launched_at3]]</f>
        <v>30</v>
      </c>
    </row>
    <row r="2959" spans="1:2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>IFERROR(Starter[[#This Row],[pledged]]/Starter[[#This Row],[goal]],0)</f>
        <v>1.8666666666666668E-2</v>
      </c>
      <c r="P2959" s="8">
        <f>IFERROR(Starter[[#This Row],[pledged]]/Starter[[#This Row],[backers_count]],0)</f>
        <v>93.333333333333329</v>
      </c>
      <c r="Q2959" t="str">
        <f>LEFT(Starter[[#This Row],[Category and Sub-Category]],FIND("/",Starter[[#This Row],[Category and Sub-Category]])-1)</f>
        <v>theater</v>
      </c>
      <c r="R2959" t="str">
        <f>RIGHT(Starter[[#This Row],[Category and Sub-Category]],FIND("/",Starter[[#This Row],[Category and Sub-Category]])-3)</f>
        <v>paces</v>
      </c>
      <c r="S2959" s="12">
        <f t="shared" si="46"/>
        <v>42090.969583333332</v>
      </c>
      <c r="T2959" s="12">
        <f t="shared" si="46"/>
        <v>42031.011249999996</v>
      </c>
      <c r="U2959" s="14">
        <f>Starter[[#This Row],[deadline2]]-Starter[[#This Row],[launched_at3]]</f>
        <v>59.958333333335759</v>
      </c>
    </row>
    <row r="2960" spans="1:21" ht="30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>IFERROR(Starter[[#This Row],[pledged]]/Starter[[#This Row],[goal]],0)</f>
        <v>0</v>
      </c>
      <c r="P2960" s="8">
        <f>IFERROR(Starter[[#This Row],[pledged]]/Starter[[#This Row],[backers_count]],0)</f>
        <v>0</v>
      </c>
      <c r="Q2960" t="str">
        <f>LEFT(Starter[[#This Row],[Category and Sub-Category]],FIND("/",Starter[[#This Row],[Category and Sub-Category]])-1)</f>
        <v>theater</v>
      </c>
      <c r="R2960" t="str">
        <f>RIGHT(Starter[[#This Row],[Category and Sub-Category]],FIND("/",Starter[[#This Row],[Category and Sub-Category]])-3)</f>
        <v>paces</v>
      </c>
      <c r="S2960" s="12">
        <f t="shared" si="46"/>
        <v>42498.73746527778</v>
      </c>
      <c r="T2960" s="12">
        <f t="shared" si="46"/>
        <v>42438.779131944444</v>
      </c>
      <c r="U2960" s="14">
        <f>Starter[[#This Row],[deadline2]]-Starter[[#This Row],[launched_at3]]</f>
        <v>59.958333333335759</v>
      </c>
    </row>
    <row r="2961" spans="1:21" ht="3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>IFERROR(Starter[[#This Row],[pledged]]/Starter[[#This Row],[goal]],0)</f>
        <v>0</v>
      </c>
      <c r="P2961" s="8">
        <f>IFERROR(Starter[[#This Row],[pledged]]/Starter[[#This Row],[backers_count]],0)</f>
        <v>0</v>
      </c>
      <c r="Q2961" t="str">
        <f>LEFT(Starter[[#This Row],[Category and Sub-Category]],FIND("/",Starter[[#This Row],[Category and Sub-Category]])-1)</f>
        <v>theater</v>
      </c>
      <c r="R2961" t="str">
        <f>RIGHT(Starter[[#This Row],[Category and Sub-Category]],FIND("/",Starter[[#This Row],[Category and Sub-Category]])-3)</f>
        <v>paces</v>
      </c>
      <c r="S2961" s="12">
        <f t="shared" si="46"/>
        <v>42528.008391203708</v>
      </c>
      <c r="T2961" s="12">
        <f t="shared" si="46"/>
        <v>42498.008391203708</v>
      </c>
      <c r="U2961" s="14">
        <f>Starter[[#This Row],[deadline2]]-Starter[[#This Row],[launched_at3]]</f>
        <v>30</v>
      </c>
    </row>
    <row r="2962" spans="1:21" ht="30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>IFERROR(Starter[[#This Row],[pledged]]/Starter[[#This Row],[goal]],0)</f>
        <v>0</v>
      </c>
      <c r="P2962" s="8">
        <f>IFERROR(Starter[[#This Row],[pledged]]/Starter[[#This Row],[backers_count]],0)</f>
        <v>0</v>
      </c>
      <c r="Q2962" t="str">
        <f>LEFT(Starter[[#This Row],[Category and Sub-Category]],FIND("/",Starter[[#This Row],[Category and Sub-Category]])-1)</f>
        <v>theater</v>
      </c>
      <c r="R2962" t="str">
        <f>RIGHT(Starter[[#This Row],[Category and Sub-Category]],FIND("/",Starter[[#This Row],[Category and Sub-Category]])-3)</f>
        <v>paces</v>
      </c>
      <c r="S2962" s="12">
        <f t="shared" si="46"/>
        <v>41893.757210648146</v>
      </c>
      <c r="T2962" s="12">
        <f t="shared" si="46"/>
        <v>41863.757210648146</v>
      </c>
      <c r="U2962" s="14">
        <f>Starter[[#This Row],[deadline2]]-Starter[[#This Row],[launched_at3]]</f>
        <v>30</v>
      </c>
    </row>
    <row r="2963" spans="1:21" ht="3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>IFERROR(Starter[[#This Row],[pledged]]/Starter[[#This Row],[goal]],0)</f>
        <v>1.0962000000000001</v>
      </c>
      <c r="P2963" s="8">
        <f>IFERROR(Starter[[#This Row],[pledged]]/Starter[[#This Row],[backers_count]],0)</f>
        <v>50.75</v>
      </c>
      <c r="Q2963" t="str">
        <f>LEFT(Starter[[#This Row],[Category and Sub-Category]],FIND("/",Starter[[#This Row],[Category and Sub-Category]])-1)</f>
        <v>theater</v>
      </c>
      <c r="R2963" t="str">
        <f>RIGHT(Starter[[#This Row],[Category and Sub-Category]],FIND("/",Starter[[#This Row],[Category and Sub-Category]])-3)</f>
        <v>plays</v>
      </c>
      <c r="S2963" s="12">
        <f t="shared" si="46"/>
        <v>42089.166666666672</v>
      </c>
      <c r="T2963" s="12">
        <f t="shared" si="46"/>
        <v>42061.212488425925</v>
      </c>
      <c r="U2963" s="14">
        <f>Starter[[#This Row],[deadline2]]-Starter[[#This Row],[launched_at3]]</f>
        <v>27.954178240746842</v>
      </c>
    </row>
    <row r="2964" spans="1:21" ht="3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>IFERROR(Starter[[#This Row],[pledged]]/Starter[[#This Row],[goal]],0)</f>
        <v>1.218</v>
      </c>
      <c r="P2964" s="8">
        <f>IFERROR(Starter[[#This Row],[pledged]]/Starter[[#This Row],[backers_count]],0)</f>
        <v>60.9</v>
      </c>
      <c r="Q2964" t="str">
        <f>LEFT(Starter[[#This Row],[Category and Sub-Category]],FIND("/",Starter[[#This Row],[Category and Sub-Category]])-1)</f>
        <v>theater</v>
      </c>
      <c r="R2964" t="str">
        <f>RIGHT(Starter[[#This Row],[Category and Sub-Category]],FIND("/",Starter[[#This Row],[Category and Sub-Category]])-3)</f>
        <v>plays</v>
      </c>
      <c r="S2964" s="12">
        <f t="shared" si="46"/>
        <v>42064.290972222225</v>
      </c>
      <c r="T2964" s="12">
        <f t="shared" si="46"/>
        <v>42036.24428240741</v>
      </c>
      <c r="U2964" s="14">
        <f>Starter[[#This Row],[deadline2]]-Starter[[#This Row],[launched_at3]]</f>
        <v>28.046689814815181</v>
      </c>
    </row>
    <row r="2965" spans="1:21" ht="3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>IFERROR(Starter[[#This Row],[pledged]]/Starter[[#This Row],[goal]],0)</f>
        <v>1.0685</v>
      </c>
      <c r="P2965" s="8">
        <f>IFERROR(Starter[[#This Row],[pledged]]/Starter[[#This Row],[backers_count]],0)</f>
        <v>109.03061224489795</v>
      </c>
      <c r="Q2965" t="str">
        <f>LEFT(Starter[[#This Row],[Category and Sub-Category]],FIND("/",Starter[[#This Row],[Category and Sub-Category]])-1)</f>
        <v>theater</v>
      </c>
      <c r="R2965" t="str">
        <f>RIGHT(Starter[[#This Row],[Category and Sub-Category]],FIND("/",Starter[[#This Row],[Category and Sub-Category]])-3)</f>
        <v>plays</v>
      </c>
      <c r="S2965" s="12">
        <f t="shared" si="46"/>
        <v>42187.470185185186</v>
      </c>
      <c r="T2965" s="12">
        <f t="shared" si="46"/>
        <v>42157.470185185186</v>
      </c>
      <c r="U2965" s="14">
        <f>Starter[[#This Row],[deadline2]]-Starter[[#This Row],[launched_at3]]</f>
        <v>30</v>
      </c>
    </row>
    <row r="2966" spans="1:21" ht="3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>IFERROR(Starter[[#This Row],[pledged]]/Starter[[#This Row],[goal]],0)</f>
        <v>1.0071379999999999</v>
      </c>
      <c r="P2966" s="8">
        <f>IFERROR(Starter[[#This Row],[pledged]]/Starter[[#This Row],[backers_count]],0)</f>
        <v>25.692295918367346</v>
      </c>
      <c r="Q2966" t="str">
        <f>LEFT(Starter[[#This Row],[Category and Sub-Category]],FIND("/",Starter[[#This Row],[Category and Sub-Category]])-1)</f>
        <v>theater</v>
      </c>
      <c r="R2966" t="str">
        <f>RIGHT(Starter[[#This Row],[Category and Sub-Category]],FIND("/",Starter[[#This Row],[Category and Sub-Category]])-3)</f>
        <v>plays</v>
      </c>
      <c r="S2966" s="12">
        <f t="shared" si="46"/>
        <v>41857.897222222222</v>
      </c>
      <c r="T2966" s="12">
        <f t="shared" si="46"/>
        <v>41827.909942129627</v>
      </c>
      <c r="U2966" s="14">
        <f>Starter[[#This Row],[deadline2]]-Starter[[#This Row],[launched_at3]]</f>
        <v>29.987280092595029</v>
      </c>
    </row>
    <row r="2967" spans="1:21" ht="3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>IFERROR(Starter[[#This Row],[pledged]]/Starter[[#This Row],[goal]],0)</f>
        <v>1.0900000000000001</v>
      </c>
      <c r="P2967" s="8">
        <f>IFERROR(Starter[[#This Row],[pledged]]/Starter[[#This Row],[backers_count]],0)</f>
        <v>41.92307692307692</v>
      </c>
      <c r="Q2967" t="str">
        <f>LEFT(Starter[[#This Row],[Category and Sub-Category]],FIND("/",Starter[[#This Row],[Category and Sub-Category]])-1)</f>
        <v>theater</v>
      </c>
      <c r="R2967" t="str">
        <f>RIGHT(Starter[[#This Row],[Category and Sub-Category]],FIND("/",Starter[[#This Row],[Category and Sub-Category]])-3)</f>
        <v>plays</v>
      </c>
      <c r="S2967" s="12">
        <f t="shared" si="46"/>
        <v>42192.729548611111</v>
      </c>
      <c r="T2967" s="12">
        <f t="shared" si="46"/>
        <v>42162.729548611111</v>
      </c>
      <c r="U2967" s="14">
        <f>Starter[[#This Row],[deadline2]]-Starter[[#This Row],[launched_at3]]</f>
        <v>30</v>
      </c>
    </row>
    <row r="2968" spans="1:21" ht="3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>IFERROR(Starter[[#This Row],[pledged]]/Starter[[#This Row],[goal]],0)</f>
        <v>1.1363000000000001</v>
      </c>
      <c r="P2968" s="8">
        <f>IFERROR(Starter[[#This Row],[pledged]]/Starter[[#This Row],[backers_count]],0)</f>
        <v>88.7734375</v>
      </c>
      <c r="Q2968" t="str">
        <f>LEFT(Starter[[#This Row],[Category and Sub-Category]],FIND("/",Starter[[#This Row],[Category and Sub-Category]])-1)</f>
        <v>theater</v>
      </c>
      <c r="R2968" t="str">
        <f>RIGHT(Starter[[#This Row],[Category and Sub-Category]],FIND("/",Starter[[#This Row],[Category and Sub-Category]])-3)</f>
        <v>plays</v>
      </c>
      <c r="S2968" s="12">
        <f t="shared" si="46"/>
        <v>42263.738564814819</v>
      </c>
      <c r="T2968" s="12">
        <f t="shared" si="46"/>
        <v>42233.738564814819</v>
      </c>
      <c r="U2968" s="14">
        <f>Starter[[#This Row],[deadline2]]-Starter[[#This Row],[launched_at3]]</f>
        <v>30</v>
      </c>
    </row>
    <row r="2969" spans="1:2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>IFERROR(Starter[[#This Row],[pledged]]/Starter[[#This Row],[goal]],0)</f>
        <v>1.1392</v>
      </c>
      <c r="P2969" s="8">
        <f>IFERROR(Starter[[#This Row],[pledged]]/Starter[[#This Row],[backers_count]],0)</f>
        <v>80.225352112676063</v>
      </c>
      <c r="Q2969" t="str">
        <f>LEFT(Starter[[#This Row],[Category and Sub-Category]],FIND("/",Starter[[#This Row],[Category and Sub-Category]])-1)</f>
        <v>theater</v>
      </c>
      <c r="R2969" t="str">
        <f>RIGHT(Starter[[#This Row],[Category and Sub-Category]],FIND("/",Starter[[#This Row],[Category and Sub-Category]])-3)</f>
        <v>plays</v>
      </c>
      <c r="S2969" s="12">
        <f t="shared" si="46"/>
        <v>42072.156157407408</v>
      </c>
      <c r="T2969" s="12">
        <f t="shared" si="46"/>
        <v>42042.197824074072</v>
      </c>
      <c r="U2969" s="14">
        <f>Starter[[#This Row],[deadline2]]-Starter[[#This Row],[launched_at3]]</f>
        <v>29.958333333335759</v>
      </c>
    </row>
    <row r="2970" spans="1:2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>IFERROR(Starter[[#This Row],[pledged]]/Starter[[#This Row],[goal]],0)</f>
        <v>1.06</v>
      </c>
      <c r="P2970" s="8">
        <f>IFERROR(Starter[[#This Row],[pledged]]/Starter[[#This Row],[backers_count]],0)</f>
        <v>78.936170212765958</v>
      </c>
      <c r="Q2970" t="str">
        <f>LEFT(Starter[[#This Row],[Category and Sub-Category]],FIND("/",Starter[[#This Row],[Category and Sub-Category]])-1)</f>
        <v>theater</v>
      </c>
      <c r="R2970" t="str">
        <f>RIGHT(Starter[[#This Row],[Category and Sub-Category]],FIND("/",Starter[[#This Row],[Category and Sub-Category]])-3)</f>
        <v>plays</v>
      </c>
      <c r="S2970" s="12">
        <f t="shared" si="46"/>
        <v>42599.165972222225</v>
      </c>
      <c r="T2970" s="12">
        <f t="shared" si="46"/>
        <v>42585.523842592593</v>
      </c>
      <c r="U2970" s="14">
        <f>Starter[[#This Row],[deadline2]]-Starter[[#This Row],[launched_at3]]</f>
        <v>13.642129629632109</v>
      </c>
    </row>
    <row r="2971" spans="1:21" ht="3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>IFERROR(Starter[[#This Row],[pledged]]/Starter[[#This Row],[goal]],0)</f>
        <v>1.625</v>
      </c>
      <c r="P2971" s="8">
        <f>IFERROR(Starter[[#This Row],[pledged]]/Starter[[#This Row],[backers_count]],0)</f>
        <v>95.588235294117652</v>
      </c>
      <c r="Q2971" t="str">
        <f>LEFT(Starter[[#This Row],[Category and Sub-Category]],FIND("/",Starter[[#This Row],[Category and Sub-Category]])-1)</f>
        <v>theater</v>
      </c>
      <c r="R2971" t="str">
        <f>RIGHT(Starter[[#This Row],[Category and Sub-Category]],FIND("/",Starter[[#This Row],[Category and Sub-Category]])-3)</f>
        <v>plays</v>
      </c>
      <c r="S2971" s="12">
        <f t="shared" si="46"/>
        <v>42127.952083333337</v>
      </c>
      <c r="T2971" s="12">
        <f t="shared" si="46"/>
        <v>42097.786493055552</v>
      </c>
      <c r="U2971" s="14">
        <f>Starter[[#This Row],[deadline2]]-Starter[[#This Row],[launched_at3]]</f>
        <v>30.165590277785668</v>
      </c>
    </row>
    <row r="2972" spans="1:21" ht="30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>IFERROR(Starter[[#This Row],[pledged]]/Starter[[#This Row],[goal]],0)</f>
        <v>1.06</v>
      </c>
      <c r="P2972" s="8">
        <f>IFERROR(Starter[[#This Row],[pledged]]/Starter[[#This Row],[backers_count]],0)</f>
        <v>69.890109890109883</v>
      </c>
      <c r="Q2972" t="str">
        <f>LEFT(Starter[[#This Row],[Category and Sub-Category]],FIND("/",Starter[[#This Row],[Category and Sub-Category]])-1)</f>
        <v>theater</v>
      </c>
      <c r="R2972" t="str">
        <f>RIGHT(Starter[[#This Row],[Category and Sub-Category]],FIND("/",Starter[[#This Row],[Category and Sub-Category]])-3)</f>
        <v>plays</v>
      </c>
      <c r="S2972" s="12">
        <f t="shared" si="46"/>
        <v>41838.669571759259</v>
      </c>
      <c r="T2972" s="12">
        <f t="shared" si="46"/>
        <v>41808.669571759259</v>
      </c>
      <c r="U2972" s="14">
        <f>Starter[[#This Row],[deadline2]]-Starter[[#This Row],[launched_at3]]</f>
        <v>30</v>
      </c>
    </row>
    <row r="2973" spans="1:21" ht="3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>IFERROR(Starter[[#This Row],[pledged]]/Starter[[#This Row],[goal]],0)</f>
        <v>1.0015624999999999</v>
      </c>
      <c r="P2973" s="8">
        <f>IFERROR(Starter[[#This Row],[pledged]]/Starter[[#This Row],[backers_count]],0)</f>
        <v>74.534883720930239</v>
      </c>
      <c r="Q2973" t="str">
        <f>LEFT(Starter[[#This Row],[Category and Sub-Category]],FIND("/",Starter[[#This Row],[Category and Sub-Category]])-1)</f>
        <v>theater</v>
      </c>
      <c r="R2973" t="str">
        <f>RIGHT(Starter[[#This Row],[Category and Sub-Category]],FIND("/",Starter[[#This Row],[Category and Sub-Category]])-3)</f>
        <v>plays</v>
      </c>
      <c r="S2973" s="12">
        <f t="shared" si="46"/>
        <v>41882.658310185187</v>
      </c>
      <c r="T2973" s="12">
        <f t="shared" si="46"/>
        <v>41852.658310185187</v>
      </c>
      <c r="U2973" s="14">
        <f>Starter[[#This Row],[deadline2]]-Starter[[#This Row],[launched_at3]]</f>
        <v>30</v>
      </c>
    </row>
    <row r="2974" spans="1:2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>IFERROR(Starter[[#This Row],[pledged]]/Starter[[#This Row],[goal]],0)</f>
        <v>1.0535000000000001</v>
      </c>
      <c r="P2974" s="8">
        <f>IFERROR(Starter[[#This Row],[pledged]]/Starter[[#This Row],[backers_count]],0)</f>
        <v>123.94117647058823</v>
      </c>
      <c r="Q2974" t="str">
        <f>LEFT(Starter[[#This Row],[Category and Sub-Category]],FIND("/",Starter[[#This Row],[Category and Sub-Category]])-1)</f>
        <v>theater</v>
      </c>
      <c r="R2974" t="str">
        <f>RIGHT(Starter[[#This Row],[Category and Sub-Category]],FIND("/",Starter[[#This Row],[Category and Sub-Category]])-3)</f>
        <v>plays</v>
      </c>
      <c r="S2974" s="12">
        <f t="shared" si="46"/>
        <v>42709.041666666672</v>
      </c>
      <c r="T2974" s="12">
        <f t="shared" si="46"/>
        <v>42694.110185185185</v>
      </c>
      <c r="U2974" s="14">
        <f>Starter[[#This Row],[deadline2]]-Starter[[#This Row],[launched_at3]]</f>
        <v>14.931481481486117</v>
      </c>
    </row>
    <row r="2975" spans="1:21" ht="3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>IFERROR(Starter[[#This Row],[pledged]]/Starter[[#This Row],[goal]],0)</f>
        <v>1.748</v>
      </c>
      <c r="P2975" s="8">
        <f>IFERROR(Starter[[#This Row],[pledged]]/Starter[[#This Row],[backers_count]],0)</f>
        <v>264.84848484848487</v>
      </c>
      <c r="Q2975" t="str">
        <f>LEFT(Starter[[#This Row],[Category and Sub-Category]],FIND("/",Starter[[#This Row],[Category and Sub-Category]])-1)</f>
        <v>theater</v>
      </c>
      <c r="R2975" t="str">
        <f>RIGHT(Starter[[#This Row],[Category and Sub-Category]],FIND("/",Starter[[#This Row],[Category and Sub-Category]])-3)</f>
        <v>plays</v>
      </c>
      <c r="S2975" s="12">
        <f t="shared" si="46"/>
        <v>42370.166666666672</v>
      </c>
      <c r="T2975" s="12">
        <f t="shared" si="46"/>
        <v>42341.818379629629</v>
      </c>
      <c r="U2975" s="14">
        <f>Starter[[#This Row],[deadline2]]-Starter[[#This Row],[launched_at3]]</f>
        <v>28.34828703704261</v>
      </c>
    </row>
    <row r="2976" spans="1:21" ht="3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>IFERROR(Starter[[#This Row],[pledged]]/Starter[[#This Row],[goal]],0)</f>
        <v>1.02</v>
      </c>
      <c r="P2976" s="8">
        <f>IFERROR(Starter[[#This Row],[pledged]]/Starter[[#This Row],[backers_count]],0)</f>
        <v>58.620689655172413</v>
      </c>
      <c r="Q2976" t="str">
        <f>LEFT(Starter[[#This Row],[Category and Sub-Category]],FIND("/",Starter[[#This Row],[Category and Sub-Category]])-1)</f>
        <v>theater</v>
      </c>
      <c r="R2976" t="str">
        <f>RIGHT(Starter[[#This Row],[Category and Sub-Category]],FIND("/",Starter[[#This Row],[Category and Sub-Category]])-3)</f>
        <v>plays</v>
      </c>
      <c r="S2976" s="12">
        <f t="shared" si="46"/>
        <v>41908.065972222219</v>
      </c>
      <c r="T2976" s="12">
        <f t="shared" si="46"/>
        <v>41880.061006944445</v>
      </c>
      <c r="U2976" s="14">
        <f>Starter[[#This Row],[deadline2]]-Starter[[#This Row],[launched_at3]]</f>
        <v>28.004965277774318</v>
      </c>
    </row>
    <row r="2977" spans="1:21" ht="3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>IFERROR(Starter[[#This Row],[pledged]]/Starter[[#This Row],[goal]],0)</f>
        <v>1.00125</v>
      </c>
      <c r="P2977" s="8">
        <f>IFERROR(Starter[[#This Row],[pledged]]/Starter[[#This Row],[backers_count]],0)</f>
        <v>70.884955752212392</v>
      </c>
      <c r="Q2977" t="str">
        <f>LEFT(Starter[[#This Row],[Category and Sub-Category]],FIND("/",Starter[[#This Row],[Category and Sub-Category]])-1)</f>
        <v>theater</v>
      </c>
      <c r="R2977" t="str">
        <f>RIGHT(Starter[[#This Row],[Category and Sub-Category]],FIND("/",Starter[[#This Row],[Category and Sub-Category]])-3)</f>
        <v>plays</v>
      </c>
      <c r="S2977" s="12">
        <f t="shared" si="46"/>
        <v>41970.125</v>
      </c>
      <c r="T2977" s="12">
        <f t="shared" si="46"/>
        <v>41941.683865740742</v>
      </c>
      <c r="U2977" s="14">
        <f>Starter[[#This Row],[deadline2]]-Starter[[#This Row],[launched_at3]]</f>
        <v>28.441134259257524</v>
      </c>
    </row>
    <row r="2978" spans="1:21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>IFERROR(Starter[[#This Row],[pledged]]/Starter[[#This Row],[goal]],0)</f>
        <v>1.7142857142857142</v>
      </c>
      <c r="P2978" s="8">
        <f>IFERROR(Starter[[#This Row],[pledged]]/Starter[[#This Row],[backers_count]],0)</f>
        <v>8.5714285714285712</v>
      </c>
      <c r="Q2978" t="str">
        <f>LEFT(Starter[[#This Row],[Category and Sub-Category]],FIND("/",Starter[[#This Row],[Category and Sub-Category]])-1)</f>
        <v>theater</v>
      </c>
      <c r="R2978" t="str">
        <f>RIGHT(Starter[[#This Row],[Category and Sub-Category]],FIND("/",Starter[[#This Row],[Category and Sub-Category]])-3)</f>
        <v>plays</v>
      </c>
      <c r="S2978" s="12">
        <f t="shared" si="46"/>
        <v>42442.5</v>
      </c>
      <c r="T2978" s="12">
        <f t="shared" si="46"/>
        <v>42425.730671296296</v>
      </c>
      <c r="U2978" s="14">
        <f>Starter[[#This Row],[deadline2]]-Starter[[#This Row],[launched_at3]]</f>
        <v>16.76932870370365</v>
      </c>
    </row>
    <row r="2979" spans="1:21" ht="3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>IFERROR(Starter[[#This Row],[pledged]]/Starter[[#This Row],[goal]],0)</f>
        <v>1.1356666666666666</v>
      </c>
      <c r="P2979" s="8">
        <f>IFERROR(Starter[[#This Row],[pledged]]/Starter[[#This Row],[backers_count]],0)</f>
        <v>113.56666666666666</v>
      </c>
      <c r="Q2979" t="str">
        <f>LEFT(Starter[[#This Row],[Category and Sub-Category]],FIND("/",Starter[[#This Row],[Category and Sub-Category]])-1)</f>
        <v>theater</v>
      </c>
      <c r="R2979" t="str">
        <f>RIGHT(Starter[[#This Row],[Category and Sub-Category]],FIND("/",Starter[[#This Row],[Category and Sub-Category]])-3)</f>
        <v>plays</v>
      </c>
      <c r="S2979" s="12">
        <f t="shared" si="46"/>
        <v>42086.093055555553</v>
      </c>
      <c r="T2979" s="12">
        <f t="shared" si="46"/>
        <v>42026.88118055556</v>
      </c>
      <c r="U2979" s="14">
        <f>Starter[[#This Row],[deadline2]]-Starter[[#This Row],[launched_at3]]</f>
        <v>59.211874999993597</v>
      </c>
    </row>
    <row r="2980" spans="1:21" ht="3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>IFERROR(Starter[[#This Row],[pledged]]/Starter[[#This Row],[goal]],0)</f>
        <v>1.2946666666666666</v>
      </c>
      <c r="P2980" s="8">
        <f>IFERROR(Starter[[#This Row],[pledged]]/Starter[[#This Row],[backers_count]],0)</f>
        <v>60.6875</v>
      </c>
      <c r="Q2980" t="str">
        <f>LEFT(Starter[[#This Row],[Category and Sub-Category]],FIND("/",Starter[[#This Row],[Category and Sub-Category]])-1)</f>
        <v>theater</v>
      </c>
      <c r="R2980" t="str">
        <f>RIGHT(Starter[[#This Row],[Category and Sub-Category]],FIND("/",Starter[[#This Row],[Category and Sub-Category]])-3)</f>
        <v>plays</v>
      </c>
      <c r="S2980" s="12">
        <f t="shared" si="46"/>
        <v>41932.249305555553</v>
      </c>
      <c r="T2980" s="12">
        <f t="shared" si="46"/>
        <v>41922.640590277777</v>
      </c>
      <c r="U2980" s="14">
        <f>Starter[[#This Row],[deadline2]]-Starter[[#This Row],[launched_at3]]</f>
        <v>9.6087152777763549</v>
      </c>
    </row>
    <row r="2981" spans="1:21" ht="3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>IFERROR(Starter[[#This Row],[pledged]]/Starter[[#This Row],[goal]],0)</f>
        <v>1.014</v>
      </c>
      <c r="P2981" s="8">
        <f>IFERROR(Starter[[#This Row],[pledged]]/Starter[[#This Row],[backers_count]],0)</f>
        <v>110.21739130434783</v>
      </c>
      <c r="Q2981" t="str">
        <f>LEFT(Starter[[#This Row],[Category and Sub-Category]],FIND("/",Starter[[#This Row],[Category and Sub-Category]])-1)</f>
        <v>theater</v>
      </c>
      <c r="R2981" t="str">
        <f>RIGHT(Starter[[#This Row],[Category and Sub-Category]],FIND("/",Starter[[#This Row],[Category and Sub-Category]])-3)</f>
        <v>plays</v>
      </c>
      <c r="S2981" s="12">
        <f t="shared" si="46"/>
        <v>42010.25</v>
      </c>
      <c r="T2981" s="12">
        <f t="shared" si="46"/>
        <v>41993.824340277773</v>
      </c>
      <c r="U2981" s="14">
        <f>Starter[[#This Row],[deadline2]]-Starter[[#This Row],[launched_at3]]</f>
        <v>16.425659722226555</v>
      </c>
    </row>
    <row r="2982" spans="1:21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>IFERROR(Starter[[#This Row],[pledged]]/Starter[[#This Row],[goal]],0)</f>
        <v>1.0916666666666666</v>
      </c>
      <c r="P2982" s="8">
        <f>IFERROR(Starter[[#This Row],[pledged]]/Starter[[#This Row],[backers_count]],0)</f>
        <v>136.45833333333334</v>
      </c>
      <c r="Q2982" t="str">
        <f>LEFT(Starter[[#This Row],[Category and Sub-Category]],FIND("/",Starter[[#This Row],[Category and Sub-Category]])-1)</f>
        <v>theater</v>
      </c>
      <c r="R2982" t="str">
        <f>RIGHT(Starter[[#This Row],[Category and Sub-Category]],FIND("/",Starter[[#This Row],[Category and Sub-Category]])-3)</f>
        <v>plays</v>
      </c>
      <c r="S2982" s="12">
        <f t="shared" si="46"/>
        <v>42240.083333333328</v>
      </c>
      <c r="T2982" s="12">
        <f t="shared" si="46"/>
        <v>42219.915856481486</v>
      </c>
      <c r="U2982" s="14">
        <f>Starter[[#This Row],[deadline2]]-Starter[[#This Row],[launched_at3]]</f>
        <v>20.167476851842366</v>
      </c>
    </row>
    <row r="2983" spans="1:21" ht="3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>IFERROR(Starter[[#This Row],[pledged]]/Starter[[#This Row],[goal]],0)</f>
        <v>1.28925</v>
      </c>
      <c r="P2983" s="8">
        <f>IFERROR(Starter[[#This Row],[pledged]]/Starter[[#This Row],[backers_count]],0)</f>
        <v>53.164948453608247</v>
      </c>
      <c r="Q2983" t="str">
        <f>LEFT(Starter[[#This Row],[Category and Sub-Category]],FIND("/",Starter[[#This Row],[Category and Sub-Category]])-1)</f>
        <v>theater</v>
      </c>
      <c r="R2983" t="str">
        <f>RIGHT(Starter[[#This Row],[Category and Sub-Category]],FIND("/",Starter[[#This Row],[Category and Sub-Category]])-3)</f>
        <v>paces</v>
      </c>
      <c r="S2983" s="12">
        <f t="shared" si="46"/>
        <v>42270.559675925921</v>
      </c>
      <c r="T2983" s="12">
        <f t="shared" si="46"/>
        <v>42225.559675925921</v>
      </c>
      <c r="U2983" s="14">
        <f>Starter[[#This Row],[deadline2]]-Starter[[#This Row],[launched_at3]]</f>
        <v>45</v>
      </c>
    </row>
    <row r="2984" spans="1:2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>IFERROR(Starter[[#This Row],[pledged]]/Starter[[#This Row],[goal]],0)</f>
        <v>1.0206</v>
      </c>
      <c r="P2984" s="8">
        <f>IFERROR(Starter[[#This Row],[pledged]]/Starter[[#This Row],[backers_count]],0)</f>
        <v>86.491525423728817</v>
      </c>
      <c r="Q2984" t="str">
        <f>LEFT(Starter[[#This Row],[Category and Sub-Category]],FIND("/",Starter[[#This Row],[Category and Sub-Category]])-1)</f>
        <v>theater</v>
      </c>
      <c r="R2984" t="str">
        <f>RIGHT(Starter[[#This Row],[Category and Sub-Category]],FIND("/",Starter[[#This Row],[Category and Sub-Category]])-3)</f>
        <v>paces</v>
      </c>
      <c r="S2984" s="12">
        <f t="shared" si="46"/>
        <v>42411.686840277776</v>
      </c>
      <c r="T2984" s="12">
        <f t="shared" si="46"/>
        <v>42381.686840277776</v>
      </c>
      <c r="U2984" s="14">
        <f>Starter[[#This Row],[deadline2]]-Starter[[#This Row],[launched_at3]]</f>
        <v>30</v>
      </c>
    </row>
    <row r="2985" spans="1:21" ht="30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>IFERROR(Starter[[#This Row],[pledged]]/Starter[[#This Row],[goal]],0)</f>
        <v>1.465395775862069</v>
      </c>
      <c r="P2985" s="8">
        <f>IFERROR(Starter[[#This Row],[pledged]]/Starter[[#This Row],[backers_count]],0)</f>
        <v>155.23827397260274</v>
      </c>
      <c r="Q2985" t="str">
        <f>LEFT(Starter[[#This Row],[Category and Sub-Category]],FIND("/",Starter[[#This Row],[Category and Sub-Category]])-1)</f>
        <v>theater</v>
      </c>
      <c r="R2985" t="str">
        <f>RIGHT(Starter[[#This Row],[Category and Sub-Category]],FIND("/",Starter[[#This Row],[Category and Sub-Category]])-3)</f>
        <v>paces</v>
      </c>
      <c r="S2985" s="12">
        <f t="shared" si="46"/>
        <v>41954.674027777779</v>
      </c>
      <c r="T2985" s="12">
        <f t="shared" si="46"/>
        <v>41894.632361111115</v>
      </c>
      <c r="U2985" s="14">
        <f>Starter[[#This Row],[deadline2]]-Starter[[#This Row],[launched_at3]]</f>
        <v>60.041666666664241</v>
      </c>
    </row>
    <row r="2986" spans="1:21" ht="3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>IFERROR(Starter[[#This Row],[pledged]]/Starter[[#This Row],[goal]],0)</f>
        <v>1.00352</v>
      </c>
      <c r="P2986" s="8">
        <f>IFERROR(Starter[[#This Row],[pledged]]/Starter[[#This Row],[backers_count]],0)</f>
        <v>115.08256880733946</v>
      </c>
      <c r="Q2986" t="str">
        <f>LEFT(Starter[[#This Row],[Category and Sub-Category]],FIND("/",Starter[[#This Row],[Category and Sub-Category]])-1)</f>
        <v>theater</v>
      </c>
      <c r="R2986" t="str">
        <f>RIGHT(Starter[[#This Row],[Category and Sub-Category]],FIND("/",Starter[[#This Row],[Category and Sub-Category]])-3)</f>
        <v>paces</v>
      </c>
      <c r="S2986" s="12">
        <f t="shared" si="46"/>
        <v>42606.278715277775</v>
      </c>
      <c r="T2986" s="12">
        <f t="shared" si="46"/>
        <v>42576.278715277775</v>
      </c>
      <c r="U2986" s="14">
        <f>Starter[[#This Row],[deadline2]]-Starter[[#This Row],[launched_at3]]</f>
        <v>30</v>
      </c>
    </row>
    <row r="2987" spans="1:21" ht="3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>IFERROR(Starter[[#This Row],[pledged]]/Starter[[#This Row],[goal]],0)</f>
        <v>1.2164999999999999</v>
      </c>
      <c r="P2987" s="8">
        <f>IFERROR(Starter[[#This Row],[pledged]]/Starter[[#This Row],[backers_count]],0)</f>
        <v>109.5945945945946</v>
      </c>
      <c r="Q2987" t="str">
        <f>LEFT(Starter[[#This Row],[Category and Sub-Category]],FIND("/",Starter[[#This Row],[Category and Sub-Category]])-1)</f>
        <v>theater</v>
      </c>
      <c r="R2987" t="str">
        <f>RIGHT(Starter[[#This Row],[Category and Sub-Category]],FIND("/",Starter[[#This Row],[Category and Sub-Category]])-3)</f>
        <v>paces</v>
      </c>
      <c r="S2987" s="12">
        <f t="shared" si="46"/>
        <v>42674.166666666672</v>
      </c>
      <c r="T2987" s="12">
        <f t="shared" si="46"/>
        <v>42654.973703703705</v>
      </c>
      <c r="U2987" s="14">
        <f>Starter[[#This Row],[deadline2]]-Starter[[#This Row],[launched_at3]]</f>
        <v>19.192962962966703</v>
      </c>
    </row>
    <row r="2988" spans="1:21" ht="30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>IFERROR(Starter[[#This Row],[pledged]]/Starter[[#This Row],[goal]],0)</f>
        <v>1.0549999999999999</v>
      </c>
      <c r="P2988" s="8">
        <f>IFERROR(Starter[[#This Row],[pledged]]/Starter[[#This Row],[backers_count]],0)</f>
        <v>45.214285714285715</v>
      </c>
      <c r="Q2988" t="str">
        <f>LEFT(Starter[[#This Row],[Category and Sub-Category]],FIND("/",Starter[[#This Row],[Category and Sub-Category]])-1)</f>
        <v>theater</v>
      </c>
      <c r="R2988" t="str">
        <f>RIGHT(Starter[[#This Row],[Category and Sub-Category]],FIND("/",Starter[[#This Row],[Category and Sub-Category]])-3)</f>
        <v>paces</v>
      </c>
      <c r="S2988" s="12">
        <f t="shared" si="46"/>
        <v>42491.458402777775</v>
      </c>
      <c r="T2988" s="12">
        <f t="shared" si="46"/>
        <v>42431.500069444446</v>
      </c>
      <c r="U2988" s="14">
        <f>Starter[[#This Row],[deadline2]]-Starter[[#This Row],[launched_at3]]</f>
        <v>59.958333333328483</v>
      </c>
    </row>
    <row r="2989" spans="1:21" ht="3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>IFERROR(Starter[[#This Row],[pledged]]/Starter[[#This Row],[goal]],0)</f>
        <v>1.1040080000000001</v>
      </c>
      <c r="P2989" s="8">
        <f>IFERROR(Starter[[#This Row],[pledged]]/Starter[[#This Row],[backers_count]],0)</f>
        <v>104.15169811320754</v>
      </c>
      <c r="Q2989" t="str">
        <f>LEFT(Starter[[#This Row],[Category and Sub-Category]],FIND("/",Starter[[#This Row],[Category and Sub-Category]])-1)</f>
        <v>theater</v>
      </c>
      <c r="R2989" t="str">
        <f>RIGHT(Starter[[#This Row],[Category and Sub-Category]],FIND("/",Starter[[#This Row],[Category and Sub-Category]])-3)</f>
        <v>paces</v>
      </c>
      <c r="S2989" s="12">
        <f t="shared" si="46"/>
        <v>42656</v>
      </c>
      <c r="T2989" s="12">
        <f t="shared" si="46"/>
        <v>42627.307303240741</v>
      </c>
      <c r="U2989" s="14">
        <f>Starter[[#This Row],[deadline2]]-Starter[[#This Row],[launched_at3]]</f>
        <v>28.692696759258979</v>
      </c>
    </row>
    <row r="2990" spans="1:21" ht="3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>IFERROR(Starter[[#This Row],[pledged]]/Starter[[#This Row],[goal]],0)</f>
        <v>1</v>
      </c>
      <c r="P2990" s="8">
        <f>IFERROR(Starter[[#This Row],[pledged]]/Starter[[#This Row],[backers_count]],0)</f>
        <v>35.714285714285715</v>
      </c>
      <c r="Q2990" t="str">
        <f>LEFT(Starter[[#This Row],[Category and Sub-Category]],FIND("/",Starter[[#This Row],[Category and Sub-Category]])-1)</f>
        <v>theater</v>
      </c>
      <c r="R2990" t="str">
        <f>RIGHT(Starter[[#This Row],[Category and Sub-Category]],FIND("/",Starter[[#This Row],[Category and Sub-Category]])-3)</f>
        <v>paces</v>
      </c>
      <c r="S2990" s="12">
        <f t="shared" si="46"/>
        <v>42541.36204861111</v>
      </c>
      <c r="T2990" s="12">
        <f t="shared" si="46"/>
        <v>42511.36204861111</v>
      </c>
      <c r="U2990" s="14">
        <f>Starter[[#This Row],[deadline2]]-Starter[[#This Row],[launched_at3]]</f>
        <v>30</v>
      </c>
    </row>
    <row r="2991" spans="1:2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>IFERROR(Starter[[#This Row],[pledged]]/Starter[[#This Row],[goal]],0)</f>
        <v>1.76535</v>
      </c>
      <c r="P2991" s="8">
        <f>IFERROR(Starter[[#This Row],[pledged]]/Starter[[#This Row],[backers_count]],0)</f>
        <v>96.997252747252745</v>
      </c>
      <c r="Q2991" t="str">
        <f>LEFT(Starter[[#This Row],[Category and Sub-Category]],FIND("/",Starter[[#This Row],[Category and Sub-Category]])-1)</f>
        <v>theater</v>
      </c>
      <c r="R2991" t="str">
        <f>RIGHT(Starter[[#This Row],[Category and Sub-Category]],FIND("/",Starter[[#This Row],[Category and Sub-Category]])-3)</f>
        <v>paces</v>
      </c>
      <c r="S2991" s="12">
        <f t="shared" si="46"/>
        <v>42359.207638888889</v>
      </c>
      <c r="T2991" s="12">
        <f t="shared" si="46"/>
        <v>42337.02039351852</v>
      </c>
      <c r="U2991" s="14">
        <f>Starter[[#This Row],[deadline2]]-Starter[[#This Row],[launched_at3]]</f>
        <v>22.187245370369055</v>
      </c>
    </row>
    <row r="2992" spans="1:21" ht="3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>IFERROR(Starter[[#This Row],[pledged]]/Starter[[#This Row],[goal]],0)</f>
        <v>1</v>
      </c>
      <c r="P2992" s="8">
        <f>IFERROR(Starter[[#This Row],[pledged]]/Starter[[#This Row],[backers_count]],0)</f>
        <v>370.37037037037038</v>
      </c>
      <c r="Q2992" t="str">
        <f>LEFT(Starter[[#This Row],[Category and Sub-Category]],FIND("/",Starter[[#This Row],[Category and Sub-Category]])-1)</f>
        <v>theater</v>
      </c>
      <c r="R2992" t="str">
        <f>RIGHT(Starter[[#This Row],[Category and Sub-Category]],FIND("/",Starter[[#This Row],[Category and Sub-Category]])-3)</f>
        <v>paces</v>
      </c>
      <c r="S2992" s="12">
        <f t="shared" si="46"/>
        <v>42376.57430555555</v>
      </c>
      <c r="T2992" s="12">
        <f t="shared" si="46"/>
        <v>42341.57430555555</v>
      </c>
      <c r="U2992" s="14">
        <f>Starter[[#This Row],[deadline2]]-Starter[[#This Row],[launched_at3]]</f>
        <v>35</v>
      </c>
    </row>
    <row r="2993" spans="1:21" ht="3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>IFERROR(Starter[[#This Row],[pledged]]/Starter[[#This Row],[goal]],0)</f>
        <v>1.0329411764705883</v>
      </c>
      <c r="P2993" s="8">
        <f>IFERROR(Starter[[#This Row],[pledged]]/Starter[[#This Row],[backers_count]],0)</f>
        <v>94.408602150537632</v>
      </c>
      <c r="Q2993" t="str">
        <f>LEFT(Starter[[#This Row],[Category and Sub-Category]],FIND("/",Starter[[#This Row],[Category and Sub-Category]])-1)</f>
        <v>theater</v>
      </c>
      <c r="R2993" t="str">
        <f>RIGHT(Starter[[#This Row],[Category and Sub-Category]],FIND("/",Starter[[#This Row],[Category and Sub-Category]])-3)</f>
        <v>paces</v>
      </c>
      <c r="S2993" s="12">
        <f t="shared" si="46"/>
        <v>42762.837152777778</v>
      </c>
      <c r="T2993" s="12">
        <f t="shared" si="46"/>
        <v>42740.837152777778</v>
      </c>
      <c r="U2993" s="14">
        <f>Starter[[#This Row],[deadline2]]-Starter[[#This Row],[launched_at3]]</f>
        <v>22</v>
      </c>
    </row>
    <row r="2994" spans="1:21" ht="30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>IFERROR(Starter[[#This Row],[pledged]]/Starter[[#This Row],[goal]],0)</f>
        <v>1.0449999999999999</v>
      </c>
      <c r="P2994" s="8">
        <f>IFERROR(Starter[[#This Row],[pledged]]/Starter[[#This Row],[backers_count]],0)</f>
        <v>48.984375</v>
      </c>
      <c r="Q2994" t="str">
        <f>LEFT(Starter[[#This Row],[Category and Sub-Category]],FIND("/",Starter[[#This Row],[Category and Sub-Category]])-1)</f>
        <v>theater</v>
      </c>
      <c r="R2994" t="str">
        <f>RIGHT(Starter[[#This Row],[Category and Sub-Category]],FIND("/",Starter[[#This Row],[Category and Sub-Category]])-3)</f>
        <v>paces</v>
      </c>
      <c r="S2994" s="12">
        <f t="shared" si="46"/>
        <v>42652.767476851848</v>
      </c>
      <c r="T2994" s="12">
        <f t="shared" si="46"/>
        <v>42622.767476851848</v>
      </c>
      <c r="U2994" s="14">
        <f>Starter[[#This Row],[deadline2]]-Starter[[#This Row],[launched_at3]]</f>
        <v>30</v>
      </c>
    </row>
    <row r="2995" spans="1:2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>IFERROR(Starter[[#This Row],[pledged]]/Starter[[#This Row],[goal]],0)</f>
        <v>1.0029999999999999</v>
      </c>
      <c r="P2995" s="8">
        <f>IFERROR(Starter[[#This Row],[pledged]]/Starter[[#This Row],[backers_count]],0)</f>
        <v>45.590909090909093</v>
      </c>
      <c r="Q2995" t="str">
        <f>LEFT(Starter[[#This Row],[Category and Sub-Category]],FIND("/",Starter[[#This Row],[Category and Sub-Category]])-1)</f>
        <v>theater</v>
      </c>
      <c r="R2995" t="str">
        <f>RIGHT(Starter[[#This Row],[Category and Sub-Category]],FIND("/",Starter[[#This Row],[Category and Sub-Category]])-3)</f>
        <v>paces</v>
      </c>
      <c r="S2995" s="12">
        <f t="shared" si="46"/>
        <v>42420.838738425926</v>
      </c>
      <c r="T2995" s="12">
        <f t="shared" si="46"/>
        <v>42390.838738425926</v>
      </c>
      <c r="U2995" s="14">
        <f>Starter[[#This Row],[deadline2]]-Starter[[#This Row],[launched_at3]]</f>
        <v>30</v>
      </c>
    </row>
    <row r="2996" spans="1:21" ht="30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>IFERROR(Starter[[#This Row],[pledged]]/Starter[[#This Row],[goal]],0)</f>
        <v>4.577466666666667</v>
      </c>
      <c r="P2996" s="8">
        <f>IFERROR(Starter[[#This Row],[pledged]]/Starter[[#This Row],[backers_count]],0)</f>
        <v>23.275254237288134</v>
      </c>
      <c r="Q2996" t="str">
        <f>LEFT(Starter[[#This Row],[Category and Sub-Category]],FIND("/",Starter[[#This Row],[Category and Sub-Category]])-1)</f>
        <v>theater</v>
      </c>
      <c r="R2996" t="str">
        <f>RIGHT(Starter[[#This Row],[Category and Sub-Category]],FIND("/",Starter[[#This Row],[Category and Sub-Category]])-3)</f>
        <v>paces</v>
      </c>
      <c r="S2996" s="12">
        <f t="shared" si="46"/>
        <v>41915.478842592594</v>
      </c>
      <c r="T2996" s="12">
        <f t="shared" si="46"/>
        <v>41885.478842592594</v>
      </c>
      <c r="U2996" s="14">
        <f>Starter[[#This Row],[deadline2]]-Starter[[#This Row],[launched_at3]]</f>
        <v>30</v>
      </c>
    </row>
    <row r="2997" spans="1:21" ht="3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>IFERROR(Starter[[#This Row],[pledged]]/Starter[[#This Row],[goal]],0)</f>
        <v>1.0496000000000001</v>
      </c>
      <c r="P2997" s="8">
        <f>IFERROR(Starter[[#This Row],[pledged]]/Starter[[#This Row],[backers_count]],0)</f>
        <v>63.2289156626506</v>
      </c>
      <c r="Q2997" t="str">
        <f>LEFT(Starter[[#This Row],[Category and Sub-Category]],FIND("/",Starter[[#This Row],[Category and Sub-Category]])-1)</f>
        <v>theater</v>
      </c>
      <c r="R2997" t="str">
        <f>RIGHT(Starter[[#This Row],[Category and Sub-Category]],FIND("/",Starter[[#This Row],[Category and Sub-Category]])-3)</f>
        <v>paces</v>
      </c>
      <c r="S2997" s="12">
        <f t="shared" si="46"/>
        <v>42754.665173611109</v>
      </c>
      <c r="T2997" s="12">
        <f t="shared" si="46"/>
        <v>42724.665173611109</v>
      </c>
      <c r="U2997" s="14">
        <f>Starter[[#This Row],[deadline2]]-Starter[[#This Row],[launched_at3]]</f>
        <v>30</v>
      </c>
    </row>
    <row r="2998" spans="1:2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>IFERROR(Starter[[#This Row],[pledged]]/Starter[[#This Row],[goal]],0)</f>
        <v>1.7194285714285715</v>
      </c>
      <c r="P2998" s="8">
        <f>IFERROR(Starter[[#This Row],[pledged]]/Starter[[#This Row],[backers_count]],0)</f>
        <v>153.5204081632653</v>
      </c>
      <c r="Q2998" t="str">
        <f>LEFT(Starter[[#This Row],[Category and Sub-Category]],FIND("/",Starter[[#This Row],[Category and Sub-Category]])-1)</f>
        <v>theater</v>
      </c>
      <c r="R2998" t="str">
        <f>RIGHT(Starter[[#This Row],[Category and Sub-Category]],FIND("/",Starter[[#This Row],[Category and Sub-Category]])-3)</f>
        <v>paces</v>
      </c>
      <c r="S2998" s="12">
        <f t="shared" si="46"/>
        <v>42150.912499999999</v>
      </c>
      <c r="T2998" s="12">
        <f t="shared" si="46"/>
        <v>42090.912499999999</v>
      </c>
      <c r="U2998" s="14">
        <f>Starter[[#This Row],[deadline2]]-Starter[[#This Row],[launched_at3]]</f>
        <v>60</v>
      </c>
    </row>
    <row r="2999" spans="1:21" ht="3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>IFERROR(Starter[[#This Row],[pledged]]/Starter[[#This Row],[goal]],0)</f>
        <v>1.0373000000000001</v>
      </c>
      <c r="P2999" s="8">
        <f>IFERROR(Starter[[#This Row],[pledged]]/Starter[[#This Row],[backers_count]],0)</f>
        <v>90.2</v>
      </c>
      <c r="Q2999" t="str">
        <f>LEFT(Starter[[#This Row],[Category and Sub-Category]],FIND("/",Starter[[#This Row],[Category and Sub-Category]])-1)</f>
        <v>theater</v>
      </c>
      <c r="R2999" t="str">
        <f>RIGHT(Starter[[#This Row],[Category and Sub-Category]],FIND("/",Starter[[#This Row],[Category and Sub-Category]])-3)</f>
        <v>paces</v>
      </c>
      <c r="S2999" s="12">
        <f t="shared" si="46"/>
        <v>42793.207638888889</v>
      </c>
      <c r="T2999" s="12">
        <f t="shared" si="46"/>
        <v>42775.733715277776</v>
      </c>
      <c r="U2999" s="14">
        <f>Starter[[#This Row],[deadline2]]-Starter[[#This Row],[launched_at3]]</f>
        <v>17.473923611112696</v>
      </c>
    </row>
    <row r="3000" spans="1:21" ht="3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>IFERROR(Starter[[#This Row],[pledged]]/Starter[[#This Row],[goal]],0)</f>
        <v>1.0302899999999999</v>
      </c>
      <c r="P3000" s="8">
        <f>IFERROR(Starter[[#This Row],[pledged]]/Starter[[#This Row],[backers_count]],0)</f>
        <v>118.97113163972287</v>
      </c>
      <c r="Q3000" t="str">
        <f>LEFT(Starter[[#This Row],[Category and Sub-Category]],FIND("/",Starter[[#This Row],[Category and Sub-Category]])-1)</f>
        <v>theater</v>
      </c>
      <c r="R3000" t="str">
        <f>RIGHT(Starter[[#This Row],[Category and Sub-Category]],FIND("/",Starter[[#This Row],[Category and Sub-Category]])-3)</f>
        <v>paces</v>
      </c>
      <c r="S3000" s="12">
        <f t="shared" si="46"/>
        <v>41806.184027777781</v>
      </c>
      <c r="T3000" s="12">
        <f t="shared" si="46"/>
        <v>41778.193622685183</v>
      </c>
      <c r="U3000" s="14">
        <f>Starter[[#This Row],[deadline2]]-Starter[[#This Row],[launched_at3]]</f>
        <v>27.990405092597939</v>
      </c>
    </row>
    <row r="3001" spans="1:21" ht="3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>IFERROR(Starter[[#This Row],[pledged]]/Starter[[#This Row],[goal]],0)</f>
        <v>1.1888888888888889</v>
      </c>
      <c r="P3001" s="8">
        <f>IFERROR(Starter[[#This Row],[pledged]]/Starter[[#This Row],[backers_count]],0)</f>
        <v>80.25</v>
      </c>
      <c r="Q3001" t="str">
        <f>LEFT(Starter[[#This Row],[Category and Sub-Category]],FIND("/",Starter[[#This Row],[Category and Sub-Category]])-1)</f>
        <v>theater</v>
      </c>
      <c r="R3001" t="str">
        <f>RIGHT(Starter[[#This Row],[Category and Sub-Category]],FIND("/",Starter[[#This Row],[Category and Sub-Category]])-3)</f>
        <v>paces</v>
      </c>
      <c r="S3001" s="12">
        <f t="shared" si="46"/>
        <v>42795.083333333328</v>
      </c>
      <c r="T3001" s="12">
        <f t="shared" si="46"/>
        <v>42780.740277777775</v>
      </c>
      <c r="U3001" s="14">
        <f>Starter[[#This Row],[deadline2]]-Starter[[#This Row],[launched_at3]]</f>
        <v>14.343055555553292</v>
      </c>
    </row>
    <row r="3002" spans="1:21" ht="3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>IFERROR(Starter[[#This Row],[pledged]]/Starter[[#This Row],[goal]],0)</f>
        <v>1</v>
      </c>
      <c r="P3002" s="8">
        <f>IFERROR(Starter[[#This Row],[pledged]]/Starter[[#This Row],[backers_count]],0)</f>
        <v>62.5</v>
      </c>
      <c r="Q3002" t="str">
        <f>LEFT(Starter[[#This Row],[Category and Sub-Category]],FIND("/",Starter[[#This Row],[Category and Sub-Category]])-1)</f>
        <v>theater</v>
      </c>
      <c r="R3002" t="str">
        <f>RIGHT(Starter[[#This Row],[Category and Sub-Category]],FIND("/",Starter[[#This Row],[Category and Sub-Category]])-3)</f>
        <v>paces</v>
      </c>
      <c r="S3002" s="12">
        <f t="shared" si="46"/>
        <v>42766.75</v>
      </c>
      <c r="T3002" s="12">
        <f t="shared" si="46"/>
        <v>42752.827199074076</v>
      </c>
      <c r="U3002" s="14">
        <f>Starter[[#This Row],[deadline2]]-Starter[[#This Row],[launched_at3]]</f>
        <v>13.922800925924093</v>
      </c>
    </row>
    <row r="3003" spans="1:21" ht="30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>IFERROR(Starter[[#This Row],[pledged]]/Starter[[#This Row],[goal]],0)</f>
        <v>3.1869988910451896</v>
      </c>
      <c r="P3003" s="8">
        <f>IFERROR(Starter[[#This Row],[pledged]]/Starter[[#This Row],[backers_count]],0)</f>
        <v>131.37719999999999</v>
      </c>
      <c r="Q3003" t="str">
        <f>LEFT(Starter[[#This Row],[Category and Sub-Category]],FIND("/",Starter[[#This Row],[Category and Sub-Category]])-1)</f>
        <v>theater</v>
      </c>
      <c r="R3003" t="str">
        <f>RIGHT(Starter[[#This Row],[Category and Sub-Category]],FIND("/",Starter[[#This Row],[Category and Sub-Category]])-3)</f>
        <v>paces</v>
      </c>
      <c r="S3003" s="12">
        <f t="shared" si="46"/>
        <v>42564.895625000005</v>
      </c>
      <c r="T3003" s="12">
        <f t="shared" si="46"/>
        <v>42534.895625000005</v>
      </c>
      <c r="U3003" s="14">
        <f>Starter[[#This Row],[deadline2]]-Starter[[#This Row],[launched_at3]]</f>
        <v>30</v>
      </c>
    </row>
    <row r="3004" spans="1:2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>IFERROR(Starter[[#This Row],[pledged]]/Starter[[#This Row],[goal]],0)</f>
        <v>1.0850614285714286</v>
      </c>
      <c r="P3004" s="8">
        <f>IFERROR(Starter[[#This Row],[pledged]]/Starter[[#This Row],[backers_count]],0)</f>
        <v>73.032980769230775</v>
      </c>
      <c r="Q3004" t="str">
        <f>LEFT(Starter[[#This Row],[Category and Sub-Category]],FIND("/",Starter[[#This Row],[Category and Sub-Category]])-1)</f>
        <v>theater</v>
      </c>
      <c r="R3004" t="str">
        <f>RIGHT(Starter[[#This Row],[Category and Sub-Category]],FIND("/",Starter[[#This Row],[Category and Sub-Category]])-3)</f>
        <v>paces</v>
      </c>
      <c r="S3004" s="12">
        <f t="shared" si="46"/>
        <v>41269.83625</v>
      </c>
      <c r="T3004" s="12">
        <f t="shared" si="46"/>
        <v>41239.83625</v>
      </c>
      <c r="U3004" s="14">
        <f>Starter[[#This Row],[deadline2]]-Starter[[#This Row],[launched_at3]]</f>
        <v>30</v>
      </c>
    </row>
    <row r="3005" spans="1:21" ht="3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>IFERROR(Starter[[#This Row],[pledged]]/Starter[[#This Row],[goal]],0)</f>
        <v>1.0116666666666667</v>
      </c>
      <c r="P3005" s="8">
        <f>IFERROR(Starter[[#This Row],[pledged]]/Starter[[#This Row],[backers_count]],0)</f>
        <v>178.52941176470588</v>
      </c>
      <c r="Q3005" t="str">
        <f>LEFT(Starter[[#This Row],[Category and Sub-Category]],FIND("/",Starter[[#This Row],[Category and Sub-Category]])-1)</f>
        <v>theater</v>
      </c>
      <c r="R3005" t="str">
        <f>RIGHT(Starter[[#This Row],[Category and Sub-Category]],FIND("/",Starter[[#This Row],[Category and Sub-Category]])-3)</f>
        <v>paces</v>
      </c>
      <c r="S3005" s="12">
        <f t="shared" si="46"/>
        <v>42430.249305555553</v>
      </c>
      <c r="T3005" s="12">
        <f t="shared" si="46"/>
        <v>42398.849259259259</v>
      </c>
      <c r="U3005" s="14">
        <f>Starter[[#This Row],[deadline2]]-Starter[[#This Row],[launched_at3]]</f>
        <v>31.400046296294022</v>
      </c>
    </row>
    <row r="3006" spans="1:21" ht="3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>IFERROR(Starter[[#This Row],[pledged]]/Starter[[#This Row],[goal]],0)</f>
        <v>1.12815</v>
      </c>
      <c r="P3006" s="8">
        <f>IFERROR(Starter[[#This Row],[pledged]]/Starter[[#This Row],[backers_count]],0)</f>
        <v>162.90974729241879</v>
      </c>
      <c r="Q3006" t="str">
        <f>LEFT(Starter[[#This Row],[Category and Sub-Category]],FIND("/",Starter[[#This Row],[Category and Sub-Category]])-1)</f>
        <v>theater</v>
      </c>
      <c r="R3006" t="str">
        <f>RIGHT(Starter[[#This Row],[Category and Sub-Category]],FIND("/",Starter[[#This Row],[Category and Sub-Category]])-3)</f>
        <v>paces</v>
      </c>
      <c r="S3006" s="12">
        <f t="shared" si="46"/>
        <v>41958.922731481478</v>
      </c>
      <c r="T3006" s="12">
        <f t="shared" si="46"/>
        <v>41928.881064814814</v>
      </c>
      <c r="U3006" s="14">
        <f>Starter[[#This Row],[deadline2]]-Starter[[#This Row],[launched_at3]]</f>
        <v>30.041666666664241</v>
      </c>
    </row>
    <row r="3007" spans="1:21" ht="3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>IFERROR(Starter[[#This Row],[pledged]]/Starter[[#This Row],[goal]],0)</f>
        <v>1.2049622641509434</v>
      </c>
      <c r="P3007" s="8">
        <f>IFERROR(Starter[[#This Row],[pledged]]/Starter[[#This Row],[backers_count]],0)</f>
        <v>108.24237288135593</v>
      </c>
      <c r="Q3007" t="str">
        <f>LEFT(Starter[[#This Row],[Category and Sub-Category]],FIND("/",Starter[[#This Row],[Category and Sub-Category]])-1)</f>
        <v>theater</v>
      </c>
      <c r="R3007" t="str">
        <f>RIGHT(Starter[[#This Row],[Category and Sub-Category]],FIND("/",Starter[[#This Row],[Category and Sub-Category]])-3)</f>
        <v>paces</v>
      </c>
      <c r="S3007" s="12">
        <f t="shared" si="46"/>
        <v>41918.674826388888</v>
      </c>
      <c r="T3007" s="12">
        <f t="shared" si="46"/>
        <v>41888.674826388888</v>
      </c>
      <c r="U3007" s="14">
        <f>Starter[[#This Row],[deadline2]]-Starter[[#This Row],[launched_at3]]</f>
        <v>30</v>
      </c>
    </row>
    <row r="3008" spans="1:2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>IFERROR(Starter[[#This Row],[pledged]]/Starter[[#This Row],[goal]],0)</f>
        <v>1.0774999999999999</v>
      </c>
      <c r="P3008" s="8">
        <f>IFERROR(Starter[[#This Row],[pledged]]/Starter[[#This Row],[backers_count]],0)</f>
        <v>88.865979381443296</v>
      </c>
      <c r="Q3008" t="str">
        <f>LEFT(Starter[[#This Row],[Category and Sub-Category]],FIND("/",Starter[[#This Row],[Category and Sub-Category]])-1)</f>
        <v>theater</v>
      </c>
      <c r="R3008" t="str">
        <f>RIGHT(Starter[[#This Row],[Category and Sub-Category]],FIND("/",Starter[[#This Row],[Category and Sub-Category]])-3)</f>
        <v>paces</v>
      </c>
      <c r="S3008" s="12">
        <f t="shared" si="46"/>
        <v>41987.756840277776</v>
      </c>
      <c r="T3008" s="12">
        <f t="shared" si="46"/>
        <v>41957.756840277776</v>
      </c>
      <c r="U3008" s="14">
        <f>Starter[[#This Row],[deadline2]]-Starter[[#This Row],[launched_at3]]</f>
        <v>30</v>
      </c>
    </row>
    <row r="3009" spans="1:2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>IFERROR(Starter[[#This Row],[pledged]]/Starter[[#This Row],[goal]],0)</f>
        <v>1.8</v>
      </c>
      <c r="P3009" s="8">
        <f>IFERROR(Starter[[#This Row],[pledged]]/Starter[[#This Row],[backers_count]],0)</f>
        <v>54</v>
      </c>
      <c r="Q3009" t="str">
        <f>LEFT(Starter[[#This Row],[Category and Sub-Category]],FIND("/",Starter[[#This Row],[Category and Sub-Category]])-1)</f>
        <v>theater</v>
      </c>
      <c r="R3009" t="str">
        <f>RIGHT(Starter[[#This Row],[Category and Sub-Category]],FIND("/",Starter[[#This Row],[Category and Sub-Category]])-3)</f>
        <v>paces</v>
      </c>
      <c r="S3009" s="12">
        <f t="shared" si="46"/>
        <v>42119.216238425928</v>
      </c>
      <c r="T3009" s="12">
        <f t="shared" si="46"/>
        <v>42098.216238425928</v>
      </c>
      <c r="U3009" s="14">
        <f>Starter[[#This Row],[deadline2]]-Starter[[#This Row],[launched_at3]]</f>
        <v>21</v>
      </c>
    </row>
    <row r="3010" spans="1:21" ht="30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>IFERROR(Starter[[#This Row],[pledged]]/Starter[[#This Row],[goal]],0)</f>
        <v>1.0116666666666667</v>
      </c>
      <c r="P3010" s="8">
        <f>IFERROR(Starter[[#This Row],[pledged]]/Starter[[#This Row],[backers_count]],0)</f>
        <v>116.73076923076923</v>
      </c>
      <c r="Q3010" t="str">
        <f>LEFT(Starter[[#This Row],[Category and Sub-Category]],FIND("/",Starter[[#This Row],[Category and Sub-Category]])-1)</f>
        <v>theater</v>
      </c>
      <c r="R3010" t="str">
        <f>RIGHT(Starter[[#This Row],[Category and Sub-Category]],FIND("/",Starter[[#This Row],[Category and Sub-Category]])-3)</f>
        <v>paces</v>
      </c>
      <c r="S3010" s="12">
        <f t="shared" ref="S3010:T3073" si="47">(I3010/86400)+25569</f>
        <v>42390.212025462963</v>
      </c>
      <c r="T3010" s="12">
        <f t="shared" si="47"/>
        <v>42360.212025462963</v>
      </c>
      <c r="U3010" s="14">
        <f>Starter[[#This Row],[deadline2]]-Starter[[#This Row],[launched_at3]]</f>
        <v>30</v>
      </c>
    </row>
    <row r="3011" spans="1:21" ht="3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>IFERROR(Starter[[#This Row],[pledged]]/Starter[[#This Row],[goal]],0)</f>
        <v>1.19756</v>
      </c>
      <c r="P3011" s="8">
        <f>IFERROR(Starter[[#This Row],[pledged]]/Starter[[#This Row],[backers_count]],0)</f>
        <v>233.8984375</v>
      </c>
      <c r="Q3011" t="str">
        <f>LEFT(Starter[[#This Row],[Category and Sub-Category]],FIND("/",Starter[[#This Row],[Category and Sub-Category]])-1)</f>
        <v>theater</v>
      </c>
      <c r="R3011" t="str">
        <f>RIGHT(Starter[[#This Row],[Category and Sub-Category]],FIND("/",Starter[[#This Row],[Category and Sub-Category]])-3)</f>
        <v>paces</v>
      </c>
      <c r="S3011" s="12">
        <f t="shared" si="47"/>
        <v>41969.611574074079</v>
      </c>
      <c r="T3011" s="12">
        <f t="shared" si="47"/>
        <v>41939.569907407407</v>
      </c>
      <c r="U3011" s="14">
        <f>Starter[[#This Row],[deadline2]]-Starter[[#This Row],[launched_at3]]</f>
        <v>30.041666666671517</v>
      </c>
    </row>
    <row r="3012" spans="1:21" ht="3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>IFERROR(Starter[[#This Row],[pledged]]/Starter[[#This Row],[goal]],0)</f>
        <v>1.58</v>
      </c>
      <c r="P3012" s="8">
        <f>IFERROR(Starter[[#This Row],[pledged]]/Starter[[#This Row],[backers_count]],0)</f>
        <v>158</v>
      </c>
      <c r="Q3012" t="str">
        <f>LEFT(Starter[[#This Row],[Category and Sub-Category]],FIND("/",Starter[[#This Row],[Category and Sub-Category]])-1)</f>
        <v>theater</v>
      </c>
      <c r="R3012" t="str">
        <f>RIGHT(Starter[[#This Row],[Category and Sub-Category]],FIND("/",Starter[[#This Row],[Category and Sub-Category]])-3)</f>
        <v>paces</v>
      </c>
      <c r="S3012" s="12">
        <f t="shared" si="47"/>
        <v>42056.832395833335</v>
      </c>
      <c r="T3012" s="12">
        <f t="shared" si="47"/>
        <v>41996.832395833335</v>
      </c>
      <c r="U3012" s="14">
        <f>Starter[[#This Row],[deadline2]]-Starter[[#This Row],[launched_at3]]</f>
        <v>60</v>
      </c>
    </row>
    <row r="3013" spans="1:21" ht="30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>IFERROR(Starter[[#This Row],[pledged]]/Starter[[#This Row],[goal]],0)</f>
        <v>1.2366666666666666</v>
      </c>
      <c r="P3013" s="8">
        <f>IFERROR(Starter[[#This Row],[pledged]]/Starter[[#This Row],[backers_count]],0)</f>
        <v>14.84</v>
      </c>
      <c r="Q3013" t="str">
        <f>LEFT(Starter[[#This Row],[Category and Sub-Category]],FIND("/",Starter[[#This Row],[Category and Sub-Category]])-1)</f>
        <v>theater</v>
      </c>
      <c r="R3013" t="str">
        <f>RIGHT(Starter[[#This Row],[Category and Sub-Category]],FIND("/",Starter[[#This Row],[Category and Sub-Category]])-3)</f>
        <v>paces</v>
      </c>
      <c r="S3013" s="12">
        <f t="shared" si="47"/>
        <v>42361.957638888889</v>
      </c>
      <c r="T3013" s="12">
        <f t="shared" si="47"/>
        <v>42334.468935185185</v>
      </c>
      <c r="U3013" s="14">
        <f>Starter[[#This Row],[deadline2]]-Starter[[#This Row],[launched_at3]]</f>
        <v>27.488703703704232</v>
      </c>
    </row>
    <row r="3014" spans="1:21" ht="30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>IFERROR(Starter[[#This Row],[pledged]]/Starter[[#This Row],[goal]],0)</f>
        <v>1.1712499999999999</v>
      </c>
      <c r="P3014" s="8">
        <f>IFERROR(Starter[[#This Row],[pledged]]/Starter[[#This Row],[backers_count]],0)</f>
        <v>85.181818181818187</v>
      </c>
      <c r="Q3014" t="str">
        <f>LEFT(Starter[[#This Row],[Category and Sub-Category]],FIND("/",Starter[[#This Row],[Category and Sub-Category]])-1)</f>
        <v>theater</v>
      </c>
      <c r="R3014" t="str">
        <f>RIGHT(Starter[[#This Row],[Category and Sub-Category]],FIND("/",Starter[[#This Row],[Category and Sub-Category]])-3)</f>
        <v>paces</v>
      </c>
      <c r="S3014" s="12">
        <f t="shared" si="47"/>
        <v>42045.702893518523</v>
      </c>
      <c r="T3014" s="12">
        <f t="shared" si="47"/>
        <v>42024.702893518523</v>
      </c>
      <c r="U3014" s="14">
        <f>Starter[[#This Row],[deadline2]]-Starter[[#This Row],[launched_at3]]</f>
        <v>21</v>
      </c>
    </row>
    <row r="3015" spans="1:21" ht="30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>IFERROR(Starter[[#This Row],[pledged]]/Starter[[#This Row],[goal]],0)</f>
        <v>1.5696000000000001</v>
      </c>
      <c r="P3015" s="8">
        <f>IFERROR(Starter[[#This Row],[pledged]]/Starter[[#This Row],[backers_count]],0)</f>
        <v>146.69158878504672</v>
      </c>
      <c r="Q3015" t="str">
        <f>LEFT(Starter[[#This Row],[Category and Sub-Category]],FIND("/",Starter[[#This Row],[Category and Sub-Category]])-1)</f>
        <v>theater</v>
      </c>
      <c r="R3015" t="str">
        <f>RIGHT(Starter[[#This Row],[Category and Sub-Category]],FIND("/",Starter[[#This Row],[Category and Sub-Category]])-3)</f>
        <v>paces</v>
      </c>
      <c r="S3015" s="12">
        <f t="shared" si="47"/>
        <v>42176.836215277777</v>
      </c>
      <c r="T3015" s="12">
        <f t="shared" si="47"/>
        <v>42146.836215277777</v>
      </c>
      <c r="U3015" s="14">
        <f>Starter[[#This Row],[deadline2]]-Starter[[#This Row],[launched_at3]]</f>
        <v>30</v>
      </c>
    </row>
    <row r="3016" spans="1:21" ht="3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>IFERROR(Starter[[#This Row],[pledged]]/Starter[[#This Row],[goal]],0)</f>
        <v>1.13104</v>
      </c>
      <c r="P3016" s="8">
        <f>IFERROR(Starter[[#This Row],[pledged]]/Starter[[#This Row],[backers_count]],0)</f>
        <v>50.764811490125673</v>
      </c>
      <c r="Q3016" t="str">
        <f>LEFT(Starter[[#This Row],[Category and Sub-Category]],FIND("/",Starter[[#This Row],[Category and Sub-Category]])-1)</f>
        <v>theater</v>
      </c>
      <c r="R3016" t="str">
        <f>RIGHT(Starter[[#This Row],[Category and Sub-Category]],FIND("/",Starter[[#This Row],[Category and Sub-Category]])-3)</f>
        <v>paces</v>
      </c>
      <c r="S3016" s="12">
        <f t="shared" si="47"/>
        <v>41948.208333333336</v>
      </c>
      <c r="T3016" s="12">
        <f t="shared" si="47"/>
        <v>41920.123611111107</v>
      </c>
      <c r="U3016" s="14">
        <f>Starter[[#This Row],[deadline2]]-Starter[[#This Row],[launched_at3]]</f>
        <v>28.084722222229175</v>
      </c>
    </row>
    <row r="3017" spans="1:21" ht="30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>IFERROR(Starter[[#This Row],[pledged]]/Starter[[#This Row],[goal]],0)</f>
        <v>1.0317647058823529</v>
      </c>
      <c r="P3017" s="8">
        <f>IFERROR(Starter[[#This Row],[pledged]]/Starter[[#This Row],[backers_count]],0)</f>
        <v>87.7</v>
      </c>
      <c r="Q3017" t="str">
        <f>LEFT(Starter[[#This Row],[Category and Sub-Category]],FIND("/",Starter[[#This Row],[Category and Sub-Category]])-1)</f>
        <v>theater</v>
      </c>
      <c r="R3017" t="str">
        <f>RIGHT(Starter[[#This Row],[Category and Sub-Category]],FIND("/",Starter[[#This Row],[Category and Sub-Category]])-3)</f>
        <v>paces</v>
      </c>
      <c r="S3017" s="12">
        <f t="shared" si="47"/>
        <v>41801.166666666664</v>
      </c>
      <c r="T3017" s="12">
        <f t="shared" si="47"/>
        <v>41785.72729166667</v>
      </c>
      <c r="U3017" s="14">
        <f>Starter[[#This Row],[deadline2]]-Starter[[#This Row],[launched_at3]]</f>
        <v>15.43937499999447</v>
      </c>
    </row>
    <row r="3018" spans="1:21" ht="3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>IFERROR(Starter[[#This Row],[pledged]]/Starter[[#This Row],[goal]],0)</f>
        <v>1.0261176470588236</v>
      </c>
      <c r="P3018" s="8">
        <f>IFERROR(Starter[[#This Row],[pledged]]/Starter[[#This Row],[backers_count]],0)</f>
        <v>242.27777777777777</v>
      </c>
      <c r="Q3018" t="str">
        <f>LEFT(Starter[[#This Row],[Category and Sub-Category]],FIND("/",Starter[[#This Row],[Category and Sub-Category]])-1)</f>
        <v>theater</v>
      </c>
      <c r="R3018" t="str">
        <f>RIGHT(Starter[[#This Row],[Category and Sub-Category]],FIND("/",Starter[[#This Row],[Category and Sub-Category]])-3)</f>
        <v>paces</v>
      </c>
      <c r="S3018" s="12">
        <f t="shared" si="47"/>
        <v>41838.548055555555</v>
      </c>
      <c r="T3018" s="12">
        <f t="shared" si="47"/>
        <v>41778.548055555555</v>
      </c>
      <c r="U3018" s="14">
        <f>Starter[[#This Row],[deadline2]]-Starter[[#This Row],[launched_at3]]</f>
        <v>60</v>
      </c>
    </row>
    <row r="3019" spans="1:21" ht="3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>IFERROR(Starter[[#This Row],[pledged]]/Starter[[#This Row],[goal]],0)</f>
        <v>1.0584090909090909</v>
      </c>
      <c r="P3019" s="8">
        <f>IFERROR(Starter[[#This Row],[pledged]]/Starter[[#This Row],[backers_count]],0)</f>
        <v>146.44654088050314</v>
      </c>
      <c r="Q3019" t="str">
        <f>LEFT(Starter[[#This Row],[Category and Sub-Category]],FIND("/",Starter[[#This Row],[Category and Sub-Category]])-1)</f>
        <v>theater</v>
      </c>
      <c r="R3019" t="str">
        <f>RIGHT(Starter[[#This Row],[Category and Sub-Category]],FIND("/",Starter[[#This Row],[Category and Sub-Category]])-3)</f>
        <v>paces</v>
      </c>
      <c r="S3019" s="12">
        <f t="shared" si="47"/>
        <v>41871.850034722222</v>
      </c>
      <c r="T3019" s="12">
        <f t="shared" si="47"/>
        <v>41841.850034722222</v>
      </c>
      <c r="U3019" s="14">
        <f>Starter[[#This Row],[deadline2]]-Starter[[#This Row],[launched_at3]]</f>
        <v>30</v>
      </c>
    </row>
    <row r="3020" spans="1:21" ht="3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>IFERROR(Starter[[#This Row],[pledged]]/Starter[[#This Row],[goal]],0)</f>
        <v>1.0071428571428571</v>
      </c>
      <c r="P3020" s="8">
        <f>IFERROR(Starter[[#This Row],[pledged]]/Starter[[#This Row],[backers_count]],0)</f>
        <v>103.17073170731707</v>
      </c>
      <c r="Q3020" t="str">
        <f>LEFT(Starter[[#This Row],[Category and Sub-Category]],FIND("/",Starter[[#This Row],[Category and Sub-Category]])-1)</f>
        <v>theater</v>
      </c>
      <c r="R3020" t="str">
        <f>RIGHT(Starter[[#This Row],[Category and Sub-Category]],FIND("/",Starter[[#This Row],[Category and Sub-Category]])-3)</f>
        <v>paces</v>
      </c>
      <c r="S3020" s="12">
        <f t="shared" si="47"/>
        <v>42205.916666666672</v>
      </c>
      <c r="T3020" s="12">
        <f t="shared" si="47"/>
        <v>42163.298333333332</v>
      </c>
      <c r="U3020" s="14">
        <f>Starter[[#This Row],[deadline2]]-Starter[[#This Row],[launched_at3]]</f>
        <v>42.618333333339251</v>
      </c>
    </row>
    <row r="3021" spans="1:21" ht="3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>IFERROR(Starter[[#This Row],[pledged]]/Starter[[#This Row],[goal]],0)</f>
        <v>1.2123333333333333</v>
      </c>
      <c r="P3021" s="8">
        <f>IFERROR(Starter[[#This Row],[pledged]]/Starter[[#This Row],[backers_count]],0)</f>
        <v>80.464601769911511</v>
      </c>
      <c r="Q3021" t="str">
        <f>LEFT(Starter[[#This Row],[Category and Sub-Category]],FIND("/",Starter[[#This Row],[Category and Sub-Category]])-1)</f>
        <v>theater</v>
      </c>
      <c r="R3021" t="str">
        <f>RIGHT(Starter[[#This Row],[Category and Sub-Category]],FIND("/",Starter[[#This Row],[Category and Sub-Category]])-3)</f>
        <v>paces</v>
      </c>
      <c r="S3021" s="12">
        <f t="shared" si="47"/>
        <v>41786.125</v>
      </c>
      <c r="T3021" s="12">
        <f t="shared" si="47"/>
        <v>41758.833564814813</v>
      </c>
      <c r="U3021" s="14">
        <f>Starter[[#This Row],[deadline2]]-Starter[[#This Row],[launched_at3]]</f>
        <v>27.291435185186856</v>
      </c>
    </row>
    <row r="3022" spans="1:21" ht="3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>IFERROR(Starter[[#This Row],[pledged]]/Starter[[#This Row],[goal]],0)</f>
        <v>1.0057142857142858</v>
      </c>
      <c r="P3022" s="8">
        <f>IFERROR(Starter[[#This Row],[pledged]]/Starter[[#This Row],[backers_count]],0)</f>
        <v>234.66666666666666</v>
      </c>
      <c r="Q3022" t="str">
        <f>LEFT(Starter[[#This Row],[Category and Sub-Category]],FIND("/",Starter[[#This Row],[Category and Sub-Category]])-1)</f>
        <v>theater</v>
      </c>
      <c r="R3022" t="str">
        <f>RIGHT(Starter[[#This Row],[Category and Sub-Category]],FIND("/",Starter[[#This Row],[Category and Sub-Category]])-3)</f>
        <v>paces</v>
      </c>
      <c r="S3022" s="12">
        <f t="shared" si="47"/>
        <v>42230.846446759257</v>
      </c>
      <c r="T3022" s="12">
        <f t="shared" si="47"/>
        <v>42170.846446759257</v>
      </c>
      <c r="U3022" s="14">
        <f>Starter[[#This Row],[deadline2]]-Starter[[#This Row],[launched_at3]]</f>
        <v>60</v>
      </c>
    </row>
    <row r="3023" spans="1:21" ht="30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>IFERROR(Starter[[#This Row],[pledged]]/Starter[[#This Row],[goal]],0)</f>
        <v>1.1602222222222223</v>
      </c>
      <c r="P3023" s="8">
        <f>IFERROR(Starter[[#This Row],[pledged]]/Starter[[#This Row],[backers_count]],0)</f>
        <v>50.689320388349515</v>
      </c>
      <c r="Q3023" t="str">
        <f>LEFT(Starter[[#This Row],[Category and Sub-Category]],FIND("/",Starter[[#This Row],[Category and Sub-Category]])-1)</f>
        <v>theater</v>
      </c>
      <c r="R3023" t="str">
        <f>RIGHT(Starter[[#This Row],[Category and Sub-Category]],FIND("/",Starter[[#This Row],[Category and Sub-Category]])-3)</f>
        <v>paces</v>
      </c>
      <c r="S3023" s="12">
        <f t="shared" si="47"/>
        <v>42696.249305555553</v>
      </c>
      <c r="T3023" s="12">
        <f t="shared" si="47"/>
        <v>42660.618854166663</v>
      </c>
      <c r="U3023" s="14">
        <f>Starter[[#This Row],[deadline2]]-Starter[[#This Row],[launched_at3]]</f>
        <v>35.630451388889924</v>
      </c>
    </row>
    <row r="3024" spans="1:21" ht="3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>IFERROR(Starter[[#This Row],[pledged]]/Starter[[#This Row],[goal]],0)</f>
        <v>1.0087999999999999</v>
      </c>
      <c r="P3024" s="8">
        <f>IFERROR(Starter[[#This Row],[pledged]]/Starter[[#This Row],[backers_count]],0)</f>
        <v>162.70967741935485</v>
      </c>
      <c r="Q3024" t="str">
        <f>LEFT(Starter[[#This Row],[Category and Sub-Category]],FIND("/",Starter[[#This Row],[Category and Sub-Category]])-1)</f>
        <v>theater</v>
      </c>
      <c r="R3024" t="str">
        <f>RIGHT(Starter[[#This Row],[Category and Sub-Category]],FIND("/",Starter[[#This Row],[Category and Sub-Category]])-3)</f>
        <v>paces</v>
      </c>
      <c r="S3024" s="12">
        <f t="shared" si="47"/>
        <v>42609.95380787037</v>
      </c>
      <c r="T3024" s="12">
        <f t="shared" si="47"/>
        <v>42564.95380787037</v>
      </c>
      <c r="U3024" s="14">
        <f>Starter[[#This Row],[deadline2]]-Starter[[#This Row],[launched_at3]]</f>
        <v>45</v>
      </c>
    </row>
    <row r="3025" spans="1:21" ht="3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>IFERROR(Starter[[#This Row],[pledged]]/Starter[[#This Row],[goal]],0)</f>
        <v>1.03</v>
      </c>
      <c r="P3025" s="8">
        <f>IFERROR(Starter[[#This Row],[pledged]]/Starter[[#This Row],[backers_count]],0)</f>
        <v>120.16666666666667</v>
      </c>
      <c r="Q3025" t="str">
        <f>LEFT(Starter[[#This Row],[Category and Sub-Category]],FIND("/",Starter[[#This Row],[Category and Sub-Category]])-1)</f>
        <v>theater</v>
      </c>
      <c r="R3025" t="str">
        <f>RIGHT(Starter[[#This Row],[Category and Sub-Category]],FIND("/",Starter[[#This Row],[Category and Sub-Category]])-3)</f>
        <v>paces</v>
      </c>
      <c r="S3025" s="12">
        <f t="shared" si="47"/>
        <v>42166.675763888888</v>
      </c>
      <c r="T3025" s="12">
        <f t="shared" si="47"/>
        <v>42121.675763888888</v>
      </c>
      <c r="U3025" s="14">
        <f>Starter[[#This Row],[deadline2]]-Starter[[#This Row],[launched_at3]]</f>
        <v>45</v>
      </c>
    </row>
    <row r="3026" spans="1:21" ht="3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>IFERROR(Starter[[#This Row],[pledged]]/Starter[[#This Row],[goal]],0)</f>
        <v>2.4641999999999999</v>
      </c>
      <c r="P3026" s="8">
        <f>IFERROR(Starter[[#This Row],[pledged]]/Starter[[#This Row],[backers_count]],0)</f>
        <v>67.697802197802204</v>
      </c>
      <c r="Q3026" t="str">
        <f>LEFT(Starter[[#This Row],[Category and Sub-Category]],FIND("/",Starter[[#This Row],[Category and Sub-Category]])-1)</f>
        <v>theater</v>
      </c>
      <c r="R3026" t="str">
        <f>RIGHT(Starter[[#This Row],[Category and Sub-Category]],FIND("/",Starter[[#This Row],[Category and Sub-Category]])-3)</f>
        <v>paces</v>
      </c>
      <c r="S3026" s="12">
        <f t="shared" si="47"/>
        <v>41188.993923611109</v>
      </c>
      <c r="T3026" s="12">
        <f t="shared" si="47"/>
        <v>41158.993923611109</v>
      </c>
      <c r="U3026" s="14">
        <f>Starter[[#This Row],[deadline2]]-Starter[[#This Row],[launched_at3]]</f>
        <v>30</v>
      </c>
    </row>
    <row r="3027" spans="1:2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>IFERROR(Starter[[#This Row],[pledged]]/Starter[[#This Row],[goal]],0)</f>
        <v>3.0219999999999998</v>
      </c>
      <c r="P3027" s="8">
        <f>IFERROR(Starter[[#This Row],[pledged]]/Starter[[#This Row],[backers_count]],0)</f>
        <v>52.103448275862071</v>
      </c>
      <c r="Q3027" t="str">
        <f>LEFT(Starter[[#This Row],[Category and Sub-Category]],FIND("/",Starter[[#This Row],[Category and Sub-Category]])-1)</f>
        <v>theater</v>
      </c>
      <c r="R3027" t="str">
        <f>RIGHT(Starter[[#This Row],[Category and Sub-Category]],FIND("/",Starter[[#This Row],[Category and Sub-Category]])-3)</f>
        <v>paces</v>
      </c>
      <c r="S3027" s="12">
        <f t="shared" si="47"/>
        <v>41789.666666666664</v>
      </c>
      <c r="T3027" s="12">
        <f t="shared" si="47"/>
        <v>41761.509409722225</v>
      </c>
      <c r="U3027" s="14">
        <f>Starter[[#This Row],[deadline2]]-Starter[[#This Row],[launched_at3]]</f>
        <v>28.157256944439723</v>
      </c>
    </row>
    <row r="3028" spans="1:21" ht="3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>IFERROR(Starter[[#This Row],[pledged]]/Starter[[#This Row],[goal]],0)</f>
        <v>1.4333333333333333</v>
      </c>
      <c r="P3028" s="8">
        <f>IFERROR(Starter[[#This Row],[pledged]]/Starter[[#This Row],[backers_count]],0)</f>
        <v>51.6</v>
      </c>
      <c r="Q3028" t="str">
        <f>LEFT(Starter[[#This Row],[Category and Sub-Category]],FIND("/",Starter[[#This Row],[Category and Sub-Category]])-1)</f>
        <v>theater</v>
      </c>
      <c r="R3028" t="str">
        <f>RIGHT(Starter[[#This Row],[Category and Sub-Category]],FIND("/",Starter[[#This Row],[Category and Sub-Category]])-3)</f>
        <v>paces</v>
      </c>
      <c r="S3028" s="12">
        <f t="shared" si="47"/>
        <v>42797.459398148145</v>
      </c>
      <c r="T3028" s="12">
        <f t="shared" si="47"/>
        <v>42783.459398148145</v>
      </c>
      <c r="U3028" s="14">
        <f>Starter[[#This Row],[deadline2]]-Starter[[#This Row],[launched_at3]]</f>
        <v>14</v>
      </c>
    </row>
    <row r="3029" spans="1:2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>IFERROR(Starter[[#This Row],[pledged]]/Starter[[#This Row],[goal]],0)</f>
        <v>1.3144</v>
      </c>
      <c r="P3029" s="8">
        <f>IFERROR(Starter[[#This Row],[pledged]]/Starter[[#This Row],[backers_count]],0)</f>
        <v>164.3</v>
      </c>
      <c r="Q3029" t="str">
        <f>LEFT(Starter[[#This Row],[Category and Sub-Category]],FIND("/",Starter[[#This Row],[Category and Sub-Category]])-1)</f>
        <v>theater</v>
      </c>
      <c r="R3029" t="str">
        <f>RIGHT(Starter[[#This Row],[Category and Sub-Category]],FIND("/",Starter[[#This Row],[Category and Sub-Category]])-3)</f>
        <v>paces</v>
      </c>
      <c r="S3029" s="12">
        <f t="shared" si="47"/>
        <v>42083.662627314814</v>
      </c>
      <c r="T3029" s="12">
        <f t="shared" si="47"/>
        <v>42053.704293981486</v>
      </c>
      <c r="U3029" s="14">
        <f>Starter[[#This Row],[deadline2]]-Starter[[#This Row],[launched_at3]]</f>
        <v>29.958333333328483</v>
      </c>
    </row>
    <row r="3030" spans="1:2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>IFERROR(Starter[[#This Row],[pledged]]/Starter[[#This Row],[goal]],0)</f>
        <v>1.6801999999999999</v>
      </c>
      <c r="P3030" s="8">
        <f>IFERROR(Starter[[#This Row],[pledged]]/Starter[[#This Row],[backers_count]],0)</f>
        <v>84.858585858585855</v>
      </c>
      <c r="Q3030" t="str">
        <f>LEFT(Starter[[#This Row],[Category and Sub-Category]],FIND("/",Starter[[#This Row],[Category and Sub-Category]])-1)</f>
        <v>theater</v>
      </c>
      <c r="R3030" t="str">
        <f>RIGHT(Starter[[#This Row],[Category and Sub-Category]],FIND("/",Starter[[#This Row],[Category and Sub-Category]])-3)</f>
        <v>paces</v>
      </c>
      <c r="S3030" s="12">
        <f t="shared" si="47"/>
        <v>42597.264178240745</v>
      </c>
      <c r="T3030" s="12">
        <f t="shared" si="47"/>
        <v>42567.264178240745</v>
      </c>
      <c r="U3030" s="14">
        <f>Starter[[#This Row],[deadline2]]-Starter[[#This Row],[launched_at3]]</f>
        <v>30</v>
      </c>
    </row>
    <row r="3031" spans="1:21" ht="3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>IFERROR(Starter[[#This Row],[pledged]]/Starter[[#This Row],[goal]],0)</f>
        <v>1.0967666666666667</v>
      </c>
      <c r="P3031" s="8">
        <f>IFERROR(Starter[[#This Row],[pledged]]/Starter[[#This Row],[backers_count]],0)</f>
        <v>94.548850574712645</v>
      </c>
      <c r="Q3031" t="str">
        <f>LEFT(Starter[[#This Row],[Category and Sub-Category]],FIND("/",Starter[[#This Row],[Category and Sub-Category]])-1)</f>
        <v>theater</v>
      </c>
      <c r="R3031" t="str">
        <f>RIGHT(Starter[[#This Row],[Category and Sub-Category]],FIND("/",Starter[[#This Row],[Category and Sub-Category]])-3)</f>
        <v>paces</v>
      </c>
      <c r="S3031" s="12">
        <f t="shared" si="47"/>
        <v>41961.190972222219</v>
      </c>
      <c r="T3031" s="12">
        <f t="shared" si="47"/>
        <v>41932.708877314813</v>
      </c>
      <c r="U3031" s="14">
        <f>Starter[[#This Row],[deadline2]]-Starter[[#This Row],[launched_at3]]</f>
        <v>28.482094907405553</v>
      </c>
    </row>
    <row r="3032" spans="1:21" ht="3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>IFERROR(Starter[[#This Row],[pledged]]/Starter[[#This Row],[goal]],0)</f>
        <v>1.0668571428571429</v>
      </c>
      <c r="P3032" s="8">
        <f>IFERROR(Starter[[#This Row],[pledged]]/Starter[[#This Row],[backers_count]],0)</f>
        <v>45.536585365853661</v>
      </c>
      <c r="Q3032" t="str">
        <f>LEFT(Starter[[#This Row],[Category and Sub-Category]],FIND("/",Starter[[#This Row],[Category and Sub-Category]])-1)</f>
        <v>theater</v>
      </c>
      <c r="R3032" t="str">
        <f>RIGHT(Starter[[#This Row],[Category and Sub-Category]],FIND("/",Starter[[#This Row],[Category and Sub-Category]])-3)</f>
        <v>paces</v>
      </c>
      <c r="S3032" s="12">
        <f t="shared" si="47"/>
        <v>42263.747349537036</v>
      </c>
      <c r="T3032" s="12">
        <f t="shared" si="47"/>
        <v>42233.747349537036</v>
      </c>
      <c r="U3032" s="14">
        <f>Starter[[#This Row],[deadline2]]-Starter[[#This Row],[launched_at3]]</f>
        <v>30</v>
      </c>
    </row>
    <row r="3033" spans="1:21" ht="4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>IFERROR(Starter[[#This Row],[pledged]]/Starter[[#This Row],[goal]],0)</f>
        <v>1</v>
      </c>
      <c r="P3033" s="8">
        <f>IFERROR(Starter[[#This Row],[pledged]]/Starter[[#This Row],[backers_count]],0)</f>
        <v>51.724137931034484</v>
      </c>
      <c r="Q3033" t="str">
        <f>LEFT(Starter[[#This Row],[Category and Sub-Category]],FIND("/",Starter[[#This Row],[Category and Sub-Category]])-1)</f>
        <v>theater</v>
      </c>
      <c r="R3033" t="str">
        <f>RIGHT(Starter[[#This Row],[Category and Sub-Category]],FIND("/",Starter[[#This Row],[Category and Sub-Category]])-3)</f>
        <v>paces</v>
      </c>
      <c r="S3033" s="12">
        <f t="shared" si="47"/>
        <v>42657.882488425923</v>
      </c>
      <c r="T3033" s="12">
        <f t="shared" si="47"/>
        <v>42597.882488425923</v>
      </c>
      <c r="U3033" s="14">
        <f>Starter[[#This Row],[deadline2]]-Starter[[#This Row],[launched_at3]]</f>
        <v>60</v>
      </c>
    </row>
    <row r="3034" spans="1:21" ht="3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>IFERROR(Starter[[#This Row],[pledged]]/Starter[[#This Row],[goal]],0)</f>
        <v>1.272</v>
      </c>
      <c r="P3034" s="8">
        <f>IFERROR(Starter[[#This Row],[pledged]]/Starter[[#This Row],[backers_count]],0)</f>
        <v>50.88</v>
      </c>
      <c r="Q3034" t="str">
        <f>LEFT(Starter[[#This Row],[Category and Sub-Category]],FIND("/",Starter[[#This Row],[Category and Sub-Category]])-1)</f>
        <v>theater</v>
      </c>
      <c r="R3034" t="str">
        <f>RIGHT(Starter[[#This Row],[Category and Sub-Category]],FIND("/",Starter[[#This Row],[Category and Sub-Category]])-3)</f>
        <v>paces</v>
      </c>
      <c r="S3034" s="12">
        <f t="shared" si="47"/>
        <v>42258.044664351852</v>
      </c>
      <c r="T3034" s="12">
        <f t="shared" si="47"/>
        <v>42228.044664351852</v>
      </c>
      <c r="U3034" s="14">
        <f>Starter[[#This Row],[deadline2]]-Starter[[#This Row],[launched_at3]]</f>
        <v>30</v>
      </c>
    </row>
    <row r="3035" spans="1:21" ht="30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>IFERROR(Starter[[#This Row],[pledged]]/Starter[[#This Row],[goal]],0)</f>
        <v>1.4653333333333334</v>
      </c>
      <c r="P3035" s="8">
        <f>IFERROR(Starter[[#This Row],[pledged]]/Starter[[#This Row],[backers_count]],0)</f>
        <v>191.13043478260869</v>
      </c>
      <c r="Q3035" t="str">
        <f>LEFT(Starter[[#This Row],[Category and Sub-Category]],FIND("/",Starter[[#This Row],[Category and Sub-Category]])-1)</f>
        <v>theater</v>
      </c>
      <c r="R3035" t="str">
        <f>RIGHT(Starter[[#This Row],[Category and Sub-Category]],FIND("/",Starter[[#This Row],[Category and Sub-Category]])-3)</f>
        <v>paces</v>
      </c>
      <c r="S3035" s="12">
        <f t="shared" si="47"/>
        <v>42600.110243055555</v>
      </c>
      <c r="T3035" s="12">
        <f t="shared" si="47"/>
        <v>42570.110243055555</v>
      </c>
      <c r="U3035" s="14">
        <f>Starter[[#This Row],[deadline2]]-Starter[[#This Row],[launched_at3]]</f>
        <v>30</v>
      </c>
    </row>
    <row r="3036" spans="1:21" ht="4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>IFERROR(Starter[[#This Row],[pledged]]/Starter[[#This Row],[goal]],0)</f>
        <v>1.1253599999999999</v>
      </c>
      <c r="P3036" s="8">
        <f>IFERROR(Starter[[#This Row],[pledged]]/Starter[[#This Row],[backers_count]],0)</f>
        <v>89.314285714285717</v>
      </c>
      <c r="Q3036" t="str">
        <f>LEFT(Starter[[#This Row],[Category and Sub-Category]],FIND("/",Starter[[#This Row],[Category and Sub-Category]])-1)</f>
        <v>theater</v>
      </c>
      <c r="R3036" t="str">
        <f>RIGHT(Starter[[#This Row],[Category and Sub-Category]],FIND("/",Starter[[#This Row],[Category and Sub-Category]])-3)</f>
        <v>paces</v>
      </c>
      <c r="S3036" s="12">
        <f t="shared" si="47"/>
        <v>42675.165972222225</v>
      </c>
      <c r="T3036" s="12">
        <f t="shared" si="47"/>
        <v>42644.535358796296</v>
      </c>
      <c r="U3036" s="14">
        <f>Starter[[#This Row],[deadline2]]-Starter[[#This Row],[launched_at3]]</f>
        <v>30.630613425928459</v>
      </c>
    </row>
    <row r="3037" spans="1:2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>IFERROR(Starter[[#This Row],[pledged]]/Starter[[#This Row],[goal]],0)</f>
        <v>1.0878684000000001</v>
      </c>
      <c r="P3037" s="8">
        <f>IFERROR(Starter[[#This Row],[pledged]]/Starter[[#This Row],[backers_count]],0)</f>
        <v>88.588631921824103</v>
      </c>
      <c r="Q3037" t="str">
        <f>LEFT(Starter[[#This Row],[Category and Sub-Category]],FIND("/",Starter[[#This Row],[Category and Sub-Category]])-1)</f>
        <v>theater</v>
      </c>
      <c r="R3037" t="str">
        <f>RIGHT(Starter[[#This Row],[Category and Sub-Category]],FIND("/",Starter[[#This Row],[Category and Sub-Category]])-3)</f>
        <v>paces</v>
      </c>
      <c r="S3037" s="12">
        <f t="shared" si="47"/>
        <v>41398.560289351852</v>
      </c>
      <c r="T3037" s="12">
        <f t="shared" si="47"/>
        <v>41368.560289351852</v>
      </c>
      <c r="U3037" s="14">
        <f>Starter[[#This Row],[deadline2]]-Starter[[#This Row],[launched_at3]]</f>
        <v>30</v>
      </c>
    </row>
    <row r="3038" spans="1:21" ht="3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>IFERROR(Starter[[#This Row],[pledged]]/Starter[[#This Row],[goal]],0)</f>
        <v>1.26732</v>
      </c>
      <c r="P3038" s="8">
        <f>IFERROR(Starter[[#This Row],[pledged]]/Starter[[#This Row],[backers_count]],0)</f>
        <v>96.300911854103347</v>
      </c>
      <c r="Q3038" t="str">
        <f>LEFT(Starter[[#This Row],[Category and Sub-Category]],FIND("/",Starter[[#This Row],[Category and Sub-Category]])-1)</f>
        <v>theater</v>
      </c>
      <c r="R3038" t="str">
        <f>RIGHT(Starter[[#This Row],[Category and Sub-Category]],FIND("/",Starter[[#This Row],[Category and Sub-Category]])-3)</f>
        <v>paces</v>
      </c>
      <c r="S3038" s="12">
        <f t="shared" si="47"/>
        <v>41502.499305555553</v>
      </c>
      <c r="T3038" s="12">
        <f t="shared" si="47"/>
        <v>41466.785231481481</v>
      </c>
      <c r="U3038" s="14">
        <f>Starter[[#This Row],[deadline2]]-Starter[[#This Row],[launched_at3]]</f>
        <v>35.714074074072414</v>
      </c>
    </row>
    <row r="3039" spans="1:21" ht="3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>IFERROR(Starter[[#This Row],[pledged]]/Starter[[#This Row],[goal]],0)</f>
        <v>2.1320000000000001</v>
      </c>
      <c r="P3039" s="8">
        <f>IFERROR(Starter[[#This Row],[pledged]]/Starter[[#This Row],[backers_count]],0)</f>
        <v>33.3125</v>
      </c>
      <c r="Q3039" t="str">
        <f>LEFT(Starter[[#This Row],[Category and Sub-Category]],FIND("/",Starter[[#This Row],[Category and Sub-Category]])-1)</f>
        <v>theater</v>
      </c>
      <c r="R3039" t="str">
        <f>RIGHT(Starter[[#This Row],[Category and Sub-Category]],FIND("/",Starter[[#This Row],[Category and Sub-Category]])-3)</f>
        <v>paces</v>
      </c>
      <c r="S3039" s="12">
        <f t="shared" si="47"/>
        <v>40453.207638888889</v>
      </c>
      <c r="T3039" s="12">
        <f t="shared" si="47"/>
        <v>40378.893206018518</v>
      </c>
      <c r="U3039" s="14">
        <f>Starter[[#This Row],[deadline2]]-Starter[[#This Row],[launched_at3]]</f>
        <v>74.314432870371093</v>
      </c>
    </row>
    <row r="3040" spans="1:21" ht="30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>IFERROR(Starter[[#This Row],[pledged]]/Starter[[#This Row],[goal]],0)</f>
        <v>1.0049999999999999</v>
      </c>
      <c r="P3040" s="8">
        <f>IFERROR(Starter[[#This Row],[pledged]]/Starter[[#This Row],[backers_count]],0)</f>
        <v>37.222222222222221</v>
      </c>
      <c r="Q3040" t="str">
        <f>LEFT(Starter[[#This Row],[Category and Sub-Category]],FIND("/",Starter[[#This Row],[Category and Sub-Category]])-1)</f>
        <v>theater</v>
      </c>
      <c r="R3040" t="str">
        <f>RIGHT(Starter[[#This Row],[Category and Sub-Category]],FIND("/",Starter[[#This Row],[Category and Sub-Category]])-3)</f>
        <v>paces</v>
      </c>
      <c r="S3040" s="12">
        <f t="shared" si="47"/>
        <v>42433.252280092594</v>
      </c>
      <c r="T3040" s="12">
        <f t="shared" si="47"/>
        <v>42373.252280092594</v>
      </c>
      <c r="U3040" s="14">
        <f>Starter[[#This Row],[deadline2]]-Starter[[#This Row],[launched_at3]]</f>
        <v>60</v>
      </c>
    </row>
    <row r="3041" spans="1:21" ht="30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>IFERROR(Starter[[#This Row],[pledged]]/Starter[[#This Row],[goal]],0)</f>
        <v>1.0871389999999999</v>
      </c>
      <c r="P3041" s="8">
        <f>IFERROR(Starter[[#This Row],[pledged]]/Starter[[#This Row],[backers_count]],0)</f>
        <v>92.130423728813554</v>
      </c>
      <c r="Q3041" t="str">
        <f>LEFT(Starter[[#This Row],[Category and Sub-Category]],FIND("/",Starter[[#This Row],[Category and Sub-Category]])-1)</f>
        <v>theater</v>
      </c>
      <c r="R3041" t="str">
        <f>RIGHT(Starter[[#This Row],[Category and Sub-Category]],FIND("/",Starter[[#This Row],[Category and Sub-Category]])-3)</f>
        <v>paces</v>
      </c>
      <c r="S3041" s="12">
        <f t="shared" si="47"/>
        <v>41637.332638888889</v>
      </c>
      <c r="T3041" s="12">
        <f t="shared" si="47"/>
        <v>41610.794421296298</v>
      </c>
      <c r="U3041" s="14">
        <f>Starter[[#This Row],[deadline2]]-Starter[[#This Row],[launched_at3]]</f>
        <v>26.538217592591536</v>
      </c>
    </row>
    <row r="3042" spans="1:21" ht="30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>IFERROR(Starter[[#This Row],[pledged]]/Starter[[#This Row],[goal]],0)</f>
        <v>1.075</v>
      </c>
      <c r="P3042" s="8">
        <f>IFERROR(Starter[[#This Row],[pledged]]/Starter[[#This Row],[backers_count]],0)</f>
        <v>76.785714285714292</v>
      </c>
      <c r="Q3042" t="str">
        <f>LEFT(Starter[[#This Row],[Category and Sub-Category]],FIND("/",Starter[[#This Row],[Category and Sub-Category]])-1)</f>
        <v>theater</v>
      </c>
      <c r="R3042" t="str">
        <f>RIGHT(Starter[[#This Row],[Category and Sub-Category]],FIND("/",Starter[[#This Row],[Category and Sub-Category]])-3)</f>
        <v>paces</v>
      </c>
      <c r="S3042" s="12">
        <f t="shared" si="47"/>
        <v>42181.958333333328</v>
      </c>
      <c r="T3042" s="12">
        <f t="shared" si="47"/>
        <v>42177.791909722218</v>
      </c>
      <c r="U3042" s="14">
        <f>Starter[[#This Row],[deadline2]]-Starter[[#This Row],[launched_at3]]</f>
        <v>4.1664236111100763</v>
      </c>
    </row>
    <row r="3043" spans="1:2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>IFERROR(Starter[[#This Row],[pledged]]/Starter[[#This Row],[goal]],0)</f>
        <v>1.1048192771084338</v>
      </c>
      <c r="P3043" s="8">
        <f>IFERROR(Starter[[#This Row],[pledged]]/Starter[[#This Row],[backers_count]],0)</f>
        <v>96.526315789473685</v>
      </c>
      <c r="Q3043" t="str">
        <f>LEFT(Starter[[#This Row],[Category and Sub-Category]],FIND("/",Starter[[#This Row],[Category and Sub-Category]])-1)</f>
        <v>theater</v>
      </c>
      <c r="R3043" t="str">
        <f>RIGHT(Starter[[#This Row],[Category and Sub-Category]],FIND("/",Starter[[#This Row],[Category and Sub-Category]])-3)</f>
        <v>paces</v>
      </c>
      <c r="S3043" s="12">
        <f t="shared" si="47"/>
        <v>42389.868611111116</v>
      </c>
      <c r="T3043" s="12">
        <f t="shared" si="47"/>
        <v>42359.868611111116</v>
      </c>
      <c r="U3043" s="14">
        <f>Starter[[#This Row],[deadline2]]-Starter[[#This Row],[launched_at3]]</f>
        <v>30</v>
      </c>
    </row>
    <row r="3044" spans="1:21" ht="3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>IFERROR(Starter[[#This Row],[pledged]]/Starter[[#This Row],[goal]],0)</f>
        <v>1.28</v>
      </c>
      <c r="P3044" s="8">
        <f>IFERROR(Starter[[#This Row],[pledged]]/Starter[[#This Row],[backers_count]],0)</f>
        <v>51.891891891891895</v>
      </c>
      <c r="Q3044" t="str">
        <f>LEFT(Starter[[#This Row],[Category and Sub-Category]],FIND("/",Starter[[#This Row],[Category and Sub-Category]])-1)</f>
        <v>theater</v>
      </c>
      <c r="R3044" t="str">
        <f>RIGHT(Starter[[#This Row],[Category and Sub-Category]],FIND("/",Starter[[#This Row],[Category and Sub-Category]])-3)</f>
        <v>paces</v>
      </c>
      <c r="S3044" s="12">
        <f t="shared" si="47"/>
        <v>42283.688043981485</v>
      </c>
      <c r="T3044" s="12">
        <f t="shared" si="47"/>
        <v>42253.688043981485</v>
      </c>
      <c r="U3044" s="14">
        <f>Starter[[#This Row],[deadline2]]-Starter[[#This Row],[launched_at3]]</f>
        <v>30</v>
      </c>
    </row>
    <row r="3045" spans="1:21" ht="30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>IFERROR(Starter[[#This Row],[pledged]]/Starter[[#This Row],[goal]],0)</f>
        <v>1.1000666666666667</v>
      </c>
      <c r="P3045" s="8">
        <f>IFERROR(Starter[[#This Row],[pledged]]/Starter[[#This Row],[backers_count]],0)</f>
        <v>128.9140625</v>
      </c>
      <c r="Q3045" t="str">
        <f>LEFT(Starter[[#This Row],[Category and Sub-Category]],FIND("/",Starter[[#This Row],[Category and Sub-Category]])-1)</f>
        <v>theater</v>
      </c>
      <c r="R3045" t="str">
        <f>RIGHT(Starter[[#This Row],[Category and Sub-Category]],FIND("/",Starter[[#This Row],[Category and Sub-Category]])-3)</f>
        <v>paces</v>
      </c>
      <c r="S3045" s="12">
        <f t="shared" si="47"/>
        <v>42110.118055555555</v>
      </c>
      <c r="T3045" s="12">
        <f t="shared" si="47"/>
        <v>42083.070590277777</v>
      </c>
      <c r="U3045" s="14">
        <f>Starter[[#This Row],[deadline2]]-Starter[[#This Row],[launched_at3]]</f>
        <v>27.047465277777519</v>
      </c>
    </row>
    <row r="3046" spans="1:21" ht="30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>IFERROR(Starter[[#This Row],[pledged]]/Starter[[#This Row],[goal]],0)</f>
        <v>1.0934166666666667</v>
      </c>
      <c r="P3046" s="8">
        <f>IFERROR(Starter[[#This Row],[pledged]]/Starter[[#This Row],[backers_count]],0)</f>
        <v>84.108974358974365</v>
      </c>
      <c r="Q3046" t="str">
        <f>LEFT(Starter[[#This Row],[Category and Sub-Category]],FIND("/",Starter[[#This Row],[Category and Sub-Category]])-1)</f>
        <v>theater</v>
      </c>
      <c r="R3046" t="str">
        <f>RIGHT(Starter[[#This Row],[Category and Sub-Category]],FIND("/",Starter[[#This Row],[Category and Sub-Category]])-3)</f>
        <v>paces</v>
      </c>
      <c r="S3046" s="12">
        <f t="shared" si="47"/>
        <v>42402.7268287037</v>
      </c>
      <c r="T3046" s="12">
        <f t="shared" si="47"/>
        <v>42387.7268287037</v>
      </c>
      <c r="U3046" s="14">
        <f>Starter[[#This Row],[deadline2]]-Starter[[#This Row],[launched_at3]]</f>
        <v>15</v>
      </c>
    </row>
    <row r="3047" spans="1:21" ht="3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>IFERROR(Starter[[#This Row],[pledged]]/Starter[[#This Row],[goal]],0)</f>
        <v>1.3270650000000002</v>
      </c>
      <c r="P3047" s="8">
        <f>IFERROR(Starter[[#This Row],[pledged]]/Starter[[#This Row],[backers_count]],0)</f>
        <v>82.941562500000003</v>
      </c>
      <c r="Q3047" t="str">
        <f>LEFT(Starter[[#This Row],[Category and Sub-Category]],FIND("/",Starter[[#This Row],[Category and Sub-Category]])-1)</f>
        <v>theater</v>
      </c>
      <c r="R3047" t="str">
        <f>RIGHT(Starter[[#This Row],[Category and Sub-Category]],FIND("/",Starter[[#This Row],[Category and Sub-Category]])-3)</f>
        <v>paces</v>
      </c>
      <c r="S3047" s="12">
        <f t="shared" si="47"/>
        <v>41873.155729166669</v>
      </c>
      <c r="T3047" s="12">
        <f t="shared" si="47"/>
        <v>41843.155729166669</v>
      </c>
      <c r="U3047" s="14">
        <f>Starter[[#This Row],[deadline2]]-Starter[[#This Row],[launched_at3]]</f>
        <v>30</v>
      </c>
    </row>
    <row r="3048" spans="1:21" ht="3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>IFERROR(Starter[[#This Row],[pledged]]/Starter[[#This Row],[goal]],0)</f>
        <v>1.9084810126582279</v>
      </c>
      <c r="P3048" s="8">
        <f>IFERROR(Starter[[#This Row],[pledged]]/Starter[[#This Row],[backers_count]],0)</f>
        <v>259.94827586206895</v>
      </c>
      <c r="Q3048" t="str">
        <f>LEFT(Starter[[#This Row],[Category and Sub-Category]],FIND("/",Starter[[#This Row],[Category and Sub-Category]])-1)</f>
        <v>theater</v>
      </c>
      <c r="R3048" t="str">
        <f>RIGHT(Starter[[#This Row],[Category and Sub-Category]],FIND("/",Starter[[#This Row],[Category and Sub-Category]])-3)</f>
        <v>paces</v>
      </c>
      <c r="S3048" s="12">
        <f t="shared" si="47"/>
        <v>41892.202777777777</v>
      </c>
      <c r="T3048" s="12">
        <f t="shared" si="47"/>
        <v>41862.803078703706</v>
      </c>
      <c r="U3048" s="14">
        <f>Starter[[#This Row],[deadline2]]-Starter[[#This Row],[launched_at3]]</f>
        <v>29.399699074070668</v>
      </c>
    </row>
    <row r="3049" spans="1:21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>IFERROR(Starter[[#This Row],[pledged]]/Starter[[#This Row],[goal]],0)</f>
        <v>1.49</v>
      </c>
      <c r="P3049" s="8">
        <f>IFERROR(Starter[[#This Row],[pledged]]/Starter[[#This Row],[backers_count]],0)</f>
        <v>37.25</v>
      </c>
      <c r="Q3049" t="str">
        <f>LEFT(Starter[[#This Row],[Category and Sub-Category]],FIND("/",Starter[[#This Row],[Category and Sub-Category]])-1)</f>
        <v>theater</v>
      </c>
      <c r="R3049" t="str">
        <f>RIGHT(Starter[[#This Row],[Category and Sub-Category]],FIND("/",Starter[[#This Row],[Category and Sub-Category]])-3)</f>
        <v>paces</v>
      </c>
      <c r="S3049" s="12">
        <f t="shared" si="47"/>
        <v>42487.552777777775</v>
      </c>
      <c r="T3049" s="12">
        <f t="shared" si="47"/>
        <v>42443.989050925928</v>
      </c>
      <c r="U3049" s="14">
        <f>Starter[[#This Row],[deadline2]]-Starter[[#This Row],[launched_at3]]</f>
        <v>43.563726851847605</v>
      </c>
    </row>
    <row r="3050" spans="1:21" ht="3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>IFERROR(Starter[[#This Row],[pledged]]/Starter[[#This Row],[goal]],0)</f>
        <v>1.6639999999999999</v>
      </c>
      <c r="P3050" s="8">
        <f>IFERROR(Starter[[#This Row],[pledged]]/Starter[[#This Row],[backers_count]],0)</f>
        <v>177.02127659574469</v>
      </c>
      <c r="Q3050" t="str">
        <f>LEFT(Starter[[#This Row],[Category and Sub-Category]],FIND("/",Starter[[#This Row],[Category and Sub-Category]])-1)</f>
        <v>theater</v>
      </c>
      <c r="R3050" t="str">
        <f>RIGHT(Starter[[#This Row],[Category and Sub-Category]],FIND("/",Starter[[#This Row],[Category and Sub-Category]])-3)</f>
        <v>paces</v>
      </c>
      <c r="S3050" s="12">
        <f t="shared" si="47"/>
        <v>42004.890277777777</v>
      </c>
      <c r="T3050" s="12">
        <f t="shared" si="47"/>
        <v>41975.901180555556</v>
      </c>
      <c r="U3050" s="14">
        <f>Starter[[#This Row],[deadline2]]-Starter[[#This Row],[launched_at3]]</f>
        <v>28.989097222220153</v>
      </c>
    </row>
    <row r="3051" spans="1:21" ht="3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>IFERROR(Starter[[#This Row],[pledged]]/Starter[[#This Row],[goal]],0)</f>
        <v>1.0666666666666667</v>
      </c>
      <c r="P3051" s="8">
        <f>IFERROR(Starter[[#This Row],[pledged]]/Starter[[#This Row],[backers_count]],0)</f>
        <v>74.074074074074076</v>
      </c>
      <c r="Q3051" t="str">
        <f>LEFT(Starter[[#This Row],[Category and Sub-Category]],FIND("/",Starter[[#This Row],[Category and Sub-Category]])-1)</f>
        <v>theater</v>
      </c>
      <c r="R3051" t="str">
        <f>RIGHT(Starter[[#This Row],[Category and Sub-Category]],FIND("/",Starter[[#This Row],[Category and Sub-Category]])-3)</f>
        <v>paces</v>
      </c>
      <c r="S3051" s="12">
        <f t="shared" si="47"/>
        <v>42169.014525462961</v>
      </c>
      <c r="T3051" s="12">
        <f t="shared" si="47"/>
        <v>42139.014525462961</v>
      </c>
      <c r="U3051" s="14">
        <f>Starter[[#This Row],[deadline2]]-Starter[[#This Row],[launched_at3]]</f>
        <v>30</v>
      </c>
    </row>
    <row r="3052" spans="1:2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>IFERROR(Starter[[#This Row],[pledged]]/Starter[[#This Row],[goal]],0)</f>
        <v>1.06</v>
      </c>
      <c r="P3052" s="8">
        <f>IFERROR(Starter[[#This Row],[pledged]]/Starter[[#This Row],[backers_count]],0)</f>
        <v>70.666666666666671</v>
      </c>
      <c r="Q3052" t="str">
        <f>LEFT(Starter[[#This Row],[Category and Sub-Category]],FIND("/",Starter[[#This Row],[Category and Sub-Category]])-1)</f>
        <v>theater</v>
      </c>
      <c r="R3052" t="str">
        <f>RIGHT(Starter[[#This Row],[Category and Sub-Category]],FIND("/",Starter[[#This Row],[Category and Sub-Category]])-3)</f>
        <v>paces</v>
      </c>
      <c r="S3052" s="12">
        <f t="shared" si="47"/>
        <v>42495.16851851852</v>
      </c>
      <c r="T3052" s="12">
        <f t="shared" si="47"/>
        <v>42465.16851851852</v>
      </c>
      <c r="U3052" s="14">
        <f>Starter[[#This Row],[deadline2]]-Starter[[#This Row],[launched_at3]]</f>
        <v>30</v>
      </c>
    </row>
    <row r="3053" spans="1:21" ht="3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>IFERROR(Starter[[#This Row],[pledged]]/Starter[[#This Row],[goal]],0)</f>
        <v>0.23628571428571429</v>
      </c>
      <c r="P3053" s="8">
        <f>IFERROR(Starter[[#This Row],[pledged]]/Starter[[#This Row],[backers_count]],0)</f>
        <v>23.62857142857143</v>
      </c>
      <c r="Q3053" t="str">
        <f>LEFT(Starter[[#This Row],[Category and Sub-Category]],FIND("/",Starter[[#This Row],[Category and Sub-Category]])-1)</f>
        <v>theater</v>
      </c>
      <c r="R3053" t="str">
        <f>RIGHT(Starter[[#This Row],[Category and Sub-Category]],FIND("/",Starter[[#This Row],[Category and Sub-Category]])-3)</f>
        <v>paces</v>
      </c>
      <c r="S3053" s="12">
        <f t="shared" si="47"/>
        <v>42774.416030092594</v>
      </c>
      <c r="T3053" s="12">
        <f t="shared" si="47"/>
        <v>42744.416030092594</v>
      </c>
      <c r="U3053" s="14">
        <f>Starter[[#This Row],[deadline2]]-Starter[[#This Row],[launched_at3]]</f>
        <v>30</v>
      </c>
    </row>
    <row r="3054" spans="1:21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>IFERROR(Starter[[#This Row],[pledged]]/Starter[[#This Row],[goal]],0)</f>
        <v>1.5E-3</v>
      </c>
      <c r="P3054" s="8">
        <f>IFERROR(Starter[[#This Row],[pledged]]/Starter[[#This Row],[backers_count]],0)</f>
        <v>37.5</v>
      </c>
      <c r="Q3054" t="str">
        <f>LEFT(Starter[[#This Row],[Category and Sub-Category]],FIND("/",Starter[[#This Row],[Category and Sub-Category]])-1)</f>
        <v>theater</v>
      </c>
      <c r="R3054" t="str">
        <f>RIGHT(Starter[[#This Row],[Category and Sub-Category]],FIND("/",Starter[[#This Row],[Category and Sub-Category]])-3)</f>
        <v>paces</v>
      </c>
      <c r="S3054" s="12">
        <f t="shared" si="47"/>
        <v>42152.665972222225</v>
      </c>
      <c r="T3054" s="12">
        <f t="shared" si="47"/>
        <v>42122.670069444444</v>
      </c>
      <c r="U3054" s="14">
        <f>Starter[[#This Row],[deadline2]]-Starter[[#This Row],[launched_at3]]</f>
        <v>29.995902777780429</v>
      </c>
    </row>
    <row r="3055" spans="1:21" ht="3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>IFERROR(Starter[[#This Row],[pledged]]/Starter[[#This Row],[goal]],0)</f>
        <v>4.0000000000000001E-3</v>
      </c>
      <c r="P3055" s="8">
        <f>IFERROR(Starter[[#This Row],[pledged]]/Starter[[#This Row],[backers_count]],0)</f>
        <v>13.333333333333334</v>
      </c>
      <c r="Q3055" t="str">
        <f>LEFT(Starter[[#This Row],[Category and Sub-Category]],FIND("/",Starter[[#This Row],[Category and Sub-Category]])-1)</f>
        <v>theater</v>
      </c>
      <c r="R3055" t="str">
        <f>RIGHT(Starter[[#This Row],[Category and Sub-Category]],FIND("/",Starter[[#This Row],[Category and Sub-Category]])-3)</f>
        <v>paces</v>
      </c>
      <c r="S3055" s="12">
        <f t="shared" si="47"/>
        <v>41914.165972222225</v>
      </c>
      <c r="T3055" s="12">
        <f t="shared" si="47"/>
        <v>41862.761724537035</v>
      </c>
      <c r="U3055" s="14">
        <f>Starter[[#This Row],[deadline2]]-Starter[[#This Row],[launched_at3]]</f>
        <v>51.404247685190057</v>
      </c>
    </row>
    <row r="3056" spans="1:21" ht="3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>IFERROR(Starter[[#This Row],[pledged]]/Starter[[#This Row],[goal]],0)</f>
        <v>0</v>
      </c>
      <c r="P3056" s="8">
        <f>IFERROR(Starter[[#This Row],[pledged]]/Starter[[#This Row],[backers_count]],0)</f>
        <v>0</v>
      </c>
      <c r="Q3056" t="str">
        <f>LEFT(Starter[[#This Row],[Category and Sub-Category]],FIND("/",Starter[[#This Row],[Category and Sub-Category]])-1)</f>
        <v>theater</v>
      </c>
      <c r="R3056" t="str">
        <f>RIGHT(Starter[[#This Row],[Category and Sub-Category]],FIND("/",Starter[[#This Row],[Category and Sub-Category]])-3)</f>
        <v>paces</v>
      </c>
      <c r="S3056" s="12">
        <f t="shared" si="47"/>
        <v>42065.044444444444</v>
      </c>
      <c r="T3056" s="12">
        <f t="shared" si="47"/>
        <v>42027.832800925928</v>
      </c>
      <c r="U3056" s="14">
        <f>Starter[[#This Row],[deadline2]]-Starter[[#This Row],[launched_at3]]</f>
        <v>37.211643518516212</v>
      </c>
    </row>
    <row r="3057" spans="1:21" ht="3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>IFERROR(Starter[[#This Row],[pledged]]/Starter[[#This Row],[goal]],0)</f>
        <v>5.0000000000000002E-5</v>
      </c>
      <c r="P3057" s="8">
        <f>IFERROR(Starter[[#This Row],[pledged]]/Starter[[#This Row],[backers_count]],0)</f>
        <v>1</v>
      </c>
      <c r="Q3057" t="str">
        <f>LEFT(Starter[[#This Row],[Category and Sub-Category]],FIND("/",Starter[[#This Row],[Category and Sub-Category]])-1)</f>
        <v>theater</v>
      </c>
      <c r="R3057" t="str">
        <f>RIGHT(Starter[[#This Row],[Category and Sub-Category]],FIND("/",Starter[[#This Row],[Category and Sub-Category]])-3)</f>
        <v>paces</v>
      </c>
      <c r="S3057" s="12">
        <f t="shared" si="47"/>
        <v>42013.95821759259</v>
      </c>
      <c r="T3057" s="12">
        <f t="shared" si="47"/>
        <v>41953.95821759259</v>
      </c>
      <c r="U3057" s="14">
        <f>Starter[[#This Row],[deadline2]]-Starter[[#This Row],[launched_at3]]</f>
        <v>60</v>
      </c>
    </row>
    <row r="3058" spans="1:21" ht="3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>IFERROR(Starter[[#This Row],[pledged]]/Starter[[#This Row],[goal]],0)</f>
        <v>0</v>
      </c>
      <c r="P3058" s="8">
        <f>IFERROR(Starter[[#This Row],[pledged]]/Starter[[#This Row],[backers_count]],0)</f>
        <v>0</v>
      </c>
      <c r="Q3058" t="str">
        <f>LEFT(Starter[[#This Row],[Category and Sub-Category]],FIND("/",Starter[[#This Row],[Category and Sub-Category]])-1)</f>
        <v>theater</v>
      </c>
      <c r="R3058" t="str">
        <f>RIGHT(Starter[[#This Row],[Category and Sub-Category]],FIND("/",Starter[[#This Row],[Category and Sub-Category]])-3)</f>
        <v>paces</v>
      </c>
      <c r="S3058" s="12">
        <f t="shared" si="47"/>
        <v>41911.636388888888</v>
      </c>
      <c r="T3058" s="12">
        <f t="shared" si="47"/>
        <v>41851.636388888888</v>
      </c>
      <c r="U3058" s="14">
        <f>Starter[[#This Row],[deadline2]]-Starter[[#This Row],[launched_at3]]</f>
        <v>60</v>
      </c>
    </row>
    <row r="3059" spans="1:21" ht="30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>IFERROR(Starter[[#This Row],[pledged]]/Starter[[#This Row],[goal]],0)</f>
        <v>0</v>
      </c>
      <c r="P3059" s="8">
        <f>IFERROR(Starter[[#This Row],[pledged]]/Starter[[#This Row],[backers_count]],0)</f>
        <v>0</v>
      </c>
      <c r="Q3059" t="str">
        <f>LEFT(Starter[[#This Row],[Category and Sub-Category]],FIND("/",Starter[[#This Row],[Category and Sub-Category]])-1)</f>
        <v>theater</v>
      </c>
      <c r="R3059" t="str">
        <f>RIGHT(Starter[[#This Row],[Category and Sub-Category]],FIND("/",Starter[[#This Row],[Category and Sub-Category]])-3)</f>
        <v>paces</v>
      </c>
      <c r="S3059" s="12">
        <f t="shared" si="47"/>
        <v>42463.608923611115</v>
      </c>
      <c r="T3059" s="12">
        <f t="shared" si="47"/>
        <v>42433.650590277779</v>
      </c>
      <c r="U3059" s="14">
        <f>Starter[[#This Row],[deadline2]]-Starter[[#This Row],[launched_at3]]</f>
        <v>29.958333333335759</v>
      </c>
    </row>
    <row r="3060" spans="1:21" ht="3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>IFERROR(Starter[[#This Row],[pledged]]/Starter[[#This Row],[goal]],0)</f>
        <v>1.6666666666666666E-4</v>
      </c>
      <c r="P3060" s="8">
        <f>IFERROR(Starter[[#This Row],[pledged]]/Starter[[#This Row],[backers_count]],0)</f>
        <v>1</v>
      </c>
      <c r="Q3060" t="str">
        <f>LEFT(Starter[[#This Row],[Category and Sub-Category]],FIND("/",Starter[[#This Row],[Category and Sub-Category]])-1)</f>
        <v>theater</v>
      </c>
      <c r="R3060" t="str">
        <f>RIGHT(Starter[[#This Row],[Category and Sub-Category]],FIND("/",Starter[[#This Row],[Category and Sub-Category]])-3)</f>
        <v>paces</v>
      </c>
      <c r="S3060" s="12">
        <f t="shared" si="47"/>
        <v>42510.374305555553</v>
      </c>
      <c r="T3060" s="12">
        <f t="shared" si="47"/>
        <v>42460.374305555553</v>
      </c>
      <c r="U3060" s="14">
        <f>Starter[[#This Row],[deadline2]]-Starter[[#This Row],[launched_at3]]</f>
        <v>50</v>
      </c>
    </row>
    <row r="3061" spans="1:21" ht="3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>IFERROR(Starter[[#This Row],[pledged]]/Starter[[#This Row],[goal]],0)</f>
        <v>3.0066666666666665E-2</v>
      </c>
      <c r="P3061" s="8">
        <f>IFERROR(Starter[[#This Row],[pledged]]/Starter[[#This Row],[backers_count]],0)</f>
        <v>41</v>
      </c>
      <c r="Q3061" t="str">
        <f>LEFT(Starter[[#This Row],[Category and Sub-Category]],FIND("/",Starter[[#This Row],[Category and Sub-Category]])-1)</f>
        <v>theater</v>
      </c>
      <c r="R3061" t="str">
        <f>RIGHT(Starter[[#This Row],[Category and Sub-Category]],FIND("/",Starter[[#This Row],[Category and Sub-Category]])-3)</f>
        <v>paces</v>
      </c>
      <c r="S3061" s="12">
        <f t="shared" si="47"/>
        <v>41859.935717592591</v>
      </c>
      <c r="T3061" s="12">
        <f t="shared" si="47"/>
        <v>41829.935717592591</v>
      </c>
      <c r="U3061" s="14">
        <f>Starter[[#This Row],[deadline2]]-Starter[[#This Row],[launched_at3]]</f>
        <v>30</v>
      </c>
    </row>
    <row r="3062" spans="1:21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>IFERROR(Starter[[#This Row],[pledged]]/Starter[[#This Row],[goal]],0)</f>
        <v>1.5227272727272728E-3</v>
      </c>
      <c r="P3062" s="8">
        <f>IFERROR(Starter[[#This Row],[pledged]]/Starter[[#This Row],[backers_count]],0)</f>
        <v>55.833333333333336</v>
      </c>
      <c r="Q3062" t="str">
        <f>LEFT(Starter[[#This Row],[Category and Sub-Category]],FIND("/",Starter[[#This Row],[Category and Sub-Category]])-1)</f>
        <v>theater</v>
      </c>
      <c r="R3062" t="str">
        <f>RIGHT(Starter[[#This Row],[Category and Sub-Category]],FIND("/",Starter[[#This Row],[Category and Sub-Category]])-3)</f>
        <v>paces</v>
      </c>
      <c r="S3062" s="12">
        <f t="shared" si="47"/>
        <v>42275.274699074071</v>
      </c>
      <c r="T3062" s="12">
        <f t="shared" si="47"/>
        <v>42245.274699074071</v>
      </c>
      <c r="U3062" s="14">
        <f>Starter[[#This Row],[deadline2]]-Starter[[#This Row],[launched_at3]]</f>
        <v>30</v>
      </c>
    </row>
    <row r="3063" spans="1:2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>IFERROR(Starter[[#This Row],[pledged]]/Starter[[#This Row],[goal]],0)</f>
        <v>0</v>
      </c>
      <c r="P3063" s="8">
        <f>IFERROR(Starter[[#This Row],[pledged]]/Starter[[#This Row],[backers_count]],0)</f>
        <v>0</v>
      </c>
      <c r="Q3063" t="str">
        <f>LEFT(Starter[[#This Row],[Category and Sub-Category]],FIND("/",Starter[[#This Row],[Category and Sub-Category]])-1)</f>
        <v>theater</v>
      </c>
      <c r="R3063" t="str">
        <f>RIGHT(Starter[[#This Row],[Category and Sub-Category]],FIND("/",Starter[[#This Row],[Category and Sub-Category]])-3)</f>
        <v>paces</v>
      </c>
      <c r="S3063" s="12">
        <f t="shared" si="47"/>
        <v>41864.784120370372</v>
      </c>
      <c r="T3063" s="12">
        <f t="shared" si="47"/>
        <v>41834.784120370372</v>
      </c>
      <c r="U3063" s="14">
        <f>Starter[[#This Row],[deadline2]]-Starter[[#This Row],[launched_at3]]</f>
        <v>30</v>
      </c>
    </row>
    <row r="3064" spans="1:21" ht="3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>IFERROR(Starter[[#This Row],[pledged]]/Starter[[#This Row],[goal]],0)</f>
        <v>0.66839999999999999</v>
      </c>
      <c r="P3064" s="8">
        <f>IFERROR(Starter[[#This Row],[pledged]]/Starter[[#This Row],[backers_count]],0)</f>
        <v>99.761194029850742</v>
      </c>
      <c r="Q3064" t="str">
        <f>LEFT(Starter[[#This Row],[Category and Sub-Category]],FIND("/",Starter[[#This Row],[Category and Sub-Category]])-1)</f>
        <v>theater</v>
      </c>
      <c r="R3064" t="str">
        <f>RIGHT(Starter[[#This Row],[Category and Sub-Category]],FIND("/",Starter[[#This Row],[Category and Sub-Category]])-3)</f>
        <v>paces</v>
      </c>
      <c r="S3064" s="12">
        <f t="shared" si="47"/>
        <v>42277.75</v>
      </c>
      <c r="T3064" s="12">
        <f t="shared" si="47"/>
        <v>42248.535787037035</v>
      </c>
      <c r="U3064" s="14">
        <f>Starter[[#This Row],[deadline2]]-Starter[[#This Row],[launched_at3]]</f>
        <v>29.214212962964666</v>
      </c>
    </row>
    <row r="3065" spans="1:21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>IFERROR(Starter[[#This Row],[pledged]]/Starter[[#This Row],[goal]],0)</f>
        <v>0.19566666666666666</v>
      </c>
      <c r="P3065" s="8">
        <f>IFERROR(Starter[[#This Row],[pledged]]/Starter[[#This Row],[backers_count]],0)</f>
        <v>25.521739130434781</v>
      </c>
      <c r="Q3065" t="str">
        <f>LEFT(Starter[[#This Row],[Category and Sub-Category]],FIND("/",Starter[[#This Row],[Category and Sub-Category]])-1)</f>
        <v>theater</v>
      </c>
      <c r="R3065" t="str">
        <f>RIGHT(Starter[[#This Row],[Category and Sub-Category]],FIND("/",Starter[[#This Row],[Category and Sub-Category]])-3)</f>
        <v>paces</v>
      </c>
      <c r="S3065" s="12">
        <f t="shared" si="47"/>
        <v>42665.922893518524</v>
      </c>
      <c r="T3065" s="12">
        <f t="shared" si="47"/>
        <v>42630.922893518524</v>
      </c>
      <c r="U3065" s="14">
        <f>Starter[[#This Row],[deadline2]]-Starter[[#This Row],[launched_at3]]</f>
        <v>35</v>
      </c>
    </row>
    <row r="3066" spans="1:21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>IFERROR(Starter[[#This Row],[pledged]]/Starter[[#This Row],[goal]],0)</f>
        <v>0.11294666666666667</v>
      </c>
      <c r="P3066" s="8">
        <f>IFERROR(Starter[[#This Row],[pledged]]/Starter[[#This Row],[backers_count]],0)</f>
        <v>117.65277777777777</v>
      </c>
      <c r="Q3066" t="str">
        <f>LEFT(Starter[[#This Row],[Category and Sub-Category]],FIND("/",Starter[[#This Row],[Category and Sub-Category]])-1)</f>
        <v>theater</v>
      </c>
      <c r="R3066" t="str">
        <f>RIGHT(Starter[[#This Row],[Category and Sub-Category]],FIND("/",Starter[[#This Row],[Category and Sub-Category]])-3)</f>
        <v>paces</v>
      </c>
      <c r="S3066" s="12">
        <f t="shared" si="47"/>
        <v>42330.290972222225</v>
      </c>
      <c r="T3066" s="12">
        <f t="shared" si="47"/>
        <v>42299.130162037036</v>
      </c>
      <c r="U3066" s="14">
        <f>Starter[[#This Row],[deadline2]]-Starter[[#This Row],[launched_at3]]</f>
        <v>31.160810185188893</v>
      </c>
    </row>
    <row r="3067" spans="1:21" ht="3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>IFERROR(Starter[[#This Row],[pledged]]/Starter[[#This Row],[goal]],0)</f>
        <v>4.0000000000000002E-4</v>
      </c>
      <c r="P3067" s="8">
        <f>IFERROR(Starter[[#This Row],[pledged]]/Starter[[#This Row],[backers_count]],0)</f>
        <v>5</v>
      </c>
      <c r="Q3067" t="str">
        <f>LEFT(Starter[[#This Row],[Category and Sub-Category]],FIND("/",Starter[[#This Row],[Category and Sub-Category]])-1)</f>
        <v>theater</v>
      </c>
      <c r="R3067" t="str">
        <f>RIGHT(Starter[[#This Row],[Category and Sub-Category]],FIND("/",Starter[[#This Row],[Category and Sub-Category]])-3)</f>
        <v>paces</v>
      </c>
      <c r="S3067" s="12">
        <f t="shared" si="47"/>
        <v>41850.055231481485</v>
      </c>
      <c r="T3067" s="12">
        <f t="shared" si="47"/>
        <v>41825.055231481485</v>
      </c>
      <c r="U3067" s="14">
        <f>Starter[[#This Row],[deadline2]]-Starter[[#This Row],[launched_at3]]</f>
        <v>25</v>
      </c>
    </row>
    <row r="3068" spans="1:21" ht="30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>IFERROR(Starter[[#This Row],[pledged]]/Starter[[#This Row],[goal]],0)</f>
        <v>0.11985714285714286</v>
      </c>
      <c r="P3068" s="8">
        <f>IFERROR(Starter[[#This Row],[pledged]]/Starter[[#This Row],[backers_count]],0)</f>
        <v>2796.6666666666665</v>
      </c>
      <c r="Q3068" t="str">
        <f>LEFT(Starter[[#This Row],[Category and Sub-Category]],FIND("/",Starter[[#This Row],[Category and Sub-Category]])-1)</f>
        <v>theater</v>
      </c>
      <c r="R3068" t="str">
        <f>RIGHT(Starter[[#This Row],[Category and Sub-Category]],FIND("/",Starter[[#This Row],[Category and Sub-Category]])-3)</f>
        <v>paces</v>
      </c>
      <c r="S3068" s="12">
        <f t="shared" si="47"/>
        <v>42561.228437500002</v>
      </c>
      <c r="T3068" s="12">
        <f t="shared" si="47"/>
        <v>42531.228437500002</v>
      </c>
      <c r="U3068" s="14">
        <f>Starter[[#This Row],[deadline2]]-Starter[[#This Row],[launched_at3]]</f>
        <v>30</v>
      </c>
    </row>
    <row r="3069" spans="1:21" ht="3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>IFERROR(Starter[[#This Row],[pledged]]/Starter[[#This Row],[goal]],0)</f>
        <v>2.5000000000000001E-2</v>
      </c>
      <c r="P3069" s="8">
        <f>IFERROR(Starter[[#This Row],[pledged]]/Starter[[#This Row],[backers_count]],0)</f>
        <v>200</v>
      </c>
      <c r="Q3069" t="str">
        <f>LEFT(Starter[[#This Row],[Category and Sub-Category]],FIND("/",Starter[[#This Row],[Category and Sub-Category]])-1)</f>
        <v>theater</v>
      </c>
      <c r="R3069" t="str">
        <f>RIGHT(Starter[[#This Row],[Category and Sub-Category]],FIND("/",Starter[[#This Row],[Category and Sub-Category]])-3)</f>
        <v>paces</v>
      </c>
      <c r="S3069" s="12">
        <f t="shared" si="47"/>
        <v>42256.938414351855</v>
      </c>
      <c r="T3069" s="12">
        <f t="shared" si="47"/>
        <v>42226.938414351855</v>
      </c>
      <c r="U3069" s="14">
        <f>Starter[[#This Row],[deadline2]]-Starter[[#This Row],[launched_at3]]</f>
        <v>30</v>
      </c>
    </row>
    <row r="3070" spans="1:21" ht="3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>IFERROR(Starter[[#This Row],[pledged]]/Starter[[#This Row],[goal]],0)</f>
        <v>6.9999999999999999E-4</v>
      </c>
      <c r="P3070" s="8">
        <f>IFERROR(Starter[[#This Row],[pledged]]/Starter[[#This Row],[backers_count]],0)</f>
        <v>87.5</v>
      </c>
      <c r="Q3070" t="str">
        <f>LEFT(Starter[[#This Row],[Category and Sub-Category]],FIND("/",Starter[[#This Row],[Category and Sub-Category]])-1)</f>
        <v>theater</v>
      </c>
      <c r="R3070" t="str">
        <f>RIGHT(Starter[[#This Row],[Category and Sub-Category]],FIND("/",Starter[[#This Row],[Category and Sub-Category]])-3)</f>
        <v>paces</v>
      </c>
      <c r="S3070" s="12">
        <f t="shared" si="47"/>
        <v>42293.691574074073</v>
      </c>
      <c r="T3070" s="12">
        <f t="shared" si="47"/>
        <v>42263.691574074073</v>
      </c>
      <c r="U3070" s="14">
        <f>Starter[[#This Row],[deadline2]]-Starter[[#This Row],[launched_at3]]</f>
        <v>30</v>
      </c>
    </row>
    <row r="3071" spans="1:21" ht="3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>IFERROR(Starter[[#This Row],[pledged]]/Starter[[#This Row],[goal]],0)</f>
        <v>0.14099999999999999</v>
      </c>
      <c r="P3071" s="8">
        <f>IFERROR(Starter[[#This Row],[pledged]]/Starter[[#This Row],[backers_count]],0)</f>
        <v>20.142857142857142</v>
      </c>
      <c r="Q3071" t="str">
        <f>LEFT(Starter[[#This Row],[Category and Sub-Category]],FIND("/",Starter[[#This Row],[Category and Sub-Category]])-1)</f>
        <v>theater</v>
      </c>
      <c r="R3071" t="str">
        <f>RIGHT(Starter[[#This Row],[Category and Sub-Category]],FIND("/",Starter[[#This Row],[Category and Sub-Category]])-3)</f>
        <v>paces</v>
      </c>
      <c r="S3071" s="12">
        <f t="shared" si="47"/>
        <v>41987.833726851852</v>
      </c>
      <c r="T3071" s="12">
        <f t="shared" si="47"/>
        <v>41957.833726851852</v>
      </c>
      <c r="U3071" s="14">
        <f>Starter[[#This Row],[deadline2]]-Starter[[#This Row],[launched_at3]]</f>
        <v>30</v>
      </c>
    </row>
    <row r="3072" spans="1:21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>IFERROR(Starter[[#This Row],[pledged]]/Starter[[#This Row],[goal]],0)</f>
        <v>3.3399999999999999E-2</v>
      </c>
      <c r="P3072" s="8">
        <f>IFERROR(Starter[[#This Row],[pledged]]/Starter[[#This Row],[backers_count]],0)</f>
        <v>20.875</v>
      </c>
      <c r="Q3072" t="str">
        <f>LEFT(Starter[[#This Row],[Category and Sub-Category]],FIND("/",Starter[[#This Row],[Category and Sub-Category]])-1)</f>
        <v>theater</v>
      </c>
      <c r="R3072" t="str">
        <f>RIGHT(Starter[[#This Row],[Category and Sub-Category]],FIND("/",Starter[[#This Row],[Category and Sub-Category]])-3)</f>
        <v>paces</v>
      </c>
      <c r="S3072" s="12">
        <f t="shared" si="47"/>
        <v>42711.733437499999</v>
      </c>
      <c r="T3072" s="12">
        <f t="shared" si="47"/>
        <v>42690.733437499999</v>
      </c>
      <c r="U3072" s="14">
        <f>Starter[[#This Row],[deadline2]]-Starter[[#This Row],[launched_at3]]</f>
        <v>21</v>
      </c>
    </row>
    <row r="3073" spans="1:21" ht="30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>IFERROR(Starter[[#This Row],[pledged]]/Starter[[#This Row],[goal]],0)</f>
        <v>0.59775</v>
      </c>
      <c r="P3073" s="8">
        <f>IFERROR(Starter[[#This Row],[pledged]]/Starter[[#This Row],[backers_count]],0)</f>
        <v>61.307692307692307</v>
      </c>
      <c r="Q3073" t="str">
        <f>LEFT(Starter[[#This Row],[Category and Sub-Category]],FIND("/",Starter[[#This Row],[Category and Sub-Category]])-1)</f>
        <v>theater</v>
      </c>
      <c r="R3073" t="str">
        <f>RIGHT(Starter[[#This Row],[Category and Sub-Category]],FIND("/",Starter[[#This Row],[Category and Sub-Category]])-3)</f>
        <v>paces</v>
      </c>
      <c r="S3073" s="12">
        <f t="shared" si="47"/>
        <v>42115.249305555553</v>
      </c>
      <c r="T3073" s="12">
        <f t="shared" si="47"/>
        <v>42097.732418981483</v>
      </c>
      <c r="U3073" s="14">
        <f>Starter[[#This Row],[deadline2]]-Starter[[#This Row],[launched_at3]]</f>
        <v>17.516886574070668</v>
      </c>
    </row>
    <row r="3074" spans="1:21" ht="3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>IFERROR(Starter[[#This Row],[pledged]]/Starter[[#This Row],[goal]],0)</f>
        <v>1.6666666666666666E-4</v>
      </c>
      <c r="P3074" s="8">
        <f>IFERROR(Starter[[#This Row],[pledged]]/Starter[[#This Row],[backers_count]],0)</f>
        <v>1</v>
      </c>
      <c r="Q3074" t="str">
        <f>LEFT(Starter[[#This Row],[Category and Sub-Category]],FIND("/",Starter[[#This Row],[Category and Sub-Category]])-1)</f>
        <v>theater</v>
      </c>
      <c r="R3074" t="str">
        <f>RIGHT(Starter[[#This Row],[Category and Sub-Category]],FIND("/",Starter[[#This Row],[Category and Sub-Category]])-3)</f>
        <v>paces</v>
      </c>
      <c r="S3074" s="12">
        <f t="shared" ref="S3074:T3137" si="48">(I3074/86400)+25569</f>
        <v>42673.073611111111</v>
      </c>
      <c r="T3074" s="12">
        <f t="shared" si="48"/>
        <v>42658.690532407403</v>
      </c>
      <c r="U3074" s="14">
        <f>Starter[[#This Row],[deadline2]]-Starter[[#This Row],[launched_at3]]</f>
        <v>14.383078703707724</v>
      </c>
    </row>
    <row r="3075" spans="1:21" ht="30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>IFERROR(Starter[[#This Row],[pledged]]/Starter[[#This Row],[goal]],0)</f>
        <v>2.3035714285714285E-4</v>
      </c>
      <c r="P3075" s="8">
        <f>IFERROR(Starter[[#This Row],[pledged]]/Starter[[#This Row],[backers_count]],0)</f>
        <v>92.142857142857139</v>
      </c>
      <c r="Q3075" t="str">
        <f>LEFT(Starter[[#This Row],[Category and Sub-Category]],FIND("/",Starter[[#This Row],[Category and Sub-Category]])-1)</f>
        <v>theater</v>
      </c>
      <c r="R3075" t="str">
        <f>RIGHT(Starter[[#This Row],[Category and Sub-Category]],FIND("/",Starter[[#This Row],[Category and Sub-Category]])-3)</f>
        <v>paces</v>
      </c>
      <c r="S3075" s="12">
        <f t="shared" si="48"/>
        <v>42169.804861111115</v>
      </c>
      <c r="T3075" s="12">
        <f t="shared" si="48"/>
        <v>42111.684027777781</v>
      </c>
      <c r="U3075" s="14">
        <f>Starter[[#This Row],[deadline2]]-Starter[[#This Row],[launched_at3]]</f>
        <v>58.120833333334303</v>
      </c>
    </row>
    <row r="3076" spans="1:21" ht="4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>IFERROR(Starter[[#This Row],[pledged]]/Starter[[#This Row],[goal]],0)</f>
        <v>8.8000000000000003E-4</v>
      </c>
      <c r="P3076" s="8">
        <f>IFERROR(Starter[[#This Row],[pledged]]/Starter[[#This Row],[backers_count]],0)</f>
        <v>7.333333333333333</v>
      </c>
      <c r="Q3076" t="str">
        <f>LEFT(Starter[[#This Row],[Category and Sub-Category]],FIND("/",Starter[[#This Row],[Category and Sub-Category]])-1)</f>
        <v>theater</v>
      </c>
      <c r="R3076" t="str">
        <f>RIGHT(Starter[[#This Row],[Category and Sub-Category]],FIND("/",Starter[[#This Row],[Category and Sub-Category]])-3)</f>
        <v>paces</v>
      </c>
      <c r="S3076" s="12">
        <f t="shared" si="48"/>
        <v>42439.571284722224</v>
      </c>
      <c r="T3076" s="12">
        <f t="shared" si="48"/>
        <v>42409.571284722224</v>
      </c>
      <c r="U3076" s="14">
        <f>Starter[[#This Row],[deadline2]]-Starter[[#This Row],[launched_at3]]</f>
        <v>30</v>
      </c>
    </row>
    <row r="3077" spans="1:21" ht="30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>IFERROR(Starter[[#This Row],[pledged]]/Starter[[#This Row],[goal]],0)</f>
        <v>8.6400000000000005E-2</v>
      </c>
      <c r="P3077" s="8">
        <f>IFERROR(Starter[[#This Row],[pledged]]/Starter[[#This Row],[backers_count]],0)</f>
        <v>64.8</v>
      </c>
      <c r="Q3077" t="str">
        <f>LEFT(Starter[[#This Row],[Category and Sub-Category]],FIND("/",Starter[[#This Row],[Category and Sub-Category]])-1)</f>
        <v>theater</v>
      </c>
      <c r="R3077" t="str">
        <f>RIGHT(Starter[[#This Row],[Category and Sub-Category]],FIND("/",Starter[[#This Row],[Category and Sub-Category]])-3)</f>
        <v>paces</v>
      </c>
      <c r="S3077" s="12">
        <f t="shared" si="48"/>
        <v>42601.102314814816</v>
      </c>
      <c r="T3077" s="12">
        <f t="shared" si="48"/>
        <v>42551.102314814816</v>
      </c>
      <c r="U3077" s="14">
        <f>Starter[[#This Row],[deadline2]]-Starter[[#This Row],[launched_at3]]</f>
        <v>50</v>
      </c>
    </row>
    <row r="3078" spans="1:21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>IFERROR(Starter[[#This Row],[pledged]]/Starter[[#This Row],[goal]],0)</f>
        <v>0.15060000000000001</v>
      </c>
      <c r="P3078" s="8">
        <f>IFERROR(Starter[[#This Row],[pledged]]/Starter[[#This Row],[backers_count]],0)</f>
        <v>30.12</v>
      </c>
      <c r="Q3078" t="str">
        <f>LEFT(Starter[[#This Row],[Category and Sub-Category]],FIND("/",Starter[[#This Row],[Category and Sub-Category]])-1)</f>
        <v>theater</v>
      </c>
      <c r="R3078" t="str">
        <f>RIGHT(Starter[[#This Row],[Category and Sub-Category]],FIND("/",Starter[[#This Row],[Category and Sub-Category]])-3)</f>
        <v>paces</v>
      </c>
      <c r="S3078" s="12">
        <f t="shared" si="48"/>
        <v>42286.651886574073</v>
      </c>
      <c r="T3078" s="12">
        <f t="shared" si="48"/>
        <v>42226.651886574073</v>
      </c>
      <c r="U3078" s="14">
        <f>Starter[[#This Row],[deadline2]]-Starter[[#This Row],[launched_at3]]</f>
        <v>60</v>
      </c>
    </row>
    <row r="3079" spans="1:21" ht="3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>IFERROR(Starter[[#This Row],[pledged]]/Starter[[#This Row],[goal]],0)</f>
        <v>4.7727272727272731E-3</v>
      </c>
      <c r="P3079" s="8">
        <f>IFERROR(Starter[[#This Row],[pledged]]/Starter[[#This Row],[backers_count]],0)</f>
        <v>52.5</v>
      </c>
      <c r="Q3079" t="str">
        <f>LEFT(Starter[[#This Row],[Category and Sub-Category]],FIND("/",Starter[[#This Row],[Category and Sub-Category]])-1)</f>
        <v>theater</v>
      </c>
      <c r="R3079" t="str">
        <f>RIGHT(Starter[[#This Row],[Category and Sub-Category]],FIND("/",Starter[[#This Row],[Category and Sub-Category]])-3)</f>
        <v>paces</v>
      </c>
      <c r="S3079" s="12">
        <f t="shared" si="48"/>
        <v>42796.956921296296</v>
      </c>
      <c r="T3079" s="12">
        <f t="shared" si="48"/>
        <v>42766.956921296296</v>
      </c>
      <c r="U3079" s="14">
        <f>Starter[[#This Row],[deadline2]]-Starter[[#This Row],[launched_at3]]</f>
        <v>30</v>
      </c>
    </row>
    <row r="3080" spans="1:21" ht="3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>IFERROR(Starter[[#This Row],[pledged]]/Starter[[#This Row],[goal]],0)</f>
        <v>1.1833333333333333E-3</v>
      </c>
      <c r="P3080" s="8">
        <f>IFERROR(Starter[[#This Row],[pledged]]/Starter[[#This Row],[backers_count]],0)</f>
        <v>23.666666666666668</v>
      </c>
      <c r="Q3080" t="str">
        <f>LEFT(Starter[[#This Row],[Category and Sub-Category]],FIND("/",Starter[[#This Row],[Category and Sub-Category]])-1)</f>
        <v>theater</v>
      </c>
      <c r="R3080" t="str">
        <f>RIGHT(Starter[[#This Row],[Category and Sub-Category]],FIND("/",Starter[[#This Row],[Category and Sub-Category]])-3)</f>
        <v>paces</v>
      </c>
      <c r="S3080" s="12">
        <f t="shared" si="48"/>
        <v>42061.138831018514</v>
      </c>
      <c r="T3080" s="12">
        <f t="shared" si="48"/>
        <v>42031.138831018514</v>
      </c>
      <c r="U3080" s="14">
        <f>Starter[[#This Row],[deadline2]]-Starter[[#This Row],[launched_at3]]</f>
        <v>30</v>
      </c>
    </row>
    <row r="3081" spans="1:21" ht="30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>IFERROR(Starter[[#This Row],[pledged]]/Starter[[#This Row],[goal]],0)</f>
        <v>8.4173998587352451E-3</v>
      </c>
      <c r="P3081" s="8">
        <f>IFERROR(Starter[[#This Row],[pledged]]/Starter[[#This Row],[backers_count]],0)</f>
        <v>415.77777777777777</v>
      </c>
      <c r="Q3081" t="str">
        <f>LEFT(Starter[[#This Row],[Category and Sub-Category]],FIND("/",Starter[[#This Row],[Category and Sub-Category]])-1)</f>
        <v>theater</v>
      </c>
      <c r="R3081" t="str">
        <f>RIGHT(Starter[[#This Row],[Category and Sub-Category]],FIND("/",Starter[[#This Row],[Category and Sub-Category]])-3)</f>
        <v>paces</v>
      </c>
      <c r="S3081" s="12">
        <f t="shared" si="48"/>
        <v>42085.671701388885</v>
      </c>
      <c r="T3081" s="12">
        <f t="shared" si="48"/>
        <v>42055.713368055556</v>
      </c>
      <c r="U3081" s="14">
        <f>Starter[[#This Row],[deadline2]]-Starter[[#This Row],[launched_at3]]</f>
        <v>29.958333333328483</v>
      </c>
    </row>
    <row r="3082" spans="1:21" ht="3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>IFERROR(Starter[[#This Row],[pledged]]/Starter[[#This Row],[goal]],0)</f>
        <v>1.8799999999999999E-4</v>
      </c>
      <c r="P3082" s="8">
        <f>IFERROR(Starter[[#This Row],[pledged]]/Starter[[#This Row],[backers_count]],0)</f>
        <v>53.714285714285715</v>
      </c>
      <c r="Q3082" t="str">
        <f>LEFT(Starter[[#This Row],[Category and Sub-Category]],FIND("/",Starter[[#This Row],[Category and Sub-Category]])-1)</f>
        <v>theater</v>
      </c>
      <c r="R3082" t="str">
        <f>RIGHT(Starter[[#This Row],[Category and Sub-Category]],FIND("/",Starter[[#This Row],[Category and Sub-Category]])-3)</f>
        <v>paces</v>
      </c>
      <c r="S3082" s="12">
        <f t="shared" si="48"/>
        <v>42000.0699537037</v>
      </c>
      <c r="T3082" s="12">
        <f t="shared" si="48"/>
        <v>41940.028287037036</v>
      </c>
      <c r="U3082" s="14">
        <f>Starter[[#This Row],[deadline2]]-Starter[[#This Row],[launched_at3]]</f>
        <v>60.041666666664241</v>
      </c>
    </row>
    <row r="3083" spans="1:21" ht="3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>IFERROR(Starter[[#This Row],[pledged]]/Starter[[#This Row],[goal]],0)</f>
        <v>2.1029999999999998E-3</v>
      </c>
      <c r="P3083" s="8">
        <f>IFERROR(Starter[[#This Row],[pledged]]/Starter[[#This Row],[backers_count]],0)</f>
        <v>420.6</v>
      </c>
      <c r="Q3083" t="str">
        <f>LEFT(Starter[[#This Row],[Category and Sub-Category]],FIND("/",Starter[[#This Row],[Category and Sub-Category]])-1)</f>
        <v>theater</v>
      </c>
      <c r="R3083" t="str">
        <f>RIGHT(Starter[[#This Row],[Category and Sub-Category]],FIND("/",Starter[[#This Row],[Category and Sub-Category]])-3)</f>
        <v>paces</v>
      </c>
      <c r="S3083" s="12">
        <f t="shared" si="48"/>
        <v>42267.181608796294</v>
      </c>
      <c r="T3083" s="12">
        <f t="shared" si="48"/>
        <v>42237.181608796294</v>
      </c>
      <c r="U3083" s="14">
        <f>Starter[[#This Row],[deadline2]]-Starter[[#This Row],[launched_at3]]</f>
        <v>30</v>
      </c>
    </row>
    <row r="3084" spans="1:21" ht="3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>IFERROR(Starter[[#This Row],[pledged]]/Starter[[#This Row],[goal]],0)</f>
        <v>0</v>
      </c>
      <c r="P3084" s="8">
        <f>IFERROR(Starter[[#This Row],[pledged]]/Starter[[#This Row],[backers_count]],0)</f>
        <v>0</v>
      </c>
      <c r="Q3084" t="str">
        <f>LEFT(Starter[[#This Row],[Category and Sub-Category]],FIND("/",Starter[[#This Row],[Category and Sub-Category]])-1)</f>
        <v>theater</v>
      </c>
      <c r="R3084" t="str">
        <f>RIGHT(Starter[[#This Row],[Category and Sub-Category]],FIND("/",Starter[[#This Row],[Category and Sub-Category]])-3)</f>
        <v>paces</v>
      </c>
      <c r="S3084" s="12">
        <f t="shared" si="48"/>
        <v>42323.96465277778</v>
      </c>
      <c r="T3084" s="12">
        <f t="shared" si="48"/>
        <v>42293.922986111109</v>
      </c>
      <c r="U3084" s="14">
        <f>Starter[[#This Row],[deadline2]]-Starter[[#This Row],[launched_at3]]</f>
        <v>30.041666666671517</v>
      </c>
    </row>
    <row r="3085" spans="1:21" ht="4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>IFERROR(Starter[[#This Row],[pledged]]/Starter[[#This Row],[goal]],0)</f>
        <v>2.8E-3</v>
      </c>
      <c r="P3085" s="8">
        <f>IFERROR(Starter[[#This Row],[pledged]]/Starter[[#This Row],[backers_count]],0)</f>
        <v>18.666666666666668</v>
      </c>
      <c r="Q3085" t="str">
        <f>LEFT(Starter[[#This Row],[Category and Sub-Category]],FIND("/",Starter[[#This Row],[Category and Sub-Category]])-1)</f>
        <v>theater</v>
      </c>
      <c r="R3085" t="str">
        <f>RIGHT(Starter[[#This Row],[Category and Sub-Category]],FIND("/",Starter[[#This Row],[Category and Sub-Category]])-3)</f>
        <v>paces</v>
      </c>
      <c r="S3085" s="12">
        <f t="shared" si="48"/>
        <v>41883.208333333336</v>
      </c>
      <c r="T3085" s="12">
        <f t="shared" si="48"/>
        <v>41853.563402777778</v>
      </c>
      <c r="U3085" s="14">
        <f>Starter[[#This Row],[deadline2]]-Starter[[#This Row],[launched_at3]]</f>
        <v>29.644930555557949</v>
      </c>
    </row>
    <row r="3086" spans="1:21" ht="3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>IFERROR(Starter[[#This Row],[pledged]]/Starter[[#This Row],[goal]],0)</f>
        <v>0.11579206701157921</v>
      </c>
      <c r="P3086" s="8">
        <f>IFERROR(Starter[[#This Row],[pledged]]/Starter[[#This Row],[backers_count]],0)</f>
        <v>78.333333333333329</v>
      </c>
      <c r="Q3086" t="str">
        <f>LEFT(Starter[[#This Row],[Category and Sub-Category]],FIND("/",Starter[[#This Row],[Category and Sub-Category]])-1)</f>
        <v>theater</v>
      </c>
      <c r="R3086" t="str">
        <f>RIGHT(Starter[[#This Row],[Category and Sub-Category]],FIND("/",Starter[[#This Row],[Category and Sub-Category]])-3)</f>
        <v>paces</v>
      </c>
      <c r="S3086" s="12">
        <f t="shared" si="48"/>
        <v>42129.783333333333</v>
      </c>
      <c r="T3086" s="12">
        <f t="shared" si="48"/>
        <v>42100.723738425921</v>
      </c>
      <c r="U3086" s="14">
        <f>Starter[[#This Row],[deadline2]]-Starter[[#This Row],[launched_at3]]</f>
        <v>29.059594907412247</v>
      </c>
    </row>
    <row r="3087" spans="1:21" ht="3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>IFERROR(Starter[[#This Row],[pledged]]/Starter[[#This Row],[goal]],0)</f>
        <v>2.4400000000000002E-2</v>
      </c>
      <c r="P3087" s="8">
        <f>IFERROR(Starter[[#This Row],[pledged]]/Starter[[#This Row],[backers_count]],0)</f>
        <v>67.777777777777771</v>
      </c>
      <c r="Q3087" t="str">
        <f>LEFT(Starter[[#This Row],[Category and Sub-Category]],FIND("/",Starter[[#This Row],[Category and Sub-Category]])-1)</f>
        <v>theater</v>
      </c>
      <c r="R3087" t="str">
        <f>RIGHT(Starter[[#This Row],[Category and Sub-Category]],FIND("/",Starter[[#This Row],[Category and Sub-Category]])-3)</f>
        <v>paces</v>
      </c>
      <c r="S3087" s="12">
        <f t="shared" si="48"/>
        <v>42276.883784722224</v>
      </c>
      <c r="T3087" s="12">
        <f t="shared" si="48"/>
        <v>42246.883784722224</v>
      </c>
      <c r="U3087" s="14">
        <f>Starter[[#This Row],[deadline2]]-Starter[[#This Row],[launched_at3]]</f>
        <v>30</v>
      </c>
    </row>
    <row r="3088" spans="1:21" ht="3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>IFERROR(Starter[[#This Row],[pledged]]/Starter[[#This Row],[goal]],0)</f>
        <v>2.5000000000000001E-3</v>
      </c>
      <c r="P3088" s="8">
        <f>IFERROR(Starter[[#This Row],[pledged]]/Starter[[#This Row],[backers_count]],0)</f>
        <v>16.666666666666668</v>
      </c>
      <c r="Q3088" t="str">
        <f>LEFT(Starter[[#This Row],[Category and Sub-Category]],FIND("/",Starter[[#This Row],[Category and Sub-Category]])-1)</f>
        <v>theater</v>
      </c>
      <c r="R3088" t="str">
        <f>RIGHT(Starter[[#This Row],[Category and Sub-Category]],FIND("/",Starter[[#This Row],[Category and Sub-Category]])-3)</f>
        <v>paces</v>
      </c>
      <c r="S3088" s="12">
        <f t="shared" si="48"/>
        <v>42233.67082175926</v>
      </c>
      <c r="T3088" s="12">
        <f t="shared" si="48"/>
        <v>42173.67082175926</v>
      </c>
      <c r="U3088" s="14">
        <f>Starter[[#This Row],[deadline2]]-Starter[[#This Row],[launched_at3]]</f>
        <v>60</v>
      </c>
    </row>
    <row r="3089" spans="1:21" ht="3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>IFERROR(Starter[[#This Row],[pledged]]/Starter[[#This Row],[goal]],0)</f>
        <v>6.2500000000000003E-3</v>
      </c>
      <c r="P3089" s="8">
        <f>IFERROR(Starter[[#This Row],[pledged]]/Starter[[#This Row],[backers_count]],0)</f>
        <v>62.5</v>
      </c>
      <c r="Q3089" t="str">
        <f>LEFT(Starter[[#This Row],[Category and Sub-Category]],FIND("/",Starter[[#This Row],[Category and Sub-Category]])-1)</f>
        <v>theater</v>
      </c>
      <c r="R3089" t="str">
        <f>RIGHT(Starter[[#This Row],[Category and Sub-Category]],FIND("/",Starter[[#This Row],[Category and Sub-Category]])-3)</f>
        <v>paces</v>
      </c>
      <c r="S3089" s="12">
        <f t="shared" si="48"/>
        <v>42725.192013888889</v>
      </c>
      <c r="T3089" s="12">
        <f t="shared" si="48"/>
        <v>42665.150347222225</v>
      </c>
      <c r="U3089" s="14">
        <f>Starter[[#This Row],[deadline2]]-Starter[[#This Row],[launched_at3]]</f>
        <v>60.041666666664241</v>
      </c>
    </row>
    <row r="3090" spans="1:21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>IFERROR(Starter[[#This Row],[pledged]]/Starter[[#This Row],[goal]],0)</f>
        <v>1.9384615384615384E-3</v>
      </c>
      <c r="P3090" s="8">
        <f>IFERROR(Starter[[#This Row],[pledged]]/Starter[[#This Row],[backers_count]],0)</f>
        <v>42</v>
      </c>
      <c r="Q3090" t="str">
        <f>LEFT(Starter[[#This Row],[Category and Sub-Category]],FIND("/",Starter[[#This Row],[Category and Sub-Category]])-1)</f>
        <v>theater</v>
      </c>
      <c r="R3090" t="str">
        <f>RIGHT(Starter[[#This Row],[Category and Sub-Category]],FIND("/",Starter[[#This Row],[Category and Sub-Category]])-3)</f>
        <v>paces</v>
      </c>
      <c r="S3090" s="12">
        <f t="shared" si="48"/>
        <v>42012.570138888885</v>
      </c>
      <c r="T3090" s="12">
        <f t="shared" si="48"/>
        <v>41981.57230324074</v>
      </c>
      <c r="U3090" s="14">
        <f>Starter[[#This Row],[deadline2]]-Starter[[#This Row],[launched_at3]]</f>
        <v>30.997835648144246</v>
      </c>
    </row>
    <row r="3091" spans="1:21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>IFERROR(Starter[[#This Row],[pledged]]/Starter[[#This Row],[goal]],0)</f>
        <v>0.23416000000000001</v>
      </c>
      <c r="P3091" s="8">
        <f>IFERROR(Starter[[#This Row],[pledged]]/Starter[[#This Row],[backers_count]],0)</f>
        <v>130.0888888888889</v>
      </c>
      <c r="Q3091" t="str">
        <f>LEFT(Starter[[#This Row],[Category and Sub-Category]],FIND("/",Starter[[#This Row],[Category and Sub-Category]])-1)</f>
        <v>theater</v>
      </c>
      <c r="R3091" t="str">
        <f>RIGHT(Starter[[#This Row],[Category and Sub-Category]],FIND("/",Starter[[#This Row],[Category and Sub-Category]])-3)</f>
        <v>paces</v>
      </c>
      <c r="S3091" s="12">
        <f t="shared" si="48"/>
        <v>42560.082638888889</v>
      </c>
      <c r="T3091" s="12">
        <f t="shared" si="48"/>
        <v>42528.542627314819</v>
      </c>
      <c r="U3091" s="14">
        <f>Starter[[#This Row],[deadline2]]-Starter[[#This Row],[launched_at3]]</f>
        <v>31.540011574070377</v>
      </c>
    </row>
    <row r="3092" spans="1:21" ht="3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>IFERROR(Starter[[#This Row],[pledged]]/Starter[[#This Row],[goal]],0)</f>
        <v>5.080888888888889E-2</v>
      </c>
      <c r="P3092" s="8">
        <f>IFERROR(Starter[[#This Row],[pledged]]/Starter[[#This Row],[backers_count]],0)</f>
        <v>1270.2222222222222</v>
      </c>
      <c r="Q3092" t="str">
        <f>LEFT(Starter[[#This Row],[Category and Sub-Category]],FIND("/",Starter[[#This Row],[Category and Sub-Category]])-1)</f>
        <v>theater</v>
      </c>
      <c r="R3092" t="str">
        <f>RIGHT(Starter[[#This Row],[Category and Sub-Category]],FIND("/",Starter[[#This Row],[Category and Sub-Category]])-3)</f>
        <v>paces</v>
      </c>
      <c r="S3092" s="12">
        <f t="shared" si="48"/>
        <v>42125.777141203704</v>
      </c>
      <c r="T3092" s="12">
        <f t="shared" si="48"/>
        <v>42065.818807870368</v>
      </c>
      <c r="U3092" s="14">
        <f>Starter[[#This Row],[deadline2]]-Starter[[#This Row],[launched_at3]]</f>
        <v>59.958333333335759</v>
      </c>
    </row>
    <row r="3093" spans="1:21" ht="3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>IFERROR(Starter[[#This Row],[pledged]]/Starter[[#This Row],[goal]],0)</f>
        <v>0.15920000000000001</v>
      </c>
      <c r="P3093" s="8">
        <f>IFERROR(Starter[[#This Row],[pledged]]/Starter[[#This Row],[backers_count]],0)</f>
        <v>88.444444444444443</v>
      </c>
      <c r="Q3093" t="str">
        <f>LEFT(Starter[[#This Row],[Category and Sub-Category]],FIND("/",Starter[[#This Row],[Category and Sub-Category]])-1)</f>
        <v>theater</v>
      </c>
      <c r="R3093" t="str">
        <f>RIGHT(Starter[[#This Row],[Category and Sub-Category]],FIND("/",Starter[[#This Row],[Category and Sub-Category]])-3)</f>
        <v>paces</v>
      </c>
      <c r="S3093" s="12">
        <f t="shared" si="48"/>
        <v>42596.948414351849</v>
      </c>
      <c r="T3093" s="12">
        <f t="shared" si="48"/>
        <v>42566.948414351849</v>
      </c>
      <c r="U3093" s="14">
        <f>Starter[[#This Row],[deadline2]]-Starter[[#This Row],[launched_at3]]</f>
        <v>30</v>
      </c>
    </row>
    <row r="3094" spans="1:21" ht="30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>IFERROR(Starter[[#This Row],[pledged]]/Starter[[#This Row],[goal]],0)</f>
        <v>1.1831900000000001E-2</v>
      </c>
      <c r="P3094" s="8">
        <f>IFERROR(Starter[[#This Row],[pledged]]/Starter[[#This Row],[backers_count]],0)</f>
        <v>56.342380952380957</v>
      </c>
      <c r="Q3094" t="str">
        <f>LEFT(Starter[[#This Row],[Category and Sub-Category]],FIND("/",Starter[[#This Row],[Category and Sub-Category]])-1)</f>
        <v>theater</v>
      </c>
      <c r="R3094" t="str">
        <f>RIGHT(Starter[[#This Row],[Category and Sub-Category]],FIND("/",Starter[[#This Row],[Category and Sub-Category]])-3)</f>
        <v>paces</v>
      </c>
      <c r="S3094" s="12">
        <f t="shared" si="48"/>
        <v>42292.916666666672</v>
      </c>
      <c r="T3094" s="12">
        <f t="shared" si="48"/>
        <v>42255.619351851856</v>
      </c>
      <c r="U3094" s="14">
        <f>Starter[[#This Row],[deadline2]]-Starter[[#This Row],[launched_at3]]</f>
        <v>37.297314814815763</v>
      </c>
    </row>
    <row r="3095" spans="1:21" ht="3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>IFERROR(Starter[[#This Row],[pledged]]/Starter[[#This Row],[goal]],0)</f>
        <v>0.22750000000000001</v>
      </c>
      <c r="P3095" s="8">
        <f>IFERROR(Starter[[#This Row],[pledged]]/Starter[[#This Row],[backers_count]],0)</f>
        <v>53.529411764705884</v>
      </c>
      <c r="Q3095" t="str">
        <f>LEFT(Starter[[#This Row],[Category and Sub-Category]],FIND("/",Starter[[#This Row],[Category and Sub-Category]])-1)</f>
        <v>theater</v>
      </c>
      <c r="R3095" t="str">
        <f>RIGHT(Starter[[#This Row],[Category and Sub-Category]],FIND("/",Starter[[#This Row],[Category and Sub-Category]])-3)</f>
        <v>paces</v>
      </c>
      <c r="S3095" s="12">
        <f t="shared" si="48"/>
        <v>41791.165972222225</v>
      </c>
      <c r="T3095" s="12">
        <f t="shared" si="48"/>
        <v>41760.909039351856</v>
      </c>
      <c r="U3095" s="14">
        <f>Starter[[#This Row],[deadline2]]-Starter[[#This Row],[launched_at3]]</f>
        <v>30.256932870368473</v>
      </c>
    </row>
    <row r="3096" spans="1:21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>IFERROR(Starter[[#This Row],[pledged]]/Starter[[#This Row],[goal]],0)</f>
        <v>2.5000000000000001E-4</v>
      </c>
      <c r="P3096" s="8">
        <f>IFERROR(Starter[[#This Row],[pledged]]/Starter[[#This Row],[backers_count]],0)</f>
        <v>25</v>
      </c>
      <c r="Q3096" t="str">
        <f>LEFT(Starter[[#This Row],[Category and Sub-Category]],FIND("/",Starter[[#This Row],[Category and Sub-Category]])-1)</f>
        <v>theater</v>
      </c>
      <c r="R3096" t="str">
        <f>RIGHT(Starter[[#This Row],[Category and Sub-Category]],FIND("/",Starter[[#This Row],[Category and Sub-Category]])-3)</f>
        <v>paces</v>
      </c>
      <c r="S3096" s="12">
        <f t="shared" si="48"/>
        <v>42267.795787037037</v>
      </c>
      <c r="T3096" s="12">
        <f t="shared" si="48"/>
        <v>42207.795787037037</v>
      </c>
      <c r="U3096" s="14">
        <f>Starter[[#This Row],[deadline2]]-Starter[[#This Row],[launched_at3]]</f>
        <v>60</v>
      </c>
    </row>
    <row r="3097" spans="1:21" ht="30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>IFERROR(Starter[[#This Row],[pledged]]/Starter[[#This Row],[goal]],0)</f>
        <v>3.351206434316354E-3</v>
      </c>
      <c r="P3097" s="8">
        <f>IFERROR(Starter[[#This Row],[pledged]]/Starter[[#This Row],[backers_count]],0)</f>
        <v>50</v>
      </c>
      <c r="Q3097" t="str">
        <f>LEFT(Starter[[#This Row],[Category and Sub-Category]],FIND("/",Starter[[#This Row],[Category and Sub-Category]])-1)</f>
        <v>theater</v>
      </c>
      <c r="R3097" t="str">
        <f>RIGHT(Starter[[#This Row],[Category and Sub-Category]],FIND("/",Starter[[#This Row],[Category and Sub-Category]])-3)</f>
        <v>paces</v>
      </c>
      <c r="S3097" s="12">
        <f t="shared" si="48"/>
        <v>42583.025231481486</v>
      </c>
      <c r="T3097" s="12">
        <f t="shared" si="48"/>
        <v>42523.025231481486</v>
      </c>
      <c r="U3097" s="14">
        <f>Starter[[#This Row],[deadline2]]-Starter[[#This Row],[launched_at3]]</f>
        <v>60</v>
      </c>
    </row>
    <row r="3098" spans="1:21" ht="30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>IFERROR(Starter[[#This Row],[pledged]]/Starter[[#This Row],[goal]],0)</f>
        <v>3.9750000000000001E-2</v>
      </c>
      <c r="P3098" s="8">
        <f>IFERROR(Starter[[#This Row],[pledged]]/Starter[[#This Row],[backers_count]],0)</f>
        <v>56.785714285714285</v>
      </c>
      <c r="Q3098" t="str">
        <f>LEFT(Starter[[#This Row],[Category and Sub-Category]],FIND("/",Starter[[#This Row],[Category and Sub-Category]])-1)</f>
        <v>theater</v>
      </c>
      <c r="R3098" t="str">
        <f>RIGHT(Starter[[#This Row],[Category and Sub-Category]],FIND("/",Starter[[#This Row],[Category and Sub-Category]])-3)</f>
        <v>paces</v>
      </c>
      <c r="S3098" s="12">
        <f t="shared" si="48"/>
        <v>42144.825532407413</v>
      </c>
      <c r="T3098" s="12">
        <f t="shared" si="48"/>
        <v>42114.825532407413</v>
      </c>
      <c r="U3098" s="14">
        <f>Starter[[#This Row],[deadline2]]-Starter[[#This Row],[launched_at3]]</f>
        <v>30</v>
      </c>
    </row>
    <row r="3099" spans="1:21" ht="3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>IFERROR(Starter[[#This Row],[pledged]]/Starter[[#This Row],[goal]],0)</f>
        <v>0.17150000000000001</v>
      </c>
      <c r="P3099" s="8">
        <f>IFERROR(Starter[[#This Row],[pledged]]/Starter[[#This Row],[backers_count]],0)</f>
        <v>40.833333333333336</v>
      </c>
      <c r="Q3099" t="str">
        <f>LEFT(Starter[[#This Row],[Category and Sub-Category]],FIND("/",Starter[[#This Row],[Category and Sub-Category]])-1)</f>
        <v>theater</v>
      </c>
      <c r="R3099" t="str">
        <f>RIGHT(Starter[[#This Row],[Category and Sub-Category]],FIND("/",Starter[[#This Row],[Category and Sub-Category]])-3)</f>
        <v>paces</v>
      </c>
      <c r="S3099" s="12">
        <f t="shared" si="48"/>
        <v>42650.583333333328</v>
      </c>
      <c r="T3099" s="12">
        <f t="shared" si="48"/>
        <v>42629.503483796296</v>
      </c>
      <c r="U3099" s="14">
        <f>Starter[[#This Row],[deadline2]]-Starter[[#This Row],[launched_at3]]</f>
        <v>21.079849537032715</v>
      </c>
    </row>
    <row r="3100" spans="1:21" ht="3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>IFERROR(Starter[[#This Row],[pledged]]/Starter[[#This Row],[goal]],0)</f>
        <v>3.608004104669061E-2</v>
      </c>
      <c r="P3100" s="8">
        <f>IFERROR(Starter[[#This Row],[pledged]]/Starter[[#This Row],[backers_count]],0)</f>
        <v>65.111111111111114</v>
      </c>
      <c r="Q3100" t="str">
        <f>LEFT(Starter[[#This Row],[Category and Sub-Category]],FIND("/",Starter[[#This Row],[Category and Sub-Category]])-1)</f>
        <v>theater</v>
      </c>
      <c r="R3100" t="str">
        <f>RIGHT(Starter[[#This Row],[Category and Sub-Category]],FIND("/",Starter[[#This Row],[Category and Sub-Category]])-3)</f>
        <v>paces</v>
      </c>
      <c r="S3100" s="12">
        <f t="shared" si="48"/>
        <v>42408.01180555555</v>
      </c>
      <c r="T3100" s="12">
        <f t="shared" si="48"/>
        <v>42359.792233796295</v>
      </c>
      <c r="U3100" s="14">
        <f>Starter[[#This Row],[deadline2]]-Starter[[#This Row],[launched_at3]]</f>
        <v>48.219571759254904</v>
      </c>
    </row>
    <row r="3101" spans="1:21" ht="3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>IFERROR(Starter[[#This Row],[pledged]]/Starter[[#This Row],[goal]],0)</f>
        <v>0.13900000000000001</v>
      </c>
      <c r="P3101" s="8">
        <f>IFERROR(Starter[[#This Row],[pledged]]/Starter[[#This Row],[backers_count]],0)</f>
        <v>55.6</v>
      </c>
      <c r="Q3101" t="str">
        <f>LEFT(Starter[[#This Row],[Category and Sub-Category]],FIND("/",Starter[[#This Row],[Category and Sub-Category]])-1)</f>
        <v>theater</v>
      </c>
      <c r="R3101" t="str">
        <f>RIGHT(Starter[[#This Row],[Category and Sub-Category]],FIND("/",Starter[[#This Row],[Category and Sub-Category]])-3)</f>
        <v>paces</v>
      </c>
      <c r="S3101" s="12">
        <f t="shared" si="48"/>
        <v>42412.189710648148</v>
      </c>
      <c r="T3101" s="12">
        <f t="shared" si="48"/>
        <v>42382.189710648148</v>
      </c>
      <c r="U3101" s="14">
        <f>Starter[[#This Row],[deadline2]]-Starter[[#This Row],[launched_at3]]</f>
        <v>30</v>
      </c>
    </row>
    <row r="3102" spans="1:21" ht="3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>IFERROR(Starter[[#This Row],[pledged]]/Starter[[#This Row],[goal]],0)</f>
        <v>0.15225</v>
      </c>
      <c r="P3102" s="8">
        <f>IFERROR(Starter[[#This Row],[pledged]]/Starter[[#This Row],[backers_count]],0)</f>
        <v>140.53846153846155</v>
      </c>
      <c r="Q3102" t="str">
        <f>LEFT(Starter[[#This Row],[Category and Sub-Category]],FIND("/",Starter[[#This Row],[Category and Sub-Category]])-1)</f>
        <v>theater</v>
      </c>
      <c r="R3102" t="str">
        <f>RIGHT(Starter[[#This Row],[Category and Sub-Category]],FIND("/",Starter[[#This Row],[Category and Sub-Category]])-3)</f>
        <v>paces</v>
      </c>
      <c r="S3102" s="12">
        <f t="shared" si="48"/>
        <v>41932.622395833336</v>
      </c>
      <c r="T3102" s="12">
        <f t="shared" si="48"/>
        <v>41902.622395833336</v>
      </c>
      <c r="U3102" s="14">
        <f>Starter[[#This Row],[deadline2]]-Starter[[#This Row],[launched_at3]]</f>
        <v>30</v>
      </c>
    </row>
    <row r="3103" spans="1:21" ht="3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>IFERROR(Starter[[#This Row],[pledged]]/Starter[[#This Row],[goal]],0)</f>
        <v>0.12</v>
      </c>
      <c r="P3103" s="8">
        <f>IFERROR(Starter[[#This Row],[pledged]]/Starter[[#This Row],[backers_count]],0)</f>
        <v>25</v>
      </c>
      <c r="Q3103" t="str">
        <f>LEFT(Starter[[#This Row],[Category and Sub-Category]],FIND("/",Starter[[#This Row],[Category and Sub-Category]])-1)</f>
        <v>theater</v>
      </c>
      <c r="R3103" t="str">
        <f>RIGHT(Starter[[#This Row],[Category and Sub-Category]],FIND("/",Starter[[#This Row],[Category and Sub-Category]])-3)</f>
        <v>paces</v>
      </c>
      <c r="S3103" s="12">
        <f t="shared" si="48"/>
        <v>42201.330555555556</v>
      </c>
      <c r="T3103" s="12">
        <f t="shared" si="48"/>
        <v>42171.383530092593</v>
      </c>
      <c r="U3103" s="14">
        <f>Starter[[#This Row],[deadline2]]-Starter[[#This Row],[launched_at3]]</f>
        <v>29.947025462963211</v>
      </c>
    </row>
    <row r="3104" spans="1:21" ht="3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>IFERROR(Starter[[#This Row],[pledged]]/Starter[[#This Row],[goal]],0)</f>
        <v>0.391125</v>
      </c>
      <c r="P3104" s="8">
        <f>IFERROR(Starter[[#This Row],[pledged]]/Starter[[#This Row],[backers_count]],0)</f>
        <v>69.533333333333331</v>
      </c>
      <c r="Q3104" t="str">
        <f>LEFT(Starter[[#This Row],[Category and Sub-Category]],FIND("/",Starter[[#This Row],[Category and Sub-Category]])-1)</f>
        <v>theater</v>
      </c>
      <c r="R3104" t="str">
        <f>RIGHT(Starter[[#This Row],[Category and Sub-Category]],FIND("/",Starter[[#This Row],[Category and Sub-Category]])-3)</f>
        <v>paces</v>
      </c>
      <c r="S3104" s="12">
        <f t="shared" si="48"/>
        <v>42605.340486111112</v>
      </c>
      <c r="T3104" s="12">
        <f t="shared" si="48"/>
        <v>42555.340486111112</v>
      </c>
      <c r="U3104" s="14">
        <f>Starter[[#This Row],[deadline2]]-Starter[[#This Row],[launched_at3]]</f>
        <v>50</v>
      </c>
    </row>
    <row r="3105" spans="1:21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>IFERROR(Starter[[#This Row],[pledged]]/Starter[[#This Row],[goal]],0)</f>
        <v>2.6829268292682929E-3</v>
      </c>
      <c r="P3105" s="8">
        <f>IFERROR(Starter[[#This Row],[pledged]]/Starter[[#This Row],[backers_count]],0)</f>
        <v>5.5</v>
      </c>
      <c r="Q3105" t="str">
        <f>LEFT(Starter[[#This Row],[Category and Sub-Category]],FIND("/",Starter[[#This Row],[Category and Sub-Category]])-1)</f>
        <v>theater</v>
      </c>
      <c r="R3105" t="str">
        <f>RIGHT(Starter[[#This Row],[Category and Sub-Category]],FIND("/",Starter[[#This Row],[Category and Sub-Category]])-3)</f>
        <v>paces</v>
      </c>
      <c r="S3105" s="12">
        <f t="shared" si="48"/>
        <v>42167.156319444446</v>
      </c>
      <c r="T3105" s="12">
        <f t="shared" si="48"/>
        <v>42107.156319444446</v>
      </c>
      <c r="U3105" s="14">
        <f>Starter[[#This Row],[deadline2]]-Starter[[#This Row],[launched_at3]]</f>
        <v>60</v>
      </c>
    </row>
    <row r="3106" spans="1:21" ht="3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>IFERROR(Starter[[#This Row],[pledged]]/Starter[[#This Row],[goal]],0)</f>
        <v>0.29625000000000001</v>
      </c>
      <c r="P3106" s="8">
        <f>IFERROR(Starter[[#This Row],[pledged]]/Starter[[#This Row],[backers_count]],0)</f>
        <v>237</v>
      </c>
      <c r="Q3106" t="str">
        <f>LEFT(Starter[[#This Row],[Category and Sub-Category]],FIND("/",Starter[[#This Row],[Category and Sub-Category]])-1)</f>
        <v>theater</v>
      </c>
      <c r="R3106" t="str">
        <f>RIGHT(Starter[[#This Row],[Category and Sub-Category]],FIND("/",Starter[[#This Row],[Category and Sub-Category]])-3)</f>
        <v>paces</v>
      </c>
      <c r="S3106" s="12">
        <f t="shared" si="48"/>
        <v>42038.083333333328</v>
      </c>
      <c r="T3106" s="12">
        <f t="shared" si="48"/>
        <v>42006.908692129626</v>
      </c>
      <c r="U3106" s="14">
        <f>Starter[[#This Row],[deadline2]]-Starter[[#This Row],[launched_at3]]</f>
        <v>31.174641203702777</v>
      </c>
    </row>
    <row r="3107" spans="1:21" ht="30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>IFERROR(Starter[[#This Row],[pledged]]/Starter[[#This Row],[goal]],0)</f>
        <v>0.4236099230111206</v>
      </c>
      <c r="P3107" s="8">
        <f>IFERROR(Starter[[#This Row],[pledged]]/Starter[[#This Row],[backers_count]],0)</f>
        <v>79.870967741935488</v>
      </c>
      <c r="Q3107" t="str">
        <f>LEFT(Starter[[#This Row],[Category and Sub-Category]],FIND("/",Starter[[#This Row],[Category and Sub-Category]])-1)</f>
        <v>theater</v>
      </c>
      <c r="R3107" t="str">
        <f>RIGHT(Starter[[#This Row],[Category and Sub-Category]],FIND("/",Starter[[#This Row],[Category and Sub-Category]])-3)</f>
        <v>paces</v>
      </c>
      <c r="S3107" s="12">
        <f t="shared" si="48"/>
        <v>41931.208333333336</v>
      </c>
      <c r="T3107" s="12">
        <f t="shared" si="48"/>
        <v>41876.718935185185</v>
      </c>
      <c r="U3107" s="14">
        <f>Starter[[#This Row],[deadline2]]-Starter[[#This Row],[launched_at3]]</f>
        <v>54.48939814815094</v>
      </c>
    </row>
    <row r="3108" spans="1:21" ht="3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>IFERROR(Starter[[#This Row],[pledged]]/Starter[[#This Row],[goal]],0)</f>
        <v>4.1000000000000002E-2</v>
      </c>
      <c r="P3108" s="8">
        <f>IFERROR(Starter[[#This Row],[pledged]]/Starter[[#This Row],[backers_count]],0)</f>
        <v>10.25</v>
      </c>
      <c r="Q3108" t="str">
        <f>LEFT(Starter[[#This Row],[Category and Sub-Category]],FIND("/",Starter[[#This Row],[Category and Sub-Category]])-1)</f>
        <v>theater</v>
      </c>
      <c r="R3108" t="str">
        <f>RIGHT(Starter[[#This Row],[Category and Sub-Category]],FIND("/",Starter[[#This Row],[Category and Sub-Category]])-3)</f>
        <v>paces</v>
      </c>
      <c r="S3108" s="12">
        <f t="shared" si="48"/>
        <v>42263.916666666672</v>
      </c>
      <c r="T3108" s="12">
        <f t="shared" si="48"/>
        <v>42241.429120370369</v>
      </c>
      <c r="U3108" s="14">
        <f>Starter[[#This Row],[deadline2]]-Starter[[#This Row],[launched_at3]]</f>
        <v>22.487546296302753</v>
      </c>
    </row>
    <row r="3109" spans="1:21" ht="3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>IFERROR(Starter[[#This Row],[pledged]]/Starter[[#This Row],[goal]],0)</f>
        <v>0.197625</v>
      </c>
      <c r="P3109" s="8">
        <f>IFERROR(Starter[[#This Row],[pledged]]/Starter[[#This Row],[backers_count]],0)</f>
        <v>272.58620689655174</v>
      </c>
      <c r="Q3109" t="str">
        <f>LEFT(Starter[[#This Row],[Category and Sub-Category]],FIND("/",Starter[[#This Row],[Category and Sub-Category]])-1)</f>
        <v>theater</v>
      </c>
      <c r="R3109" t="str">
        <f>RIGHT(Starter[[#This Row],[Category and Sub-Category]],FIND("/",Starter[[#This Row],[Category and Sub-Category]])-3)</f>
        <v>paces</v>
      </c>
      <c r="S3109" s="12">
        <f t="shared" si="48"/>
        <v>42135.814247685186</v>
      </c>
      <c r="T3109" s="12">
        <f t="shared" si="48"/>
        <v>42128.814247685186</v>
      </c>
      <c r="U3109" s="14">
        <f>Starter[[#This Row],[deadline2]]-Starter[[#This Row],[launched_at3]]</f>
        <v>7</v>
      </c>
    </row>
    <row r="3110" spans="1:21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>IFERROR(Starter[[#This Row],[pledged]]/Starter[[#This Row],[goal]],0)</f>
        <v>5.1999999999999995E-4</v>
      </c>
      <c r="P3110" s="8">
        <f>IFERROR(Starter[[#This Row],[pledged]]/Starter[[#This Row],[backers_count]],0)</f>
        <v>13</v>
      </c>
      <c r="Q3110" t="str">
        <f>LEFT(Starter[[#This Row],[Category and Sub-Category]],FIND("/",Starter[[#This Row],[Category and Sub-Category]])-1)</f>
        <v>theater</v>
      </c>
      <c r="R3110" t="str">
        <f>RIGHT(Starter[[#This Row],[Category and Sub-Category]],FIND("/",Starter[[#This Row],[Category and Sub-Category]])-3)</f>
        <v>paces</v>
      </c>
      <c r="S3110" s="12">
        <f t="shared" si="48"/>
        <v>42122.638819444444</v>
      </c>
      <c r="T3110" s="12">
        <f t="shared" si="48"/>
        <v>42062.680486111116</v>
      </c>
      <c r="U3110" s="14">
        <f>Starter[[#This Row],[deadline2]]-Starter[[#This Row],[launched_at3]]</f>
        <v>59.958333333328483</v>
      </c>
    </row>
    <row r="3111" spans="1:21" ht="3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>IFERROR(Starter[[#This Row],[pledged]]/Starter[[#This Row],[goal]],0)</f>
        <v>0.25030188679245285</v>
      </c>
      <c r="P3111" s="8">
        <f>IFERROR(Starter[[#This Row],[pledged]]/Starter[[#This Row],[backers_count]],0)</f>
        <v>58.184210526315788</v>
      </c>
      <c r="Q3111" t="str">
        <f>LEFT(Starter[[#This Row],[Category and Sub-Category]],FIND("/",Starter[[#This Row],[Category and Sub-Category]])-1)</f>
        <v>theater</v>
      </c>
      <c r="R3111" t="str">
        <f>RIGHT(Starter[[#This Row],[Category and Sub-Category]],FIND("/",Starter[[#This Row],[Category and Sub-Category]])-3)</f>
        <v>paces</v>
      </c>
      <c r="S3111" s="12">
        <f t="shared" si="48"/>
        <v>41879.125115740739</v>
      </c>
      <c r="T3111" s="12">
        <f t="shared" si="48"/>
        <v>41844.125115740739</v>
      </c>
      <c r="U3111" s="14">
        <f>Starter[[#This Row],[deadline2]]-Starter[[#This Row],[launched_at3]]</f>
        <v>35</v>
      </c>
    </row>
    <row r="3112" spans="1:21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>IFERROR(Starter[[#This Row],[pledged]]/Starter[[#This Row],[goal]],0)</f>
        <v>4.0000000000000002E-4</v>
      </c>
      <c r="P3112" s="8">
        <f>IFERROR(Starter[[#This Row],[pledged]]/Starter[[#This Row],[backers_count]],0)</f>
        <v>10</v>
      </c>
      <c r="Q3112" t="str">
        <f>LEFT(Starter[[#This Row],[Category and Sub-Category]],FIND("/",Starter[[#This Row],[Category and Sub-Category]])-1)</f>
        <v>theater</v>
      </c>
      <c r="R3112" t="str">
        <f>RIGHT(Starter[[#This Row],[Category and Sub-Category]],FIND("/",Starter[[#This Row],[Category and Sub-Category]])-3)</f>
        <v>paces</v>
      </c>
      <c r="S3112" s="12">
        <f t="shared" si="48"/>
        <v>42785.031469907408</v>
      </c>
      <c r="T3112" s="12">
        <f t="shared" si="48"/>
        <v>42745.031469907408</v>
      </c>
      <c r="U3112" s="14">
        <f>Starter[[#This Row],[deadline2]]-Starter[[#This Row],[launched_at3]]</f>
        <v>40</v>
      </c>
    </row>
    <row r="3113" spans="1:21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>IFERROR(Starter[[#This Row],[pledged]]/Starter[[#This Row],[goal]],0)</f>
        <v>0.26640000000000003</v>
      </c>
      <c r="P3113" s="8">
        <f>IFERROR(Starter[[#This Row],[pledged]]/Starter[[#This Row],[backers_count]],0)</f>
        <v>70.10526315789474</v>
      </c>
      <c r="Q3113" t="str">
        <f>LEFT(Starter[[#This Row],[Category and Sub-Category]],FIND("/",Starter[[#This Row],[Category and Sub-Category]])-1)</f>
        <v>theater</v>
      </c>
      <c r="R3113" t="str">
        <f>RIGHT(Starter[[#This Row],[Category and Sub-Category]],FIND("/",Starter[[#This Row],[Category and Sub-Category]])-3)</f>
        <v>paces</v>
      </c>
      <c r="S3113" s="12">
        <f t="shared" si="48"/>
        <v>41916.595138888893</v>
      </c>
      <c r="T3113" s="12">
        <f t="shared" si="48"/>
        <v>41885.595138888893</v>
      </c>
      <c r="U3113" s="14">
        <f>Starter[[#This Row],[deadline2]]-Starter[[#This Row],[launched_at3]]</f>
        <v>31</v>
      </c>
    </row>
    <row r="3114" spans="1:21" ht="3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>IFERROR(Starter[[#This Row],[pledged]]/Starter[[#This Row],[goal]],0)</f>
        <v>4.7363636363636365E-2</v>
      </c>
      <c r="P3114" s="8">
        <f>IFERROR(Starter[[#This Row],[pledged]]/Starter[[#This Row],[backers_count]],0)</f>
        <v>57.888888888888886</v>
      </c>
      <c r="Q3114" t="str">
        <f>LEFT(Starter[[#This Row],[Category and Sub-Category]],FIND("/",Starter[[#This Row],[Category and Sub-Category]])-1)</f>
        <v>theater</v>
      </c>
      <c r="R3114" t="str">
        <f>RIGHT(Starter[[#This Row],[Category and Sub-Category]],FIND("/",Starter[[#This Row],[Category and Sub-Category]])-3)</f>
        <v>paces</v>
      </c>
      <c r="S3114" s="12">
        <f t="shared" si="48"/>
        <v>42675.121921296297</v>
      </c>
      <c r="T3114" s="12">
        <f t="shared" si="48"/>
        <v>42615.121921296297</v>
      </c>
      <c r="U3114" s="14">
        <f>Starter[[#This Row],[deadline2]]-Starter[[#This Row],[launched_at3]]</f>
        <v>60</v>
      </c>
    </row>
    <row r="3115" spans="1:21" ht="3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>IFERROR(Starter[[#This Row],[pledged]]/Starter[[#This Row],[goal]],0)</f>
        <v>4.2435339894712751E-2</v>
      </c>
      <c r="P3115" s="8">
        <f>IFERROR(Starter[[#This Row],[pledged]]/Starter[[#This Row],[backers_count]],0)</f>
        <v>125.27027027027027</v>
      </c>
      <c r="Q3115" t="str">
        <f>LEFT(Starter[[#This Row],[Category and Sub-Category]],FIND("/",Starter[[#This Row],[Category and Sub-Category]])-1)</f>
        <v>theater</v>
      </c>
      <c r="R3115" t="str">
        <f>RIGHT(Starter[[#This Row],[Category and Sub-Category]],FIND("/",Starter[[#This Row],[Category and Sub-Category]])-3)</f>
        <v>paces</v>
      </c>
      <c r="S3115" s="12">
        <f t="shared" si="48"/>
        <v>42111.731273148151</v>
      </c>
      <c r="T3115" s="12">
        <f t="shared" si="48"/>
        <v>42081.731273148151</v>
      </c>
      <c r="U3115" s="14">
        <f>Starter[[#This Row],[deadline2]]-Starter[[#This Row],[launched_at3]]</f>
        <v>30</v>
      </c>
    </row>
    <row r="3116" spans="1:21" ht="3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>IFERROR(Starter[[#This Row],[pledged]]/Starter[[#This Row],[goal]],0)</f>
        <v>0</v>
      </c>
      <c r="P3116" s="8">
        <f>IFERROR(Starter[[#This Row],[pledged]]/Starter[[#This Row],[backers_count]],0)</f>
        <v>0</v>
      </c>
      <c r="Q3116" t="str">
        <f>LEFT(Starter[[#This Row],[Category and Sub-Category]],FIND("/",Starter[[#This Row],[Category and Sub-Category]])-1)</f>
        <v>theater</v>
      </c>
      <c r="R3116" t="str">
        <f>RIGHT(Starter[[#This Row],[Category and Sub-Category]],FIND("/",Starter[[#This Row],[Category and Sub-Category]])-3)</f>
        <v>paces</v>
      </c>
      <c r="S3116" s="12">
        <f t="shared" si="48"/>
        <v>41903.632523148146</v>
      </c>
      <c r="T3116" s="12">
        <f t="shared" si="48"/>
        <v>41843.632523148146</v>
      </c>
      <c r="U3116" s="14">
        <f>Starter[[#This Row],[deadline2]]-Starter[[#This Row],[launched_at3]]</f>
        <v>60</v>
      </c>
    </row>
    <row r="3117" spans="1:21" ht="3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>IFERROR(Starter[[#This Row],[pledged]]/Starter[[#This Row],[goal]],0)</f>
        <v>0.03</v>
      </c>
      <c r="P3117" s="8">
        <f>IFERROR(Starter[[#This Row],[pledged]]/Starter[[#This Row],[backers_count]],0)</f>
        <v>300</v>
      </c>
      <c r="Q3117" t="str">
        <f>LEFT(Starter[[#This Row],[Category and Sub-Category]],FIND("/",Starter[[#This Row],[Category and Sub-Category]])-1)</f>
        <v>theater</v>
      </c>
      <c r="R3117" t="str">
        <f>RIGHT(Starter[[#This Row],[Category and Sub-Category]],FIND("/",Starter[[#This Row],[Category and Sub-Category]])-3)</f>
        <v>paces</v>
      </c>
      <c r="S3117" s="12">
        <f t="shared" si="48"/>
        <v>42526.447071759263</v>
      </c>
      <c r="T3117" s="12">
        <f t="shared" si="48"/>
        <v>42496.447071759263</v>
      </c>
      <c r="U3117" s="14">
        <f>Starter[[#This Row],[deadline2]]-Starter[[#This Row],[launched_at3]]</f>
        <v>30</v>
      </c>
    </row>
    <row r="3118" spans="1:21" ht="30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>IFERROR(Starter[[#This Row],[pledged]]/Starter[[#This Row],[goal]],0)</f>
        <v>0.57333333333333336</v>
      </c>
      <c r="P3118" s="8">
        <f>IFERROR(Starter[[#This Row],[pledged]]/Starter[[#This Row],[backers_count]],0)</f>
        <v>43</v>
      </c>
      <c r="Q3118" t="str">
        <f>LEFT(Starter[[#This Row],[Category and Sub-Category]],FIND("/",Starter[[#This Row],[Category and Sub-Category]])-1)</f>
        <v>theater</v>
      </c>
      <c r="R3118" t="str">
        <f>RIGHT(Starter[[#This Row],[Category and Sub-Category]],FIND("/",Starter[[#This Row],[Category and Sub-Category]])-3)</f>
        <v>paces</v>
      </c>
      <c r="S3118" s="12">
        <f t="shared" si="48"/>
        <v>42095.515335648146</v>
      </c>
      <c r="T3118" s="12">
        <f t="shared" si="48"/>
        <v>42081.515335648146</v>
      </c>
      <c r="U3118" s="14">
        <f>Starter[[#This Row],[deadline2]]-Starter[[#This Row],[launched_at3]]</f>
        <v>14</v>
      </c>
    </row>
    <row r="3119" spans="1:21" ht="30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>IFERROR(Starter[[#This Row],[pledged]]/Starter[[#This Row],[goal]],0)</f>
        <v>1E-3</v>
      </c>
      <c r="P3119" s="8">
        <f>IFERROR(Starter[[#This Row],[pledged]]/Starter[[#This Row],[backers_count]],0)</f>
        <v>1</v>
      </c>
      <c r="Q3119" t="str">
        <f>LEFT(Starter[[#This Row],[Category and Sub-Category]],FIND("/",Starter[[#This Row],[Category and Sub-Category]])-1)</f>
        <v>theater</v>
      </c>
      <c r="R3119" t="str">
        <f>RIGHT(Starter[[#This Row],[Category and Sub-Category]],FIND("/",Starter[[#This Row],[Category and Sub-Category]])-3)</f>
        <v>paces</v>
      </c>
      <c r="S3119" s="12">
        <f t="shared" si="48"/>
        <v>42517.55</v>
      </c>
      <c r="T3119" s="12">
        <f t="shared" si="48"/>
        <v>42509.374537037038</v>
      </c>
      <c r="U3119" s="14">
        <f>Starter[[#This Row],[deadline2]]-Starter[[#This Row],[launched_at3]]</f>
        <v>8.1754629629649571</v>
      </c>
    </row>
    <row r="3120" spans="1:2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>IFERROR(Starter[[#This Row],[pledged]]/Starter[[#This Row],[goal]],0)</f>
        <v>3.0999999999999999E-3</v>
      </c>
      <c r="P3120" s="8">
        <f>IFERROR(Starter[[#This Row],[pledged]]/Starter[[#This Row],[backers_count]],0)</f>
        <v>775</v>
      </c>
      <c r="Q3120" t="str">
        <f>LEFT(Starter[[#This Row],[Category and Sub-Category]],FIND("/",Starter[[#This Row],[Category and Sub-Category]])-1)</f>
        <v>theater</v>
      </c>
      <c r="R3120" t="str">
        <f>RIGHT(Starter[[#This Row],[Category and Sub-Category]],FIND("/",Starter[[#This Row],[Category and Sub-Category]])-3)</f>
        <v>paces</v>
      </c>
      <c r="S3120" s="12">
        <f t="shared" si="48"/>
        <v>42553.649571759262</v>
      </c>
      <c r="T3120" s="12">
        <f t="shared" si="48"/>
        <v>42534.649571759262</v>
      </c>
      <c r="U3120" s="14">
        <f>Starter[[#This Row],[deadline2]]-Starter[[#This Row],[launched_at3]]</f>
        <v>19</v>
      </c>
    </row>
    <row r="3121" spans="1:21" ht="3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>IFERROR(Starter[[#This Row],[pledged]]/Starter[[#This Row],[goal]],0)</f>
        <v>5.0000000000000001E-4</v>
      </c>
      <c r="P3121" s="8">
        <f>IFERROR(Starter[[#This Row],[pledged]]/Starter[[#This Row],[backers_count]],0)</f>
        <v>5</v>
      </c>
      <c r="Q3121" t="str">
        <f>LEFT(Starter[[#This Row],[Category and Sub-Category]],FIND("/",Starter[[#This Row],[Category and Sub-Category]])-1)</f>
        <v>theater</v>
      </c>
      <c r="R3121" t="str">
        <f>RIGHT(Starter[[#This Row],[Category and Sub-Category]],FIND("/",Starter[[#This Row],[Category and Sub-Category]])-3)</f>
        <v>paces</v>
      </c>
      <c r="S3121" s="12">
        <f t="shared" si="48"/>
        <v>42090.003842592589</v>
      </c>
      <c r="T3121" s="12">
        <f t="shared" si="48"/>
        <v>42060.04550925926</v>
      </c>
      <c r="U3121" s="14">
        <f>Starter[[#This Row],[deadline2]]-Starter[[#This Row],[launched_at3]]</f>
        <v>29.958333333328483</v>
      </c>
    </row>
    <row r="3122" spans="1:21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>IFERROR(Starter[[#This Row],[pledged]]/Starter[[#This Row],[goal]],0)</f>
        <v>9.8461538461538464E-5</v>
      </c>
      <c r="P3122" s="8">
        <f>IFERROR(Starter[[#This Row],[pledged]]/Starter[[#This Row],[backers_count]],0)</f>
        <v>12.8</v>
      </c>
      <c r="Q3122" t="str">
        <f>LEFT(Starter[[#This Row],[Category and Sub-Category]],FIND("/",Starter[[#This Row],[Category and Sub-Category]])-1)</f>
        <v>theater</v>
      </c>
      <c r="R3122" t="str">
        <f>RIGHT(Starter[[#This Row],[Category and Sub-Category]],FIND("/",Starter[[#This Row],[Category and Sub-Category]])-3)</f>
        <v>paces</v>
      </c>
      <c r="S3122" s="12">
        <f t="shared" si="48"/>
        <v>42495.900416666671</v>
      </c>
      <c r="T3122" s="12">
        <f t="shared" si="48"/>
        <v>42435.942083333328</v>
      </c>
      <c r="U3122" s="14">
        <f>Starter[[#This Row],[deadline2]]-Starter[[#This Row],[launched_at3]]</f>
        <v>59.958333333343035</v>
      </c>
    </row>
    <row r="3123" spans="1:2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>IFERROR(Starter[[#This Row],[pledged]]/Starter[[#This Row],[goal]],0)</f>
        <v>6.6666666666666671E-3</v>
      </c>
      <c r="P3123" s="8">
        <f>IFERROR(Starter[[#This Row],[pledged]]/Starter[[#This Row],[backers_count]],0)</f>
        <v>10</v>
      </c>
      <c r="Q3123" t="str">
        <f>LEFT(Starter[[#This Row],[Category and Sub-Category]],FIND("/",Starter[[#This Row],[Category and Sub-Category]])-1)</f>
        <v>theater</v>
      </c>
      <c r="R3123" t="str">
        <f>RIGHT(Starter[[#This Row],[Category and Sub-Category]],FIND("/",Starter[[#This Row],[Category and Sub-Category]])-3)</f>
        <v>paces</v>
      </c>
      <c r="S3123" s="12">
        <f t="shared" si="48"/>
        <v>41908.679803240739</v>
      </c>
      <c r="T3123" s="12">
        <f t="shared" si="48"/>
        <v>41848.679803240739</v>
      </c>
      <c r="U3123" s="14">
        <f>Starter[[#This Row],[deadline2]]-Starter[[#This Row],[launched_at3]]</f>
        <v>60</v>
      </c>
    </row>
    <row r="3124" spans="1:2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>IFERROR(Starter[[#This Row],[pledged]]/Starter[[#This Row],[goal]],0)</f>
        <v>0.58291457286432158</v>
      </c>
      <c r="P3124" s="8">
        <f>IFERROR(Starter[[#This Row],[pledged]]/Starter[[#This Row],[backers_count]],0)</f>
        <v>58</v>
      </c>
      <c r="Q3124" t="str">
        <f>LEFT(Starter[[#This Row],[Category and Sub-Category]],FIND("/",Starter[[#This Row],[Category and Sub-Category]])-1)</f>
        <v>theater</v>
      </c>
      <c r="R3124" t="str">
        <f>RIGHT(Starter[[#This Row],[Category and Sub-Category]],FIND("/",Starter[[#This Row],[Category and Sub-Category]])-3)</f>
        <v>paces</v>
      </c>
      <c r="S3124" s="12">
        <f t="shared" si="48"/>
        <v>42683.973750000005</v>
      </c>
      <c r="T3124" s="12">
        <f t="shared" si="48"/>
        <v>42678.932083333333</v>
      </c>
      <c r="U3124" s="14">
        <f>Starter[[#This Row],[deadline2]]-Starter[[#This Row],[launched_at3]]</f>
        <v>5.0416666666715173</v>
      </c>
    </row>
    <row r="3125" spans="1:21" ht="3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>IFERROR(Starter[[#This Row],[pledged]]/Starter[[#This Row],[goal]],0)</f>
        <v>0.68153600000000003</v>
      </c>
      <c r="P3125" s="8">
        <f>IFERROR(Starter[[#This Row],[pledged]]/Starter[[#This Row],[backers_count]],0)</f>
        <v>244.80459770114942</v>
      </c>
      <c r="Q3125" t="str">
        <f>LEFT(Starter[[#This Row],[Category and Sub-Category]],FIND("/",Starter[[#This Row],[Category and Sub-Category]])-1)</f>
        <v>theater</v>
      </c>
      <c r="R3125" t="str">
        <f>RIGHT(Starter[[#This Row],[Category and Sub-Category]],FIND("/",Starter[[#This Row],[Category and Sub-Category]])-3)</f>
        <v>paces</v>
      </c>
      <c r="S3125" s="12">
        <f t="shared" si="48"/>
        <v>42560.993032407408</v>
      </c>
      <c r="T3125" s="12">
        <f t="shared" si="48"/>
        <v>42530.993032407408</v>
      </c>
      <c r="U3125" s="14">
        <f>Starter[[#This Row],[deadline2]]-Starter[[#This Row],[launched_at3]]</f>
        <v>30</v>
      </c>
    </row>
    <row r="3126" spans="1:2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>IFERROR(Starter[[#This Row],[pledged]]/Starter[[#This Row],[goal]],0)</f>
        <v>3.2499999999999997E-5</v>
      </c>
      <c r="P3126" s="8">
        <f>IFERROR(Starter[[#This Row],[pledged]]/Starter[[#This Row],[backers_count]],0)</f>
        <v>6.5</v>
      </c>
      <c r="Q3126" t="str">
        <f>LEFT(Starter[[#This Row],[Category and Sub-Category]],FIND("/",Starter[[#This Row],[Category and Sub-Category]])-1)</f>
        <v>theater</v>
      </c>
      <c r="R3126" t="str">
        <f>RIGHT(Starter[[#This Row],[Category and Sub-Category]],FIND("/",Starter[[#This Row],[Category and Sub-Category]])-3)</f>
        <v>paces</v>
      </c>
      <c r="S3126" s="12">
        <f t="shared" si="48"/>
        <v>42037.780104166668</v>
      </c>
      <c r="T3126" s="12">
        <f t="shared" si="48"/>
        <v>41977.780104166668</v>
      </c>
      <c r="U3126" s="14">
        <f>Starter[[#This Row],[deadline2]]-Starter[[#This Row],[launched_at3]]</f>
        <v>60</v>
      </c>
    </row>
    <row r="3127" spans="1:2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>IFERROR(Starter[[#This Row],[pledged]]/Starter[[#This Row],[goal]],0)</f>
        <v>0</v>
      </c>
      <c r="P3127" s="8">
        <f>IFERROR(Starter[[#This Row],[pledged]]/Starter[[#This Row],[backers_count]],0)</f>
        <v>0</v>
      </c>
      <c r="Q3127" t="str">
        <f>LEFT(Starter[[#This Row],[Category and Sub-Category]],FIND("/",Starter[[#This Row],[Category and Sub-Category]])-1)</f>
        <v>theater</v>
      </c>
      <c r="R3127" t="str">
        <f>RIGHT(Starter[[#This Row],[Category and Sub-Category]],FIND("/",Starter[[#This Row],[Category and Sub-Category]])-3)</f>
        <v>paces</v>
      </c>
      <c r="S3127" s="12">
        <f t="shared" si="48"/>
        <v>42376.20685185185</v>
      </c>
      <c r="T3127" s="12">
        <f t="shared" si="48"/>
        <v>42346.20685185185</v>
      </c>
      <c r="U3127" s="14">
        <f>Starter[[#This Row],[deadline2]]-Starter[[#This Row],[launched_at3]]</f>
        <v>30</v>
      </c>
    </row>
    <row r="3128" spans="1:21" ht="45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>IFERROR(Starter[[#This Row],[pledged]]/Starter[[#This Row],[goal]],0)</f>
        <v>4.1599999999999998E-2</v>
      </c>
      <c r="P3128" s="8">
        <f>IFERROR(Starter[[#This Row],[pledged]]/Starter[[#This Row],[backers_count]],0)</f>
        <v>61.176470588235297</v>
      </c>
      <c r="Q3128" t="str">
        <f>LEFT(Starter[[#This Row],[Category and Sub-Category]],FIND("/",Starter[[#This Row],[Category and Sub-Category]])-1)</f>
        <v>theater</v>
      </c>
      <c r="R3128" t="str">
        <f>RIGHT(Starter[[#This Row],[Category and Sub-Category]],FIND("/",Starter[[#This Row],[Category and Sub-Category]])-3)</f>
        <v>paces</v>
      </c>
      <c r="S3128" s="12">
        <f t="shared" si="48"/>
        <v>42456.976412037038</v>
      </c>
      <c r="T3128" s="12">
        <f t="shared" si="48"/>
        <v>42427.018078703702</v>
      </c>
      <c r="U3128" s="14">
        <f>Starter[[#This Row],[deadline2]]-Starter[[#This Row],[launched_at3]]</f>
        <v>29.958333333335759</v>
      </c>
    </row>
    <row r="3129" spans="1:21" ht="3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>IFERROR(Starter[[#This Row],[pledged]]/Starter[[#This Row],[goal]],0)</f>
        <v>0</v>
      </c>
      <c r="P3129" s="8">
        <f>IFERROR(Starter[[#This Row],[pledged]]/Starter[[#This Row],[backers_count]],0)</f>
        <v>0</v>
      </c>
      <c r="Q3129" t="str">
        <f>LEFT(Starter[[#This Row],[Category and Sub-Category]],FIND("/",Starter[[#This Row],[Category and Sub-Category]])-1)</f>
        <v>theater</v>
      </c>
      <c r="R3129" t="str">
        <f>RIGHT(Starter[[#This Row],[Category and Sub-Category]],FIND("/",Starter[[#This Row],[Category and Sub-Category]])-3)</f>
        <v>paces</v>
      </c>
      <c r="S3129" s="12">
        <f t="shared" si="48"/>
        <v>42064.856817129628</v>
      </c>
      <c r="T3129" s="12">
        <f t="shared" si="48"/>
        <v>42034.856817129628</v>
      </c>
      <c r="U3129" s="14">
        <f>Starter[[#This Row],[deadline2]]-Starter[[#This Row],[launched_at3]]</f>
        <v>30</v>
      </c>
    </row>
    <row r="3130" spans="1:21" ht="3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>IFERROR(Starter[[#This Row],[pledged]]/Starter[[#This Row],[goal]],0)</f>
        <v>1.0860666666666667</v>
      </c>
      <c r="P3130" s="8">
        <f>IFERROR(Starter[[#This Row],[pledged]]/Starter[[#This Row],[backers_count]],0)</f>
        <v>139.23931623931625</v>
      </c>
      <c r="Q3130" t="str">
        <f>LEFT(Starter[[#This Row],[Category and Sub-Category]],FIND("/",Starter[[#This Row],[Category and Sub-Category]])-1)</f>
        <v>theater</v>
      </c>
      <c r="R3130" t="str">
        <f>RIGHT(Starter[[#This Row],[Category and Sub-Category]],FIND("/",Starter[[#This Row],[Category and Sub-Category]])-3)</f>
        <v>plays</v>
      </c>
      <c r="S3130" s="12">
        <f t="shared" si="48"/>
        <v>42810.784039351856</v>
      </c>
      <c r="T3130" s="12">
        <f t="shared" si="48"/>
        <v>42780.825706018513</v>
      </c>
      <c r="U3130" s="14">
        <f>Starter[[#This Row],[deadline2]]-Starter[[#This Row],[launched_at3]]</f>
        <v>29.958333333343035</v>
      </c>
    </row>
    <row r="3131" spans="1:21" ht="3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>IFERROR(Starter[[#This Row],[pledged]]/Starter[[#This Row],[goal]],0)</f>
        <v>8.0000000000000002E-3</v>
      </c>
      <c r="P3131" s="8">
        <f>IFERROR(Starter[[#This Row],[pledged]]/Starter[[#This Row],[backers_count]],0)</f>
        <v>10</v>
      </c>
      <c r="Q3131" t="str">
        <f>LEFT(Starter[[#This Row],[Category and Sub-Category]],FIND("/",Starter[[#This Row],[Category and Sub-Category]])-1)</f>
        <v>theater</v>
      </c>
      <c r="R3131" t="str">
        <f>RIGHT(Starter[[#This Row],[Category and Sub-Category]],FIND("/",Starter[[#This Row],[Category and Sub-Category]])-3)</f>
        <v>plays</v>
      </c>
      <c r="S3131" s="12">
        <f t="shared" si="48"/>
        <v>42843.801145833335</v>
      </c>
      <c r="T3131" s="12">
        <f t="shared" si="48"/>
        <v>42803.842812499999</v>
      </c>
      <c r="U3131" s="14">
        <f>Starter[[#This Row],[deadline2]]-Starter[[#This Row],[launched_at3]]</f>
        <v>39.958333333335759</v>
      </c>
    </row>
    <row r="3132" spans="1:2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>IFERROR(Starter[[#This Row],[pledged]]/Starter[[#This Row],[goal]],0)</f>
        <v>3.7499999999999999E-2</v>
      </c>
      <c r="P3132" s="8">
        <f>IFERROR(Starter[[#This Row],[pledged]]/Starter[[#This Row],[backers_count]],0)</f>
        <v>93.75</v>
      </c>
      <c r="Q3132" t="str">
        <f>LEFT(Starter[[#This Row],[Category and Sub-Category]],FIND("/",Starter[[#This Row],[Category and Sub-Category]])-1)</f>
        <v>theater</v>
      </c>
      <c r="R3132" t="str">
        <f>RIGHT(Starter[[#This Row],[Category and Sub-Category]],FIND("/",Starter[[#This Row],[Category and Sub-Category]])-3)</f>
        <v>plays</v>
      </c>
      <c r="S3132" s="12">
        <f t="shared" si="48"/>
        <v>42839.207638888889</v>
      </c>
      <c r="T3132" s="12">
        <f t="shared" si="48"/>
        <v>42808.640231481477</v>
      </c>
      <c r="U3132" s="14">
        <f>Starter[[#This Row],[deadline2]]-Starter[[#This Row],[launched_at3]]</f>
        <v>30.567407407412247</v>
      </c>
    </row>
    <row r="3133" spans="1:2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>IFERROR(Starter[[#This Row],[pledged]]/Starter[[#This Row],[goal]],0)</f>
        <v>0.15731707317073171</v>
      </c>
      <c r="P3133" s="8">
        <f>IFERROR(Starter[[#This Row],[pledged]]/Starter[[#This Row],[backers_count]],0)</f>
        <v>53.75</v>
      </c>
      <c r="Q3133" t="str">
        <f>LEFT(Starter[[#This Row],[Category and Sub-Category]],FIND("/",Starter[[#This Row],[Category and Sub-Category]])-1)</f>
        <v>theater</v>
      </c>
      <c r="R3133" t="str">
        <f>RIGHT(Starter[[#This Row],[Category and Sub-Category]],FIND("/",Starter[[#This Row],[Category and Sub-Category]])-3)</f>
        <v>plays</v>
      </c>
      <c r="S3133" s="12">
        <f t="shared" si="48"/>
        <v>42833.537557870368</v>
      </c>
      <c r="T3133" s="12">
        <f t="shared" si="48"/>
        <v>42803.579224537039</v>
      </c>
      <c r="U3133" s="14">
        <f>Starter[[#This Row],[deadline2]]-Starter[[#This Row],[launched_at3]]</f>
        <v>29.958333333328483</v>
      </c>
    </row>
    <row r="3134" spans="1:2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>IFERROR(Starter[[#This Row],[pledged]]/Starter[[#This Row],[goal]],0)</f>
        <v>3.3333333333333332E-4</v>
      </c>
      <c r="P3134" s="8">
        <f>IFERROR(Starter[[#This Row],[pledged]]/Starter[[#This Row],[backers_count]],0)</f>
        <v>10</v>
      </c>
      <c r="Q3134" t="str">
        <f>LEFT(Starter[[#This Row],[Category and Sub-Category]],FIND("/",Starter[[#This Row],[Category and Sub-Category]])-1)</f>
        <v>theater</v>
      </c>
      <c r="R3134" t="str">
        <f>RIGHT(Starter[[#This Row],[Category and Sub-Category]],FIND("/",Starter[[#This Row],[Category and Sub-Category]])-3)</f>
        <v>plays</v>
      </c>
      <c r="S3134" s="12">
        <f t="shared" si="48"/>
        <v>42846.308564814812</v>
      </c>
      <c r="T3134" s="12">
        <f t="shared" si="48"/>
        <v>42786.350231481483</v>
      </c>
      <c r="U3134" s="14">
        <f>Starter[[#This Row],[deadline2]]-Starter[[#This Row],[launched_at3]]</f>
        <v>59.958333333328483</v>
      </c>
    </row>
    <row r="3135" spans="1:21" ht="3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>IFERROR(Starter[[#This Row],[pledged]]/Starter[[#This Row],[goal]],0)</f>
        <v>1.08</v>
      </c>
      <c r="P3135" s="8">
        <f>IFERROR(Starter[[#This Row],[pledged]]/Starter[[#This Row],[backers_count]],0)</f>
        <v>33.75</v>
      </c>
      <c r="Q3135" t="str">
        <f>LEFT(Starter[[#This Row],[Category and Sub-Category]],FIND("/",Starter[[#This Row],[Category and Sub-Category]])-1)</f>
        <v>theater</v>
      </c>
      <c r="R3135" t="str">
        <f>RIGHT(Starter[[#This Row],[Category and Sub-Category]],FIND("/",Starter[[#This Row],[Category and Sub-Category]])-3)</f>
        <v>plays</v>
      </c>
      <c r="S3135" s="12">
        <f t="shared" si="48"/>
        <v>42818.523541666669</v>
      </c>
      <c r="T3135" s="12">
        <f t="shared" si="48"/>
        <v>42788.565208333333</v>
      </c>
      <c r="U3135" s="14">
        <f>Starter[[#This Row],[deadline2]]-Starter[[#This Row],[launched_at3]]</f>
        <v>29.958333333335759</v>
      </c>
    </row>
    <row r="3136" spans="1:21" ht="3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>IFERROR(Starter[[#This Row],[pledged]]/Starter[[#This Row],[goal]],0)</f>
        <v>0.22500000000000001</v>
      </c>
      <c r="P3136" s="8">
        <f>IFERROR(Starter[[#This Row],[pledged]]/Starter[[#This Row],[backers_count]],0)</f>
        <v>18.75</v>
      </c>
      <c r="Q3136" t="str">
        <f>LEFT(Starter[[#This Row],[Category and Sub-Category]],FIND("/",Starter[[#This Row],[Category and Sub-Category]])-1)</f>
        <v>theater</v>
      </c>
      <c r="R3136" t="str">
        <f>RIGHT(Starter[[#This Row],[Category and Sub-Category]],FIND("/",Starter[[#This Row],[Category and Sub-Category]])-3)</f>
        <v>plays</v>
      </c>
      <c r="S3136" s="12">
        <f t="shared" si="48"/>
        <v>42821.678460648152</v>
      </c>
      <c r="T3136" s="12">
        <f t="shared" si="48"/>
        <v>42800.720127314809</v>
      </c>
      <c r="U3136" s="14">
        <f>Starter[[#This Row],[deadline2]]-Starter[[#This Row],[launched_at3]]</f>
        <v>20.958333333343035</v>
      </c>
    </row>
    <row r="3137" spans="1:21" ht="3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>IFERROR(Starter[[#This Row],[pledged]]/Starter[[#This Row],[goal]],0)</f>
        <v>0.20849420849420849</v>
      </c>
      <c r="P3137" s="8">
        <f>IFERROR(Starter[[#This Row],[pledged]]/Starter[[#This Row],[backers_count]],0)</f>
        <v>23.142857142857142</v>
      </c>
      <c r="Q3137" t="str">
        <f>LEFT(Starter[[#This Row],[Category and Sub-Category]],FIND("/",Starter[[#This Row],[Category and Sub-Category]])-1)</f>
        <v>theater</v>
      </c>
      <c r="R3137" t="str">
        <f>RIGHT(Starter[[#This Row],[Category and Sub-Category]],FIND("/",Starter[[#This Row],[Category and Sub-Category]])-3)</f>
        <v>plays</v>
      </c>
      <c r="S3137" s="12">
        <f t="shared" si="48"/>
        <v>42829.151863425926</v>
      </c>
      <c r="T3137" s="12">
        <f t="shared" si="48"/>
        <v>42807.151863425926</v>
      </c>
      <c r="U3137" s="14">
        <f>Starter[[#This Row],[deadline2]]-Starter[[#This Row],[launched_at3]]</f>
        <v>22</v>
      </c>
    </row>
    <row r="3138" spans="1:21" ht="3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>IFERROR(Starter[[#This Row],[pledged]]/Starter[[#This Row],[goal]],0)</f>
        <v>1.278</v>
      </c>
      <c r="P3138" s="8">
        <f>IFERROR(Starter[[#This Row],[pledged]]/Starter[[#This Row],[backers_count]],0)</f>
        <v>29.045454545454547</v>
      </c>
      <c r="Q3138" t="str">
        <f>LEFT(Starter[[#This Row],[Category and Sub-Category]],FIND("/",Starter[[#This Row],[Category and Sub-Category]])-1)</f>
        <v>theater</v>
      </c>
      <c r="R3138" t="str">
        <f>RIGHT(Starter[[#This Row],[Category and Sub-Category]],FIND("/",Starter[[#This Row],[Category and Sub-Category]])-3)</f>
        <v>plays</v>
      </c>
      <c r="S3138" s="12">
        <f t="shared" ref="S3138:T3201" si="49">(I3138/86400)+25569</f>
        <v>42825.957638888889</v>
      </c>
      <c r="T3138" s="12">
        <f t="shared" si="49"/>
        <v>42789.462430555555</v>
      </c>
      <c r="U3138" s="14">
        <f>Starter[[#This Row],[deadline2]]-Starter[[#This Row],[launched_at3]]</f>
        <v>36.495208333333721</v>
      </c>
    </row>
    <row r="3139" spans="1:2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>IFERROR(Starter[[#This Row],[pledged]]/Starter[[#This Row],[goal]],0)</f>
        <v>3.3333333333333333E-2</v>
      </c>
      <c r="P3139" s="8">
        <f>IFERROR(Starter[[#This Row],[pledged]]/Starter[[#This Row],[backers_count]],0)</f>
        <v>50</v>
      </c>
      <c r="Q3139" t="str">
        <f>LEFT(Starter[[#This Row],[Category and Sub-Category]],FIND("/",Starter[[#This Row],[Category and Sub-Category]])-1)</f>
        <v>theater</v>
      </c>
      <c r="R3139" t="str">
        <f>RIGHT(Starter[[#This Row],[Category and Sub-Category]],FIND("/",Starter[[#This Row],[Category and Sub-Category]])-3)</f>
        <v>plays</v>
      </c>
      <c r="S3139" s="12">
        <f t="shared" si="49"/>
        <v>42858.8</v>
      </c>
      <c r="T3139" s="12">
        <f t="shared" si="49"/>
        <v>42807.885057870371</v>
      </c>
      <c r="U3139" s="14">
        <f>Starter[[#This Row],[deadline2]]-Starter[[#This Row],[launched_at3]]</f>
        <v>50.914942129631527</v>
      </c>
    </row>
    <row r="3140" spans="1:21" ht="3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>IFERROR(Starter[[#This Row],[pledged]]/Starter[[#This Row],[goal]],0)</f>
        <v>0</v>
      </c>
      <c r="P3140" s="8">
        <f>IFERROR(Starter[[#This Row],[pledged]]/Starter[[#This Row],[backers_count]],0)</f>
        <v>0</v>
      </c>
      <c r="Q3140" t="str">
        <f>LEFT(Starter[[#This Row],[Category and Sub-Category]],FIND("/",Starter[[#This Row],[Category and Sub-Category]])-1)</f>
        <v>theater</v>
      </c>
      <c r="R3140" t="str">
        <f>RIGHT(Starter[[#This Row],[Category and Sub-Category]],FIND("/",Starter[[#This Row],[Category and Sub-Category]])-3)</f>
        <v>plays</v>
      </c>
      <c r="S3140" s="12">
        <f t="shared" si="49"/>
        <v>42828.645914351851</v>
      </c>
      <c r="T3140" s="12">
        <f t="shared" si="49"/>
        <v>42809.645914351851</v>
      </c>
      <c r="U3140" s="14">
        <f>Starter[[#This Row],[deadline2]]-Starter[[#This Row],[launched_at3]]</f>
        <v>19</v>
      </c>
    </row>
    <row r="3141" spans="1:21" ht="3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>IFERROR(Starter[[#This Row],[pledged]]/Starter[[#This Row],[goal]],0)</f>
        <v>5.3999999999999999E-2</v>
      </c>
      <c r="P3141" s="8">
        <f>IFERROR(Starter[[#This Row],[pledged]]/Starter[[#This Row],[backers_count]],0)</f>
        <v>450</v>
      </c>
      <c r="Q3141" t="str">
        <f>LEFT(Starter[[#This Row],[Category and Sub-Category]],FIND("/",Starter[[#This Row],[Category and Sub-Category]])-1)</f>
        <v>theater</v>
      </c>
      <c r="R3141" t="str">
        <f>RIGHT(Starter[[#This Row],[Category and Sub-Category]],FIND("/",Starter[[#This Row],[Category and Sub-Category]])-3)</f>
        <v>plays</v>
      </c>
      <c r="S3141" s="12">
        <f t="shared" si="49"/>
        <v>42819.189583333333</v>
      </c>
      <c r="T3141" s="12">
        <f t="shared" si="49"/>
        <v>42785.270370370374</v>
      </c>
      <c r="U3141" s="14">
        <f>Starter[[#This Row],[deadline2]]-Starter[[#This Row],[launched_at3]]</f>
        <v>33.919212962959136</v>
      </c>
    </row>
    <row r="3142" spans="1:21" ht="3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>IFERROR(Starter[[#This Row],[pledged]]/Starter[[#This Row],[goal]],0)</f>
        <v>9.5999999999999992E-3</v>
      </c>
      <c r="P3142" s="8">
        <f>IFERROR(Starter[[#This Row],[pledged]]/Starter[[#This Row],[backers_count]],0)</f>
        <v>24</v>
      </c>
      <c r="Q3142" t="str">
        <f>LEFT(Starter[[#This Row],[Category and Sub-Category]],FIND("/",Starter[[#This Row],[Category and Sub-Category]])-1)</f>
        <v>theater</v>
      </c>
      <c r="R3142" t="str">
        <f>RIGHT(Starter[[#This Row],[Category and Sub-Category]],FIND("/",Starter[[#This Row],[Category and Sub-Category]])-3)</f>
        <v>plays</v>
      </c>
      <c r="S3142" s="12">
        <f t="shared" si="49"/>
        <v>42832.677118055552</v>
      </c>
      <c r="T3142" s="12">
        <f t="shared" si="49"/>
        <v>42802.718784722223</v>
      </c>
      <c r="U3142" s="14">
        <f>Starter[[#This Row],[deadline2]]-Starter[[#This Row],[launched_at3]]</f>
        <v>29.958333333328483</v>
      </c>
    </row>
    <row r="3143" spans="1:21" ht="3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>IFERROR(Starter[[#This Row],[pledged]]/Starter[[#This Row],[goal]],0)</f>
        <v>0.51600000000000001</v>
      </c>
      <c r="P3143" s="8">
        <f>IFERROR(Starter[[#This Row],[pledged]]/Starter[[#This Row],[backers_count]],0)</f>
        <v>32.25</v>
      </c>
      <c r="Q3143" t="str">
        <f>LEFT(Starter[[#This Row],[Category and Sub-Category]],FIND("/",Starter[[#This Row],[Category and Sub-Category]])-1)</f>
        <v>theater</v>
      </c>
      <c r="R3143" t="str">
        <f>RIGHT(Starter[[#This Row],[Category and Sub-Category]],FIND("/",Starter[[#This Row],[Category and Sub-Category]])-3)</f>
        <v>plays</v>
      </c>
      <c r="S3143" s="12">
        <f t="shared" si="49"/>
        <v>42841.833333333328</v>
      </c>
      <c r="T3143" s="12">
        <f t="shared" si="49"/>
        <v>42800.753333333334</v>
      </c>
      <c r="U3143" s="14">
        <f>Starter[[#This Row],[deadline2]]-Starter[[#This Row],[launched_at3]]</f>
        <v>41.07999999999447</v>
      </c>
    </row>
    <row r="3144" spans="1:21" ht="30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>IFERROR(Starter[[#This Row],[pledged]]/Starter[[#This Row],[goal]],0)</f>
        <v>1.6363636363636365E-2</v>
      </c>
      <c r="P3144" s="8">
        <f>IFERROR(Starter[[#This Row],[pledged]]/Starter[[#This Row],[backers_count]],0)</f>
        <v>15</v>
      </c>
      <c r="Q3144" t="str">
        <f>LEFT(Starter[[#This Row],[Category and Sub-Category]],FIND("/",Starter[[#This Row],[Category and Sub-Category]])-1)</f>
        <v>theater</v>
      </c>
      <c r="R3144" t="str">
        <f>RIGHT(Starter[[#This Row],[Category and Sub-Category]],FIND("/",Starter[[#This Row],[Category and Sub-Category]])-3)</f>
        <v>plays</v>
      </c>
      <c r="S3144" s="12">
        <f t="shared" si="49"/>
        <v>42813.471516203703</v>
      </c>
      <c r="T3144" s="12">
        <f t="shared" si="49"/>
        <v>42783.513182870374</v>
      </c>
      <c r="U3144" s="14">
        <f>Starter[[#This Row],[deadline2]]-Starter[[#This Row],[launched_at3]]</f>
        <v>29.958333333328483</v>
      </c>
    </row>
    <row r="3145" spans="1:21" ht="3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>IFERROR(Starter[[#This Row],[pledged]]/Starter[[#This Row],[goal]],0)</f>
        <v>0</v>
      </c>
      <c r="P3145" s="8">
        <f>IFERROR(Starter[[#This Row],[pledged]]/Starter[[#This Row],[backers_count]],0)</f>
        <v>0</v>
      </c>
      <c r="Q3145" t="str">
        <f>LEFT(Starter[[#This Row],[Category and Sub-Category]],FIND("/",Starter[[#This Row],[Category and Sub-Category]])-1)</f>
        <v>theater</v>
      </c>
      <c r="R3145" t="str">
        <f>RIGHT(Starter[[#This Row],[Category and Sub-Category]],FIND("/",Starter[[#This Row],[Category and Sub-Category]])-3)</f>
        <v>plays</v>
      </c>
      <c r="S3145" s="12">
        <f t="shared" si="49"/>
        <v>42834.358287037037</v>
      </c>
      <c r="T3145" s="12">
        <f t="shared" si="49"/>
        <v>42808.358287037037</v>
      </c>
      <c r="U3145" s="14">
        <f>Starter[[#This Row],[deadline2]]-Starter[[#This Row],[launched_at3]]</f>
        <v>26</v>
      </c>
    </row>
    <row r="3146" spans="1:21" ht="3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>IFERROR(Starter[[#This Row],[pledged]]/Starter[[#This Row],[goal]],0)</f>
        <v>0.754</v>
      </c>
      <c r="P3146" s="8">
        <f>IFERROR(Starter[[#This Row],[pledged]]/Starter[[#This Row],[backers_count]],0)</f>
        <v>251.33333333333334</v>
      </c>
      <c r="Q3146" t="str">
        <f>LEFT(Starter[[#This Row],[Category and Sub-Category]],FIND("/",Starter[[#This Row],[Category and Sub-Category]])-1)</f>
        <v>theater</v>
      </c>
      <c r="R3146" t="str">
        <f>RIGHT(Starter[[#This Row],[Category and Sub-Category]],FIND("/",Starter[[#This Row],[Category and Sub-Category]])-3)</f>
        <v>plays</v>
      </c>
      <c r="S3146" s="12">
        <f t="shared" si="49"/>
        <v>42813.25</v>
      </c>
      <c r="T3146" s="12">
        <f t="shared" si="49"/>
        <v>42796.538275462968</v>
      </c>
      <c r="U3146" s="14">
        <f>Starter[[#This Row],[deadline2]]-Starter[[#This Row],[launched_at3]]</f>
        <v>16.711724537031841</v>
      </c>
    </row>
    <row r="3147" spans="1:2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>IFERROR(Starter[[#This Row],[pledged]]/Starter[[#This Row],[goal]],0)</f>
        <v>0</v>
      </c>
      <c r="P3147" s="8">
        <f>IFERROR(Starter[[#This Row],[pledged]]/Starter[[#This Row],[backers_count]],0)</f>
        <v>0</v>
      </c>
      <c r="Q3147" t="str">
        <f>LEFT(Starter[[#This Row],[Category and Sub-Category]],FIND("/",Starter[[#This Row],[Category and Sub-Category]])-1)</f>
        <v>theater</v>
      </c>
      <c r="R3147" t="str">
        <f>RIGHT(Starter[[#This Row],[Category and Sub-Category]],FIND("/",Starter[[#This Row],[Category and Sub-Category]])-3)</f>
        <v>plays</v>
      </c>
      <c r="S3147" s="12">
        <f t="shared" si="49"/>
        <v>42821.999236111107</v>
      </c>
      <c r="T3147" s="12">
        <f t="shared" si="49"/>
        <v>42762.040902777779</v>
      </c>
      <c r="U3147" s="14">
        <f>Starter[[#This Row],[deadline2]]-Starter[[#This Row],[launched_at3]]</f>
        <v>59.958333333328483</v>
      </c>
    </row>
    <row r="3148" spans="1:2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>IFERROR(Starter[[#This Row],[pledged]]/Starter[[#This Row],[goal]],0)</f>
        <v>0.105</v>
      </c>
      <c r="P3148" s="8">
        <f>IFERROR(Starter[[#This Row],[pledged]]/Starter[[#This Row],[backers_count]],0)</f>
        <v>437.5</v>
      </c>
      <c r="Q3148" t="str">
        <f>LEFT(Starter[[#This Row],[Category and Sub-Category]],FIND("/",Starter[[#This Row],[Category and Sub-Category]])-1)</f>
        <v>theater</v>
      </c>
      <c r="R3148" t="str">
        <f>RIGHT(Starter[[#This Row],[Category and Sub-Category]],FIND("/",Starter[[#This Row],[Category and Sub-Category]])-3)</f>
        <v>plays</v>
      </c>
      <c r="S3148" s="12">
        <f t="shared" si="49"/>
        <v>42841.640810185185</v>
      </c>
      <c r="T3148" s="12">
        <f t="shared" si="49"/>
        <v>42796.682476851856</v>
      </c>
      <c r="U3148" s="14">
        <f>Starter[[#This Row],[deadline2]]-Starter[[#This Row],[launched_at3]]</f>
        <v>44.958333333328483</v>
      </c>
    </row>
    <row r="3149" spans="1:21" ht="3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>IFERROR(Starter[[#This Row],[pledged]]/Starter[[#This Row],[goal]],0)</f>
        <v>1.1752499999999999</v>
      </c>
      <c r="P3149" s="8">
        <f>IFERROR(Starter[[#This Row],[pledged]]/Starter[[#This Row],[backers_count]],0)</f>
        <v>110.35211267605634</v>
      </c>
      <c r="Q3149" t="str">
        <f>LEFT(Starter[[#This Row],[Category and Sub-Category]],FIND("/",Starter[[#This Row],[Category and Sub-Category]])-1)</f>
        <v>theater</v>
      </c>
      <c r="R3149" t="str">
        <f>RIGHT(Starter[[#This Row],[Category and Sub-Category]],FIND("/",Starter[[#This Row],[Category and Sub-Category]])-3)</f>
        <v>plays</v>
      </c>
      <c r="S3149" s="12">
        <f t="shared" si="49"/>
        <v>41950.011053240742</v>
      </c>
      <c r="T3149" s="12">
        <f t="shared" si="49"/>
        <v>41909.96938657407</v>
      </c>
      <c r="U3149" s="14">
        <f>Starter[[#This Row],[deadline2]]-Starter[[#This Row],[launched_at3]]</f>
        <v>40.041666666671517</v>
      </c>
    </row>
    <row r="3150" spans="1:2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>IFERROR(Starter[[#This Row],[pledged]]/Starter[[#This Row],[goal]],0)</f>
        <v>1.3116666666666668</v>
      </c>
      <c r="P3150" s="8">
        <f>IFERROR(Starter[[#This Row],[pledged]]/Starter[[#This Row],[backers_count]],0)</f>
        <v>41.421052631578945</v>
      </c>
      <c r="Q3150" t="str">
        <f>LEFT(Starter[[#This Row],[Category and Sub-Category]],FIND("/",Starter[[#This Row],[Category and Sub-Category]])-1)</f>
        <v>theater</v>
      </c>
      <c r="R3150" t="str">
        <f>RIGHT(Starter[[#This Row],[Category and Sub-Category]],FIND("/",Starter[[#This Row],[Category and Sub-Category]])-3)</f>
        <v>plays</v>
      </c>
      <c r="S3150" s="12">
        <f t="shared" si="49"/>
        <v>41913.166666666664</v>
      </c>
      <c r="T3150" s="12">
        <f t="shared" si="49"/>
        <v>41891.665324074071</v>
      </c>
      <c r="U3150" s="14">
        <f>Starter[[#This Row],[deadline2]]-Starter[[#This Row],[launched_at3]]</f>
        <v>21.501342592593573</v>
      </c>
    </row>
    <row r="3151" spans="1:21" ht="3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>IFERROR(Starter[[#This Row],[pledged]]/Starter[[#This Row],[goal]],0)</f>
        <v>1.04</v>
      </c>
      <c r="P3151" s="8">
        <f>IFERROR(Starter[[#This Row],[pledged]]/Starter[[#This Row],[backers_count]],0)</f>
        <v>52</v>
      </c>
      <c r="Q3151" t="str">
        <f>LEFT(Starter[[#This Row],[Category and Sub-Category]],FIND("/",Starter[[#This Row],[Category and Sub-Category]])-1)</f>
        <v>theater</v>
      </c>
      <c r="R3151" t="str">
        <f>RIGHT(Starter[[#This Row],[Category and Sub-Category]],FIND("/",Starter[[#This Row],[Category and Sub-Category]])-3)</f>
        <v>plays</v>
      </c>
      <c r="S3151" s="12">
        <f t="shared" si="49"/>
        <v>41250.083333333336</v>
      </c>
      <c r="T3151" s="12">
        <f t="shared" si="49"/>
        <v>41226.017361111109</v>
      </c>
      <c r="U3151" s="14">
        <f>Starter[[#This Row],[deadline2]]-Starter[[#This Row],[launched_at3]]</f>
        <v>24.065972222226264</v>
      </c>
    </row>
    <row r="3152" spans="1:21" ht="3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>IFERROR(Starter[[#This Row],[pledged]]/Starter[[#This Row],[goal]],0)</f>
        <v>1.01</v>
      </c>
      <c r="P3152" s="8">
        <f>IFERROR(Starter[[#This Row],[pledged]]/Starter[[#This Row],[backers_count]],0)</f>
        <v>33.990384615384613</v>
      </c>
      <c r="Q3152" t="str">
        <f>LEFT(Starter[[#This Row],[Category and Sub-Category]],FIND("/",Starter[[#This Row],[Category and Sub-Category]])-1)</f>
        <v>theater</v>
      </c>
      <c r="R3152" t="str">
        <f>RIGHT(Starter[[#This Row],[Category and Sub-Category]],FIND("/",Starter[[#This Row],[Category and Sub-Category]])-3)</f>
        <v>plays</v>
      </c>
      <c r="S3152" s="12">
        <f t="shared" si="49"/>
        <v>40568.166666666664</v>
      </c>
      <c r="T3152" s="12">
        <f t="shared" si="49"/>
        <v>40478.263923611114</v>
      </c>
      <c r="U3152" s="14">
        <f>Starter[[#This Row],[deadline2]]-Starter[[#This Row],[launched_at3]]</f>
        <v>89.902743055550673</v>
      </c>
    </row>
    <row r="3153" spans="1:2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>IFERROR(Starter[[#This Row],[pledged]]/Starter[[#This Row],[goal]],0)</f>
        <v>1.004</v>
      </c>
      <c r="P3153" s="8">
        <f>IFERROR(Starter[[#This Row],[pledged]]/Starter[[#This Row],[backers_count]],0)</f>
        <v>103.35294117647059</v>
      </c>
      <c r="Q3153" t="str">
        <f>LEFT(Starter[[#This Row],[Category and Sub-Category]],FIND("/",Starter[[#This Row],[Category and Sub-Category]])-1)</f>
        <v>theater</v>
      </c>
      <c r="R3153" t="str">
        <f>RIGHT(Starter[[#This Row],[Category and Sub-Category]],FIND("/",Starter[[#This Row],[Category and Sub-Category]])-3)</f>
        <v>plays</v>
      </c>
      <c r="S3153" s="12">
        <f t="shared" si="49"/>
        <v>41892.83997685185</v>
      </c>
      <c r="T3153" s="12">
        <f t="shared" si="49"/>
        <v>41862.83997685185</v>
      </c>
      <c r="U3153" s="14">
        <f>Starter[[#This Row],[deadline2]]-Starter[[#This Row],[launched_at3]]</f>
        <v>30</v>
      </c>
    </row>
    <row r="3154" spans="1:21" ht="30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>IFERROR(Starter[[#This Row],[pledged]]/Starter[[#This Row],[goal]],0)</f>
        <v>1.0595454545454546</v>
      </c>
      <c r="P3154" s="8">
        <f>IFERROR(Starter[[#This Row],[pledged]]/Starter[[#This Row],[backers_count]],0)</f>
        <v>34.791044776119406</v>
      </c>
      <c r="Q3154" t="str">
        <f>LEFT(Starter[[#This Row],[Category and Sub-Category]],FIND("/",Starter[[#This Row],[Category and Sub-Category]])-1)</f>
        <v>theater</v>
      </c>
      <c r="R3154" t="str">
        <f>RIGHT(Starter[[#This Row],[Category and Sub-Category]],FIND("/",Starter[[#This Row],[Category and Sub-Category]])-3)</f>
        <v>plays</v>
      </c>
      <c r="S3154" s="12">
        <f t="shared" si="49"/>
        <v>41580.867673611108</v>
      </c>
      <c r="T3154" s="12">
        <f t="shared" si="49"/>
        <v>41550.867673611108</v>
      </c>
      <c r="U3154" s="14">
        <f>Starter[[#This Row],[deadline2]]-Starter[[#This Row],[launched_at3]]</f>
        <v>30</v>
      </c>
    </row>
    <row r="3155" spans="1:21" ht="30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>IFERROR(Starter[[#This Row],[pledged]]/Starter[[#This Row],[goal]],0)</f>
        <v>3.3558333333333334</v>
      </c>
      <c r="P3155" s="8">
        <f>IFERROR(Starter[[#This Row],[pledged]]/Starter[[#This Row],[backers_count]],0)</f>
        <v>41.773858921161825</v>
      </c>
      <c r="Q3155" t="str">
        <f>LEFT(Starter[[#This Row],[Category and Sub-Category]],FIND("/",Starter[[#This Row],[Category and Sub-Category]])-1)</f>
        <v>theater</v>
      </c>
      <c r="R3155" t="str">
        <f>RIGHT(Starter[[#This Row],[Category and Sub-Category]],FIND("/",Starter[[#This Row],[Category and Sub-Category]])-3)</f>
        <v>plays</v>
      </c>
      <c r="S3155" s="12">
        <f t="shared" si="49"/>
        <v>40664.207638888889</v>
      </c>
      <c r="T3155" s="12">
        <f t="shared" si="49"/>
        <v>40633.154363425929</v>
      </c>
      <c r="U3155" s="14">
        <f>Starter[[#This Row],[deadline2]]-Starter[[#This Row],[launched_at3]]</f>
        <v>31.053275462960301</v>
      </c>
    </row>
    <row r="3156" spans="1:21" ht="3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>IFERROR(Starter[[#This Row],[pledged]]/Starter[[#This Row],[goal]],0)</f>
        <v>1.1292857142857142</v>
      </c>
      <c r="P3156" s="8">
        <f>IFERROR(Starter[[#This Row],[pledged]]/Starter[[#This Row],[backers_count]],0)</f>
        <v>64.268292682926827</v>
      </c>
      <c r="Q3156" t="str">
        <f>LEFT(Starter[[#This Row],[Category and Sub-Category]],FIND("/",Starter[[#This Row],[Category and Sub-Category]])-1)</f>
        <v>theater</v>
      </c>
      <c r="R3156" t="str">
        <f>RIGHT(Starter[[#This Row],[Category and Sub-Category]],FIND("/",Starter[[#This Row],[Category and Sub-Category]])-3)</f>
        <v>plays</v>
      </c>
      <c r="S3156" s="12">
        <f t="shared" si="49"/>
        <v>41000.834004629629</v>
      </c>
      <c r="T3156" s="12">
        <f t="shared" si="49"/>
        <v>40970.875671296293</v>
      </c>
      <c r="U3156" s="14">
        <f>Starter[[#This Row],[deadline2]]-Starter[[#This Row],[launched_at3]]</f>
        <v>29.958333333335759</v>
      </c>
    </row>
    <row r="3157" spans="1:21" ht="30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>IFERROR(Starter[[#This Row],[pledged]]/Starter[[#This Row],[goal]],0)</f>
        <v>1.885046</v>
      </c>
      <c r="P3157" s="8">
        <f>IFERROR(Starter[[#This Row],[pledged]]/Starter[[#This Row],[backers_count]],0)</f>
        <v>31.209370860927152</v>
      </c>
      <c r="Q3157" t="str">
        <f>LEFT(Starter[[#This Row],[Category and Sub-Category]],FIND("/",Starter[[#This Row],[Category and Sub-Category]])-1)</f>
        <v>theater</v>
      </c>
      <c r="R3157" t="str">
        <f>RIGHT(Starter[[#This Row],[Category and Sub-Category]],FIND("/",Starter[[#This Row],[Category and Sub-Category]])-3)</f>
        <v>plays</v>
      </c>
      <c r="S3157" s="12">
        <f t="shared" si="49"/>
        <v>41263.499131944445</v>
      </c>
      <c r="T3157" s="12">
        <f t="shared" si="49"/>
        <v>41233.499131944445</v>
      </c>
      <c r="U3157" s="14">
        <f>Starter[[#This Row],[deadline2]]-Starter[[#This Row],[launched_at3]]</f>
        <v>30</v>
      </c>
    </row>
    <row r="3158" spans="1:21" ht="3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>IFERROR(Starter[[#This Row],[pledged]]/Starter[[#This Row],[goal]],0)</f>
        <v>1.0181818181818181</v>
      </c>
      <c r="P3158" s="8">
        <f>IFERROR(Starter[[#This Row],[pledged]]/Starter[[#This Row],[backers_count]],0)</f>
        <v>62.921348314606739</v>
      </c>
      <c r="Q3158" t="str">
        <f>LEFT(Starter[[#This Row],[Category and Sub-Category]],FIND("/",Starter[[#This Row],[Category and Sub-Category]])-1)</f>
        <v>theater</v>
      </c>
      <c r="R3158" t="str">
        <f>RIGHT(Starter[[#This Row],[Category and Sub-Category]],FIND("/",Starter[[#This Row],[Category and Sub-Category]])-3)</f>
        <v>plays</v>
      </c>
      <c r="S3158" s="12">
        <f t="shared" si="49"/>
        <v>41061.953055555554</v>
      </c>
      <c r="T3158" s="12">
        <f t="shared" si="49"/>
        <v>41026.953055555554</v>
      </c>
      <c r="U3158" s="14">
        <f>Starter[[#This Row],[deadline2]]-Starter[[#This Row],[launched_at3]]</f>
        <v>35</v>
      </c>
    </row>
    <row r="3159" spans="1:2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>IFERROR(Starter[[#This Row],[pledged]]/Starter[[#This Row],[goal]],0)</f>
        <v>1.01</v>
      </c>
      <c r="P3159" s="8">
        <f>IFERROR(Starter[[#This Row],[pledged]]/Starter[[#This Row],[backers_count]],0)</f>
        <v>98.536585365853654</v>
      </c>
      <c r="Q3159" t="str">
        <f>LEFT(Starter[[#This Row],[Category and Sub-Category]],FIND("/",Starter[[#This Row],[Category and Sub-Category]])-1)</f>
        <v>theater</v>
      </c>
      <c r="R3159" t="str">
        <f>RIGHT(Starter[[#This Row],[Category and Sub-Category]],FIND("/",Starter[[#This Row],[Category and Sub-Category]])-3)</f>
        <v>plays</v>
      </c>
      <c r="S3159" s="12">
        <f t="shared" si="49"/>
        <v>41839.208333333336</v>
      </c>
      <c r="T3159" s="12">
        <f t="shared" si="49"/>
        <v>41829.788252314815</v>
      </c>
      <c r="U3159" s="14">
        <f>Starter[[#This Row],[deadline2]]-Starter[[#This Row],[launched_at3]]</f>
        <v>9.4200810185211594</v>
      </c>
    </row>
    <row r="3160" spans="1:2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>IFERROR(Starter[[#This Row],[pledged]]/Starter[[#This Row],[goal]],0)</f>
        <v>1.1399999999999999</v>
      </c>
      <c r="P3160" s="8">
        <f>IFERROR(Starter[[#This Row],[pledged]]/Starter[[#This Row],[backers_count]],0)</f>
        <v>82.608695652173907</v>
      </c>
      <c r="Q3160" t="str">
        <f>LEFT(Starter[[#This Row],[Category and Sub-Category]],FIND("/",Starter[[#This Row],[Category and Sub-Category]])-1)</f>
        <v>theater</v>
      </c>
      <c r="R3160" t="str">
        <f>RIGHT(Starter[[#This Row],[Category and Sub-Category]],FIND("/",Starter[[#This Row],[Category and Sub-Category]])-3)</f>
        <v>plays</v>
      </c>
      <c r="S3160" s="12">
        <f t="shared" si="49"/>
        <v>41477.839722222227</v>
      </c>
      <c r="T3160" s="12">
        <f t="shared" si="49"/>
        <v>41447.839722222227</v>
      </c>
      <c r="U3160" s="14">
        <f>Starter[[#This Row],[deadline2]]-Starter[[#This Row],[launched_at3]]</f>
        <v>30</v>
      </c>
    </row>
    <row r="3161" spans="1:2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>IFERROR(Starter[[#This Row],[pledged]]/Starter[[#This Row],[goal]],0)</f>
        <v>1.3348133333333334</v>
      </c>
      <c r="P3161" s="8">
        <f>IFERROR(Starter[[#This Row],[pledged]]/Starter[[#This Row],[backers_count]],0)</f>
        <v>38.504230769230773</v>
      </c>
      <c r="Q3161" t="str">
        <f>LEFT(Starter[[#This Row],[Category and Sub-Category]],FIND("/",Starter[[#This Row],[Category and Sub-Category]])-1)</f>
        <v>theater</v>
      </c>
      <c r="R3161" t="str">
        <f>RIGHT(Starter[[#This Row],[Category and Sub-Category]],FIND("/",Starter[[#This Row],[Category and Sub-Category]])-3)</f>
        <v>plays</v>
      </c>
      <c r="S3161" s="12">
        <f t="shared" si="49"/>
        <v>40926.958333333336</v>
      </c>
      <c r="T3161" s="12">
        <f t="shared" si="49"/>
        <v>40884.066678240742</v>
      </c>
      <c r="U3161" s="14">
        <f>Starter[[#This Row],[deadline2]]-Starter[[#This Row],[launched_at3]]</f>
        <v>42.891655092593282</v>
      </c>
    </row>
    <row r="3162" spans="1:21" ht="30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>IFERROR(Starter[[#This Row],[pledged]]/Starter[[#This Row],[goal]],0)</f>
        <v>1.0153333333333334</v>
      </c>
      <c r="P3162" s="8">
        <f>IFERROR(Starter[[#This Row],[pledged]]/Starter[[#This Row],[backers_count]],0)</f>
        <v>80.15789473684211</v>
      </c>
      <c r="Q3162" t="str">
        <f>LEFT(Starter[[#This Row],[Category and Sub-Category]],FIND("/",Starter[[#This Row],[Category and Sub-Category]])-1)</f>
        <v>theater</v>
      </c>
      <c r="R3162" t="str">
        <f>RIGHT(Starter[[#This Row],[Category and Sub-Category]],FIND("/",Starter[[#This Row],[Category and Sub-Category]])-3)</f>
        <v>plays</v>
      </c>
      <c r="S3162" s="12">
        <f t="shared" si="49"/>
        <v>41864.207638888889</v>
      </c>
      <c r="T3162" s="12">
        <f t="shared" si="49"/>
        <v>41841.26489583333</v>
      </c>
      <c r="U3162" s="14">
        <f>Starter[[#This Row],[deadline2]]-Starter[[#This Row],[launched_at3]]</f>
        <v>22.942743055558822</v>
      </c>
    </row>
    <row r="3163" spans="1:21" ht="3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>IFERROR(Starter[[#This Row],[pledged]]/Starter[[#This Row],[goal]],0)</f>
        <v>1.0509999999999999</v>
      </c>
      <c r="P3163" s="8">
        <f>IFERROR(Starter[[#This Row],[pledged]]/Starter[[#This Row],[backers_count]],0)</f>
        <v>28.405405405405407</v>
      </c>
      <c r="Q3163" t="str">
        <f>LEFT(Starter[[#This Row],[Category and Sub-Category]],FIND("/",Starter[[#This Row],[Category and Sub-Category]])-1)</f>
        <v>theater</v>
      </c>
      <c r="R3163" t="str">
        <f>RIGHT(Starter[[#This Row],[Category and Sub-Category]],FIND("/",Starter[[#This Row],[Category and Sub-Category]])-3)</f>
        <v>plays</v>
      </c>
      <c r="S3163" s="12">
        <f t="shared" si="49"/>
        <v>41927.536134259259</v>
      </c>
      <c r="T3163" s="12">
        <f t="shared" si="49"/>
        <v>41897.536134259259</v>
      </c>
      <c r="U3163" s="14">
        <f>Starter[[#This Row],[deadline2]]-Starter[[#This Row],[launched_at3]]</f>
        <v>30</v>
      </c>
    </row>
    <row r="3164" spans="1:21" ht="3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>IFERROR(Starter[[#This Row],[pledged]]/Starter[[#This Row],[goal]],0)</f>
        <v>1.2715000000000001</v>
      </c>
      <c r="P3164" s="8">
        <f>IFERROR(Starter[[#This Row],[pledged]]/Starter[[#This Row],[backers_count]],0)</f>
        <v>80.730158730158735</v>
      </c>
      <c r="Q3164" t="str">
        <f>LEFT(Starter[[#This Row],[Category and Sub-Category]],FIND("/",Starter[[#This Row],[Category and Sub-Category]])-1)</f>
        <v>theater</v>
      </c>
      <c r="R3164" t="str">
        <f>RIGHT(Starter[[#This Row],[Category and Sub-Category]],FIND("/",Starter[[#This Row],[Category and Sub-Category]])-3)</f>
        <v>plays</v>
      </c>
      <c r="S3164" s="12">
        <f t="shared" si="49"/>
        <v>41827.083333333336</v>
      </c>
      <c r="T3164" s="12">
        <f t="shared" si="49"/>
        <v>41799.685902777775</v>
      </c>
      <c r="U3164" s="14">
        <f>Starter[[#This Row],[deadline2]]-Starter[[#This Row],[launched_at3]]</f>
        <v>27.397430555560277</v>
      </c>
    </row>
    <row r="3165" spans="1:21" ht="30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>IFERROR(Starter[[#This Row],[pledged]]/Starter[[#This Row],[goal]],0)</f>
        <v>1.1115384615384616</v>
      </c>
      <c r="P3165" s="8">
        <f>IFERROR(Starter[[#This Row],[pledged]]/Starter[[#This Row],[backers_count]],0)</f>
        <v>200.69444444444446</v>
      </c>
      <c r="Q3165" t="str">
        <f>LEFT(Starter[[#This Row],[Category and Sub-Category]],FIND("/",Starter[[#This Row],[Category and Sub-Category]])-1)</f>
        <v>theater</v>
      </c>
      <c r="R3165" t="str">
        <f>RIGHT(Starter[[#This Row],[Category and Sub-Category]],FIND("/",Starter[[#This Row],[Category and Sub-Category]])-3)</f>
        <v>plays</v>
      </c>
      <c r="S3165" s="12">
        <f t="shared" si="49"/>
        <v>41805.753761574073</v>
      </c>
      <c r="T3165" s="12">
        <f t="shared" si="49"/>
        <v>41775.753761574073</v>
      </c>
      <c r="U3165" s="14">
        <f>Starter[[#This Row],[deadline2]]-Starter[[#This Row],[launched_at3]]</f>
        <v>30</v>
      </c>
    </row>
    <row r="3166" spans="1:21" ht="3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>IFERROR(Starter[[#This Row],[pledged]]/Starter[[#This Row],[goal]],0)</f>
        <v>1.0676000000000001</v>
      </c>
      <c r="P3166" s="8">
        <f>IFERROR(Starter[[#This Row],[pledged]]/Starter[[#This Row],[backers_count]],0)</f>
        <v>37.591549295774648</v>
      </c>
      <c r="Q3166" t="str">
        <f>LEFT(Starter[[#This Row],[Category and Sub-Category]],FIND("/",Starter[[#This Row],[Category and Sub-Category]])-1)</f>
        <v>theater</v>
      </c>
      <c r="R3166" t="str">
        <f>RIGHT(Starter[[#This Row],[Category and Sub-Category]],FIND("/",Starter[[#This Row],[Category and Sub-Category]])-3)</f>
        <v>plays</v>
      </c>
      <c r="S3166" s="12">
        <f t="shared" si="49"/>
        <v>41799.805729166663</v>
      </c>
      <c r="T3166" s="12">
        <f t="shared" si="49"/>
        <v>41766.805729166663</v>
      </c>
      <c r="U3166" s="14">
        <f>Starter[[#This Row],[deadline2]]-Starter[[#This Row],[launched_at3]]</f>
        <v>33</v>
      </c>
    </row>
    <row r="3167" spans="1:21" ht="3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>IFERROR(Starter[[#This Row],[pledged]]/Starter[[#This Row],[goal]],0)</f>
        <v>1.6266666666666667</v>
      </c>
      <c r="P3167" s="8">
        <f>IFERROR(Starter[[#This Row],[pledged]]/Starter[[#This Row],[backers_count]],0)</f>
        <v>58.095238095238095</v>
      </c>
      <c r="Q3167" t="str">
        <f>LEFT(Starter[[#This Row],[Category and Sub-Category]],FIND("/",Starter[[#This Row],[Category and Sub-Category]])-1)</f>
        <v>theater</v>
      </c>
      <c r="R3167" t="str">
        <f>RIGHT(Starter[[#This Row],[Category and Sub-Category]],FIND("/",Starter[[#This Row],[Category and Sub-Category]])-3)</f>
        <v>plays</v>
      </c>
      <c r="S3167" s="12">
        <f t="shared" si="49"/>
        <v>40666.165972222225</v>
      </c>
      <c r="T3167" s="12">
        <f t="shared" si="49"/>
        <v>40644.159259259257</v>
      </c>
      <c r="U3167" s="14">
        <f>Starter[[#This Row],[deadline2]]-Starter[[#This Row],[launched_at3]]</f>
        <v>22.006712962967867</v>
      </c>
    </row>
    <row r="3168" spans="1:21" ht="3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>IFERROR(Starter[[#This Row],[pledged]]/Starter[[#This Row],[goal]],0)</f>
        <v>1.6022808571428573</v>
      </c>
      <c r="P3168" s="8">
        <f>IFERROR(Starter[[#This Row],[pledged]]/Starter[[#This Row],[backers_count]],0)</f>
        <v>60.300892473118282</v>
      </c>
      <c r="Q3168" t="str">
        <f>LEFT(Starter[[#This Row],[Category and Sub-Category]],FIND("/",Starter[[#This Row],[Category and Sub-Category]])-1)</f>
        <v>theater</v>
      </c>
      <c r="R3168" t="str">
        <f>RIGHT(Starter[[#This Row],[Category and Sub-Category]],FIND("/",Starter[[#This Row],[Category and Sub-Category]])-3)</f>
        <v>plays</v>
      </c>
      <c r="S3168" s="12">
        <f t="shared" si="49"/>
        <v>41969.332638888889</v>
      </c>
      <c r="T3168" s="12">
        <f t="shared" si="49"/>
        <v>41940.69158564815</v>
      </c>
      <c r="U3168" s="14">
        <f>Starter[[#This Row],[deadline2]]-Starter[[#This Row],[launched_at3]]</f>
        <v>28.641053240738984</v>
      </c>
    </row>
    <row r="3169" spans="1:2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>IFERROR(Starter[[#This Row],[pledged]]/Starter[[#This Row],[goal]],0)</f>
        <v>1.1616666666666666</v>
      </c>
      <c r="P3169" s="8">
        <f>IFERROR(Starter[[#This Row],[pledged]]/Starter[[#This Row],[backers_count]],0)</f>
        <v>63.363636363636367</v>
      </c>
      <c r="Q3169" t="str">
        <f>LEFT(Starter[[#This Row],[Category and Sub-Category]],FIND("/",Starter[[#This Row],[Category and Sub-Category]])-1)</f>
        <v>theater</v>
      </c>
      <c r="R3169" t="str">
        <f>RIGHT(Starter[[#This Row],[Category and Sub-Category]],FIND("/",Starter[[#This Row],[Category and Sub-Category]])-3)</f>
        <v>plays</v>
      </c>
      <c r="S3169" s="12">
        <f t="shared" si="49"/>
        <v>41853.175706018519</v>
      </c>
      <c r="T3169" s="12">
        <f t="shared" si="49"/>
        <v>41839.175706018519</v>
      </c>
      <c r="U3169" s="14">
        <f>Starter[[#This Row],[deadline2]]-Starter[[#This Row],[launched_at3]]</f>
        <v>14</v>
      </c>
    </row>
    <row r="3170" spans="1:21" ht="30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>IFERROR(Starter[[#This Row],[pledged]]/Starter[[#This Row],[goal]],0)</f>
        <v>1.242</v>
      </c>
      <c r="P3170" s="8">
        <f>IFERROR(Starter[[#This Row],[pledged]]/Starter[[#This Row],[backers_count]],0)</f>
        <v>50.901639344262293</v>
      </c>
      <c r="Q3170" t="str">
        <f>LEFT(Starter[[#This Row],[Category and Sub-Category]],FIND("/",Starter[[#This Row],[Category and Sub-Category]])-1)</f>
        <v>theater</v>
      </c>
      <c r="R3170" t="str">
        <f>RIGHT(Starter[[#This Row],[Category and Sub-Category]],FIND("/",Starter[[#This Row],[Category and Sub-Category]])-3)</f>
        <v>plays</v>
      </c>
      <c r="S3170" s="12">
        <f t="shared" si="49"/>
        <v>41803.916666666664</v>
      </c>
      <c r="T3170" s="12">
        <f t="shared" si="49"/>
        <v>41772.105937500004</v>
      </c>
      <c r="U3170" s="14">
        <f>Starter[[#This Row],[deadline2]]-Starter[[#This Row],[launched_at3]]</f>
        <v>31.810729166660167</v>
      </c>
    </row>
    <row r="3171" spans="1:2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>IFERROR(Starter[[#This Row],[pledged]]/Starter[[#This Row],[goal]],0)</f>
        <v>1.030125</v>
      </c>
      <c r="P3171" s="8">
        <f>IFERROR(Starter[[#This Row],[pledged]]/Starter[[#This Row],[backers_count]],0)</f>
        <v>100.5</v>
      </c>
      <c r="Q3171" t="str">
        <f>LEFT(Starter[[#This Row],[Category and Sub-Category]],FIND("/",Starter[[#This Row],[Category and Sub-Category]])-1)</f>
        <v>theater</v>
      </c>
      <c r="R3171" t="str">
        <f>RIGHT(Starter[[#This Row],[Category and Sub-Category]],FIND("/",Starter[[#This Row],[Category and Sub-Category]])-3)</f>
        <v>plays</v>
      </c>
      <c r="S3171" s="12">
        <f t="shared" si="49"/>
        <v>41621.207638888889</v>
      </c>
      <c r="T3171" s="12">
        <f t="shared" si="49"/>
        <v>41591.737974537034</v>
      </c>
      <c r="U3171" s="14">
        <f>Starter[[#This Row],[deadline2]]-Starter[[#This Row],[launched_at3]]</f>
        <v>29.46966435185459</v>
      </c>
    </row>
    <row r="3172" spans="1:2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>IFERROR(Starter[[#This Row],[pledged]]/Starter[[#This Row],[goal]],0)</f>
        <v>1.1225000000000001</v>
      </c>
      <c r="P3172" s="8">
        <f>IFERROR(Starter[[#This Row],[pledged]]/Starter[[#This Row],[backers_count]],0)</f>
        <v>31.619718309859156</v>
      </c>
      <c r="Q3172" t="str">
        <f>LEFT(Starter[[#This Row],[Category and Sub-Category]],FIND("/",Starter[[#This Row],[Category and Sub-Category]])-1)</f>
        <v>theater</v>
      </c>
      <c r="R3172" t="str">
        <f>RIGHT(Starter[[#This Row],[Category and Sub-Category]],FIND("/",Starter[[#This Row],[Category and Sub-Category]])-3)</f>
        <v>plays</v>
      </c>
      <c r="S3172" s="12">
        <f t="shared" si="49"/>
        <v>41822.166666666664</v>
      </c>
      <c r="T3172" s="12">
        <f t="shared" si="49"/>
        <v>41789.080370370371</v>
      </c>
      <c r="U3172" s="14">
        <f>Starter[[#This Row],[deadline2]]-Starter[[#This Row],[launched_at3]]</f>
        <v>33.086296296292858</v>
      </c>
    </row>
    <row r="3173" spans="1:21" ht="3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>IFERROR(Starter[[#This Row],[pledged]]/Starter[[#This Row],[goal]],0)</f>
        <v>1.0881428571428571</v>
      </c>
      <c r="P3173" s="8">
        <f>IFERROR(Starter[[#This Row],[pledged]]/Starter[[#This Row],[backers_count]],0)</f>
        <v>65.102564102564102</v>
      </c>
      <c r="Q3173" t="str">
        <f>LEFT(Starter[[#This Row],[Category and Sub-Category]],FIND("/",Starter[[#This Row],[Category and Sub-Category]])-1)</f>
        <v>theater</v>
      </c>
      <c r="R3173" t="str">
        <f>RIGHT(Starter[[#This Row],[Category and Sub-Category]],FIND("/",Starter[[#This Row],[Category and Sub-Category]])-3)</f>
        <v>plays</v>
      </c>
      <c r="S3173" s="12">
        <f t="shared" si="49"/>
        <v>42496.608310185184</v>
      </c>
      <c r="T3173" s="12">
        <f t="shared" si="49"/>
        <v>42466.608310185184</v>
      </c>
      <c r="U3173" s="14">
        <f>Starter[[#This Row],[deadline2]]-Starter[[#This Row],[launched_at3]]</f>
        <v>30</v>
      </c>
    </row>
    <row r="3174" spans="1:21" ht="30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>IFERROR(Starter[[#This Row],[pledged]]/Starter[[#This Row],[goal]],0)</f>
        <v>1.1499999999999999</v>
      </c>
      <c r="P3174" s="8">
        <f>IFERROR(Starter[[#This Row],[pledged]]/Starter[[#This Row],[backers_count]],0)</f>
        <v>79.310344827586206</v>
      </c>
      <c r="Q3174" t="str">
        <f>LEFT(Starter[[#This Row],[Category and Sub-Category]],FIND("/",Starter[[#This Row],[Category and Sub-Category]])-1)</f>
        <v>theater</v>
      </c>
      <c r="R3174" t="str">
        <f>RIGHT(Starter[[#This Row],[Category and Sub-Category]],FIND("/",Starter[[#This Row],[Category and Sub-Category]])-3)</f>
        <v>plays</v>
      </c>
      <c r="S3174" s="12">
        <f t="shared" si="49"/>
        <v>40953.729953703703</v>
      </c>
      <c r="T3174" s="12">
        <f t="shared" si="49"/>
        <v>40923.729953703703</v>
      </c>
      <c r="U3174" s="14">
        <f>Starter[[#This Row],[deadline2]]-Starter[[#This Row],[launched_at3]]</f>
        <v>30</v>
      </c>
    </row>
    <row r="3175" spans="1:21" ht="3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>IFERROR(Starter[[#This Row],[pledged]]/Starter[[#This Row],[goal]],0)</f>
        <v>1.03</v>
      </c>
      <c r="P3175" s="8">
        <f>IFERROR(Starter[[#This Row],[pledged]]/Starter[[#This Row],[backers_count]],0)</f>
        <v>139.18918918918919</v>
      </c>
      <c r="Q3175" t="str">
        <f>LEFT(Starter[[#This Row],[Category and Sub-Category]],FIND("/",Starter[[#This Row],[Category and Sub-Category]])-1)</f>
        <v>theater</v>
      </c>
      <c r="R3175" t="str">
        <f>RIGHT(Starter[[#This Row],[Category and Sub-Category]],FIND("/",Starter[[#This Row],[Category and Sub-Category]])-3)</f>
        <v>plays</v>
      </c>
      <c r="S3175" s="12">
        <f t="shared" si="49"/>
        <v>41908.878379629634</v>
      </c>
      <c r="T3175" s="12">
        <f t="shared" si="49"/>
        <v>41878.878379629634</v>
      </c>
      <c r="U3175" s="14">
        <f>Starter[[#This Row],[deadline2]]-Starter[[#This Row],[launched_at3]]</f>
        <v>30</v>
      </c>
    </row>
    <row r="3176" spans="1:21" ht="3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>IFERROR(Starter[[#This Row],[pledged]]/Starter[[#This Row],[goal]],0)</f>
        <v>1.0113333333333334</v>
      </c>
      <c r="P3176" s="8">
        <f>IFERROR(Starter[[#This Row],[pledged]]/Starter[[#This Row],[backers_count]],0)</f>
        <v>131.91304347826087</v>
      </c>
      <c r="Q3176" t="str">
        <f>LEFT(Starter[[#This Row],[Category and Sub-Category]],FIND("/",Starter[[#This Row],[Category and Sub-Category]])-1)</f>
        <v>theater</v>
      </c>
      <c r="R3176" t="str">
        <f>RIGHT(Starter[[#This Row],[Category and Sub-Category]],FIND("/",Starter[[#This Row],[Category and Sub-Category]])-3)</f>
        <v>plays</v>
      </c>
      <c r="S3176" s="12">
        <f t="shared" si="49"/>
        <v>41876.864675925928</v>
      </c>
      <c r="T3176" s="12">
        <f t="shared" si="49"/>
        <v>41862.864675925928</v>
      </c>
      <c r="U3176" s="14">
        <f>Starter[[#This Row],[deadline2]]-Starter[[#This Row],[launched_at3]]</f>
        <v>14</v>
      </c>
    </row>
    <row r="3177" spans="1:21" ht="3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>IFERROR(Starter[[#This Row],[pledged]]/Starter[[#This Row],[goal]],0)</f>
        <v>1.0955999999999999</v>
      </c>
      <c r="P3177" s="8">
        <f>IFERROR(Starter[[#This Row],[pledged]]/Starter[[#This Row],[backers_count]],0)</f>
        <v>91.3</v>
      </c>
      <c r="Q3177" t="str">
        <f>LEFT(Starter[[#This Row],[Category and Sub-Category]],FIND("/",Starter[[#This Row],[Category and Sub-Category]])-1)</f>
        <v>theater</v>
      </c>
      <c r="R3177" t="str">
        <f>RIGHT(Starter[[#This Row],[Category and Sub-Category]],FIND("/",Starter[[#This Row],[Category and Sub-Category]])-3)</f>
        <v>plays</v>
      </c>
      <c r="S3177" s="12">
        <f t="shared" si="49"/>
        <v>40591.886886574073</v>
      </c>
      <c r="T3177" s="12">
        <f t="shared" si="49"/>
        <v>40531.886886574073</v>
      </c>
      <c r="U3177" s="14">
        <f>Starter[[#This Row],[deadline2]]-Starter[[#This Row],[launched_at3]]</f>
        <v>60</v>
      </c>
    </row>
    <row r="3178" spans="1:21" ht="3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>IFERROR(Starter[[#This Row],[pledged]]/Starter[[#This Row],[goal]],0)</f>
        <v>1.148421052631579</v>
      </c>
      <c r="P3178" s="8">
        <f>IFERROR(Starter[[#This Row],[pledged]]/Starter[[#This Row],[backers_count]],0)</f>
        <v>39.672727272727272</v>
      </c>
      <c r="Q3178" t="str">
        <f>LEFT(Starter[[#This Row],[Category and Sub-Category]],FIND("/",Starter[[#This Row],[Category and Sub-Category]])-1)</f>
        <v>theater</v>
      </c>
      <c r="R3178" t="str">
        <f>RIGHT(Starter[[#This Row],[Category and Sub-Category]],FIND("/",Starter[[#This Row],[Category and Sub-Category]])-3)</f>
        <v>plays</v>
      </c>
      <c r="S3178" s="12">
        <f t="shared" si="49"/>
        <v>41504.625</v>
      </c>
      <c r="T3178" s="12">
        <f t="shared" si="49"/>
        <v>41477.930914351848</v>
      </c>
      <c r="U3178" s="14">
        <f>Starter[[#This Row],[deadline2]]-Starter[[#This Row],[launched_at3]]</f>
        <v>26.694085648152395</v>
      </c>
    </row>
    <row r="3179" spans="1:21" ht="30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>IFERROR(Starter[[#This Row],[pledged]]/Starter[[#This Row],[goal]],0)</f>
        <v>1.1739999999999999</v>
      </c>
      <c r="P3179" s="8">
        <f>IFERROR(Starter[[#This Row],[pledged]]/Starter[[#This Row],[backers_count]],0)</f>
        <v>57.549019607843135</v>
      </c>
      <c r="Q3179" t="str">
        <f>LEFT(Starter[[#This Row],[Category and Sub-Category]],FIND("/",Starter[[#This Row],[Category and Sub-Category]])-1)</f>
        <v>theater</v>
      </c>
      <c r="R3179" t="str">
        <f>RIGHT(Starter[[#This Row],[Category and Sub-Category]],FIND("/",Starter[[#This Row],[Category and Sub-Category]])-3)</f>
        <v>plays</v>
      </c>
      <c r="S3179" s="12">
        <f t="shared" si="49"/>
        <v>41811.666770833333</v>
      </c>
      <c r="T3179" s="12">
        <f t="shared" si="49"/>
        <v>41781.666770833333</v>
      </c>
      <c r="U3179" s="14">
        <f>Starter[[#This Row],[deadline2]]-Starter[[#This Row],[launched_at3]]</f>
        <v>30</v>
      </c>
    </row>
    <row r="3180" spans="1:21" ht="3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>IFERROR(Starter[[#This Row],[pledged]]/Starter[[#This Row],[goal]],0)</f>
        <v>1.7173333333333334</v>
      </c>
      <c r="P3180" s="8">
        <f>IFERROR(Starter[[#This Row],[pledged]]/Starter[[#This Row],[backers_count]],0)</f>
        <v>33.025641025641029</v>
      </c>
      <c r="Q3180" t="str">
        <f>LEFT(Starter[[#This Row],[Category and Sub-Category]],FIND("/",Starter[[#This Row],[Category and Sub-Category]])-1)</f>
        <v>theater</v>
      </c>
      <c r="R3180" t="str">
        <f>RIGHT(Starter[[#This Row],[Category and Sub-Category]],FIND("/",Starter[[#This Row],[Category and Sub-Category]])-3)</f>
        <v>plays</v>
      </c>
      <c r="S3180" s="12">
        <f t="shared" si="49"/>
        <v>41836.605034722219</v>
      </c>
      <c r="T3180" s="12">
        <f t="shared" si="49"/>
        <v>41806.605034722219</v>
      </c>
      <c r="U3180" s="14">
        <f>Starter[[#This Row],[deadline2]]-Starter[[#This Row],[launched_at3]]</f>
        <v>30</v>
      </c>
    </row>
    <row r="3181" spans="1:2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>IFERROR(Starter[[#This Row],[pledged]]/Starter[[#This Row],[goal]],0)</f>
        <v>1.1416238095238094</v>
      </c>
      <c r="P3181" s="8">
        <f>IFERROR(Starter[[#This Row],[pledged]]/Starter[[#This Row],[backers_count]],0)</f>
        <v>77.335806451612896</v>
      </c>
      <c r="Q3181" t="str">
        <f>LEFT(Starter[[#This Row],[Category and Sub-Category]],FIND("/",Starter[[#This Row],[Category and Sub-Category]])-1)</f>
        <v>theater</v>
      </c>
      <c r="R3181" t="str">
        <f>RIGHT(Starter[[#This Row],[Category and Sub-Category]],FIND("/",Starter[[#This Row],[Category and Sub-Category]])-3)</f>
        <v>plays</v>
      </c>
      <c r="S3181" s="12">
        <f t="shared" si="49"/>
        <v>41400.702210648145</v>
      </c>
      <c r="T3181" s="12">
        <f t="shared" si="49"/>
        <v>41375.702210648145</v>
      </c>
      <c r="U3181" s="14">
        <f>Starter[[#This Row],[deadline2]]-Starter[[#This Row],[launched_at3]]</f>
        <v>25</v>
      </c>
    </row>
    <row r="3182" spans="1:21" ht="30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>IFERROR(Starter[[#This Row],[pledged]]/Starter[[#This Row],[goal]],0)</f>
        <v>1.1975</v>
      </c>
      <c r="P3182" s="8">
        <f>IFERROR(Starter[[#This Row],[pledged]]/Starter[[#This Row],[backers_count]],0)</f>
        <v>31.933333333333334</v>
      </c>
      <c r="Q3182" t="str">
        <f>LEFT(Starter[[#This Row],[Category and Sub-Category]],FIND("/",Starter[[#This Row],[Category and Sub-Category]])-1)</f>
        <v>theater</v>
      </c>
      <c r="R3182" t="str">
        <f>RIGHT(Starter[[#This Row],[Category and Sub-Category]],FIND("/",Starter[[#This Row],[Category and Sub-Category]])-3)</f>
        <v>plays</v>
      </c>
      <c r="S3182" s="12">
        <f t="shared" si="49"/>
        <v>41810.412604166668</v>
      </c>
      <c r="T3182" s="12">
        <f t="shared" si="49"/>
        <v>41780.412604166668</v>
      </c>
      <c r="U3182" s="14">
        <f>Starter[[#This Row],[deadline2]]-Starter[[#This Row],[launched_at3]]</f>
        <v>30</v>
      </c>
    </row>
    <row r="3183" spans="1:21" ht="3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>IFERROR(Starter[[#This Row],[pledged]]/Starter[[#This Row],[goal]],0)</f>
        <v>1.0900000000000001</v>
      </c>
      <c r="P3183" s="8">
        <f>IFERROR(Starter[[#This Row],[pledged]]/Starter[[#This Row],[backers_count]],0)</f>
        <v>36.333333333333336</v>
      </c>
      <c r="Q3183" t="str">
        <f>LEFT(Starter[[#This Row],[Category and Sub-Category]],FIND("/",Starter[[#This Row],[Category and Sub-Category]])-1)</f>
        <v>theater</v>
      </c>
      <c r="R3183" t="str">
        <f>RIGHT(Starter[[#This Row],[Category and Sub-Category]],FIND("/",Starter[[#This Row],[Category and Sub-Category]])-3)</f>
        <v>plays</v>
      </c>
      <c r="S3183" s="12">
        <f t="shared" si="49"/>
        <v>41805.666666666664</v>
      </c>
      <c r="T3183" s="12">
        <f t="shared" si="49"/>
        <v>41779.310034722221</v>
      </c>
      <c r="U3183" s="14">
        <f>Starter[[#This Row],[deadline2]]-Starter[[#This Row],[launched_at3]]</f>
        <v>26.356631944443507</v>
      </c>
    </row>
    <row r="3184" spans="1:21" ht="3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>IFERROR(Starter[[#This Row],[pledged]]/Starter[[#This Row],[goal]],0)</f>
        <v>1.0088571428571429</v>
      </c>
      <c r="P3184" s="8">
        <f>IFERROR(Starter[[#This Row],[pledged]]/Starter[[#This Row],[backers_count]],0)</f>
        <v>46.768211920529801</v>
      </c>
      <c r="Q3184" t="str">
        <f>LEFT(Starter[[#This Row],[Category and Sub-Category]],FIND("/",Starter[[#This Row],[Category and Sub-Category]])-1)</f>
        <v>theater</v>
      </c>
      <c r="R3184" t="str">
        <f>RIGHT(Starter[[#This Row],[Category and Sub-Category]],FIND("/",Starter[[#This Row],[Category and Sub-Category]])-3)</f>
        <v>plays</v>
      </c>
      <c r="S3184" s="12">
        <f t="shared" si="49"/>
        <v>40939.708333333336</v>
      </c>
      <c r="T3184" s="12">
        <f t="shared" si="49"/>
        <v>40883.949317129627</v>
      </c>
      <c r="U3184" s="14">
        <f>Starter[[#This Row],[deadline2]]-Starter[[#This Row],[launched_at3]]</f>
        <v>55.759016203708597</v>
      </c>
    </row>
    <row r="3185" spans="1:21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>IFERROR(Starter[[#This Row],[pledged]]/Starter[[#This Row],[goal]],0)</f>
        <v>1.0900000000000001</v>
      </c>
      <c r="P3185" s="8">
        <f>IFERROR(Starter[[#This Row],[pledged]]/Starter[[#This Row],[backers_count]],0)</f>
        <v>40.073529411764703</v>
      </c>
      <c r="Q3185" t="str">
        <f>LEFT(Starter[[#This Row],[Category and Sub-Category]],FIND("/",Starter[[#This Row],[Category and Sub-Category]])-1)</f>
        <v>theater</v>
      </c>
      <c r="R3185" t="str">
        <f>RIGHT(Starter[[#This Row],[Category and Sub-Category]],FIND("/",Starter[[#This Row],[Category and Sub-Category]])-3)</f>
        <v>plays</v>
      </c>
      <c r="S3185" s="12">
        <f t="shared" si="49"/>
        <v>41509.79478009259</v>
      </c>
      <c r="T3185" s="12">
        <f t="shared" si="49"/>
        <v>41491.79478009259</v>
      </c>
      <c r="U3185" s="14">
        <f>Starter[[#This Row],[deadline2]]-Starter[[#This Row],[launched_at3]]</f>
        <v>18</v>
      </c>
    </row>
    <row r="3186" spans="1:21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>IFERROR(Starter[[#This Row],[pledged]]/Starter[[#This Row],[goal]],0)</f>
        <v>1.0720930232558139</v>
      </c>
      <c r="P3186" s="8">
        <f>IFERROR(Starter[[#This Row],[pledged]]/Starter[[#This Row],[backers_count]],0)</f>
        <v>100.21739130434783</v>
      </c>
      <c r="Q3186" t="str">
        <f>LEFT(Starter[[#This Row],[Category and Sub-Category]],FIND("/",Starter[[#This Row],[Category and Sub-Category]])-1)</f>
        <v>theater</v>
      </c>
      <c r="R3186" t="str">
        <f>RIGHT(Starter[[#This Row],[Category and Sub-Category]],FIND("/",Starter[[#This Row],[Category and Sub-Category]])-3)</f>
        <v>plays</v>
      </c>
      <c r="S3186" s="12">
        <f t="shared" si="49"/>
        <v>41821.993414351848</v>
      </c>
      <c r="T3186" s="12">
        <f t="shared" si="49"/>
        <v>41791.993414351848</v>
      </c>
      <c r="U3186" s="14">
        <f>Starter[[#This Row],[deadline2]]-Starter[[#This Row],[launched_at3]]</f>
        <v>30</v>
      </c>
    </row>
    <row r="3187" spans="1:21" ht="3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>IFERROR(Starter[[#This Row],[pledged]]/Starter[[#This Row],[goal]],0)</f>
        <v>1</v>
      </c>
      <c r="P3187" s="8">
        <f>IFERROR(Starter[[#This Row],[pledged]]/Starter[[#This Row],[backers_count]],0)</f>
        <v>41.666666666666664</v>
      </c>
      <c r="Q3187" t="str">
        <f>LEFT(Starter[[#This Row],[Category and Sub-Category]],FIND("/",Starter[[#This Row],[Category and Sub-Category]])-1)</f>
        <v>theater</v>
      </c>
      <c r="R3187" t="str">
        <f>RIGHT(Starter[[#This Row],[Category and Sub-Category]],FIND("/",Starter[[#This Row],[Category and Sub-Category]])-3)</f>
        <v>plays</v>
      </c>
      <c r="S3187" s="12">
        <f t="shared" si="49"/>
        <v>41836.977326388893</v>
      </c>
      <c r="T3187" s="12">
        <f t="shared" si="49"/>
        <v>41829.977326388893</v>
      </c>
      <c r="U3187" s="14">
        <f>Starter[[#This Row],[deadline2]]-Starter[[#This Row],[launched_at3]]</f>
        <v>7</v>
      </c>
    </row>
    <row r="3188" spans="1:21" ht="3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>IFERROR(Starter[[#This Row],[pledged]]/Starter[[#This Row],[goal]],0)</f>
        <v>1.0218750000000001</v>
      </c>
      <c r="P3188" s="8">
        <f>IFERROR(Starter[[#This Row],[pledged]]/Starter[[#This Row],[backers_count]],0)</f>
        <v>46.714285714285715</v>
      </c>
      <c r="Q3188" t="str">
        <f>LEFT(Starter[[#This Row],[Category and Sub-Category]],FIND("/",Starter[[#This Row],[Category and Sub-Category]])-1)</f>
        <v>theater</v>
      </c>
      <c r="R3188" t="str">
        <f>RIGHT(Starter[[#This Row],[Category and Sub-Category]],FIND("/",Starter[[#This Row],[Category and Sub-Category]])-3)</f>
        <v>plays</v>
      </c>
      <c r="S3188" s="12">
        <f t="shared" si="49"/>
        <v>41898.875</v>
      </c>
      <c r="T3188" s="12">
        <f t="shared" si="49"/>
        <v>41868.924050925925</v>
      </c>
      <c r="U3188" s="14">
        <f>Starter[[#This Row],[deadline2]]-Starter[[#This Row],[launched_at3]]</f>
        <v>29.950949074074742</v>
      </c>
    </row>
    <row r="3189" spans="1:21" ht="3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>IFERROR(Starter[[#This Row],[pledged]]/Starter[[#This Row],[goal]],0)</f>
        <v>1.1629333333333334</v>
      </c>
      <c r="P3189" s="8">
        <f>IFERROR(Starter[[#This Row],[pledged]]/Starter[[#This Row],[backers_count]],0)</f>
        <v>71.491803278688522</v>
      </c>
      <c r="Q3189" t="str">
        <f>LEFT(Starter[[#This Row],[Category and Sub-Category]],FIND("/",Starter[[#This Row],[Category and Sub-Category]])-1)</f>
        <v>theater</v>
      </c>
      <c r="R3189" t="str">
        <f>RIGHT(Starter[[#This Row],[Category and Sub-Category]],FIND("/",Starter[[#This Row],[Category and Sub-Category]])-3)</f>
        <v>plays</v>
      </c>
      <c r="S3189" s="12">
        <f t="shared" si="49"/>
        <v>41855.666354166664</v>
      </c>
      <c r="T3189" s="12">
        <f t="shared" si="49"/>
        <v>41835.666354166664</v>
      </c>
      <c r="U3189" s="14">
        <f>Starter[[#This Row],[deadline2]]-Starter[[#This Row],[launched_at3]]</f>
        <v>20</v>
      </c>
    </row>
    <row r="3190" spans="1:21" ht="3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>IFERROR(Starter[[#This Row],[pledged]]/Starter[[#This Row],[goal]],0)</f>
        <v>0.65</v>
      </c>
      <c r="P3190" s="8">
        <f>IFERROR(Starter[[#This Row],[pledged]]/Starter[[#This Row],[backers_count]],0)</f>
        <v>14.444444444444445</v>
      </c>
      <c r="Q3190" t="str">
        <f>LEFT(Starter[[#This Row],[Category and Sub-Category]],FIND("/",Starter[[#This Row],[Category and Sub-Category]])-1)</f>
        <v>theater</v>
      </c>
      <c r="R3190" t="str">
        <f>RIGHT(Starter[[#This Row],[Category and Sub-Category]],FIND("/",Starter[[#This Row],[Category and Sub-Category]])-3)</f>
        <v>sical</v>
      </c>
      <c r="S3190" s="12">
        <f t="shared" si="49"/>
        <v>42165.415532407409</v>
      </c>
      <c r="T3190" s="12">
        <f t="shared" si="49"/>
        <v>42144.415532407409</v>
      </c>
      <c r="U3190" s="14">
        <f>Starter[[#This Row],[deadline2]]-Starter[[#This Row],[launched_at3]]</f>
        <v>21</v>
      </c>
    </row>
    <row r="3191" spans="1:21" ht="3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>IFERROR(Starter[[#This Row],[pledged]]/Starter[[#This Row],[goal]],0)</f>
        <v>0.12327272727272727</v>
      </c>
      <c r="P3191" s="8">
        <f>IFERROR(Starter[[#This Row],[pledged]]/Starter[[#This Row],[backers_count]],0)</f>
        <v>356.84210526315792</v>
      </c>
      <c r="Q3191" t="str">
        <f>LEFT(Starter[[#This Row],[Category and Sub-Category]],FIND("/",Starter[[#This Row],[Category and Sub-Category]])-1)</f>
        <v>theater</v>
      </c>
      <c r="R3191" t="str">
        <f>RIGHT(Starter[[#This Row],[Category and Sub-Category]],FIND("/",Starter[[#This Row],[Category and Sub-Category]])-3)</f>
        <v>sical</v>
      </c>
      <c r="S3191" s="12">
        <f t="shared" si="49"/>
        <v>42148.346435185187</v>
      </c>
      <c r="T3191" s="12">
        <f t="shared" si="49"/>
        <v>42118.346435185187</v>
      </c>
      <c r="U3191" s="14">
        <f>Starter[[#This Row],[deadline2]]-Starter[[#This Row],[launched_at3]]</f>
        <v>30</v>
      </c>
    </row>
    <row r="3192" spans="1:21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>IFERROR(Starter[[#This Row],[pledged]]/Starter[[#This Row],[goal]],0)</f>
        <v>0</v>
      </c>
      <c r="P3192" s="8">
        <f>IFERROR(Starter[[#This Row],[pledged]]/Starter[[#This Row],[backers_count]],0)</f>
        <v>0</v>
      </c>
      <c r="Q3192" t="str">
        <f>LEFT(Starter[[#This Row],[Category and Sub-Category]],FIND("/",Starter[[#This Row],[Category and Sub-Category]])-1)</f>
        <v>theater</v>
      </c>
      <c r="R3192" t="str">
        <f>RIGHT(Starter[[#This Row],[Category and Sub-Category]],FIND("/",Starter[[#This Row],[Category and Sub-Category]])-3)</f>
        <v>sical</v>
      </c>
      <c r="S3192" s="12">
        <f t="shared" si="49"/>
        <v>42713.192997685182</v>
      </c>
      <c r="T3192" s="12">
        <f t="shared" si="49"/>
        <v>42683.151331018518</v>
      </c>
      <c r="U3192" s="14">
        <f>Starter[[#This Row],[deadline2]]-Starter[[#This Row],[launched_at3]]</f>
        <v>30.041666666664241</v>
      </c>
    </row>
    <row r="3193" spans="1:21" ht="30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>IFERROR(Starter[[#This Row],[pledged]]/Starter[[#This Row],[goal]],0)</f>
        <v>4.0266666666666666E-2</v>
      </c>
      <c r="P3193" s="8">
        <f>IFERROR(Starter[[#This Row],[pledged]]/Starter[[#This Row],[backers_count]],0)</f>
        <v>37.75</v>
      </c>
      <c r="Q3193" t="str">
        <f>LEFT(Starter[[#This Row],[Category and Sub-Category]],FIND("/",Starter[[#This Row],[Category and Sub-Category]])-1)</f>
        <v>theater</v>
      </c>
      <c r="R3193" t="str">
        <f>RIGHT(Starter[[#This Row],[Category and Sub-Category]],FIND("/",Starter[[#This Row],[Category and Sub-Category]])-3)</f>
        <v>sical</v>
      </c>
      <c r="S3193" s="12">
        <f t="shared" si="49"/>
        <v>42598.755428240736</v>
      </c>
      <c r="T3193" s="12">
        <f t="shared" si="49"/>
        <v>42538.755428240736</v>
      </c>
      <c r="U3193" s="14">
        <f>Starter[[#This Row],[deadline2]]-Starter[[#This Row],[launched_at3]]</f>
        <v>60</v>
      </c>
    </row>
    <row r="3194" spans="1:21" ht="3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>IFERROR(Starter[[#This Row],[pledged]]/Starter[[#This Row],[goal]],0)</f>
        <v>1.0200000000000001E-2</v>
      </c>
      <c r="P3194" s="8">
        <f>IFERROR(Starter[[#This Row],[pledged]]/Starter[[#This Row],[backers_count]],0)</f>
        <v>12.75</v>
      </c>
      <c r="Q3194" t="str">
        <f>LEFT(Starter[[#This Row],[Category and Sub-Category]],FIND("/",Starter[[#This Row],[Category and Sub-Category]])-1)</f>
        <v>theater</v>
      </c>
      <c r="R3194" t="str">
        <f>RIGHT(Starter[[#This Row],[Category and Sub-Category]],FIND("/",Starter[[#This Row],[Category and Sub-Category]])-3)</f>
        <v>sical</v>
      </c>
      <c r="S3194" s="12">
        <f t="shared" si="49"/>
        <v>42063.916666666672</v>
      </c>
      <c r="T3194" s="12">
        <f t="shared" si="49"/>
        <v>42018.94049768518</v>
      </c>
      <c r="U3194" s="14">
        <f>Starter[[#This Row],[deadline2]]-Starter[[#This Row],[launched_at3]]</f>
        <v>44.976168981491355</v>
      </c>
    </row>
    <row r="3195" spans="1:21" ht="30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>IFERROR(Starter[[#This Row],[pledged]]/Starter[[#This Row],[goal]],0)</f>
        <v>0.1174</v>
      </c>
      <c r="P3195" s="8">
        <f>IFERROR(Starter[[#This Row],[pledged]]/Starter[[#This Row],[backers_count]],0)</f>
        <v>24.458333333333332</v>
      </c>
      <c r="Q3195" t="str">
        <f>LEFT(Starter[[#This Row],[Category and Sub-Category]],FIND("/",Starter[[#This Row],[Category and Sub-Category]])-1)</f>
        <v>theater</v>
      </c>
      <c r="R3195" t="str">
        <f>RIGHT(Starter[[#This Row],[Category and Sub-Category]],FIND("/",Starter[[#This Row],[Category and Sub-Category]])-3)</f>
        <v>sical</v>
      </c>
      <c r="S3195" s="12">
        <f t="shared" si="49"/>
        <v>42055.968240740738</v>
      </c>
      <c r="T3195" s="12">
        <f t="shared" si="49"/>
        <v>42010.968240740738</v>
      </c>
      <c r="U3195" s="14">
        <f>Starter[[#This Row],[deadline2]]-Starter[[#This Row],[launched_at3]]</f>
        <v>45</v>
      </c>
    </row>
    <row r="3196" spans="1:21" ht="3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>IFERROR(Starter[[#This Row],[pledged]]/Starter[[#This Row],[goal]],0)</f>
        <v>0</v>
      </c>
      <c r="P3196" s="8">
        <f>IFERROR(Starter[[#This Row],[pledged]]/Starter[[#This Row],[backers_count]],0)</f>
        <v>0</v>
      </c>
      <c r="Q3196" t="str">
        <f>LEFT(Starter[[#This Row],[Category and Sub-Category]],FIND("/",Starter[[#This Row],[Category and Sub-Category]])-1)</f>
        <v>theater</v>
      </c>
      <c r="R3196" t="str">
        <f>RIGHT(Starter[[#This Row],[Category and Sub-Category]],FIND("/",Starter[[#This Row],[Category and Sub-Category]])-3)</f>
        <v>sical</v>
      </c>
      <c r="S3196" s="12">
        <f t="shared" si="49"/>
        <v>42212.062476851846</v>
      </c>
      <c r="T3196" s="12">
        <f t="shared" si="49"/>
        <v>42182.062476851846</v>
      </c>
      <c r="U3196" s="14">
        <f>Starter[[#This Row],[deadline2]]-Starter[[#This Row],[launched_at3]]</f>
        <v>30</v>
      </c>
    </row>
    <row r="3197" spans="1:21" ht="3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>IFERROR(Starter[[#This Row],[pledged]]/Starter[[#This Row],[goal]],0)</f>
        <v>0.59142857142857141</v>
      </c>
      <c r="P3197" s="8">
        <f>IFERROR(Starter[[#This Row],[pledged]]/Starter[[#This Row],[backers_count]],0)</f>
        <v>53.07692307692308</v>
      </c>
      <c r="Q3197" t="str">
        <f>LEFT(Starter[[#This Row],[Category and Sub-Category]],FIND("/",Starter[[#This Row],[Category and Sub-Category]])-1)</f>
        <v>theater</v>
      </c>
      <c r="R3197" t="str">
        <f>RIGHT(Starter[[#This Row],[Category and Sub-Category]],FIND("/",Starter[[#This Row],[Category and Sub-Category]])-3)</f>
        <v>sical</v>
      </c>
      <c r="S3197" s="12">
        <f t="shared" si="49"/>
        <v>42047.594236111108</v>
      </c>
      <c r="T3197" s="12">
        <f t="shared" si="49"/>
        <v>42017.594236111108</v>
      </c>
      <c r="U3197" s="14">
        <f>Starter[[#This Row],[deadline2]]-Starter[[#This Row],[launched_at3]]</f>
        <v>30</v>
      </c>
    </row>
    <row r="3198" spans="1:21" ht="30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>IFERROR(Starter[[#This Row],[pledged]]/Starter[[#This Row],[goal]],0)</f>
        <v>5.9999999999999995E-4</v>
      </c>
      <c r="P3198" s="8">
        <f>IFERROR(Starter[[#This Row],[pledged]]/Starter[[#This Row],[backers_count]],0)</f>
        <v>300</v>
      </c>
      <c r="Q3198" t="str">
        <f>LEFT(Starter[[#This Row],[Category and Sub-Category]],FIND("/",Starter[[#This Row],[Category and Sub-Category]])-1)</f>
        <v>theater</v>
      </c>
      <c r="R3198" t="str">
        <f>RIGHT(Starter[[#This Row],[Category and Sub-Category]],FIND("/",Starter[[#This Row],[Category and Sub-Category]])-3)</f>
        <v>sical</v>
      </c>
      <c r="S3198" s="12">
        <f t="shared" si="49"/>
        <v>42217.583333333328</v>
      </c>
      <c r="T3198" s="12">
        <f t="shared" si="49"/>
        <v>42157.598090277781</v>
      </c>
      <c r="U3198" s="14">
        <f>Starter[[#This Row],[deadline2]]-Starter[[#This Row],[launched_at3]]</f>
        <v>59.985243055547471</v>
      </c>
    </row>
    <row r="3199" spans="1:21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>IFERROR(Starter[[#This Row],[pledged]]/Starter[[#This Row],[goal]],0)</f>
        <v>0.1145</v>
      </c>
      <c r="P3199" s="8">
        <f>IFERROR(Starter[[#This Row],[pledged]]/Starter[[#This Row],[backers_count]],0)</f>
        <v>286.25</v>
      </c>
      <c r="Q3199" t="str">
        <f>LEFT(Starter[[#This Row],[Category and Sub-Category]],FIND("/",Starter[[#This Row],[Category and Sub-Category]])-1)</f>
        <v>theater</v>
      </c>
      <c r="R3199" t="str">
        <f>RIGHT(Starter[[#This Row],[Category and Sub-Category]],FIND("/",Starter[[#This Row],[Category and Sub-Category]])-3)</f>
        <v>sical</v>
      </c>
      <c r="S3199" s="12">
        <f t="shared" si="49"/>
        <v>42039.493263888886</v>
      </c>
      <c r="T3199" s="12">
        <f t="shared" si="49"/>
        <v>42009.493263888886</v>
      </c>
      <c r="U3199" s="14">
        <f>Starter[[#This Row],[deadline2]]-Starter[[#This Row],[launched_at3]]</f>
        <v>30</v>
      </c>
    </row>
    <row r="3200" spans="1:21" ht="3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>IFERROR(Starter[[#This Row],[pledged]]/Starter[[#This Row],[goal]],0)</f>
        <v>3.6666666666666666E-3</v>
      </c>
      <c r="P3200" s="8">
        <f>IFERROR(Starter[[#This Row],[pledged]]/Starter[[#This Row],[backers_count]],0)</f>
        <v>36.666666666666664</v>
      </c>
      <c r="Q3200" t="str">
        <f>LEFT(Starter[[#This Row],[Category and Sub-Category]],FIND("/",Starter[[#This Row],[Category and Sub-Category]])-1)</f>
        <v>theater</v>
      </c>
      <c r="R3200" t="str">
        <f>RIGHT(Starter[[#This Row],[Category and Sub-Category]],FIND("/",Starter[[#This Row],[Category and Sub-Category]])-3)</f>
        <v>sical</v>
      </c>
      <c r="S3200" s="12">
        <f t="shared" si="49"/>
        <v>42051.424502314811</v>
      </c>
      <c r="T3200" s="12">
        <f t="shared" si="49"/>
        <v>42013.424502314811</v>
      </c>
      <c r="U3200" s="14">
        <f>Starter[[#This Row],[deadline2]]-Starter[[#This Row],[launched_at3]]</f>
        <v>38</v>
      </c>
    </row>
    <row r="3201" spans="1:21" ht="30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>IFERROR(Starter[[#This Row],[pledged]]/Starter[[#This Row],[goal]],0)</f>
        <v>0.52159999999999995</v>
      </c>
      <c r="P3201" s="8">
        <f>IFERROR(Starter[[#This Row],[pledged]]/Starter[[#This Row],[backers_count]],0)</f>
        <v>49.20754716981132</v>
      </c>
      <c r="Q3201" t="str">
        <f>LEFT(Starter[[#This Row],[Category and Sub-Category]],FIND("/",Starter[[#This Row],[Category and Sub-Category]])-1)</f>
        <v>theater</v>
      </c>
      <c r="R3201" t="str">
        <f>RIGHT(Starter[[#This Row],[Category and Sub-Category]],FIND("/",Starter[[#This Row],[Category and Sub-Category]])-3)</f>
        <v>sical</v>
      </c>
      <c r="S3201" s="12">
        <f t="shared" si="49"/>
        <v>41888.875</v>
      </c>
      <c r="T3201" s="12">
        <f t="shared" si="49"/>
        <v>41858.761782407411</v>
      </c>
      <c r="U3201" s="14">
        <f>Starter[[#This Row],[deadline2]]-Starter[[#This Row],[launched_at3]]</f>
        <v>30.113217592588626</v>
      </c>
    </row>
    <row r="3202" spans="1:21" ht="3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>IFERROR(Starter[[#This Row],[pledged]]/Starter[[#This Row],[goal]],0)</f>
        <v>2.0000000000000002E-5</v>
      </c>
      <c r="P3202" s="8">
        <f>IFERROR(Starter[[#This Row],[pledged]]/Starter[[#This Row],[backers_count]],0)</f>
        <v>1</v>
      </c>
      <c r="Q3202" t="str">
        <f>LEFT(Starter[[#This Row],[Category and Sub-Category]],FIND("/",Starter[[#This Row],[Category and Sub-Category]])-1)</f>
        <v>theater</v>
      </c>
      <c r="R3202" t="str">
        <f>RIGHT(Starter[[#This Row],[Category and Sub-Category]],FIND("/",Starter[[#This Row],[Category and Sub-Category]])-3)</f>
        <v>sical</v>
      </c>
      <c r="S3202" s="12">
        <f t="shared" ref="S3202:T3265" si="50">(I3202/86400)+25569</f>
        <v>42490.231944444444</v>
      </c>
      <c r="T3202" s="12">
        <f t="shared" si="50"/>
        <v>42460.320613425924</v>
      </c>
      <c r="U3202" s="14">
        <f>Starter[[#This Row],[deadline2]]-Starter[[#This Row],[launched_at3]]</f>
        <v>29.911331018520286</v>
      </c>
    </row>
    <row r="3203" spans="1:21" ht="3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>IFERROR(Starter[[#This Row],[pledged]]/Starter[[#This Row],[goal]],0)</f>
        <v>1.2500000000000001E-2</v>
      </c>
      <c r="P3203" s="8">
        <f>IFERROR(Starter[[#This Row],[pledged]]/Starter[[#This Row],[backers_count]],0)</f>
        <v>12.5</v>
      </c>
      <c r="Q3203" t="str">
        <f>LEFT(Starter[[#This Row],[Category and Sub-Category]],FIND("/",Starter[[#This Row],[Category and Sub-Category]])-1)</f>
        <v>theater</v>
      </c>
      <c r="R3203" t="str">
        <f>RIGHT(Starter[[#This Row],[Category and Sub-Category]],FIND("/",Starter[[#This Row],[Category and Sub-Category]])-3)</f>
        <v>sical</v>
      </c>
      <c r="S3203" s="12">
        <f t="shared" si="50"/>
        <v>41882.767094907409</v>
      </c>
      <c r="T3203" s="12">
        <f t="shared" si="50"/>
        <v>41861.767094907409</v>
      </c>
      <c r="U3203" s="14">
        <f>Starter[[#This Row],[deadline2]]-Starter[[#This Row],[launched_at3]]</f>
        <v>21</v>
      </c>
    </row>
    <row r="3204" spans="1:21" ht="30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>IFERROR(Starter[[#This Row],[pledged]]/Starter[[#This Row],[goal]],0)</f>
        <v>0.54520000000000002</v>
      </c>
      <c r="P3204" s="8">
        <f>IFERROR(Starter[[#This Row],[pledged]]/Starter[[#This Row],[backers_count]],0)</f>
        <v>109.04</v>
      </c>
      <c r="Q3204" t="str">
        <f>LEFT(Starter[[#This Row],[Category and Sub-Category]],FIND("/",Starter[[#This Row],[Category and Sub-Category]])-1)</f>
        <v>theater</v>
      </c>
      <c r="R3204" t="str">
        <f>RIGHT(Starter[[#This Row],[Category and Sub-Category]],FIND("/",Starter[[#This Row],[Category and Sub-Category]])-3)</f>
        <v>sical</v>
      </c>
      <c r="S3204" s="12">
        <f t="shared" si="50"/>
        <v>42352.249305555553</v>
      </c>
      <c r="T3204" s="12">
        <f t="shared" si="50"/>
        <v>42293.853541666671</v>
      </c>
      <c r="U3204" s="14">
        <f>Starter[[#This Row],[deadline2]]-Starter[[#This Row],[launched_at3]]</f>
        <v>58.395763888882357</v>
      </c>
    </row>
    <row r="3205" spans="1:21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>IFERROR(Starter[[#This Row],[pledged]]/Starter[[#This Row],[goal]],0)</f>
        <v>0.25</v>
      </c>
      <c r="P3205" s="8">
        <f>IFERROR(Starter[[#This Row],[pledged]]/Starter[[#This Row],[backers_count]],0)</f>
        <v>41.666666666666664</v>
      </c>
      <c r="Q3205" t="str">
        <f>LEFT(Starter[[#This Row],[Category and Sub-Category]],FIND("/",Starter[[#This Row],[Category and Sub-Category]])-1)</f>
        <v>theater</v>
      </c>
      <c r="R3205" t="str">
        <f>RIGHT(Starter[[#This Row],[Category and Sub-Category]],FIND("/",Starter[[#This Row],[Category and Sub-Category]])-3)</f>
        <v>sical</v>
      </c>
      <c r="S3205" s="12">
        <f t="shared" si="50"/>
        <v>42272.988680555558</v>
      </c>
      <c r="T3205" s="12">
        <f t="shared" si="50"/>
        <v>42242.988680555558</v>
      </c>
      <c r="U3205" s="14">
        <f>Starter[[#This Row],[deadline2]]-Starter[[#This Row],[launched_at3]]</f>
        <v>30</v>
      </c>
    </row>
    <row r="3206" spans="1:21" ht="3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>IFERROR(Starter[[#This Row],[pledged]]/Starter[[#This Row],[goal]],0)</f>
        <v>0</v>
      </c>
      <c r="P3206" s="8">
        <f>IFERROR(Starter[[#This Row],[pledged]]/Starter[[#This Row],[backers_count]],0)</f>
        <v>0</v>
      </c>
      <c r="Q3206" t="str">
        <f>LEFT(Starter[[#This Row],[Category and Sub-Category]],FIND("/",Starter[[#This Row],[Category and Sub-Category]])-1)</f>
        <v>theater</v>
      </c>
      <c r="R3206" t="str">
        <f>RIGHT(Starter[[#This Row],[Category and Sub-Category]],FIND("/",Starter[[#This Row],[Category and Sub-Category]])-3)</f>
        <v>sical</v>
      </c>
      <c r="S3206" s="12">
        <f t="shared" si="50"/>
        <v>42202.676388888889</v>
      </c>
      <c r="T3206" s="12">
        <f t="shared" si="50"/>
        <v>42172.686099537037</v>
      </c>
      <c r="U3206" s="14">
        <f>Starter[[#This Row],[deadline2]]-Starter[[#This Row],[launched_at3]]</f>
        <v>29.99028935185197</v>
      </c>
    </row>
    <row r="3207" spans="1:21" ht="3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>IFERROR(Starter[[#This Row],[pledged]]/Starter[[#This Row],[goal]],0)</f>
        <v>3.4125000000000003E-2</v>
      </c>
      <c r="P3207" s="8">
        <f>IFERROR(Starter[[#This Row],[pledged]]/Starter[[#This Row],[backers_count]],0)</f>
        <v>22.75</v>
      </c>
      <c r="Q3207" t="str">
        <f>LEFT(Starter[[#This Row],[Category and Sub-Category]],FIND("/",Starter[[#This Row],[Category and Sub-Category]])-1)</f>
        <v>theater</v>
      </c>
      <c r="R3207" t="str">
        <f>RIGHT(Starter[[#This Row],[Category and Sub-Category]],FIND("/",Starter[[#This Row],[Category and Sub-Category]])-3)</f>
        <v>sical</v>
      </c>
      <c r="S3207" s="12">
        <f t="shared" si="50"/>
        <v>42125.374675925923</v>
      </c>
      <c r="T3207" s="12">
        <f t="shared" si="50"/>
        <v>42095.374675925923</v>
      </c>
      <c r="U3207" s="14">
        <f>Starter[[#This Row],[deadline2]]-Starter[[#This Row],[launched_at3]]</f>
        <v>30</v>
      </c>
    </row>
    <row r="3208" spans="1:21" ht="3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>IFERROR(Starter[[#This Row],[pledged]]/Starter[[#This Row],[goal]],0)</f>
        <v>0</v>
      </c>
      <c r="P3208" s="8">
        <f>IFERROR(Starter[[#This Row],[pledged]]/Starter[[#This Row],[backers_count]],0)</f>
        <v>0</v>
      </c>
      <c r="Q3208" t="str">
        <f>LEFT(Starter[[#This Row],[Category and Sub-Category]],FIND("/",Starter[[#This Row],[Category and Sub-Category]])-1)</f>
        <v>theater</v>
      </c>
      <c r="R3208" t="str">
        <f>RIGHT(Starter[[#This Row],[Category and Sub-Category]],FIND("/",Starter[[#This Row],[Category and Sub-Category]])-3)</f>
        <v>sical</v>
      </c>
      <c r="S3208" s="12">
        <f t="shared" si="50"/>
        <v>42266.276053240741</v>
      </c>
      <c r="T3208" s="12">
        <f t="shared" si="50"/>
        <v>42236.276053240741</v>
      </c>
      <c r="U3208" s="14">
        <f>Starter[[#This Row],[deadline2]]-Starter[[#This Row],[launched_at3]]</f>
        <v>30</v>
      </c>
    </row>
    <row r="3209" spans="1:21" ht="3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>IFERROR(Starter[[#This Row],[pledged]]/Starter[[#This Row],[goal]],0)</f>
        <v>0.46363636363636362</v>
      </c>
      <c r="P3209" s="8">
        <f>IFERROR(Starter[[#This Row],[pledged]]/Starter[[#This Row],[backers_count]],0)</f>
        <v>70.833333333333329</v>
      </c>
      <c r="Q3209" t="str">
        <f>LEFT(Starter[[#This Row],[Category and Sub-Category]],FIND("/",Starter[[#This Row],[Category and Sub-Category]])-1)</f>
        <v>theater</v>
      </c>
      <c r="R3209" t="str">
        <f>RIGHT(Starter[[#This Row],[Category and Sub-Category]],FIND("/",Starter[[#This Row],[Category and Sub-Category]])-3)</f>
        <v>sical</v>
      </c>
      <c r="S3209" s="12">
        <f t="shared" si="50"/>
        <v>42117.236192129625</v>
      </c>
      <c r="T3209" s="12">
        <f t="shared" si="50"/>
        <v>42057.277858796297</v>
      </c>
      <c r="U3209" s="14">
        <f>Starter[[#This Row],[deadline2]]-Starter[[#This Row],[launched_at3]]</f>
        <v>59.958333333328483</v>
      </c>
    </row>
    <row r="3210" spans="1:21" ht="30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>IFERROR(Starter[[#This Row],[pledged]]/Starter[[#This Row],[goal]],0)</f>
        <v>1.0349999999999999</v>
      </c>
      <c r="P3210" s="8">
        <f>IFERROR(Starter[[#This Row],[pledged]]/Starter[[#This Row],[backers_count]],0)</f>
        <v>63.109756097560975</v>
      </c>
      <c r="Q3210" t="str">
        <f>LEFT(Starter[[#This Row],[Category and Sub-Category]],FIND("/",Starter[[#This Row],[Category and Sub-Category]])-1)</f>
        <v>theater</v>
      </c>
      <c r="R3210" t="str">
        <f>RIGHT(Starter[[#This Row],[Category and Sub-Category]],FIND("/",Starter[[#This Row],[Category and Sub-Category]])-3)</f>
        <v>plays</v>
      </c>
      <c r="S3210" s="12">
        <f t="shared" si="50"/>
        <v>41848.605057870373</v>
      </c>
      <c r="T3210" s="12">
        <f t="shared" si="50"/>
        <v>41827.605057870373</v>
      </c>
      <c r="U3210" s="14">
        <f>Starter[[#This Row],[deadline2]]-Starter[[#This Row],[launched_at3]]</f>
        <v>21</v>
      </c>
    </row>
    <row r="3211" spans="1:21" ht="30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>IFERROR(Starter[[#This Row],[pledged]]/Starter[[#This Row],[goal]],0)</f>
        <v>1.1932315789473684</v>
      </c>
      <c r="P3211" s="8">
        <f>IFERROR(Starter[[#This Row],[pledged]]/Starter[[#This Row],[backers_count]],0)</f>
        <v>50.157964601769912</v>
      </c>
      <c r="Q3211" t="str">
        <f>LEFT(Starter[[#This Row],[Category and Sub-Category]],FIND("/",Starter[[#This Row],[Category and Sub-Category]])-1)</f>
        <v>theater</v>
      </c>
      <c r="R3211" t="str">
        <f>RIGHT(Starter[[#This Row],[Category and Sub-Category]],FIND("/",Starter[[#This Row],[Category and Sub-Category]])-3)</f>
        <v>plays</v>
      </c>
      <c r="S3211" s="12">
        <f t="shared" si="50"/>
        <v>41810.958333333336</v>
      </c>
      <c r="T3211" s="12">
        <f t="shared" si="50"/>
        <v>41778.637245370366</v>
      </c>
      <c r="U3211" s="14">
        <f>Starter[[#This Row],[deadline2]]-Starter[[#This Row],[launched_at3]]</f>
        <v>32.321087962969614</v>
      </c>
    </row>
    <row r="3212" spans="1:21" ht="3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>IFERROR(Starter[[#This Row],[pledged]]/Starter[[#This Row],[goal]],0)</f>
        <v>1.2576666666666667</v>
      </c>
      <c r="P3212" s="8">
        <f>IFERROR(Starter[[#This Row],[pledged]]/Starter[[#This Row],[backers_count]],0)</f>
        <v>62.883333333333333</v>
      </c>
      <c r="Q3212" t="str">
        <f>LEFT(Starter[[#This Row],[Category and Sub-Category]],FIND("/",Starter[[#This Row],[Category and Sub-Category]])-1)</f>
        <v>theater</v>
      </c>
      <c r="R3212" t="str">
        <f>RIGHT(Starter[[#This Row],[Category and Sub-Category]],FIND("/",Starter[[#This Row],[Category and Sub-Category]])-3)</f>
        <v>plays</v>
      </c>
      <c r="S3212" s="12">
        <f t="shared" si="50"/>
        <v>41061.165972222225</v>
      </c>
      <c r="T3212" s="12">
        <f t="shared" si="50"/>
        <v>41013.936562499999</v>
      </c>
      <c r="U3212" s="14">
        <f>Starter[[#This Row],[deadline2]]-Starter[[#This Row],[launched_at3]]</f>
        <v>47.229409722225682</v>
      </c>
    </row>
    <row r="3213" spans="1:21" ht="3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>IFERROR(Starter[[#This Row],[pledged]]/Starter[[#This Row],[goal]],0)</f>
        <v>1.1974347826086957</v>
      </c>
      <c r="P3213" s="8">
        <f>IFERROR(Starter[[#This Row],[pledged]]/Starter[[#This Row],[backers_count]],0)</f>
        <v>85.531055900621112</v>
      </c>
      <c r="Q3213" t="str">
        <f>LEFT(Starter[[#This Row],[Category and Sub-Category]],FIND("/",Starter[[#This Row],[Category and Sub-Category]])-1)</f>
        <v>theater</v>
      </c>
      <c r="R3213" t="str">
        <f>RIGHT(Starter[[#This Row],[Category and Sub-Category]],FIND("/",Starter[[#This Row],[Category and Sub-Category]])-3)</f>
        <v>plays</v>
      </c>
      <c r="S3213" s="12">
        <f t="shared" si="50"/>
        <v>41866.083333333336</v>
      </c>
      <c r="T3213" s="12">
        <f t="shared" si="50"/>
        <v>41834.58657407407</v>
      </c>
      <c r="U3213" s="14">
        <f>Starter[[#This Row],[deadline2]]-Starter[[#This Row],[launched_at3]]</f>
        <v>31.496759259265673</v>
      </c>
    </row>
    <row r="3214" spans="1:2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>IFERROR(Starter[[#This Row],[pledged]]/Starter[[#This Row],[goal]],0)</f>
        <v>1.2625</v>
      </c>
      <c r="P3214" s="8">
        <f>IFERROR(Starter[[#This Row],[pledged]]/Starter[[#This Row],[backers_count]],0)</f>
        <v>53.723404255319146</v>
      </c>
      <c r="Q3214" t="str">
        <f>LEFT(Starter[[#This Row],[Category and Sub-Category]],FIND("/",Starter[[#This Row],[Category and Sub-Category]])-1)</f>
        <v>theater</v>
      </c>
      <c r="R3214" t="str">
        <f>RIGHT(Starter[[#This Row],[Category and Sub-Category]],FIND("/",Starter[[#This Row],[Category and Sub-Category]])-3)</f>
        <v>plays</v>
      </c>
      <c r="S3214" s="12">
        <f t="shared" si="50"/>
        <v>41859.795729166668</v>
      </c>
      <c r="T3214" s="12">
        <f t="shared" si="50"/>
        <v>41829.795729166668</v>
      </c>
      <c r="U3214" s="14">
        <f>Starter[[#This Row],[deadline2]]-Starter[[#This Row],[launched_at3]]</f>
        <v>30</v>
      </c>
    </row>
    <row r="3215" spans="1:21" ht="3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>IFERROR(Starter[[#This Row],[pledged]]/Starter[[#This Row],[goal]],0)</f>
        <v>1.0011666666666668</v>
      </c>
      <c r="P3215" s="8">
        <f>IFERROR(Starter[[#This Row],[pledged]]/Starter[[#This Row],[backers_count]],0)</f>
        <v>127.80851063829788</v>
      </c>
      <c r="Q3215" t="str">
        <f>LEFT(Starter[[#This Row],[Category and Sub-Category]],FIND("/",Starter[[#This Row],[Category and Sub-Category]])-1)</f>
        <v>theater</v>
      </c>
      <c r="R3215" t="str">
        <f>RIGHT(Starter[[#This Row],[Category and Sub-Category]],FIND("/",Starter[[#This Row],[Category and Sub-Category]])-3)</f>
        <v>plays</v>
      </c>
      <c r="S3215" s="12">
        <f t="shared" si="50"/>
        <v>42211.763414351852</v>
      </c>
      <c r="T3215" s="12">
        <f t="shared" si="50"/>
        <v>42171.763414351852</v>
      </c>
      <c r="U3215" s="14">
        <f>Starter[[#This Row],[deadline2]]-Starter[[#This Row],[launched_at3]]</f>
        <v>40</v>
      </c>
    </row>
    <row r="3216" spans="1:21" ht="3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>IFERROR(Starter[[#This Row],[pledged]]/Starter[[#This Row],[goal]],0)</f>
        <v>1.0213333333333334</v>
      </c>
      <c r="P3216" s="8">
        <f>IFERROR(Starter[[#This Row],[pledged]]/Starter[[#This Row],[backers_count]],0)</f>
        <v>106.57391304347826</v>
      </c>
      <c r="Q3216" t="str">
        <f>LEFT(Starter[[#This Row],[Category and Sub-Category]],FIND("/",Starter[[#This Row],[Category and Sub-Category]])-1)</f>
        <v>theater</v>
      </c>
      <c r="R3216" t="str">
        <f>RIGHT(Starter[[#This Row],[Category and Sub-Category]],FIND("/",Starter[[#This Row],[Category and Sub-Category]])-3)</f>
        <v>plays</v>
      </c>
      <c r="S3216" s="12">
        <f t="shared" si="50"/>
        <v>42374.996527777781</v>
      </c>
      <c r="T3216" s="12">
        <f t="shared" si="50"/>
        <v>42337.792511574073</v>
      </c>
      <c r="U3216" s="14">
        <f>Starter[[#This Row],[deadline2]]-Starter[[#This Row],[launched_at3]]</f>
        <v>37.204016203708306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>IFERROR(Starter[[#This Row],[pledged]]/Starter[[#This Row],[goal]],0)</f>
        <v>1.0035142857142858</v>
      </c>
      <c r="P3217" s="8">
        <f>IFERROR(Starter[[#This Row],[pledged]]/Starter[[#This Row],[backers_count]],0)</f>
        <v>262.11194029850748</v>
      </c>
      <c r="Q3217" t="str">
        <f>LEFT(Starter[[#This Row],[Category and Sub-Category]],FIND("/",Starter[[#This Row],[Category and Sub-Category]])-1)</f>
        <v>theater</v>
      </c>
      <c r="R3217" t="str">
        <f>RIGHT(Starter[[#This Row],[Category and Sub-Category]],FIND("/",Starter[[#This Row],[Category and Sub-Category]])-3)</f>
        <v>plays</v>
      </c>
      <c r="S3217" s="12">
        <f t="shared" si="50"/>
        <v>42257.165972222225</v>
      </c>
      <c r="T3217" s="12">
        <f t="shared" si="50"/>
        <v>42219.665173611109</v>
      </c>
      <c r="U3217" s="14">
        <f>Starter[[#This Row],[deadline2]]-Starter[[#This Row],[launched_at3]]</f>
        <v>37.500798611115897</v>
      </c>
    </row>
    <row r="3218" spans="1:21" ht="3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>IFERROR(Starter[[#This Row],[pledged]]/Starter[[#This Row],[goal]],0)</f>
        <v>1.0004999999999999</v>
      </c>
      <c r="P3218" s="8">
        <f>IFERROR(Starter[[#This Row],[pledged]]/Starter[[#This Row],[backers_count]],0)</f>
        <v>57.171428571428571</v>
      </c>
      <c r="Q3218" t="str">
        <f>LEFT(Starter[[#This Row],[Category and Sub-Category]],FIND("/",Starter[[#This Row],[Category and Sub-Category]])-1)</f>
        <v>theater</v>
      </c>
      <c r="R3218" t="str">
        <f>RIGHT(Starter[[#This Row],[Category and Sub-Category]],FIND("/",Starter[[#This Row],[Category and Sub-Category]])-3)</f>
        <v>plays</v>
      </c>
      <c r="S3218" s="12">
        <f t="shared" si="50"/>
        <v>42196.604166666672</v>
      </c>
      <c r="T3218" s="12">
        <f t="shared" si="50"/>
        <v>42165.462627314817</v>
      </c>
      <c r="U3218" s="14">
        <f>Starter[[#This Row],[deadline2]]-Starter[[#This Row],[launched_at3]]</f>
        <v>31.14153935185459</v>
      </c>
    </row>
    <row r="3219" spans="1:2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>IFERROR(Starter[[#This Row],[pledged]]/Starter[[#This Row],[goal]],0)</f>
        <v>1.1602222222222223</v>
      </c>
      <c r="P3219" s="8">
        <f>IFERROR(Starter[[#This Row],[pledged]]/Starter[[#This Row],[backers_count]],0)</f>
        <v>50.20192307692308</v>
      </c>
      <c r="Q3219" t="str">
        <f>LEFT(Starter[[#This Row],[Category and Sub-Category]],FIND("/",Starter[[#This Row],[Category and Sub-Category]])-1)</f>
        <v>theater</v>
      </c>
      <c r="R3219" t="str">
        <f>RIGHT(Starter[[#This Row],[Category and Sub-Category]],FIND("/",Starter[[#This Row],[Category and Sub-Category]])-3)</f>
        <v>plays</v>
      </c>
      <c r="S3219" s="12">
        <f t="shared" si="50"/>
        <v>42678.546111111107</v>
      </c>
      <c r="T3219" s="12">
        <f t="shared" si="50"/>
        <v>42648.546111111107</v>
      </c>
      <c r="U3219" s="14">
        <f>Starter[[#This Row],[deadline2]]-Starter[[#This Row],[launched_at3]]</f>
        <v>30</v>
      </c>
    </row>
    <row r="3220" spans="1:21" ht="3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>IFERROR(Starter[[#This Row],[pledged]]/Starter[[#This Row],[goal]],0)</f>
        <v>1.0209999999999999</v>
      </c>
      <c r="P3220" s="8">
        <f>IFERROR(Starter[[#This Row],[pledged]]/Starter[[#This Row],[backers_count]],0)</f>
        <v>66.586956521739125</v>
      </c>
      <c r="Q3220" t="str">
        <f>LEFT(Starter[[#This Row],[Category and Sub-Category]],FIND("/",Starter[[#This Row],[Category and Sub-Category]])-1)</f>
        <v>theater</v>
      </c>
      <c r="R3220" t="str">
        <f>RIGHT(Starter[[#This Row],[Category and Sub-Category]],FIND("/",Starter[[#This Row],[Category and Sub-Category]])-3)</f>
        <v>plays</v>
      </c>
      <c r="S3220" s="12">
        <f t="shared" si="50"/>
        <v>42004</v>
      </c>
      <c r="T3220" s="12">
        <f t="shared" si="50"/>
        <v>41971.002152777779</v>
      </c>
      <c r="U3220" s="14">
        <f>Starter[[#This Row],[deadline2]]-Starter[[#This Row],[launched_at3]]</f>
        <v>32.997847222221026</v>
      </c>
    </row>
    <row r="3221" spans="1:2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>IFERROR(Starter[[#This Row],[pledged]]/Starter[[#This Row],[goal]],0)</f>
        <v>1.0011000000000001</v>
      </c>
      <c r="P3221" s="8">
        <f>IFERROR(Starter[[#This Row],[pledged]]/Starter[[#This Row],[backers_count]],0)</f>
        <v>168.25210084033614</v>
      </c>
      <c r="Q3221" t="str">
        <f>LEFT(Starter[[#This Row],[Category and Sub-Category]],FIND("/",Starter[[#This Row],[Category and Sub-Category]])-1)</f>
        <v>theater</v>
      </c>
      <c r="R3221" t="str">
        <f>RIGHT(Starter[[#This Row],[Category and Sub-Category]],FIND("/",Starter[[#This Row],[Category and Sub-Category]])-3)</f>
        <v>plays</v>
      </c>
      <c r="S3221" s="12">
        <f t="shared" si="50"/>
        <v>42085.941516203704</v>
      </c>
      <c r="T3221" s="12">
        <f t="shared" si="50"/>
        <v>42050.983182870375</v>
      </c>
      <c r="U3221" s="14">
        <f>Starter[[#This Row],[deadline2]]-Starter[[#This Row],[launched_at3]]</f>
        <v>34.958333333328483</v>
      </c>
    </row>
    <row r="3222" spans="1:2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>IFERROR(Starter[[#This Row],[pledged]]/Starter[[#This Row],[goal]],0)</f>
        <v>1.0084</v>
      </c>
      <c r="P3222" s="8">
        <f>IFERROR(Starter[[#This Row],[pledged]]/Starter[[#This Row],[backers_count]],0)</f>
        <v>256.37288135593218</v>
      </c>
      <c r="Q3222" t="str">
        <f>LEFT(Starter[[#This Row],[Category and Sub-Category]],FIND("/",Starter[[#This Row],[Category and Sub-Category]])-1)</f>
        <v>theater</v>
      </c>
      <c r="R3222" t="str">
        <f>RIGHT(Starter[[#This Row],[Category and Sub-Category]],FIND("/",Starter[[#This Row],[Category and Sub-Category]])-3)</f>
        <v>plays</v>
      </c>
      <c r="S3222" s="12">
        <f t="shared" si="50"/>
        <v>42806.875</v>
      </c>
      <c r="T3222" s="12">
        <f t="shared" si="50"/>
        <v>42772.833379629628</v>
      </c>
      <c r="U3222" s="14">
        <f>Starter[[#This Row],[deadline2]]-Starter[[#This Row],[launched_at3]]</f>
        <v>34.041620370371675</v>
      </c>
    </row>
    <row r="3223" spans="1:21" ht="3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>IFERROR(Starter[[#This Row],[pledged]]/Starter[[#This Row],[goal]],0)</f>
        <v>1.0342499999999999</v>
      </c>
      <c r="P3223" s="8">
        <f>IFERROR(Starter[[#This Row],[pledged]]/Starter[[#This Row],[backers_count]],0)</f>
        <v>36.610619469026545</v>
      </c>
      <c r="Q3223" t="str">
        <f>LEFT(Starter[[#This Row],[Category and Sub-Category]],FIND("/",Starter[[#This Row],[Category and Sub-Category]])-1)</f>
        <v>theater</v>
      </c>
      <c r="R3223" t="str">
        <f>RIGHT(Starter[[#This Row],[Category and Sub-Category]],FIND("/",Starter[[#This Row],[Category and Sub-Category]])-3)</f>
        <v>plays</v>
      </c>
      <c r="S3223" s="12">
        <f t="shared" si="50"/>
        <v>42190.696793981479</v>
      </c>
      <c r="T3223" s="12">
        <f t="shared" si="50"/>
        <v>42155.696793981479</v>
      </c>
      <c r="U3223" s="14">
        <f>Starter[[#This Row],[deadline2]]-Starter[[#This Row],[launched_at3]]</f>
        <v>35</v>
      </c>
    </row>
    <row r="3224" spans="1:2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>IFERROR(Starter[[#This Row],[pledged]]/Starter[[#This Row],[goal]],0)</f>
        <v>1.248</v>
      </c>
      <c r="P3224" s="8">
        <f>IFERROR(Starter[[#This Row],[pledged]]/Starter[[#This Row],[backers_count]],0)</f>
        <v>37.142857142857146</v>
      </c>
      <c r="Q3224" t="str">
        <f>LEFT(Starter[[#This Row],[Category and Sub-Category]],FIND("/",Starter[[#This Row],[Category and Sub-Category]])-1)</f>
        <v>theater</v>
      </c>
      <c r="R3224" t="str">
        <f>RIGHT(Starter[[#This Row],[Category and Sub-Category]],FIND("/",Starter[[#This Row],[Category and Sub-Category]])-3)</f>
        <v>plays</v>
      </c>
      <c r="S3224" s="12">
        <f t="shared" si="50"/>
        <v>42301.895138888889</v>
      </c>
      <c r="T3224" s="12">
        <f t="shared" si="50"/>
        <v>42270.582141203704</v>
      </c>
      <c r="U3224" s="14">
        <f>Starter[[#This Row],[deadline2]]-Starter[[#This Row],[launched_at3]]</f>
        <v>31.31299768518511</v>
      </c>
    </row>
    <row r="3225" spans="1:2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>IFERROR(Starter[[#This Row],[pledged]]/Starter[[#This Row],[goal]],0)</f>
        <v>1.0951612903225807</v>
      </c>
      <c r="P3225" s="8">
        <f>IFERROR(Starter[[#This Row],[pledged]]/Starter[[#This Row],[backers_count]],0)</f>
        <v>45.878378378378379</v>
      </c>
      <c r="Q3225" t="str">
        <f>LEFT(Starter[[#This Row],[Category and Sub-Category]],FIND("/",Starter[[#This Row],[Category and Sub-Category]])-1)</f>
        <v>theater</v>
      </c>
      <c r="R3225" t="str">
        <f>RIGHT(Starter[[#This Row],[Category and Sub-Category]],FIND("/",Starter[[#This Row],[Category and Sub-Category]])-3)</f>
        <v>plays</v>
      </c>
      <c r="S3225" s="12">
        <f t="shared" si="50"/>
        <v>42236.835370370369</v>
      </c>
      <c r="T3225" s="12">
        <f t="shared" si="50"/>
        <v>42206.835370370369</v>
      </c>
      <c r="U3225" s="14">
        <f>Starter[[#This Row],[deadline2]]-Starter[[#This Row],[launched_at3]]</f>
        <v>30</v>
      </c>
    </row>
    <row r="3226" spans="1:21" ht="3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>IFERROR(Starter[[#This Row],[pledged]]/Starter[[#This Row],[goal]],0)</f>
        <v>1.0203333333333333</v>
      </c>
      <c r="P3226" s="8">
        <f>IFERROR(Starter[[#This Row],[pledged]]/Starter[[#This Row],[backers_count]],0)</f>
        <v>141.71296296296296</v>
      </c>
      <c r="Q3226" t="str">
        <f>LEFT(Starter[[#This Row],[Category and Sub-Category]],FIND("/",Starter[[#This Row],[Category and Sub-Category]])-1)</f>
        <v>theater</v>
      </c>
      <c r="R3226" t="str">
        <f>RIGHT(Starter[[#This Row],[Category and Sub-Category]],FIND("/",Starter[[#This Row],[Category and Sub-Category]])-3)</f>
        <v>plays</v>
      </c>
      <c r="S3226" s="12">
        <f t="shared" si="50"/>
        <v>42745.208333333328</v>
      </c>
      <c r="T3226" s="12">
        <f t="shared" si="50"/>
        <v>42697.850844907407</v>
      </c>
      <c r="U3226" s="14">
        <f>Starter[[#This Row],[deadline2]]-Starter[[#This Row],[launched_at3]]</f>
        <v>47.357488425921474</v>
      </c>
    </row>
    <row r="3227" spans="1:21" ht="30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>IFERROR(Starter[[#This Row],[pledged]]/Starter[[#This Row],[goal]],0)</f>
        <v>1.0235000000000001</v>
      </c>
      <c r="P3227" s="8">
        <f>IFERROR(Starter[[#This Row],[pledged]]/Starter[[#This Row],[backers_count]],0)</f>
        <v>52.487179487179489</v>
      </c>
      <c r="Q3227" t="str">
        <f>LEFT(Starter[[#This Row],[Category and Sub-Category]],FIND("/",Starter[[#This Row],[Category and Sub-Category]])-1)</f>
        <v>theater</v>
      </c>
      <c r="R3227" t="str">
        <f>RIGHT(Starter[[#This Row],[Category and Sub-Category]],FIND("/",Starter[[#This Row],[Category and Sub-Category]])-3)</f>
        <v>plays</v>
      </c>
      <c r="S3227" s="12">
        <f t="shared" si="50"/>
        <v>42524.875</v>
      </c>
      <c r="T3227" s="12">
        <f t="shared" si="50"/>
        <v>42503.559467592597</v>
      </c>
      <c r="U3227" s="14">
        <f>Starter[[#This Row],[deadline2]]-Starter[[#This Row],[launched_at3]]</f>
        <v>21.315532407403225</v>
      </c>
    </row>
    <row r="3228" spans="1:21" ht="30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>IFERROR(Starter[[#This Row],[pledged]]/Starter[[#This Row],[goal]],0)</f>
        <v>1.0416666666666667</v>
      </c>
      <c r="P3228" s="8">
        <f>IFERROR(Starter[[#This Row],[pledged]]/Starter[[#This Row],[backers_count]],0)</f>
        <v>59.523809523809526</v>
      </c>
      <c r="Q3228" t="str">
        <f>LEFT(Starter[[#This Row],[Category and Sub-Category]],FIND("/",Starter[[#This Row],[Category and Sub-Category]])-1)</f>
        <v>theater</v>
      </c>
      <c r="R3228" t="str">
        <f>RIGHT(Starter[[#This Row],[Category and Sub-Category]],FIND("/",Starter[[#This Row],[Category and Sub-Category]])-3)</f>
        <v>plays</v>
      </c>
      <c r="S3228" s="12">
        <f t="shared" si="50"/>
        <v>42307.583472222221</v>
      </c>
      <c r="T3228" s="12">
        <f t="shared" si="50"/>
        <v>42277.583472222221</v>
      </c>
      <c r="U3228" s="14">
        <f>Starter[[#This Row],[deadline2]]-Starter[[#This Row],[launched_at3]]</f>
        <v>30</v>
      </c>
    </row>
    <row r="3229" spans="1:21" ht="3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>IFERROR(Starter[[#This Row],[pledged]]/Starter[[#This Row],[goal]],0)</f>
        <v>1.25</v>
      </c>
      <c r="P3229" s="8">
        <f>IFERROR(Starter[[#This Row],[pledged]]/Starter[[#This Row],[backers_count]],0)</f>
        <v>50</v>
      </c>
      <c r="Q3229" t="str">
        <f>LEFT(Starter[[#This Row],[Category and Sub-Category]],FIND("/",Starter[[#This Row],[Category and Sub-Category]])-1)</f>
        <v>theater</v>
      </c>
      <c r="R3229" t="str">
        <f>RIGHT(Starter[[#This Row],[Category and Sub-Category]],FIND("/",Starter[[#This Row],[Category and Sub-Category]])-3)</f>
        <v>plays</v>
      </c>
      <c r="S3229" s="12">
        <f t="shared" si="50"/>
        <v>42752.882361111115</v>
      </c>
      <c r="T3229" s="12">
        <f t="shared" si="50"/>
        <v>42722.882361111115</v>
      </c>
      <c r="U3229" s="14">
        <f>Starter[[#This Row],[deadline2]]-Starter[[#This Row],[launched_at3]]</f>
        <v>30</v>
      </c>
    </row>
    <row r="3230" spans="1:21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>IFERROR(Starter[[#This Row],[pledged]]/Starter[[#This Row],[goal]],0)</f>
        <v>1.0234285714285714</v>
      </c>
      <c r="P3230" s="8">
        <f>IFERROR(Starter[[#This Row],[pledged]]/Starter[[#This Row],[backers_count]],0)</f>
        <v>193.62162162162161</v>
      </c>
      <c r="Q3230" t="str">
        <f>LEFT(Starter[[#This Row],[Category and Sub-Category]],FIND("/",Starter[[#This Row],[Category and Sub-Category]])-1)</f>
        <v>theater</v>
      </c>
      <c r="R3230" t="str">
        <f>RIGHT(Starter[[#This Row],[Category and Sub-Category]],FIND("/",Starter[[#This Row],[Category and Sub-Category]])-3)</f>
        <v>plays</v>
      </c>
      <c r="S3230" s="12">
        <f t="shared" si="50"/>
        <v>42355.207638888889</v>
      </c>
      <c r="T3230" s="12">
        <f t="shared" si="50"/>
        <v>42323.70930555556</v>
      </c>
      <c r="U3230" s="14">
        <f>Starter[[#This Row],[deadline2]]-Starter[[#This Row],[launched_at3]]</f>
        <v>31.498333333329356</v>
      </c>
    </row>
    <row r="3231" spans="1:21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>IFERROR(Starter[[#This Row],[pledged]]/Starter[[#This Row],[goal]],0)</f>
        <v>1.0786500000000001</v>
      </c>
      <c r="P3231" s="8">
        <f>IFERROR(Starter[[#This Row],[pledged]]/Starter[[#This Row],[backers_count]],0)</f>
        <v>106.79702970297029</v>
      </c>
      <c r="Q3231" t="str">
        <f>LEFT(Starter[[#This Row],[Category and Sub-Category]],FIND("/",Starter[[#This Row],[Category and Sub-Category]])-1)</f>
        <v>theater</v>
      </c>
      <c r="R3231" t="str">
        <f>RIGHT(Starter[[#This Row],[Category and Sub-Category]],FIND("/",Starter[[#This Row],[Category and Sub-Category]])-3)</f>
        <v>plays</v>
      </c>
      <c r="S3231" s="12">
        <f t="shared" si="50"/>
        <v>41963.333310185189</v>
      </c>
      <c r="T3231" s="12">
        <f t="shared" si="50"/>
        <v>41933.291643518518</v>
      </c>
      <c r="U3231" s="14">
        <f>Starter[[#This Row],[deadline2]]-Starter[[#This Row],[launched_at3]]</f>
        <v>30.041666666671517</v>
      </c>
    </row>
    <row r="3232" spans="1:21" ht="3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>IFERROR(Starter[[#This Row],[pledged]]/Starter[[#This Row],[goal]],0)</f>
        <v>1.0988461538461538</v>
      </c>
      <c r="P3232" s="8">
        <f>IFERROR(Starter[[#This Row],[pledged]]/Starter[[#This Row],[backers_count]],0)</f>
        <v>77.21621621621621</v>
      </c>
      <c r="Q3232" t="str">
        <f>LEFT(Starter[[#This Row],[Category and Sub-Category]],FIND("/",Starter[[#This Row],[Category and Sub-Category]])-1)</f>
        <v>theater</v>
      </c>
      <c r="R3232" t="str">
        <f>RIGHT(Starter[[#This Row],[Category and Sub-Category]],FIND("/",Starter[[#This Row],[Category and Sub-Category]])-3)</f>
        <v>plays</v>
      </c>
      <c r="S3232" s="12">
        <f t="shared" si="50"/>
        <v>41913.165972222225</v>
      </c>
      <c r="T3232" s="12">
        <f t="shared" si="50"/>
        <v>41898.168124999997</v>
      </c>
      <c r="U3232" s="14">
        <f>Starter[[#This Row],[deadline2]]-Starter[[#This Row],[launched_at3]]</f>
        <v>14.997847222228302</v>
      </c>
    </row>
    <row r="3233" spans="1:21" ht="30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>IFERROR(Starter[[#This Row],[pledged]]/Starter[[#This Row],[goal]],0)</f>
        <v>1.61</v>
      </c>
      <c r="P3233" s="8">
        <f>IFERROR(Starter[[#This Row],[pledged]]/Starter[[#This Row],[backers_count]],0)</f>
        <v>57.5</v>
      </c>
      <c r="Q3233" t="str">
        <f>LEFT(Starter[[#This Row],[Category and Sub-Category]],FIND("/",Starter[[#This Row],[Category and Sub-Category]])-1)</f>
        <v>theater</v>
      </c>
      <c r="R3233" t="str">
        <f>RIGHT(Starter[[#This Row],[Category and Sub-Category]],FIND("/",Starter[[#This Row],[Category and Sub-Category]])-3)</f>
        <v>plays</v>
      </c>
      <c r="S3233" s="12">
        <f t="shared" si="50"/>
        <v>42476.943831018521</v>
      </c>
      <c r="T3233" s="12">
        <f t="shared" si="50"/>
        <v>42446.943831018521</v>
      </c>
      <c r="U3233" s="14">
        <f>Starter[[#This Row],[deadline2]]-Starter[[#This Row],[launched_at3]]</f>
        <v>30</v>
      </c>
    </row>
    <row r="3234" spans="1:21" ht="30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>IFERROR(Starter[[#This Row],[pledged]]/Starter[[#This Row],[goal]],0)</f>
        <v>1.3120000000000001</v>
      </c>
      <c r="P3234" s="8">
        <f>IFERROR(Starter[[#This Row],[pledged]]/Starter[[#This Row],[backers_count]],0)</f>
        <v>50.46153846153846</v>
      </c>
      <c r="Q3234" t="str">
        <f>LEFT(Starter[[#This Row],[Category and Sub-Category]],FIND("/",Starter[[#This Row],[Category and Sub-Category]])-1)</f>
        <v>theater</v>
      </c>
      <c r="R3234" t="str">
        <f>RIGHT(Starter[[#This Row],[Category and Sub-Category]],FIND("/",Starter[[#This Row],[Category and Sub-Category]])-3)</f>
        <v>plays</v>
      </c>
      <c r="S3234" s="12">
        <f t="shared" si="50"/>
        <v>42494.165972222225</v>
      </c>
      <c r="T3234" s="12">
        <f t="shared" si="50"/>
        <v>42463.81385416667</v>
      </c>
      <c r="U3234" s="14">
        <f>Starter[[#This Row],[deadline2]]-Starter[[#This Row],[launched_at3]]</f>
        <v>30.352118055554456</v>
      </c>
    </row>
    <row r="3235" spans="1:21" ht="30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>IFERROR(Starter[[#This Row],[pledged]]/Starter[[#This Row],[goal]],0)</f>
        <v>1.1879999999999999</v>
      </c>
      <c r="P3235" s="8">
        <f>IFERROR(Starter[[#This Row],[pledged]]/Starter[[#This Row],[backers_count]],0)</f>
        <v>97.377049180327873</v>
      </c>
      <c r="Q3235" t="str">
        <f>LEFT(Starter[[#This Row],[Category and Sub-Category]],FIND("/",Starter[[#This Row],[Category and Sub-Category]])-1)</f>
        <v>theater</v>
      </c>
      <c r="R3235" t="str">
        <f>RIGHT(Starter[[#This Row],[Category and Sub-Category]],FIND("/",Starter[[#This Row],[Category and Sub-Category]])-3)</f>
        <v>plays</v>
      </c>
      <c r="S3235" s="12">
        <f t="shared" si="50"/>
        <v>42796.805034722223</v>
      </c>
      <c r="T3235" s="12">
        <f t="shared" si="50"/>
        <v>42766.805034722223</v>
      </c>
      <c r="U3235" s="14">
        <f>Starter[[#This Row],[deadline2]]-Starter[[#This Row],[launched_at3]]</f>
        <v>30</v>
      </c>
    </row>
    <row r="3236" spans="1:21" ht="3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>IFERROR(Starter[[#This Row],[pledged]]/Starter[[#This Row],[goal]],0)</f>
        <v>1.0039275000000001</v>
      </c>
      <c r="P3236" s="8">
        <f>IFERROR(Starter[[#This Row],[pledged]]/Starter[[#This Row],[backers_count]],0)</f>
        <v>34.91921739130435</v>
      </c>
      <c r="Q3236" t="str">
        <f>LEFT(Starter[[#This Row],[Category and Sub-Category]],FIND("/",Starter[[#This Row],[Category and Sub-Category]])-1)</f>
        <v>theater</v>
      </c>
      <c r="R3236" t="str">
        <f>RIGHT(Starter[[#This Row],[Category and Sub-Category]],FIND("/",Starter[[#This Row],[Category and Sub-Category]])-3)</f>
        <v>plays</v>
      </c>
      <c r="S3236" s="12">
        <f t="shared" si="50"/>
        <v>42767.979861111111</v>
      </c>
      <c r="T3236" s="12">
        <f t="shared" si="50"/>
        <v>42734.789444444439</v>
      </c>
      <c r="U3236" s="14">
        <f>Starter[[#This Row],[deadline2]]-Starter[[#This Row],[launched_at3]]</f>
        <v>33.190416666671808</v>
      </c>
    </row>
    <row r="3237" spans="1:21" ht="3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>IFERROR(Starter[[#This Row],[pledged]]/Starter[[#This Row],[goal]],0)</f>
        <v>1.0320666666666667</v>
      </c>
      <c r="P3237" s="8">
        <f>IFERROR(Starter[[#This Row],[pledged]]/Starter[[#This Row],[backers_count]],0)</f>
        <v>85.530386740331494</v>
      </c>
      <c r="Q3237" t="str">
        <f>LEFT(Starter[[#This Row],[Category and Sub-Category]],FIND("/",Starter[[#This Row],[Category and Sub-Category]])-1)</f>
        <v>theater</v>
      </c>
      <c r="R3237" t="str">
        <f>RIGHT(Starter[[#This Row],[Category and Sub-Category]],FIND("/",Starter[[#This Row],[Category and Sub-Category]])-3)</f>
        <v>plays</v>
      </c>
      <c r="S3237" s="12">
        <f t="shared" si="50"/>
        <v>42552.347812499997</v>
      </c>
      <c r="T3237" s="12">
        <f t="shared" si="50"/>
        <v>42522.347812499997</v>
      </c>
      <c r="U3237" s="14">
        <f>Starter[[#This Row],[deadline2]]-Starter[[#This Row],[launched_at3]]</f>
        <v>30</v>
      </c>
    </row>
    <row r="3238" spans="1:21" ht="3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>IFERROR(Starter[[#This Row],[pledged]]/Starter[[#This Row],[goal]],0)</f>
        <v>1.006</v>
      </c>
      <c r="P3238" s="8">
        <f>IFERROR(Starter[[#This Row],[pledged]]/Starter[[#This Row],[backers_count]],0)</f>
        <v>182.90909090909091</v>
      </c>
      <c r="Q3238" t="str">
        <f>LEFT(Starter[[#This Row],[Category and Sub-Category]],FIND("/",Starter[[#This Row],[Category and Sub-Category]])-1)</f>
        <v>theater</v>
      </c>
      <c r="R3238" t="str">
        <f>RIGHT(Starter[[#This Row],[Category and Sub-Category]],FIND("/",Starter[[#This Row],[Category and Sub-Category]])-3)</f>
        <v>plays</v>
      </c>
      <c r="S3238" s="12">
        <f t="shared" si="50"/>
        <v>42732.917048611111</v>
      </c>
      <c r="T3238" s="12">
        <f t="shared" si="50"/>
        <v>42702.917048611111</v>
      </c>
      <c r="U3238" s="14">
        <f>Starter[[#This Row],[deadline2]]-Starter[[#This Row],[launched_at3]]</f>
        <v>30</v>
      </c>
    </row>
    <row r="3239" spans="1:2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>IFERROR(Starter[[#This Row],[pledged]]/Starter[[#This Row],[goal]],0)</f>
        <v>1.0078754285714286</v>
      </c>
      <c r="P3239" s="8">
        <f>IFERROR(Starter[[#This Row],[pledged]]/Starter[[#This Row],[backers_count]],0)</f>
        <v>131.13620817843866</v>
      </c>
      <c r="Q3239" t="str">
        <f>LEFT(Starter[[#This Row],[Category and Sub-Category]],FIND("/",Starter[[#This Row],[Category and Sub-Category]])-1)</f>
        <v>theater</v>
      </c>
      <c r="R3239" t="str">
        <f>RIGHT(Starter[[#This Row],[Category and Sub-Category]],FIND("/",Starter[[#This Row],[Category and Sub-Category]])-3)</f>
        <v>plays</v>
      </c>
      <c r="S3239" s="12">
        <f t="shared" si="50"/>
        <v>42276.165972222225</v>
      </c>
      <c r="T3239" s="12">
        <f t="shared" si="50"/>
        <v>42252.474351851852</v>
      </c>
      <c r="U3239" s="14">
        <f>Starter[[#This Row],[deadline2]]-Starter[[#This Row],[launched_at3]]</f>
        <v>23.69162037037313</v>
      </c>
    </row>
    <row r="3240" spans="1:21" ht="3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>IFERROR(Starter[[#This Row],[pledged]]/Starter[[#This Row],[goal]],0)</f>
        <v>1.1232142857142857</v>
      </c>
      <c r="P3240" s="8">
        <f>IFERROR(Starter[[#This Row],[pledged]]/Starter[[#This Row],[backers_count]],0)</f>
        <v>39.810126582278478</v>
      </c>
      <c r="Q3240" t="str">
        <f>LEFT(Starter[[#This Row],[Category and Sub-Category]],FIND("/",Starter[[#This Row],[Category and Sub-Category]])-1)</f>
        <v>theater</v>
      </c>
      <c r="R3240" t="str">
        <f>RIGHT(Starter[[#This Row],[Category and Sub-Category]],FIND("/",Starter[[#This Row],[Category and Sub-Category]])-3)</f>
        <v>plays</v>
      </c>
      <c r="S3240" s="12">
        <f t="shared" si="50"/>
        <v>42186.510393518518</v>
      </c>
      <c r="T3240" s="12">
        <f t="shared" si="50"/>
        <v>42156.510393518518</v>
      </c>
      <c r="U3240" s="14">
        <f>Starter[[#This Row],[deadline2]]-Starter[[#This Row],[launched_at3]]</f>
        <v>30</v>
      </c>
    </row>
    <row r="3241" spans="1:21" ht="3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>IFERROR(Starter[[#This Row],[pledged]]/Starter[[#This Row],[goal]],0)</f>
        <v>1.0591914022517912</v>
      </c>
      <c r="P3241" s="8">
        <f>IFERROR(Starter[[#This Row],[pledged]]/Starter[[#This Row],[backers_count]],0)</f>
        <v>59.701730769230764</v>
      </c>
      <c r="Q3241" t="str">
        <f>LEFT(Starter[[#This Row],[Category and Sub-Category]],FIND("/",Starter[[#This Row],[Category and Sub-Category]])-1)</f>
        <v>theater</v>
      </c>
      <c r="R3241" t="str">
        <f>RIGHT(Starter[[#This Row],[Category and Sub-Category]],FIND("/",Starter[[#This Row],[Category and Sub-Category]])-3)</f>
        <v>plays</v>
      </c>
      <c r="S3241" s="12">
        <f t="shared" si="50"/>
        <v>42302.999305555553</v>
      </c>
      <c r="T3241" s="12">
        <f t="shared" si="50"/>
        <v>42278.089039351849</v>
      </c>
      <c r="U3241" s="14">
        <f>Starter[[#This Row],[deadline2]]-Starter[[#This Row],[launched_at3]]</f>
        <v>24.910266203703941</v>
      </c>
    </row>
    <row r="3242" spans="1:21" ht="3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>IFERROR(Starter[[#This Row],[pledged]]/Starter[[#This Row],[goal]],0)</f>
        <v>1.0056666666666667</v>
      </c>
      <c r="P3242" s="8">
        <f>IFERROR(Starter[[#This Row],[pledged]]/Starter[[#This Row],[backers_count]],0)</f>
        <v>88.735294117647058</v>
      </c>
      <c r="Q3242" t="str">
        <f>LEFT(Starter[[#This Row],[Category and Sub-Category]],FIND("/",Starter[[#This Row],[Category and Sub-Category]])-1)</f>
        <v>theater</v>
      </c>
      <c r="R3242" t="str">
        <f>RIGHT(Starter[[#This Row],[Category and Sub-Category]],FIND("/",Starter[[#This Row],[Category and Sub-Category]])-3)</f>
        <v>plays</v>
      </c>
      <c r="S3242" s="12">
        <f t="shared" si="50"/>
        <v>42782.958333333328</v>
      </c>
      <c r="T3242" s="12">
        <f t="shared" si="50"/>
        <v>42754.693842592591</v>
      </c>
      <c r="U3242" s="14">
        <f>Starter[[#This Row],[deadline2]]-Starter[[#This Row],[launched_at3]]</f>
        <v>28.264490740737529</v>
      </c>
    </row>
    <row r="3243" spans="1:21" ht="3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>IFERROR(Starter[[#This Row],[pledged]]/Starter[[#This Row],[goal]],0)</f>
        <v>1.1530588235294117</v>
      </c>
      <c r="P3243" s="8">
        <f>IFERROR(Starter[[#This Row],[pledged]]/Starter[[#This Row],[backers_count]],0)</f>
        <v>58.688622754491021</v>
      </c>
      <c r="Q3243" t="str">
        <f>LEFT(Starter[[#This Row],[Category and Sub-Category]],FIND("/",Starter[[#This Row],[Category and Sub-Category]])-1)</f>
        <v>theater</v>
      </c>
      <c r="R3243" t="str">
        <f>RIGHT(Starter[[#This Row],[Category and Sub-Category]],FIND("/",Starter[[#This Row],[Category and Sub-Category]])-3)</f>
        <v>plays</v>
      </c>
      <c r="S3243" s="12">
        <f t="shared" si="50"/>
        <v>41926.290972222225</v>
      </c>
      <c r="T3243" s="12">
        <f t="shared" si="50"/>
        <v>41893.324884259258</v>
      </c>
      <c r="U3243" s="14">
        <f>Starter[[#This Row],[deadline2]]-Starter[[#This Row],[launched_at3]]</f>
        <v>32.966087962966412</v>
      </c>
    </row>
    <row r="3244" spans="1:21" ht="30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>IFERROR(Starter[[#This Row],[pledged]]/Starter[[#This Row],[goal]],0)</f>
        <v>1.273042</v>
      </c>
      <c r="P3244" s="8">
        <f>IFERROR(Starter[[#This Row],[pledged]]/Starter[[#This Row],[backers_count]],0)</f>
        <v>69.56513661202186</v>
      </c>
      <c r="Q3244" t="str">
        <f>LEFT(Starter[[#This Row],[Category and Sub-Category]],FIND("/",Starter[[#This Row],[Category and Sub-Category]])-1)</f>
        <v>theater</v>
      </c>
      <c r="R3244" t="str">
        <f>RIGHT(Starter[[#This Row],[Category and Sub-Category]],FIND("/",Starter[[#This Row],[Category and Sub-Category]])-3)</f>
        <v>plays</v>
      </c>
      <c r="S3244" s="12">
        <f t="shared" si="50"/>
        <v>41901.755694444444</v>
      </c>
      <c r="T3244" s="12">
        <f t="shared" si="50"/>
        <v>41871.755694444444</v>
      </c>
      <c r="U3244" s="14">
        <f>Starter[[#This Row],[deadline2]]-Starter[[#This Row],[launched_at3]]</f>
        <v>30</v>
      </c>
    </row>
    <row r="3245" spans="1:21" ht="30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>IFERROR(Starter[[#This Row],[pledged]]/Starter[[#This Row],[goal]],0)</f>
        <v>1.028375</v>
      </c>
      <c r="P3245" s="8">
        <f>IFERROR(Starter[[#This Row],[pledged]]/Starter[[#This Row],[backers_count]],0)</f>
        <v>115.87323943661971</v>
      </c>
      <c r="Q3245" t="str">
        <f>LEFT(Starter[[#This Row],[Category and Sub-Category]],FIND("/",Starter[[#This Row],[Category and Sub-Category]])-1)</f>
        <v>theater</v>
      </c>
      <c r="R3245" t="str">
        <f>RIGHT(Starter[[#This Row],[Category and Sub-Category]],FIND("/",Starter[[#This Row],[Category and Sub-Category]])-3)</f>
        <v>plays</v>
      </c>
      <c r="S3245" s="12">
        <f t="shared" si="50"/>
        <v>42286</v>
      </c>
      <c r="T3245" s="12">
        <f t="shared" si="50"/>
        <v>42262.096782407403</v>
      </c>
      <c r="U3245" s="14">
        <f>Starter[[#This Row],[deadline2]]-Starter[[#This Row],[launched_at3]]</f>
        <v>23.903217592596775</v>
      </c>
    </row>
    <row r="3246" spans="1:21" ht="30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>IFERROR(Starter[[#This Row],[pledged]]/Starter[[#This Row],[goal]],0)</f>
        <v>1.0293749999999999</v>
      </c>
      <c r="P3246" s="8">
        <f>IFERROR(Starter[[#This Row],[pledged]]/Starter[[#This Row],[backers_count]],0)</f>
        <v>23.869565217391305</v>
      </c>
      <c r="Q3246" t="str">
        <f>LEFT(Starter[[#This Row],[Category and Sub-Category]],FIND("/",Starter[[#This Row],[Category and Sub-Category]])-1)</f>
        <v>theater</v>
      </c>
      <c r="R3246" t="str">
        <f>RIGHT(Starter[[#This Row],[Category and Sub-Category]],FIND("/",Starter[[#This Row],[Category and Sub-Category]])-3)</f>
        <v>plays</v>
      </c>
      <c r="S3246" s="12">
        <f t="shared" si="50"/>
        <v>42705.735902777778</v>
      </c>
      <c r="T3246" s="12">
        <f t="shared" si="50"/>
        <v>42675.694236111114</v>
      </c>
      <c r="U3246" s="14">
        <f>Starter[[#This Row],[deadline2]]-Starter[[#This Row],[launched_at3]]</f>
        <v>30.041666666664241</v>
      </c>
    </row>
    <row r="3247" spans="1:21" ht="30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>IFERROR(Starter[[#This Row],[pledged]]/Starter[[#This Row],[goal]],0)</f>
        <v>1.043047619047619</v>
      </c>
      <c r="P3247" s="8">
        <f>IFERROR(Starter[[#This Row],[pledged]]/Starter[[#This Row],[backers_count]],0)</f>
        <v>81.125925925925927</v>
      </c>
      <c r="Q3247" t="str">
        <f>LEFT(Starter[[#This Row],[Category and Sub-Category]],FIND("/",Starter[[#This Row],[Category and Sub-Category]])-1)</f>
        <v>theater</v>
      </c>
      <c r="R3247" t="str">
        <f>RIGHT(Starter[[#This Row],[Category and Sub-Category]],FIND("/",Starter[[#This Row],[Category and Sub-Category]])-3)</f>
        <v>plays</v>
      </c>
      <c r="S3247" s="12">
        <f t="shared" si="50"/>
        <v>42167.083333333328</v>
      </c>
      <c r="T3247" s="12">
        <f t="shared" si="50"/>
        <v>42135.60020833333</v>
      </c>
      <c r="U3247" s="14">
        <f>Starter[[#This Row],[deadline2]]-Starter[[#This Row],[launched_at3]]</f>
        <v>31.483124999998836</v>
      </c>
    </row>
    <row r="3248" spans="1:21" ht="30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>IFERROR(Starter[[#This Row],[pledged]]/Starter[[#This Row],[goal]],0)</f>
        <v>1.1122000000000001</v>
      </c>
      <c r="P3248" s="8">
        <f>IFERROR(Starter[[#This Row],[pledged]]/Starter[[#This Row],[backers_count]],0)</f>
        <v>57.626943005181346</v>
      </c>
      <c r="Q3248" t="str">
        <f>LEFT(Starter[[#This Row],[Category and Sub-Category]],FIND("/",Starter[[#This Row],[Category and Sub-Category]])-1)</f>
        <v>theater</v>
      </c>
      <c r="R3248" t="str">
        <f>RIGHT(Starter[[#This Row],[Category and Sub-Category]],FIND("/",Starter[[#This Row],[Category and Sub-Category]])-3)</f>
        <v>plays</v>
      </c>
      <c r="S3248" s="12">
        <f t="shared" si="50"/>
        <v>42259.165972222225</v>
      </c>
      <c r="T3248" s="12">
        <f t="shared" si="50"/>
        <v>42230.472222222219</v>
      </c>
      <c r="U3248" s="14">
        <f>Starter[[#This Row],[deadline2]]-Starter[[#This Row],[launched_at3]]</f>
        <v>28.693750000005821</v>
      </c>
    </row>
    <row r="3249" spans="1:21" ht="3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>IFERROR(Starter[[#This Row],[pledged]]/Starter[[#This Row],[goal]],0)</f>
        <v>1.0586</v>
      </c>
      <c r="P3249" s="8">
        <f>IFERROR(Starter[[#This Row],[pledged]]/Starter[[#This Row],[backers_count]],0)</f>
        <v>46.429824561403507</v>
      </c>
      <c r="Q3249" t="str">
        <f>LEFT(Starter[[#This Row],[Category and Sub-Category]],FIND("/",Starter[[#This Row],[Category and Sub-Category]])-1)</f>
        <v>theater</v>
      </c>
      <c r="R3249" t="str">
        <f>RIGHT(Starter[[#This Row],[Category and Sub-Category]],FIND("/",Starter[[#This Row],[Category and Sub-Category]])-3)</f>
        <v>plays</v>
      </c>
      <c r="S3249" s="12">
        <f t="shared" si="50"/>
        <v>42197.434166666666</v>
      </c>
      <c r="T3249" s="12">
        <f t="shared" si="50"/>
        <v>42167.434166666666</v>
      </c>
      <c r="U3249" s="14">
        <f>Starter[[#This Row],[deadline2]]-Starter[[#This Row],[launched_at3]]</f>
        <v>30</v>
      </c>
    </row>
    <row r="3250" spans="1:2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>IFERROR(Starter[[#This Row],[pledged]]/Starter[[#This Row],[goal]],0)</f>
        <v>1.0079166666666666</v>
      </c>
      <c r="P3250" s="8">
        <f>IFERROR(Starter[[#This Row],[pledged]]/Starter[[#This Row],[backers_count]],0)</f>
        <v>60.475000000000001</v>
      </c>
      <c r="Q3250" t="str">
        <f>LEFT(Starter[[#This Row],[Category and Sub-Category]],FIND("/",Starter[[#This Row],[Category and Sub-Category]])-1)</f>
        <v>theater</v>
      </c>
      <c r="R3250" t="str">
        <f>RIGHT(Starter[[#This Row],[Category and Sub-Category]],FIND("/",Starter[[#This Row],[Category and Sub-Category]])-3)</f>
        <v>plays</v>
      </c>
      <c r="S3250" s="12">
        <f t="shared" si="50"/>
        <v>42098.846724537041</v>
      </c>
      <c r="T3250" s="12">
        <f t="shared" si="50"/>
        <v>42068.888391203705</v>
      </c>
      <c r="U3250" s="14">
        <f>Starter[[#This Row],[deadline2]]-Starter[[#This Row],[launched_at3]]</f>
        <v>29.958333333335759</v>
      </c>
    </row>
    <row r="3251" spans="1:21" ht="3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>IFERROR(Starter[[#This Row],[pledged]]/Starter[[#This Row],[goal]],0)</f>
        <v>1.0492727272727274</v>
      </c>
      <c r="P3251" s="8">
        <f>IFERROR(Starter[[#This Row],[pledged]]/Starter[[#This Row],[backers_count]],0)</f>
        <v>65.579545454545453</v>
      </c>
      <c r="Q3251" t="str">
        <f>LEFT(Starter[[#This Row],[Category and Sub-Category]],FIND("/",Starter[[#This Row],[Category and Sub-Category]])-1)</f>
        <v>theater</v>
      </c>
      <c r="R3251" t="str">
        <f>RIGHT(Starter[[#This Row],[Category and Sub-Category]],FIND("/",Starter[[#This Row],[Category and Sub-Category]])-3)</f>
        <v>plays</v>
      </c>
      <c r="S3251" s="12">
        <f t="shared" si="50"/>
        <v>42175.746689814812</v>
      </c>
      <c r="T3251" s="12">
        <f t="shared" si="50"/>
        <v>42145.746689814812</v>
      </c>
      <c r="U3251" s="14">
        <f>Starter[[#This Row],[deadline2]]-Starter[[#This Row],[launched_at3]]</f>
        <v>30</v>
      </c>
    </row>
    <row r="3252" spans="1:21" ht="3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>IFERROR(Starter[[#This Row],[pledged]]/Starter[[#This Row],[goal]],0)</f>
        <v>1.01552</v>
      </c>
      <c r="P3252" s="8">
        <f>IFERROR(Starter[[#This Row],[pledged]]/Starter[[#This Row],[backers_count]],0)</f>
        <v>119.1924882629108</v>
      </c>
      <c r="Q3252" t="str">
        <f>LEFT(Starter[[#This Row],[Category and Sub-Category]],FIND("/",Starter[[#This Row],[Category and Sub-Category]])-1)</f>
        <v>theater</v>
      </c>
      <c r="R3252" t="str">
        <f>RIGHT(Starter[[#This Row],[Category and Sub-Category]],FIND("/",Starter[[#This Row],[Category and Sub-Category]])-3)</f>
        <v>plays</v>
      </c>
      <c r="S3252" s="12">
        <f t="shared" si="50"/>
        <v>41948.783842592595</v>
      </c>
      <c r="T3252" s="12">
        <f t="shared" si="50"/>
        <v>41918.742175925923</v>
      </c>
      <c r="U3252" s="14">
        <f>Starter[[#This Row],[deadline2]]-Starter[[#This Row],[launched_at3]]</f>
        <v>30.041666666671517</v>
      </c>
    </row>
    <row r="3253" spans="1:21" ht="3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>IFERROR(Starter[[#This Row],[pledged]]/Starter[[#This Row],[goal]],0)</f>
        <v>1.1073333333333333</v>
      </c>
      <c r="P3253" s="8">
        <f>IFERROR(Starter[[#This Row],[pledged]]/Starter[[#This Row],[backers_count]],0)</f>
        <v>83.05</v>
      </c>
      <c r="Q3253" t="str">
        <f>LEFT(Starter[[#This Row],[Category and Sub-Category]],FIND("/",Starter[[#This Row],[Category and Sub-Category]])-1)</f>
        <v>theater</v>
      </c>
      <c r="R3253" t="str">
        <f>RIGHT(Starter[[#This Row],[Category and Sub-Category]],FIND("/",Starter[[#This Row],[Category and Sub-Category]])-3)</f>
        <v>plays</v>
      </c>
      <c r="S3253" s="12">
        <f t="shared" si="50"/>
        <v>42176.731087962966</v>
      </c>
      <c r="T3253" s="12">
        <f t="shared" si="50"/>
        <v>42146.731087962966</v>
      </c>
      <c r="U3253" s="14">
        <f>Starter[[#This Row],[deadline2]]-Starter[[#This Row],[launched_at3]]</f>
        <v>30</v>
      </c>
    </row>
    <row r="3254" spans="1:2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>IFERROR(Starter[[#This Row],[pledged]]/Starter[[#This Row],[goal]],0)</f>
        <v>1.2782222222222221</v>
      </c>
      <c r="P3254" s="8">
        <f>IFERROR(Starter[[#This Row],[pledged]]/Starter[[#This Row],[backers_count]],0)</f>
        <v>57.52</v>
      </c>
      <c r="Q3254" t="str">
        <f>LEFT(Starter[[#This Row],[Category and Sub-Category]],FIND("/",Starter[[#This Row],[Category and Sub-Category]])-1)</f>
        <v>theater</v>
      </c>
      <c r="R3254" t="str">
        <f>RIGHT(Starter[[#This Row],[Category and Sub-Category]],FIND("/",Starter[[#This Row],[Category and Sub-Category]])-3)</f>
        <v>plays</v>
      </c>
      <c r="S3254" s="12">
        <f t="shared" si="50"/>
        <v>42620.472685185188</v>
      </c>
      <c r="T3254" s="12">
        <f t="shared" si="50"/>
        <v>42590.472685185188</v>
      </c>
      <c r="U3254" s="14">
        <f>Starter[[#This Row],[deadline2]]-Starter[[#This Row],[launched_at3]]</f>
        <v>30</v>
      </c>
    </row>
    <row r="3255" spans="1:21" ht="30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>IFERROR(Starter[[#This Row],[pledged]]/Starter[[#This Row],[goal]],0)</f>
        <v>1.0182500000000001</v>
      </c>
      <c r="P3255" s="8">
        <f>IFERROR(Starter[[#This Row],[pledged]]/Starter[[#This Row],[backers_count]],0)</f>
        <v>177.08695652173913</v>
      </c>
      <c r="Q3255" t="str">
        <f>LEFT(Starter[[#This Row],[Category and Sub-Category]],FIND("/",Starter[[#This Row],[Category and Sub-Category]])-1)</f>
        <v>theater</v>
      </c>
      <c r="R3255" t="str">
        <f>RIGHT(Starter[[#This Row],[Category and Sub-Category]],FIND("/",Starter[[#This Row],[Category and Sub-Category]])-3)</f>
        <v>plays</v>
      </c>
      <c r="S3255" s="12">
        <f t="shared" si="50"/>
        <v>42621.15625</v>
      </c>
      <c r="T3255" s="12">
        <f t="shared" si="50"/>
        <v>42602.576712962968</v>
      </c>
      <c r="U3255" s="14">
        <f>Starter[[#This Row],[deadline2]]-Starter[[#This Row],[launched_at3]]</f>
        <v>18.579537037032424</v>
      </c>
    </row>
    <row r="3256" spans="1:21" ht="3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>IFERROR(Starter[[#This Row],[pledged]]/Starter[[#This Row],[goal]],0)</f>
        <v>1.012576923076923</v>
      </c>
      <c r="P3256" s="8">
        <f>IFERROR(Starter[[#This Row],[pledged]]/Starter[[#This Row],[backers_count]],0)</f>
        <v>70.771505376344081</v>
      </c>
      <c r="Q3256" t="str">
        <f>LEFT(Starter[[#This Row],[Category and Sub-Category]],FIND("/",Starter[[#This Row],[Category and Sub-Category]])-1)</f>
        <v>theater</v>
      </c>
      <c r="R3256" t="str">
        <f>RIGHT(Starter[[#This Row],[Category and Sub-Category]],FIND("/",Starter[[#This Row],[Category and Sub-Category]])-3)</f>
        <v>plays</v>
      </c>
      <c r="S3256" s="12">
        <f t="shared" si="50"/>
        <v>42089.044085648144</v>
      </c>
      <c r="T3256" s="12">
        <f t="shared" si="50"/>
        <v>42059.085752314815</v>
      </c>
      <c r="U3256" s="14">
        <f>Starter[[#This Row],[deadline2]]-Starter[[#This Row],[launched_at3]]</f>
        <v>29.958333333328483</v>
      </c>
    </row>
    <row r="3257" spans="1:21" ht="3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>IFERROR(Starter[[#This Row],[pledged]]/Starter[[#This Row],[goal]],0)</f>
        <v>1.75</v>
      </c>
      <c r="P3257" s="8">
        <f>IFERROR(Starter[[#This Row],[pledged]]/Starter[[#This Row],[backers_count]],0)</f>
        <v>29.166666666666668</v>
      </c>
      <c r="Q3257" t="str">
        <f>LEFT(Starter[[#This Row],[Category and Sub-Category]],FIND("/",Starter[[#This Row],[Category and Sub-Category]])-1)</f>
        <v>theater</v>
      </c>
      <c r="R3257" t="str">
        <f>RIGHT(Starter[[#This Row],[Category and Sub-Category]],FIND("/",Starter[[#This Row],[Category and Sub-Category]])-3)</f>
        <v>plays</v>
      </c>
      <c r="S3257" s="12">
        <f t="shared" si="50"/>
        <v>41919.768229166664</v>
      </c>
      <c r="T3257" s="12">
        <f t="shared" si="50"/>
        <v>41889.768229166664</v>
      </c>
      <c r="U3257" s="14">
        <f>Starter[[#This Row],[deadline2]]-Starter[[#This Row],[launched_at3]]</f>
        <v>30</v>
      </c>
    </row>
    <row r="3258" spans="1:21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>IFERROR(Starter[[#This Row],[pledged]]/Starter[[#This Row],[goal]],0)</f>
        <v>1.2806</v>
      </c>
      <c r="P3258" s="8">
        <f>IFERROR(Starter[[#This Row],[pledged]]/Starter[[#This Row],[backers_count]],0)</f>
        <v>72.76136363636364</v>
      </c>
      <c r="Q3258" t="str">
        <f>LEFT(Starter[[#This Row],[Category and Sub-Category]],FIND("/",Starter[[#This Row],[Category and Sub-Category]])-1)</f>
        <v>theater</v>
      </c>
      <c r="R3258" t="str">
        <f>RIGHT(Starter[[#This Row],[Category and Sub-Category]],FIND("/",Starter[[#This Row],[Category and Sub-Category]])-3)</f>
        <v>plays</v>
      </c>
      <c r="S3258" s="12">
        <f t="shared" si="50"/>
        <v>42166.165972222225</v>
      </c>
      <c r="T3258" s="12">
        <f t="shared" si="50"/>
        <v>42144.573807870373</v>
      </c>
      <c r="U3258" s="14">
        <f>Starter[[#This Row],[deadline2]]-Starter[[#This Row],[launched_at3]]</f>
        <v>21.592164351852261</v>
      </c>
    </row>
    <row r="3259" spans="1:21" ht="3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>IFERROR(Starter[[#This Row],[pledged]]/Starter[[#This Row],[goal]],0)</f>
        <v>1.0629949999999999</v>
      </c>
      <c r="P3259" s="8">
        <f>IFERROR(Starter[[#This Row],[pledged]]/Starter[[#This Row],[backers_count]],0)</f>
        <v>51.853414634146333</v>
      </c>
      <c r="Q3259" t="str">
        <f>LEFT(Starter[[#This Row],[Category and Sub-Category]],FIND("/",Starter[[#This Row],[Category and Sub-Category]])-1)</f>
        <v>theater</v>
      </c>
      <c r="R3259" t="str">
        <f>RIGHT(Starter[[#This Row],[Category and Sub-Category]],FIND("/",Starter[[#This Row],[Category and Sub-Category]])-3)</f>
        <v>plays</v>
      </c>
      <c r="S3259" s="12">
        <f t="shared" si="50"/>
        <v>42788.559629629628</v>
      </c>
      <c r="T3259" s="12">
        <f t="shared" si="50"/>
        <v>42758.559629629628</v>
      </c>
      <c r="U3259" s="14">
        <f>Starter[[#This Row],[deadline2]]-Starter[[#This Row],[launched_at3]]</f>
        <v>30</v>
      </c>
    </row>
    <row r="3260" spans="1:2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>IFERROR(Starter[[#This Row],[pledged]]/Starter[[#This Row],[goal]],0)</f>
        <v>1.052142857142857</v>
      </c>
      <c r="P3260" s="8">
        <f>IFERROR(Starter[[#This Row],[pledged]]/Starter[[#This Row],[backers_count]],0)</f>
        <v>98.2</v>
      </c>
      <c r="Q3260" t="str">
        <f>LEFT(Starter[[#This Row],[Category and Sub-Category]],FIND("/",Starter[[#This Row],[Category and Sub-Category]])-1)</f>
        <v>theater</v>
      </c>
      <c r="R3260" t="str">
        <f>RIGHT(Starter[[#This Row],[Category and Sub-Category]],FIND("/",Starter[[#This Row],[Category and Sub-Category]])-3)</f>
        <v>plays</v>
      </c>
      <c r="S3260" s="12">
        <f t="shared" si="50"/>
        <v>42012.887280092589</v>
      </c>
      <c r="T3260" s="12">
        <f t="shared" si="50"/>
        <v>41982.887280092589</v>
      </c>
      <c r="U3260" s="14">
        <f>Starter[[#This Row],[deadline2]]-Starter[[#This Row],[launched_at3]]</f>
        <v>30</v>
      </c>
    </row>
    <row r="3261" spans="1:21" ht="3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>IFERROR(Starter[[#This Row],[pledged]]/Starter[[#This Row],[goal]],0)</f>
        <v>1.0616782608695652</v>
      </c>
      <c r="P3261" s="8">
        <f>IFERROR(Starter[[#This Row],[pledged]]/Starter[[#This Row],[backers_count]],0)</f>
        <v>251.7381443298969</v>
      </c>
      <c r="Q3261" t="str">
        <f>LEFT(Starter[[#This Row],[Category and Sub-Category]],FIND("/",Starter[[#This Row],[Category and Sub-Category]])-1)</f>
        <v>theater</v>
      </c>
      <c r="R3261" t="str">
        <f>RIGHT(Starter[[#This Row],[Category and Sub-Category]],FIND("/",Starter[[#This Row],[Category and Sub-Category]])-3)</f>
        <v>plays</v>
      </c>
      <c r="S3261" s="12">
        <f t="shared" si="50"/>
        <v>42644.165972222225</v>
      </c>
      <c r="T3261" s="12">
        <f t="shared" si="50"/>
        <v>42614.760937500003</v>
      </c>
      <c r="U3261" s="14">
        <f>Starter[[#This Row],[deadline2]]-Starter[[#This Row],[launched_at3]]</f>
        <v>29.405034722221899</v>
      </c>
    </row>
    <row r="3262" spans="1:21" ht="30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>IFERROR(Starter[[#This Row],[pledged]]/Starter[[#This Row],[goal]],0)</f>
        <v>1.0924</v>
      </c>
      <c r="P3262" s="8">
        <f>IFERROR(Starter[[#This Row],[pledged]]/Starter[[#This Row],[backers_count]],0)</f>
        <v>74.821917808219183</v>
      </c>
      <c r="Q3262" t="str">
        <f>LEFT(Starter[[#This Row],[Category and Sub-Category]],FIND("/",Starter[[#This Row],[Category and Sub-Category]])-1)</f>
        <v>theater</v>
      </c>
      <c r="R3262" t="str">
        <f>RIGHT(Starter[[#This Row],[Category and Sub-Category]],FIND("/",Starter[[#This Row],[Category and Sub-Category]])-3)</f>
        <v>plays</v>
      </c>
      <c r="S3262" s="12">
        <f t="shared" si="50"/>
        <v>42338.714328703703</v>
      </c>
      <c r="T3262" s="12">
        <f t="shared" si="50"/>
        <v>42303.672662037032</v>
      </c>
      <c r="U3262" s="14">
        <f>Starter[[#This Row],[deadline2]]-Starter[[#This Row],[launched_at3]]</f>
        <v>35.041666666671517</v>
      </c>
    </row>
    <row r="3263" spans="1:21" ht="30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>IFERROR(Starter[[#This Row],[pledged]]/Starter[[#This Row],[goal]],0)</f>
        <v>1.0045454545454546</v>
      </c>
      <c r="P3263" s="8">
        <f>IFERROR(Starter[[#This Row],[pledged]]/Starter[[#This Row],[backers_count]],0)</f>
        <v>67.65306122448979</v>
      </c>
      <c r="Q3263" t="str">
        <f>LEFT(Starter[[#This Row],[Category and Sub-Category]],FIND("/",Starter[[#This Row],[Category and Sub-Category]])-1)</f>
        <v>theater</v>
      </c>
      <c r="R3263" t="str">
        <f>RIGHT(Starter[[#This Row],[Category and Sub-Category]],FIND("/",Starter[[#This Row],[Category and Sub-Category]])-3)</f>
        <v>plays</v>
      </c>
      <c r="S3263" s="12">
        <f t="shared" si="50"/>
        <v>42201.725416666668</v>
      </c>
      <c r="T3263" s="12">
        <f t="shared" si="50"/>
        <v>42171.725416666668</v>
      </c>
      <c r="U3263" s="14">
        <f>Starter[[#This Row],[deadline2]]-Starter[[#This Row],[launched_at3]]</f>
        <v>30</v>
      </c>
    </row>
    <row r="3264" spans="1:2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>IFERROR(Starter[[#This Row],[pledged]]/Starter[[#This Row],[goal]],0)</f>
        <v>1.0304098360655738</v>
      </c>
      <c r="P3264" s="8">
        <f>IFERROR(Starter[[#This Row],[pledged]]/Starter[[#This Row],[backers_count]],0)</f>
        <v>93.81343283582089</v>
      </c>
      <c r="Q3264" t="str">
        <f>LEFT(Starter[[#This Row],[Category and Sub-Category]],FIND("/",Starter[[#This Row],[Category and Sub-Category]])-1)</f>
        <v>theater</v>
      </c>
      <c r="R3264" t="str">
        <f>RIGHT(Starter[[#This Row],[Category and Sub-Category]],FIND("/",Starter[[#This Row],[Category and Sub-Category]])-3)</f>
        <v>plays</v>
      </c>
      <c r="S3264" s="12">
        <f t="shared" si="50"/>
        <v>41995.166666666672</v>
      </c>
      <c r="T3264" s="12">
        <f t="shared" si="50"/>
        <v>41964.315532407403</v>
      </c>
      <c r="U3264" s="14">
        <f>Starter[[#This Row],[deadline2]]-Starter[[#This Row],[launched_at3]]</f>
        <v>30.851134259268292</v>
      </c>
    </row>
    <row r="3265" spans="1:2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>IFERROR(Starter[[#This Row],[pledged]]/Starter[[#This Row],[goal]],0)</f>
        <v>1.121664</v>
      </c>
      <c r="P3265" s="8">
        <f>IFERROR(Starter[[#This Row],[pledged]]/Starter[[#This Row],[backers_count]],0)</f>
        <v>41.237647058823526</v>
      </c>
      <c r="Q3265" t="str">
        <f>LEFT(Starter[[#This Row],[Category and Sub-Category]],FIND("/",Starter[[#This Row],[Category and Sub-Category]])-1)</f>
        <v>theater</v>
      </c>
      <c r="R3265" t="str">
        <f>RIGHT(Starter[[#This Row],[Category and Sub-Category]],FIND("/",Starter[[#This Row],[Category and Sub-Category]])-3)</f>
        <v>plays</v>
      </c>
      <c r="S3265" s="12">
        <f t="shared" si="50"/>
        <v>42307.875</v>
      </c>
      <c r="T3265" s="12">
        <f t="shared" si="50"/>
        <v>42284.516064814816</v>
      </c>
      <c r="U3265" s="14">
        <f>Starter[[#This Row],[deadline2]]-Starter[[#This Row],[launched_at3]]</f>
        <v>23.358935185184237</v>
      </c>
    </row>
    <row r="3266" spans="1:2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>IFERROR(Starter[[#This Row],[pledged]]/Starter[[#This Row],[goal]],0)</f>
        <v>1.03</v>
      </c>
      <c r="P3266" s="8">
        <f>IFERROR(Starter[[#This Row],[pledged]]/Starter[[#This Row],[backers_count]],0)</f>
        <v>52.551020408163268</v>
      </c>
      <c r="Q3266" t="str">
        <f>LEFT(Starter[[#This Row],[Category and Sub-Category]],FIND("/",Starter[[#This Row],[Category and Sub-Category]])-1)</f>
        <v>theater</v>
      </c>
      <c r="R3266" t="str">
        <f>RIGHT(Starter[[#This Row],[Category and Sub-Category]],FIND("/",Starter[[#This Row],[Category and Sub-Category]])-3)</f>
        <v>plays</v>
      </c>
      <c r="S3266" s="12">
        <f t="shared" ref="S3266:T3329" si="51">(I3266/86400)+25569</f>
        <v>42032.916666666672</v>
      </c>
      <c r="T3266" s="12">
        <f t="shared" si="51"/>
        <v>42016.800208333334</v>
      </c>
      <c r="U3266" s="14">
        <f>Starter[[#This Row],[deadline2]]-Starter[[#This Row],[launched_at3]]</f>
        <v>16.116458333337505</v>
      </c>
    </row>
    <row r="3267" spans="1:21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>IFERROR(Starter[[#This Row],[pledged]]/Starter[[#This Row],[goal]],0)</f>
        <v>1.64</v>
      </c>
      <c r="P3267" s="8">
        <f>IFERROR(Starter[[#This Row],[pledged]]/Starter[[#This Row],[backers_count]],0)</f>
        <v>70.285714285714292</v>
      </c>
      <c r="Q3267" t="str">
        <f>LEFT(Starter[[#This Row],[Category and Sub-Category]],FIND("/",Starter[[#This Row],[Category and Sub-Category]])-1)</f>
        <v>theater</v>
      </c>
      <c r="R3267" t="str">
        <f>RIGHT(Starter[[#This Row],[Category and Sub-Category]],FIND("/",Starter[[#This Row],[Category and Sub-Category]])-3)</f>
        <v>plays</v>
      </c>
      <c r="S3267" s="12">
        <f t="shared" si="51"/>
        <v>42341.708333333328</v>
      </c>
      <c r="T3267" s="12">
        <f t="shared" si="51"/>
        <v>42311.711979166663</v>
      </c>
      <c r="U3267" s="14">
        <f>Starter[[#This Row],[deadline2]]-Starter[[#This Row],[launched_at3]]</f>
        <v>29.996354166665697</v>
      </c>
    </row>
    <row r="3268" spans="1:21" ht="30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>IFERROR(Starter[[#This Row],[pledged]]/Starter[[#This Row],[goal]],0)</f>
        <v>1.3128333333333333</v>
      </c>
      <c r="P3268" s="8">
        <f>IFERROR(Starter[[#This Row],[pledged]]/Starter[[#This Row],[backers_count]],0)</f>
        <v>48.325153374233132</v>
      </c>
      <c r="Q3268" t="str">
        <f>LEFT(Starter[[#This Row],[Category and Sub-Category]],FIND("/",Starter[[#This Row],[Category and Sub-Category]])-1)</f>
        <v>theater</v>
      </c>
      <c r="R3268" t="str">
        <f>RIGHT(Starter[[#This Row],[Category and Sub-Category]],FIND("/",Starter[[#This Row],[Category and Sub-Category]])-3)</f>
        <v>plays</v>
      </c>
      <c r="S3268" s="12">
        <f t="shared" si="51"/>
        <v>42167.875</v>
      </c>
      <c r="T3268" s="12">
        <f t="shared" si="51"/>
        <v>42136.536134259259</v>
      </c>
      <c r="U3268" s="14">
        <f>Starter[[#This Row],[deadline2]]-Starter[[#This Row],[launched_at3]]</f>
        <v>31.338865740741312</v>
      </c>
    </row>
    <row r="3269" spans="1:21" ht="3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>IFERROR(Starter[[#This Row],[pledged]]/Starter[[#This Row],[goal]],0)</f>
        <v>1.0209999999999999</v>
      </c>
      <c r="P3269" s="8">
        <f>IFERROR(Starter[[#This Row],[pledged]]/Starter[[#This Row],[backers_count]],0)</f>
        <v>53.177083333333336</v>
      </c>
      <c r="Q3269" t="str">
        <f>LEFT(Starter[[#This Row],[Category and Sub-Category]],FIND("/",Starter[[#This Row],[Category and Sub-Category]])-1)</f>
        <v>theater</v>
      </c>
      <c r="R3269" t="str">
        <f>RIGHT(Starter[[#This Row],[Category and Sub-Category]],FIND("/",Starter[[#This Row],[Category and Sub-Category]])-3)</f>
        <v>plays</v>
      </c>
      <c r="S3269" s="12">
        <f t="shared" si="51"/>
        <v>42202.757638888885</v>
      </c>
      <c r="T3269" s="12">
        <f t="shared" si="51"/>
        <v>42172.757638888885</v>
      </c>
      <c r="U3269" s="14">
        <f>Starter[[#This Row],[deadline2]]-Starter[[#This Row],[launched_at3]]</f>
        <v>30</v>
      </c>
    </row>
    <row r="3270" spans="1:21" ht="30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>IFERROR(Starter[[#This Row],[pledged]]/Starter[[#This Row],[goal]],0)</f>
        <v>1.28</v>
      </c>
      <c r="P3270" s="8">
        <f>IFERROR(Starter[[#This Row],[pledged]]/Starter[[#This Row],[backers_count]],0)</f>
        <v>60.952380952380949</v>
      </c>
      <c r="Q3270" t="str">
        <f>LEFT(Starter[[#This Row],[Category and Sub-Category]],FIND("/",Starter[[#This Row],[Category and Sub-Category]])-1)</f>
        <v>theater</v>
      </c>
      <c r="R3270" t="str">
        <f>RIGHT(Starter[[#This Row],[Category and Sub-Category]],FIND("/",Starter[[#This Row],[Category and Sub-Category]])-3)</f>
        <v>plays</v>
      </c>
      <c r="S3270" s="12">
        <f t="shared" si="51"/>
        <v>42606.90425925926</v>
      </c>
      <c r="T3270" s="12">
        <f t="shared" si="51"/>
        <v>42590.90425925926</v>
      </c>
      <c r="U3270" s="14">
        <f>Starter[[#This Row],[deadline2]]-Starter[[#This Row],[launched_at3]]</f>
        <v>16</v>
      </c>
    </row>
    <row r="3271" spans="1:21" ht="30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>IFERROR(Starter[[#This Row],[pledged]]/Starter[[#This Row],[goal]],0)</f>
        <v>1.0149999999999999</v>
      </c>
      <c r="P3271" s="8">
        <f>IFERROR(Starter[[#This Row],[pledged]]/Starter[[#This Row],[backers_count]],0)</f>
        <v>116</v>
      </c>
      <c r="Q3271" t="str">
        <f>LEFT(Starter[[#This Row],[Category and Sub-Category]],FIND("/",Starter[[#This Row],[Category and Sub-Category]])-1)</f>
        <v>theater</v>
      </c>
      <c r="R3271" t="str">
        <f>RIGHT(Starter[[#This Row],[Category and Sub-Category]],FIND("/",Starter[[#This Row],[Category and Sub-Category]])-3)</f>
        <v>plays</v>
      </c>
      <c r="S3271" s="12">
        <f t="shared" si="51"/>
        <v>42171.458333333328</v>
      </c>
      <c r="T3271" s="12">
        <f t="shared" si="51"/>
        <v>42137.395798611113</v>
      </c>
      <c r="U3271" s="14">
        <f>Starter[[#This Row],[deadline2]]-Starter[[#This Row],[launched_at3]]</f>
        <v>34.062534722215787</v>
      </c>
    </row>
    <row r="3272" spans="1:21" ht="3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>IFERROR(Starter[[#This Row],[pledged]]/Starter[[#This Row],[goal]],0)</f>
        <v>1.0166666666666666</v>
      </c>
      <c r="P3272" s="8">
        <f>IFERROR(Starter[[#This Row],[pledged]]/Starter[[#This Row],[backers_count]],0)</f>
        <v>61</v>
      </c>
      <c r="Q3272" t="str">
        <f>LEFT(Starter[[#This Row],[Category and Sub-Category]],FIND("/",Starter[[#This Row],[Category and Sub-Category]])-1)</f>
        <v>theater</v>
      </c>
      <c r="R3272" t="str">
        <f>RIGHT(Starter[[#This Row],[Category and Sub-Category]],FIND("/",Starter[[#This Row],[Category and Sub-Category]])-3)</f>
        <v>plays</v>
      </c>
      <c r="S3272" s="12">
        <f t="shared" si="51"/>
        <v>42197.533159722225</v>
      </c>
      <c r="T3272" s="12">
        <f t="shared" si="51"/>
        <v>42167.533159722225</v>
      </c>
      <c r="U3272" s="14">
        <f>Starter[[#This Row],[deadline2]]-Starter[[#This Row],[launched_at3]]</f>
        <v>30</v>
      </c>
    </row>
    <row r="3273" spans="1:21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>IFERROR(Starter[[#This Row],[pledged]]/Starter[[#This Row],[goal]],0)</f>
        <v>1.3</v>
      </c>
      <c r="P3273" s="8">
        <f>IFERROR(Starter[[#This Row],[pledged]]/Starter[[#This Row],[backers_count]],0)</f>
        <v>38.235294117647058</v>
      </c>
      <c r="Q3273" t="str">
        <f>LEFT(Starter[[#This Row],[Category and Sub-Category]],FIND("/",Starter[[#This Row],[Category and Sub-Category]])-1)</f>
        <v>theater</v>
      </c>
      <c r="R3273" t="str">
        <f>RIGHT(Starter[[#This Row],[Category and Sub-Category]],FIND("/",Starter[[#This Row],[Category and Sub-Category]])-3)</f>
        <v>plays</v>
      </c>
      <c r="S3273" s="12">
        <f t="shared" si="51"/>
        <v>41945.478877314818</v>
      </c>
      <c r="T3273" s="12">
        <f t="shared" si="51"/>
        <v>41915.437210648146</v>
      </c>
      <c r="U3273" s="14">
        <f>Starter[[#This Row],[deadline2]]-Starter[[#This Row],[launched_at3]]</f>
        <v>30.041666666671517</v>
      </c>
    </row>
    <row r="3274" spans="1:21" ht="30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>IFERROR(Starter[[#This Row],[pledged]]/Starter[[#This Row],[goal]],0)</f>
        <v>1.5443</v>
      </c>
      <c r="P3274" s="8">
        <f>IFERROR(Starter[[#This Row],[pledged]]/Starter[[#This Row],[backers_count]],0)</f>
        <v>106.50344827586207</v>
      </c>
      <c r="Q3274" t="str">
        <f>LEFT(Starter[[#This Row],[Category and Sub-Category]],FIND("/",Starter[[#This Row],[Category and Sub-Category]])-1)</f>
        <v>theater</v>
      </c>
      <c r="R3274" t="str">
        <f>RIGHT(Starter[[#This Row],[Category and Sub-Category]],FIND("/",Starter[[#This Row],[Category and Sub-Category]])-3)</f>
        <v>plays</v>
      </c>
      <c r="S3274" s="12">
        <f t="shared" si="51"/>
        <v>42314.541770833333</v>
      </c>
      <c r="T3274" s="12">
        <f t="shared" si="51"/>
        <v>42284.500104166669</v>
      </c>
      <c r="U3274" s="14">
        <f>Starter[[#This Row],[deadline2]]-Starter[[#This Row],[launched_at3]]</f>
        <v>30.041666666664241</v>
      </c>
    </row>
    <row r="3275" spans="1:21" ht="3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>IFERROR(Starter[[#This Row],[pledged]]/Starter[[#This Row],[goal]],0)</f>
        <v>1.0740000000000001</v>
      </c>
      <c r="P3275" s="8">
        <f>IFERROR(Starter[[#This Row],[pledged]]/Starter[[#This Row],[backers_count]],0)</f>
        <v>204.57142857142858</v>
      </c>
      <c r="Q3275" t="str">
        <f>LEFT(Starter[[#This Row],[Category and Sub-Category]],FIND("/",Starter[[#This Row],[Category and Sub-Category]])-1)</f>
        <v>theater</v>
      </c>
      <c r="R3275" t="str">
        <f>RIGHT(Starter[[#This Row],[Category and Sub-Category]],FIND("/",Starter[[#This Row],[Category and Sub-Category]])-3)</f>
        <v>plays</v>
      </c>
      <c r="S3275" s="12">
        <f t="shared" si="51"/>
        <v>42627.791666666672</v>
      </c>
      <c r="T3275" s="12">
        <f t="shared" si="51"/>
        <v>42611.801412037035</v>
      </c>
      <c r="U3275" s="14">
        <f>Starter[[#This Row],[deadline2]]-Starter[[#This Row],[launched_at3]]</f>
        <v>15.990254629636183</v>
      </c>
    </row>
    <row r="3276" spans="1:21" ht="30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>IFERROR(Starter[[#This Row],[pledged]]/Starter[[#This Row],[goal]],0)</f>
        <v>1.0132258064516129</v>
      </c>
      <c r="P3276" s="8">
        <f>IFERROR(Starter[[#This Row],[pledged]]/Starter[[#This Row],[backers_count]],0)</f>
        <v>54.912587412587413</v>
      </c>
      <c r="Q3276" t="str">
        <f>LEFT(Starter[[#This Row],[Category and Sub-Category]],FIND("/",Starter[[#This Row],[Category and Sub-Category]])-1)</f>
        <v>theater</v>
      </c>
      <c r="R3276" t="str">
        <f>RIGHT(Starter[[#This Row],[Category and Sub-Category]],FIND("/",Starter[[#This Row],[Category and Sub-Category]])-3)</f>
        <v>plays</v>
      </c>
      <c r="S3276" s="12">
        <f t="shared" si="51"/>
        <v>42444.875</v>
      </c>
      <c r="T3276" s="12">
        <f t="shared" si="51"/>
        <v>42400.704537037032</v>
      </c>
      <c r="U3276" s="14">
        <f>Starter[[#This Row],[deadline2]]-Starter[[#This Row],[launched_at3]]</f>
        <v>44.170462962967576</v>
      </c>
    </row>
    <row r="3277" spans="1:21" ht="3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>IFERROR(Starter[[#This Row],[pledged]]/Starter[[#This Row],[goal]],0)</f>
        <v>1.0027777777777778</v>
      </c>
      <c r="P3277" s="8">
        <f>IFERROR(Starter[[#This Row],[pledged]]/Starter[[#This Row],[backers_count]],0)</f>
        <v>150.41666666666666</v>
      </c>
      <c r="Q3277" t="str">
        <f>LEFT(Starter[[#This Row],[Category and Sub-Category]],FIND("/",Starter[[#This Row],[Category and Sub-Category]])-1)</f>
        <v>theater</v>
      </c>
      <c r="R3277" t="str">
        <f>RIGHT(Starter[[#This Row],[Category and Sub-Category]],FIND("/",Starter[[#This Row],[Category and Sub-Category]])-3)</f>
        <v>plays</v>
      </c>
      <c r="S3277" s="12">
        <f t="shared" si="51"/>
        <v>42044.1875</v>
      </c>
      <c r="T3277" s="12">
        <f t="shared" si="51"/>
        <v>42017.88045138889</v>
      </c>
      <c r="U3277" s="14">
        <f>Starter[[#This Row],[deadline2]]-Starter[[#This Row],[launched_at3]]</f>
        <v>26.307048611110076</v>
      </c>
    </row>
    <row r="3278" spans="1:21" ht="3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>IFERROR(Starter[[#This Row],[pledged]]/Starter[[#This Row],[goal]],0)</f>
        <v>1.1684444444444444</v>
      </c>
      <c r="P3278" s="8">
        <f>IFERROR(Starter[[#This Row],[pledged]]/Starter[[#This Row],[backers_count]],0)</f>
        <v>52.58</v>
      </c>
      <c r="Q3278" t="str">
        <f>LEFT(Starter[[#This Row],[Category and Sub-Category]],FIND("/",Starter[[#This Row],[Category and Sub-Category]])-1)</f>
        <v>theater</v>
      </c>
      <c r="R3278" t="str">
        <f>RIGHT(Starter[[#This Row],[Category and Sub-Category]],FIND("/",Starter[[#This Row],[Category and Sub-Category]])-3)</f>
        <v>plays</v>
      </c>
      <c r="S3278" s="12">
        <f t="shared" si="51"/>
        <v>42461.165972222225</v>
      </c>
      <c r="T3278" s="12">
        <f t="shared" si="51"/>
        <v>42426.949988425928</v>
      </c>
      <c r="U3278" s="14">
        <f>Starter[[#This Row],[deadline2]]-Starter[[#This Row],[launched_at3]]</f>
        <v>34.215983796297223</v>
      </c>
    </row>
    <row r="3279" spans="1:21" ht="3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>IFERROR(Starter[[#This Row],[pledged]]/Starter[[#This Row],[goal]],0)</f>
        <v>1.0860000000000001</v>
      </c>
      <c r="P3279" s="8">
        <f>IFERROR(Starter[[#This Row],[pledged]]/Starter[[#This Row],[backers_count]],0)</f>
        <v>54.3</v>
      </c>
      <c r="Q3279" t="str">
        <f>LEFT(Starter[[#This Row],[Category and Sub-Category]],FIND("/",Starter[[#This Row],[Category and Sub-Category]])-1)</f>
        <v>theater</v>
      </c>
      <c r="R3279" t="str">
        <f>RIGHT(Starter[[#This Row],[Category and Sub-Category]],FIND("/",Starter[[#This Row],[Category and Sub-Category]])-3)</f>
        <v>plays</v>
      </c>
      <c r="S3279" s="12">
        <f t="shared" si="51"/>
        <v>41961.724606481483</v>
      </c>
      <c r="T3279" s="12">
        <f t="shared" si="51"/>
        <v>41931.682939814811</v>
      </c>
      <c r="U3279" s="14">
        <f>Starter[[#This Row],[deadline2]]-Starter[[#This Row],[launched_at3]]</f>
        <v>30.041666666671517</v>
      </c>
    </row>
    <row r="3280" spans="1:21" ht="3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>IFERROR(Starter[[#This Row],[pledged]]/Starter[[#This Row],[goal]],0)</f>
        <v>1.034</v>
      </c>
      <c r="P3280" s="8">
        <f>IFERROR(Starter[[#This Row],[pledged]]/Starter[[#This Row],[backers_count]],0)</f>
        <v>76.029411764705884</v>
      </c>
      <c r="Q3280" t="str">
        <f>LEFT(Starter[[#This Row],[Category and Sub-Category]],FIND("/",Starter[[#This Row],[Category and Sub-Category]])-1)</f>
        <v>theater</v>
      </c>
      <c r="R3280" t="str">
        <f>RIGHT(Starter[[#This Row],[Category and Sub-Category]],FIND("/",Starter[[#This Row],[Category and Sub-Category]])-3)</f>
        <v>plays</v>
      </c>
      <c r="S3280" s="12">
        <f t="shared" si="51"/>
        <v>42154.848414351851</v>
      </c>
      <c r="T3280" s="12">
        <f t="shared" si="51"/>
        <v>42124.848414351851</v>
      </c>
      <c r="U3280" s="14">
        <f>Starter[[#This Row],[deadline2]]-Starter[[#This Row],[launched_at3]]</f>
        <v>30</v>
      </c>
    </row>
    <row r="3281" spans="1:21" ht="3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>IFERROR(Starter[[#This Row],[pledged]]/Starter[[#This Row],[goal]],0)</f>
        <v>1.1427586206896552</v>
      </c>
      <c r="P3281" s="8">
        <f>IFERROR(Starter[[#This Row],[pledged]]/Starter[[#This Row],[backers_count]],0)</f>
        <v>105.2063492063492</v>
      </c>
      <c r="Q3281" t="str">
        <f>LEFT(Starter[[#This Row],[Category and Sub-Category]],FIND("/",Starter[[#This Row],[Category and Sub-Category]])-1)</f>
        <v>theater</v>
      </c>
      <c r="R3281" t="str">
        <f>RIGHT(Starter[[#This Row],[Category and Sub-Category]],FIND("/",Starter[[#This Row],[Category and Sub-Category]])-3)</f>
        <v>plays</v>
      </c>
      <c r="S3281" s="12">
        <f t="shared" si="51"/>
        <v>42461.06086805556</v>
      </c>
      <c r="T3281" s="12">
        <f t="shared" si="51"/>
        <v>42431.102534722224</v>
      </c>
      <c r="U3281" s="14">
        <f>Starter[[#This Row],[deadline2]]-Starter[[#This Row],[launched_at3]]</f>
        <v>29.958333333335759</v>
      </c>
    </row>
    <row r="3282" spans="1:21" ht="3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>IFERROR(Starter[[#This Row],[pledged]]/Starter[[#This Row],[goal]],0)</f>
        <v>1.03</v>
      </c>
      <c r="P3282" s="8">
        <f>IFERROR(Starter[[#This Row],[pledged]]/Starter[[#This Row],[backers_count]],0)</f>
        <v>68.666666666666671</v>
      </c>
      <c r="Q3282" t="str">
        <f>LEFT(Starter[[#This Row],[Category and Sub-Category]],FIND("/",Starter[[#This Row],[Category and Sub-Category]])-1)</f>
        <v>theater</v>
      </c>
      <c r="R3282" t="str">
        <f>RIGHT(Starter[[#This Row],[Category and Sub-Category]],FIND("/",Starter[[#This Row],[Category and Sub-Category]])-3)</f>
        <v>plays</v>
      </c>
      <c r="S3282" s="12">
        <f t="shared" si="51"/>
        <v>42156.208333333328</v>
      </c>
      <c r="T3282" s="12">
        <f t="shared" si="51"/>
        <v>42121.756921296299</v>
      </c>
      <c r="U3282" s="14">
        <f>Starter[[#This Row],[deadline2]]-Starter[[#This Row],[launched_at3]]</f>
        <v>34.451412037029513</v>
      </c>
    </row>
    <row r="3283" spans="1:2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>IFERROR(Starter[[#This Row],[pledged]]/Starter[[#This Row],[goal]],0)</f>
        <v>1.216</v>
      </c>
      <c r="P3283" s="8">
        <f>IFERROR(Starter[[#This Row],[pledged]]/Starter[[#This Row],[backers_count]],0)</f>
        <v>129.36170212765958</v>
      </c>
      <c r="Q3283" t="str">
        <f>LEFT(Starter[[#This Row],[Category and Sub-Category]],FIND("/",Starter[[#This Row],[Category and Sub-Category]])-1)</f>
        <v>theater</v>
      </c>
      <c r="R3283" t="str">
        <f>RIGHT(Starter[[#This Row],[Category and Sub-Category]],FIND("/",Starter[[#This Row],[Category and Sub-Category]])-3)</f>
        <v>plays</v>
      </c>
      <c r="S3283" s="12">
        <f t="shared" si="51"/>
        <v>42249.019733796296</v>
      </c>
      <c r="T3283" s="12">
        <f t="shared" si="51"/>
        <v>42219.019733796296</v>
      </c>
      <c r="U3283" s="14">
        <f>Starter[[#This Row],[deadline2]]-Starter[[#This Row],[launched_at3]]</f>
        <v>30</v>
      </c>
    </row>
    <row r="3284" spans="1:21" ht="3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>IFERROR(Starter[[#This Row],[pledged]]/Starter[[#This Row],[goal]],0)</f>
        <v>1.026467741935484</v>
      </c>
      <c r="P3284" s="8">
        <f>IFERROR(Starter[[#This Row],[pledged]]/Starter[[#This Row],[backers_count]],0)</f>
        <v>134.26371308016877</v>
      </c>
      <c r="Q3284" t="str">
        <f>LEFT(Starter[[#This Row],[Category and Sub-Category]],FIND("/",Starter[[#This Row],[Category and Sub-Category]])-1)</f>
        <v>theater</v>
      </c>
      <c r="R3284" t="str">
        <f>RIGHT(Starter[[#This Row],[Category and Sub-Category]],FIND("/",Starter[[#This Row],[Category and Sub-Category]])-3)</f>
        <v>plays</v>
      </c>
      <c r="S3284" s="12">
        <f t="shared" si="51"/>
        <v>42489.19430555556</v>
      </c>
      <c r="T3284" s="12">
        <f t="shared" si="51"/>
        <v>42445.19430555556</v>
      </c>
      <c r="U3284" s="14">
        <f>Starter[[#This Row],[deadline2]]-Starter[[#This Row],[launched_at3]]</f>
        <v>44</v>
      </c>
    </row>
    <row r="3285" spans="1:21" ht="3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>IFERROR(Starter[[#This Row],[pledged]]/Starter[[#This Row],[goal]],0)</f>
        <v>1.0475000000000001</v>
      </c>
      <c r="P3285" s="8">
        <f>IFERROR(Starter[[#This Row],[pledged]]/Starter[[#This Row],[backers_count]],0)</f>
        <v>17.829787234042552</v>
      </c>
      <c r="Q3285" t="str">
        <f>LEFT(Starter[[#This Row],[Category and Sub-Category]],FIND("/",Starter[[#This Row],[Category and Sub-Category]])-1)</f>
        <v>theater</v>
      </c>
      <c r="R3285" t="str">
        <f>RIGHT(Starter[[#This Row],[Category and Sub-Category]],FIND("/",Starter[[#This Row],[Category and Sub-Category]])-3)</f>
        <v>plays</v>
      </c>
      <c r="S3285" s="12">
        <f t="shared" si="51"/>
        <v>42410.875</v>
      </c>
      <c r="T3285" s="12">
        <f t="shared" si="51"/>
        <v>42379.74418981481</v>
      </c>
      <c r="U3285" s="14">
        <f>Starter[[#This Row],[deadline2]]-Starter[[#This Row],[launched_at3]]</f>
        <v>31.130810185190057</v>
      </c>
    </row>
    <row r="3286" spans="1:21" ht="30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>IFERROR(Starter[[#This Row],[pledged]]/Starter[[#This Row],[goal]],0)</f>
        <v>1.016</v>
      </c>
      <c r="P3286" s="8">
        <f>IFERROR(Starter[[#This Row],[pledged]]/Starter[[#This Row],[backers_count]],0)</f>
        <v>203.2</v>
      </c>
      <c r="Q3286" t="str">
        <f>LEFT(Starter[[#This Row],[Category and Sub-Category]],FIND("/",Starter[[#This Row],[Category and Sub-Category]])-1)</f>
        <v>theater</v>
      </c>
      <c r="R3286" t="str">
        <f>RIGHT(Starter[[#This Row],[Category and Sub-Category]],FIND("/",Starter[[#This Row],[Category and Sub-Category]])-3)</f>
        <v>plays</v>
      </c>
      <c r="S3286" s="12">
        <f t="shared" si="51"/>
        <v>42398.249305555553</v>
      </c>
      <c r="T3286" s="12">
        <f t="shared" si="51"/>
        <v>42380.884872685187</v>
      </c>
      <c r="U3286" s="14">
        <f>Starter[[#This Row],[deadline2]]-Starter[[#This Row],[launched_at3]]</f>
        <v>17.364432870366727</v>
      </c>
    </row>
    <row r="3287" spans="1:2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>IFERROR(Starter[[#This Row],[pledged]]/Starter[[#This Row],[goal]],0)</f>
        <v>1.1210242048409682</v>
      </c>
      <c r="P3287" s="8">
        <f>IFERROR(Starter[[#This Row],[pledged]]/Starter[[#This Row],[backers_count]],0)</f>
        <v>69.18518518518519</v>
      </c>
      <c r="Q3287" t="str">
        <f>LEFT(Starter[[#This Row],[Category and Sub-Category]],FIND("/",Starter[[#This Row],[Category and Sub-Category]])-1)</f>
        <v>theater</v>
      </c>
      <c r="R3287" t="str">
        <f>RIGHT(Starter[[#This Row],[Category and Sub-Category]],FIND("/",Starter[[#This Row],[Category and Sub-Category]])-3)</f>
        <v>plays</v>
      </c>
      <c r="S3287" s="12">
        <f t="shared" si="51"/>
        <v>42794.208333333328</v>
      </c>
      <c r="T3287" s="12">
        <f t="shared" si="51"/>
        <v>42762.942430555559</v>
      </c>
      <c r="U3287" s="14">
        <f>Starter[[#This Row],[deadline2]]-Starter[[#This Row],[launched_at3]]</f>
        <v>31.265902777769952</v>
      </c>
    </row>
    <row r="3288" spans="1:21" ht="3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>IFERROR(Starter[[#This Row],[pledged]]/Starter[[#This Row],[goal]],0)</f>
        <v>1.0176666666666667</v>
      </c>
      <c r="P3288" s="8">
        <f>IFERROR(Starter[[#This Row],[pledged]]/Starter[[#This Row],[backers_count]],0)</f>
        <v>125.12295081967213</v>
      </c>
      <c r="Q3288" t="str">
        <f>LEFT(Starter[[#This Row],[Category and Sub-Category]],FIND("/",Starter[[#This Row],[Category and Sub-Category]])-1)</f>
        <v>theater</v>
      </c>
      <c r="R3288" t="str">
        <f>RIGHT(Starter[[#This Row],[Category and Sub-Category]],FIND("/",Starter[[#This Row],[Category and Sub-Category]])-3)</f>
        <v>plays</v>
      </c>
      <c r="S3288" s="12">
        <f t="shared" si="51"/>
        <v>42597.840069444443</v>
      </c>
      <c r="T3288" s="12">
        <f t="shared" si="51"/>
        <v>42567.840069444443</v>
      </c>
      <c r="U3288" s="14">
        <f>Starter[[#This Row],[deadline2]]-Starter[[#This Row],[launched_at3]]</f>
        <v>30</v>
      </c>
    </row>
    <row r="3289" spans="1:2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>IFERROR(Starter[[#This Row],[pledged]]/Starter[[#This Row],[goal]],0)</f>
        <v>1</v>
      </c>
      <c r="P3289" s="8">
        <f>IFERROR(Starter[[#This Row],[pledged]]/Starter[[#This Row],[backers_count]],0)</f>
        <v>73.529411764705884</v>
      </c>
      <c r="Q3289" t="str">
        <f>LEFT(Starter[[#This Row],[Category and Sub-Category]],FIND("/",Starter[[#This Row],[Category and Sub-Category]])-1)</f>
        <v>theater</v>
      </c>
      <c r="R3289" t="str">
        <f>RIGHT(Starter[[#This Row],[Category and Sub-Category]],FIND("/",Starter[[#This Row],[Category and Sub-Category]])-3)</f>
        <v>plays</v>
      </c>
      <c r="S3289" s="12">
        <f t="shared" si="51"/>
        <v>42336.750324074077</v>
      </c>
      <c r="T3289" s="12">
        <f t="shared" si="51"/>
        <v>42311.750324074077</v>
      </c>
      <c r="U3289" s="14">
        <f>Starter[[#This Row],[deadline2]]-Starter[[#This Row],[launched_at3]]</f>
        <v>25</v>
      </c>
    </row>
    <row r="3290" spans="1:21" ht="3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>IFERROR(Starter[[#This Row],[pledged]]/Starter[[#This Row],[goal]],0)</f>
        <v>1.0026489999999999</v>
      </c>
      <c r="P3290" s="8">
        <f>IFERROR(Starter[[#This Row],[pledged]]/Starter[[#This Row],[backers_count]],0)</f>
        <v>48.437149758454105</v>
      </c>
      <c r="Q3290" t="str">
        <f>LEFT(Starter[[#This Row],[Category and Sub-Category]],FIND("/",Starter[[#This Row],[Category and Sub-Category]])-1)</f>
        <v>theater</v>
      </c>
      <c r="R3290" t="str">
        <f>RIGHT(Starter[[#This Row],[Category and Sub-Category]],FIND("/",Starter[[#This Row],[Category and Sub-Category]])-3)</f>
        <v>plays</v>
      </c>
      <c r="S3290" s="12">
        <f t="shared" si="51"/>
        <v>42541.958333333328</v>
      </c>
      <c r="T3290" s="12">
        <f t="shared" si="51"/>
        <v>42505.774479166663</v>
      </c>
      <c r="U3290" s="14">
        <f>Starter[[#This Row],[deadline2]]-Starter[[#This Row],[launched_at3]]</f>
        <v>36.183854166665697</v>
      </c>
    </row>
    <row r="3291" spans="1:21" ht="3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>IFERROR(Starter[[#This Row],[pledged]]/Starter[[#This Row],[goal]],0)</f>
        <v>1.3304200000000002</v>
      </c>
      <c r="P3291" s="8">
        <f>IFERROR(Starter[[#This Row],[pledged]]/Starter[[#This Row],[backers_count]],0)</f>
        <v>26.608400000000003</v>
      </c>
      <c r="Q3291" t="str">
        <f>LEFT(Starter[[#This Row],[Category and Sub-Category]],FIND("/",Starter[[#This Row],[Category and Sub-Category]])-1)</f>
        <v>theater</v>
      </c>
      <c r="R3291" t="str">
        <f>RIGHT(Starter[[#This Row],[Category and Sub-Category]],FIND("/",Starter[[#This Row],[Category and Sub-Category]])-3)</f>
        <v>plays</v>
      </c>
      <c r="S3291" s="12">
        <f t="shared" si="51"/>
        <v>42786.368078703701</v>
      </c>
      <c r="T3291" s="12">
        <f t="shared" si="51"/>
        <v>42758.368078703701</v>
      </c>
      <c r="U3291" s="14">
        <f>Starter[[#This Row],[deadline2]]-Starter[[#This Row],[launched_at3]]</f>
        <v>28</v>
      </c>
    </row>
    <row r="3292" spans="1:21" ht="4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>IFERROR(Starter[[#This Row],[pledged]]/Starter[[#This Row],[goal]],0)</f>
        <v>1.212</v>
      </c>
      <c r="P3292" s="8">
        <f>IFERROR(Starter[[#This Row],[pledged]]/Starter[[#This Row],[backers_count]],0)</f>
        <v>33.666666666666664</v>
      </c>
      <c r="Q3292" t="str">
        <f>LEFT(Starter[[#This Row],[Category and Sub-Category]],FIND("/",Starter[[#This Row],[Category and Sub-Category]])-1)</f>
        <v>theater</v>
      </c>
      <c r="R3292" t="str">
        <f>RIGHT(Starter[[#This Row],[Category and Sub-Category]],FIND("/",Starter[[#This Row],[Category and Sub-Category]])-3)</f>
        <v>plays</v>
      </c>
      <c r="S3292" s="12">
        <f t="shared" si="51"/>
        <v>42805.51494212963</v>
      </c>
      <c r="T3292" s="12">
        <f t="shared" si="51"/>
        <v>42775.51494212963</v>
      </c>
      <c r="U3292" s="14">
        <f>Starter[[#This Row],[deadline2]]-Starter[[#This Row],[launched_at3]]</f>
        <v>30</v>
      </c>
    </row>
    <row r="3293" spans="1:21" ht="3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>IFERROR(Starter[[#This Row],[pledged]]/Starter[[#This Row],[goal]],0)</f>
        <v>1.1399999999999999</v>
      </c>
      <c r="P3293" s="8">
        <f>IFERROR(Starter[[#This Row],[pledged]]/Starter[[#This Row],[backers_count]],0)</f>
        <v>40.714285714285715</v>
      </c>
      <c r="Q3293" t="str">
        <f>LEFT(Starter[[#This Row],[Category and Sub-Category]],FIND("/",Starter[[#This Row],[Category and Sub-Category]])-1)</f>
        <v>theater</v>
      </c>
      <c r="R3293" t="str">
        <f>RIGHT(Starter[[#This Row],[Category and Sub-Category]],FIND("/",Starter[[#This Row],[Category and Sub-Category]])-3)</f>
        <v>plays</v>
      </c>
      <c r="S3293" s="12">
        <f t="shared" si="51"/>
        <v>42264.165972222225</v>
      </c>
      <c r="T3293" s="12">
        <f t="shared" si="51"/>
        <v>42232.702546296292</v>
      </c>
      <c r="U3293" s="14">
        <f>Starter[[#This Row],[deadline2]]-Starter[[#This Row],[launched_at3]]</f>
        <v>31.463425925932825</v>
      </c>
    </row>
    <row r="3294" spans="1:21" ht="30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>IFERROR(Starter[[#This Row],[pledged]]/Starter[[#This Row],[goal]],0)</f>
        <v>2.8613861386138613</v>
      </c>
      <c r="P3294" s="8">
        <f>IFERROR(Starter[[#This Row],[pledged]]/Starter[[#This Row],[backers_count]],0)</f>
        <v>19.266666666666666</v>
      </c>
      <c r="Q3294" t="str">
        <f>LEFT(Starter[[#This Row],[Category and Sub-Category]],FIND("/",Starter[[#This Row],[Category and Sub-Category]])-1)</f>
        <v>theater</v>
      </c>
      <c r="R3294" t="str">
        <f>RIGHT(Starter[[#This Row],[Category and Sub-Category]],FIND("/",Starter[[#This Row],[Category and Sub-Category]])-3)</f>
        <v>plays</v>
      </c>
      <c r="S3294" s="12">
        <f t="shared" si="51"/>
        <v>42342.811898148153</v>
      </c>
      <c r="T3294" s="12">
        <f t="shared" si="51"/>
        <v>42282.770231481481</v>
      </c>
      <c r="U3294" s="14">
        <f>Starter[[#This Row],[deadline2]]-Starter[[#This Row],[launched_at3]]</f>
        <v>60.041666666671517</v>
      </c>
    </row>
    <row r="3295" spans="1:21" ht="3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>IFERROR(Starter[[#This Row],[pledged]]/Starter[[#This Row],[goal]],0)</f>
        <v>1.7044444444444444</v>
      </c>
      <c r="P3295" s="8">
        <f>IFERROR(Starter[[#This Row],[pledged]]/Starter[[#This Row],[backers_count]],0)</f>
        <v>84.285714285714292</v>
      </c>
      <c r="Q3295" t="str">
        <f>LEFT(Starter[[#This Row],[Category and Sub-Category]],FIND("/",Starter[[#This Row],[Category and Sub-Category]])-1)</f>
        <v>theater</v>
      </c>
      <c r="R3295" t="str">
        <f>RIGHT(Starter[[#This Row],[Category and Sub-Category]],FIND("/",Starter[[#This Row],[Category and Sub-Category]])-3)</f>
        <v>plays</v>
      </c>
      <c r="S3295" s="12">
        <f t="shared" si="51"/>
        <v>42798.425370370373</v>
      </c>
      <c r="T3295" s="12">
        <f t="shared" si="51"/>
        <v>42768.425370370373</v>
      </c>
      <c r="U3295" s="14">
        <f>Starter[[#This Row],[deadline2]]-Starter[[#This Row],[launched_at3]]</f>
        <v>30</v>
      </c>
    </row>
    <row r="3296" spans="1:21" ht="3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>IFERROR(Starter[[#This Row],[pledged]]/Starter[[#This Row],[goal]],0)</f>
        <v>1.1833333333333333</v>
      </c>
      <c r="P3296" s="8">
        <f>IFERROR(Starter[[#This Row],[pledged]]/Starter[[#This Row],[backers_count]],0)</f>
        <v>29.583333333333332</v>
      </c>
      <c r="Q3296" t="str">
        <f>LEFT(Starter[[#This Row],[Category and Sub-Category]],FIND("/",Starter[[#This Row],[Category and Sub-Category]])-1)</f>
        <v>theater</v>
      </c>
      <c r="R3296" t="str">
        <f>RIGHT(Starter[[#This Row],[Category and Sub-Category]],FIND("/",Starter[[#This Row],[Category and Sub-Category]])-3)</f>
        <v>plays</v>
      </c>
      <c r="S3296" s="12">
        <f t="shared" si="51"/>
        <v>42171.541134259256</v>
      </c>
      <c r="T3296" s="12">
        <f t="shared" si="51"/>
        <v>42141.541134259256</v>
      </c>
      <c r="U3296" s="14">
        <f>Starter[[#This Row],[deadline2]]-Starter[[#This Row],[launched_at3]]</f>
        <v>30</v>
      </c>
    </row>
    <row r="3297" spans="1:21" ht="3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>IFERROR(Starter[[#This Row],[pledged]]/Starter[[#This Row],[goal]],0)</f>
        <v>1.0285857142857142</v>
      </c>
      <c r="P3297" s="8">
        <f>IFERROR(Starter[[#This Row],[pledged]]/Starter[[#This Row],[backers_count]],0)</f>
        <v>26.667037037037037</v>
      </c>
      <c r="Q3297" t="str">
        <f>LEFT(Starter[[#This Row],[Category and Sub-Category]],FIND("/",Starter[[#This Row],[Category and Sub-Category]])-1)</f>
        <v>theater</v>
      </c>
      <c r="R3297" t="str">
        <f>RIGHT(Starter[[#This Row],[Category and Sub-Category]],FIND("/",Starter[[#This Row],[Category and Sub-Category]])-3)</f>
        <v>plays</v>
      </c>
      <c r="S3297" s="12">
        <f t="shared" si="51"/>
        <v>42639.442465277782</v>
      </c>
      <c r="T3297" s="12">
        <f t="shared" si="51"/>
        <v>42609.442465277782</v>
      </c>
      <c r="U3297" s="14">
        <f>Starter[[#This Row],[deadline2]]-Starter[[#This Row],[launched_at3]]</f>
        <v>30</v>
      </c>
    </row>
    <row r="3298" spans="1:21" ht="3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>IFERROR(Starter[[#This Row],[pledged]]/Starter[[#This Row],[goal]],0)</f>
        <v>1.4406666666666668</v>
      </c>
      <c r="P3298" s="8">
        <f>IFERROR(Starter[[#This Row],[pledged]]/Starter[[#This Row],[backers_count]],0)</f>
        <v>45.978723404255319</v>
      </c>
      <c r="Q3298" t="str">
        <f>LEFT(Starter[[#This Row],[Category and Sub-Category]],FIND("/",Starter[[#This Row],[Category and Sub-Category]])-1)</f>
        <v>theater</v>
      </c>
      <c r="R3298" t="str">
        <f>RIGHT(Starter[[#This Row],[Category and Sub-Category]],FIND("/",Starter[[#This Row],[Category and Sub-Category]])-3)</f>
        <v>plays</v>
      </c>
      <c r="S3298" s="12">
        <f t="shared" si="51"/>
        <v>42330.916666666672</v>
      </c>
      <c r="T3298" s="12">
        <f t="shared" si="51"/>
        <v>42309.756620370375</v>
      </c>
      <c r="U3298" s="14">
        <f>Starter[[#This Row],[deadline2]]-Starter[[#This Row],[launched_at3]]</f>
        <v>21.160046296296059</v>
      </c>
    </row>
    <row r="3299" spans="1:21" ht="30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>IFERROR(Starter[[#This Row],[pledged]]/Starter[[#This Row],[goal]],0)</f>
        <v>1.0007272727272727</v>
      </c>
      <c r="P3299" s="8">
        <f>IFERROR(Starter[[#This Row],[pledged]]/Starter[[#This Row],[backers_count]],0)</f>
        <v>125.09090909090909</v>
      </c>
      <c r="Q3299" t="str">
        <f>LEFT(Starter[[#This Row],[Category and Sub-Category]],FIND("/",Starter[[#This Row],[Category and Sub-Category]])-1)</f>
        <v>theater</v>
      </c>
      <c r="R3299" t="str">
        <f>RIGHT(Starter[[#This Row],[Category and Sub-Category]],FIND("/",Starter[[#This Row],[Category and Sub-Category]])-3)</f>
        <v>plays</v>
      </c>
      <c r="S3299" s="12">
        <f t="shared" si="51"/>
        <v>42212.957638888889</v>
      </c>
      <c r="T3299" s="12">
        <f t="shared" si="51"/>
        <v>42193.771481481483</v>
      </c>
      <c r="U3299" s="14">
        <f>Starter[[#This Row],[deadline2]]-Starter[[#This Row],[launched_at3]]</f>
        <v>19.186157407406427</v>
      </c>
    </row>
    <row r="3300" spans="1:21" ht="3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>IFERROR(Starter[[#This Row],[pledged]]/Starter[[#This Row],[goal]],0)</f>
        <v>1.0173000000000001</v>
      </c>
      <c r="P3300" s="8">
        <f>IFERROR(Starter[[#This Row],[pledged]]/Starter[[#This Row],[backers_count]],0)</f>
        <v>141.29166666666666</v>
      </c>
      <c r="Q3300" t="str">
        <f>LEFT(Starter[[#This Row],[Category and Sub-Category]],FIND("/",Starter[[#This Row],[Category and Sub-Category]])-1)</f>
        <v>theater</v>
      </c>
      <c r="R3300" t="str">
        <f>RIGHT(Starter[[#This Row],[Category and Sub-Category]],FIND("/",Starter[[#This Row],[Category and Sub-Category]])-3)</f>
        <v>plays</v>
      </c>
      <c r="S3300" s="12">
        <f t="shared" si="51"/>
        <v>42260</v>
      </c>
      <c r="T3300" s="12">
        <f t="shared" si="51"/>
        <v>42239.957962962959</v>
      </c>
      <c r="U3300" s="14">
        <f>Starter[[#This Row],[deadline2]]-Starter[[#This Row],[launched_at3]]</f>
        <v>20.042037037041155</v>
      </c>
    </row>
    <row r="3301" spans="1:21" ht="3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>IFERROR(Starter[[#This Row],[pledged]]/Starter[[#This Row],[goal]],0)</f>
        <v>1.1619999999999999</v>
      </c>
      <c r="P3301" s="8">
        <f>IFERROR(Starter[[#This Row],[pledged]]/Starter[[#This Row],[backers_count]],0)</f>
        <v>55.333333333333336</v>
      </c>
      <c r="Q3301" t="str">
        <f>LEFT(Starter[[#This Row],[Category and Sub-Category]],FIND("/",Starter[[#This Row],[Category and Sub-Category]])-1)</f>
        <v>theater</v>
      </c>
      <c r="R3301" t="str">
        <f>RIGHT(Starter[[#This Row],[Category and Sub-Category]],FIND("/",Starter[[#This Row],[Category and Sub-Category]])-3)</f>
        <v>plays</v>
      </c>
      <c r="S3301" s="12">
        <f t="shared" si="51"/>
        <v>42291.917395833334</v>
      </c>
      <c r="T3301" s="12">
        <f t="shared" si="51"/>
        <v>42261.917395833334</v>
      </c>
      <c r="U3301" s="14">
        <f>Starter[[#This Row],[deadline2]]-Starter[[#This Row],[launched_at3]]</f>
        <v>30</v>
      </c>
    </row>
    <row r="3302" spans="1:2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>IFERROR(Starter[[#This Row],[pledged]]/Starter[[#This Row],[goal]],0)</f>
        <v>1.3616666666666666</v>
      </c>
      <c r="P3302" s="8">
        <f>IFERROR(Starter[[#This Row],[pledged]]/Starter[[#This Row],[backers_count]],0)</f>
        <v>46.420454545454547</v>
      </c>
      <c r="Q3302" t="str">
        <f>LEFT(Starter[[#This Row],[Category and Sub-Category]],FIND("/",Starter[[#This Row],[Category and Sub-Category]])-1)</f>
        <v>theater</v>
      </c>
      <c r="R3302" t="str">
        <f>RIGHT(Starter[[#This Row],[Category and Sub-Category]],FIND("/",Starter[[#This Row],[Category and Sub-Category]])-3)</f>
        <v>plays</v>
      </c>
      <c r="S3302" s="12">
        <f t="shared" si="51"/>
        <v>42123.743773148148</v>
      </c>
      <c r="T3302" s="12">
        <f t="shared" si="51"/>
        <v>42102.743773148148</v>
      </c>
      <c r="U3302" s="14">
        <f>Starter[[#This Row],[deadline2]]-Starter[[#This Row],[launched_at3]]</f>
        <v>21</v>
      </c>
    </row>
    <row r="3303" spans="1:21" ht="3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>IFERROR(Starter[[#This Row],[pledged]]/Starter[[#This Row],[goal]],0)</f>
        <v>1.3346666666666667</v>
      </c>
      <c r="P3303" s="8">
        <f>IFERROR(Starter[[#This Row],[pledged]]/Starter[[#This Row],[backers_count]],0)</f>
        <v>57.2</v>
      </c>
      <c r="Q3303" t="str">
        <f>LEFT(Starter[[#This Row],[Category and Sub-Category]],FIND("/",Starter[[#This Row],[Category and Sub-Category]])-1)</f>
        <v>theater</v>
      </c>
      <c r="R3303" t="str">
        <f>RIGHT(Starter[[#This Row],[Category and Sub-Category]],FIND("/",Starter[[#This Row],[Category and Sub-Category]])-3)</f>
        <v>plays</v>
      </c>
      <c r="S3303" s="12">
        <f t="shared" si="51"/>
        <v>42583.290972222225</v>
      </c>
      <c r="T3303" s="12">
        <f t="shared" si="51"/>
        <v>42538.735833333332</v>
      </c>
      <c r="U3303" s="14">
        <f>Starter[[#This Row],[deadline2]]-Starter[[#This Row],[launched_at3]]</f>
        <v>44.555138888892543</v>
      </c>
    </row>
    <row r="3304" spans="1:2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>IFERROR(Starter[[#This Row],[pledged]]/Starter[[#This Row],[goal]],0)</f>
        <v>1.0339285714285715</v>
      </c>
      <c r="P3304" s="8">
        <f>IFERROR(Starter[[#This Row],[pledged]]/Starter[[#This Row],[backers_count]],0)</f>
        <v>173.7</v>
      </c>
      <c r="Q3304" t="str">
        <f>LEFT(Starter[[#This Row],[Category and Sub-Category]],FIND("/",Starter[[#This Row],[Category and Sub-Category]])-1)</f>
        <v>theater</v>
      </c>
      <c r="R3304" t="str">
        <f>RIGHT(Starter[[#This Row],[Category and Sub-Category]],FIND("/",Starter[[#This Row],[Category and Sub-Category]])-3)</f>
        <v>plays</v>
      </c>
      <c r="S3304" s="12">
        <f t="shared" si="51"/>
        <v>42711.35157407407</v>
      </c>
      <c r="T3304" s="12">
        <f t="shared" si="51"/>
        <v>42681.35157407407</v>
      </c>
      <c r="U3304" s="14">
        <f>Starter[[#This Row],[deadline2]]-Starter[[#This Row],[launched_at3]]</f>
        <v>30</v>
      </c>
    </row>
    <row r="3305" spans="1:21" ht="3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>IFERROR(Starter[[#This Row],[pledged]]/Starter[[#This Row],[goal]],0)</f>
        <v>1.1588888888888889</v>
      </c>
      <c r="P3305" s="8">
        <f>IFERROR(Starter[[#This Row],[pledged]]/Starter[[#This Row],[backers_count]],0)</f>
        <v>59.6</v>
      </c>
      <c r="Q3305" t="str">
        <f>LEFT(Starter[[#This Row],[Category and Sub-Category]],FIND("/",Starter[[#This Row],[Category and Sub-Category]])-1)</f>
        <v>theater</v>
      </c>
      <c r="R3305" t="str">
        <f>RIGHT(Starter[[#This Row],[Category and Sub-Category]],FIND("/",Starter[[#This Row],[Category and Sub-Category]])-3)</f>
        <v>plays</v>
      </c>
      <c r="S3305" s="12">
        <f t="shared" si="51"/>
        <v>42091.609768518523</v>
      </c>
      <c r="T3305" s="12">
        <f t="shared" si="51"/>
        <v>42056.65143518518</v>
      </c>
      <c r="U3305" s="14">
        <f>Starter[[#This Row],[deadline2]]-Starter[[#This Row],[launched_at3]]</f>
        <v>34.958333333343035</v>
      </c>
    </row>
    <row r="3306" spans="1:21" ht="30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>IFERROR(Starter[[#This Row],[pledged]]/Starter[[#This Row],[goal]],0)</f>
        <v>1.0451666666666666</v>
      </c>
      <c r="P3306" s="8">
        <f>IFERROR(Starter[[#This Row],[pledged]]/Starter[[#This Row],[backers_count]],0)</f>
        <v>89.585714285714289</v>
      </c>
      <c r="Q3306" t="str">
        <f>LEFT(Starter[[#This Row],[Category and Sub-Category]],FIND("/",Starter[[#This Row],[Category and Sub-Category]])-1)</f>
        <v>theater</v>
      </c>
      <c r="R3306" t="str">
        <f>RIGHT(Starter[[#This Row],[Category and Sub-Category]],FIND("/",Starter[[#This Row],[Category and Sub-Category]])-3)</f>
        <v>plays</v>
      </c>
      <c r="S3306" s="12">
        <f t="shared" si="51"/>
        <v>42726.624444444446</v>
      </c>
      <c r="T3306" s="12">
        <f t="shared" si="51"/>
        <v>42696.624444444446</v>
      </c>
      <c r="U3306" s="14">
        <f>Starter[[#This Row],[deadline2]]-Starter[[#This Row],[launched_at3]]</f>
        <v>30</v>
      </c>
    </row>
    <row r="3307" spans="1:21" ht="3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>IFERROR(Starter[[#This Row],[pledged]]/Starter[[#This Row],[goal]],0)</f>
        <v>1.0202500000000001</v>
      </c>
      <c r="P3307" s="8">
        <f>IFERROR(Starter[[#This Row],[pledged]]/Starter[[#This Row],[backers_count]],0)</f>
        <v>204.05</v>
      </c>
      <c r="Q3307" t="str">
        <f>LEFT(Starter[[#This Row],[Category and Sub-Category]],FIND("/",Starter[[#This Row],[Category and Sub-Category]])-1)</f>
        <v>theater</v>
      </c>
      <c r="R3307" t="str">
        <f>RIGHT(Starter[[#This Row],[Category and Sub-Category]],FIND("/",Starter[[#This Row],[Category and Sub-Category]])-3)</f>
        <v>plays</v>
      </c>
      <c r="S3307" s="12">
        <f t="shared" si="51"/>
        <v>42216.855879629627</v>
      </c>
      <c r="T3307" s="12">
        <f t="shared" si="51"/>
        <v>42186.855879629627</v>
      </c>
      <c r="U3307" s="14">
        <f>Starter[[#This Row],[deadline2]]-Starter[[#This Row],[launched_at3]]</f>
        <v>30</v>
      </c>
    </row>
    <row r="3308" spans="1:21" ht="3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>IFERROR(Starter[[#This Row],[pledged]]/Starter[[#This Row],[goal]],0)</f>
        <v>1.7533333333333334</v>
      </c>
      <c r="P3308" s="8">
        <f>IFERROR(Starter[[#This Row],[pledged]]/Starter[[#This Row],[backers_count]],0)</f>
        <v>48.703703703703702</v>
      </c>
      <c r="Q3308" t="str">
        <f>LEFT(Starter[[#This Row],[Category and Sub-Category]],FIND("/",Starter[[#This Row],[Category and Sub-Category]])-1)</f>
        <v>theater</v>
      </c>
      <c r="R3308" t="str">
        <f>RIGHT(Starter[[#This Row],[Category and Sub-Category]],FIND("/",Starter[[#This Row],[Category and Sub-Category]])-3)</f>
        <v>plays</v>
      </c>
      <c r="S3308" s="12">
        <f t="shared" si="51"/>
        <v>42531.125</v>
      </c>
      <c r="T3308" s="12">
        <f t="shared" si="51"/>
        <v>42493.219236111108</v>
      </c>
      <c r="U3308" s="14">
        <f>Starter[[#This Row],[deadline2]]-Starter[[#This Row],[launched_at3]]</f>
        <v>37.90576388889167</v>
      </c>
    </row>
    <row r="3309" spans="1:21" ht="3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>IFERROR(Starter[[#This Row],[pledged]]/Starter[[#This Row],[goal]],0)</f>
        <v>1.0668</v>
      </c>
      <c r="P3309" s="8">
        <f>IFERROR(Starter[[#This Row],[pledged]]/Starter[[#This Row],[backers_count]],0)</f>
        <v>53.339999999999996</v>
      </c>
      <c r="Q3309" t="str">
        <f>LEFT(Starter[[#This Row],[Category and Sub-Category]],FIND("/",Starter[[#This Row],[Category and Sub-Category]])-1)</f>
        <v>theater</v>
      </c>
      <c r="R3309" t="str">
        <f>RIGHT(Starter[[#This Row],[Category and Sub-Category]],FIND("/",Starter[[#This Row],[Category and Sub-Category]])-3)</f>
        <v>plays</v>
      </c>
      <c r="S3309" s="12">
        <f t="shared" si="51"/>
        <v>42505.057164351849</v>
      </c>
      <c r="T3309" s="12">
        <f t="shared" si="51"/>
        <v>42475.057164351849</v>
      </c>
      <c r="U3309" s="14">
        <f>Starter[[#This Row],[deadline2]]-Starter[[#This Row],[launched_at3]]</f>
        <v>30</v>
      </c>
    </row>
    <row r="3310" spans="1:21" ht="30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>IFERROR(Starter[[#This Row],[pledged]]/Starter[[#This Row],[goal]],0)</f>
        <v>1.2228571428571429</v>
      </c>
      <c r="P3310" s="8">
        <f>IFERROR(Starter[[#This Row],[pledged]]/Starter[[#This Row],[backers_count]],0)</f>
        <v>75.087719298245617</v>
      </c>
      <c r="Q3310" t="str">
        <f>LEFT(Starter[[#This Row],[Category and Sub-Category]],FIND("/",Starter[[#This Row],[Category and Sub-Category]])-1)</f>
        <v>theater</v>
      </c>
      <c r="R3310" t="str">
        <f>RIGHT(Starter[[#This Row],[Category and Sub-Category]],FIND("/",Starter[[#This Row],[Category and Sub-Category]])-3)</f>
        <v>plays</v>
      </c>
      <c r="S3310" s="12">
        <f t="shared" si="51"/>
        <v>42473.876909722225</v>
      </c>
      <c r="T3310" s="12">
        <f t="shared" si="51"/>
        <v>42452.876909722225</v>
      </c>
      <c r="U3310" s="14">
        <f>Starter[[#This Row],[deadline2]]-Starter[[#This Row],[launched_at3]]</f>
        <v>21</v>
      </c>
    </row>
    <row r="3311" spans="1:2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>IFERROR(Starter[[#This Row],[pledged]]/Starter[[#This Row],[goal]],0)</f>
        <v>1.5942857142857143</v>
      </c>
      <c r="P3311" s="8">
        <f>IFERROR(Starter[[#This Row],[pledged]]/Starter[[#This Row],[backers_count]],0)</f>
        <v>18</v>
      </c>
      <c r="Q3311" t="str">
        <f>LEFT(Starter[[#This Row],[Category and Sub-Category]],FIND("/",Starter[[#This Row],[Category and Sub-Category]])-1)</f>
        <v>theater</v>
      </c>
      <c r="R3311" t="str">
        <f>RIGHT(Starter[[#This Row],[Category and Sub-Category]],FIND("/",Starter[[#This Row],[Category and Sub-Category]])-3)</f>
        <v>plays</v>
      </c>
      <c r="S3311" s="12">
        <f t="shared" si="51"/>
        <v>42659.650208333333</v>
      </c>
      <c r="T3311" s="12">
        <f t="shared" si="51"/>
        <v>42628.650208333333</v>
      </c>
      <c r="U3311" s="14">
        <f>Starter[[#This Row],[deadline2]]-Starter[[#This Row],[launched_at3]]</f>
        <v>31</v>
      </c>
    </row>
    <row r="3312" spans="1:2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>IFERROR(Starter[[#This Row],[pledged]]/Starter[[#This Row],[goal]],0)</f>
        <v>1.0007692307692309</v>
      </c>
      <c r="P3312" s="8">
        <f>IFERROR(Starter[[#This Row],[pledged]]/Starter[[#This Row],[backers_count]],0)</f>
        <v>209.83870967741936</v>
      </c>
      <c r="Q3312" t="str">
        <f>LEFT(Starter[[#This Row],[Category and Sub-Category]],FIND("/",Starter[[#This Row],[Category and Sub-Category]])-1)</f>
        <v>theater</v>
      </c>
      <c r="R3312" t="str">
        <f>RIGHT(Starter[[#This Row],[Category and Sub-Category]],FIND("/",Starter[[#This Row],[Category and Sub-Category]])-3)</f>
        <v>plays</v>
      </c>
      <c r="S3312" s="12">
        <f t="shared" si="51"/>
        <v>42283.928530092591</v>
      </c>
      <c r="T3312" s="12">
        <f t="shared" si="51"/>
        <v>42253.928530092591</v>
      </c>
      <c r="U3312" s="14">
        <f>Starter[[#This Row],[deadline2]]-Starter[[#This Row],[launched_at3]]</f>
        <v>30</v>
      </c>
    </row>
    <row r="3313" spans="1:21" ht="30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>IFERROR(Starter[[#This Row],[pledged]]/Starter[[#This Row],[goal]],0)</f>
        <v>1.0984</v>
      </c>
      <c r="P3313" s="8">
        <f>IFERROR(Starter[[#This Row],[pledged]]/Starter[[#This Row],[backers_count]],0)</f>
        <v>61.022222222222226</v>
      </c>
      <c r="Q3313" t="str">
        <f>LEFT(Starter[[#This Row],[Category and Sub-Category]],FIND("/",Starter[[#This Row],[Category and Sub-Category]])-1)</f>
        <v>theater</v>
      </c>
      <c r="R3313" t="str">
        <f>RIGHT(Starter[[#This Row],[Category and Sub-Category]],FIND("/",Starter[[#This Row],[Category and Sub-Category]])-3)</f>
        <v>plays</v>
      </c>
      <c r="S3313" s="12">
        <f t="shared" si="51"/>
        <v>42294.29178240741</v>
      </c>
      <c r="T3313" s="12">
        <f t="shared" si="51"/>
        <v>42264.29178240741</v>
      </c>
      <c r="U3313" s="14">
        <f>Starter[[#This Row],[deadline2]]-Starter[[#This Row],[launched_at3]]</f>
        <v>30</v>
      </c>
    </row>
    <row r="3314" spans="1:21" ht="3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>IFERROR(Starter[[#This Row],[pledged]]/Starter[[#This Row],[goal]],0)</f>
        <v>1.0004</v>
      </c>
      <c r="P3314" s="8">
        <f>IFERROR(Starter[[#This Row],[pledged]]/Starter[[#This Row],[backers_count]],0)</f>
        <v>61</v>
      </c>
      <c r="Q3314" t="str">
        <f>LEFT(Starter[[#This Row],[Category and Sub-Category]],FIND("/",Starter[[#This Row],[Category and Sub-Category]])-1)</f>
        <v>theater</v>
      </c>
      <c r="R3314" t="str">
        <f>RIGHT(Starter[[#This Row],[Category and Sub-Category]],FIND("/",Starter[[#This Row],[Category and Sub-Category]])-3)</f>
        <v>plays</v>
      </c>
      <c r="S3314" s="12">
        <f t="shared" si="51"/>
        <v>42685.916666666672</v>
      </c>
      <c r="T3314" s="12">
        <f t="shared" si="51"/>
        <v>42664.809560185182</v>
      </c>
      <c r="U3314" s="14">
        <f>Starter[[#This Row],[deadline2]]-Starter[[#This Row],[launched_at3]]</f>
        <v>21.107106481489609</v>
      </c>
    </row>
    <row r="3315" spans="1:21" ht="30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>IFERROR(Starter[[#This Row],[pledged]]/Starter[[#This Row],[goal]],0)</f>
        <v>1.1605000000000001</v>
      </c>
      <c r="P3315" s="8">
        <f>IFERROR(Starter[[#This Row],[pledged]]/Starter[[#This Row],[backers_count]],0)</f>
        <v>80.034482758620683</v>
      </c>
      <c r="Q3315" t="str">
        <f>LEFT(Starter[[#This Row],[Category and Sub-Category]],FIND("/",Starter[[#This Row],[Category and Sub-Category]])-1)</f>
        <v>theater</v>
      </c>
      <c r="R3315" t="str">
        <f>RIGHT(Starter[[#This Row],[Category and Sub-Category]],FIND("/",Starter[[#This Row],[Category and Sub-Category]])-3)</f>
        <v>plays</v>
      </c>
      <c r="S3315" s="12">
        <f t="shared" si="51"/>
        <v>42396.041666666672</v>
      </c>
      <c r="T3315" s="12">
        <f t="shared" si="51"/>
        <v>42382.244409722218</v>
      </c>
      <c r="U3315" s="14">
        <f>Starter[[#This Row],[deadline2]]-Starter[[#This Row],[launched_at3]]</f>
        <v>13.797256944453693</v>
      </c>
    </row>
    <row r="3316" spans="1:21" ht="3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>IFERROR(Starter[[#This Row],[pledged]]/Starter[[#This Row],[goal]],0)</f>
        <v>2.1074999999999999</v>
      </c>
      <c r="P3316" s="8">
        <f>IFERROR(Starter[[#This Row],[pledged]]/Starter[[#This Row],[backers_count]],0)</f>
        <v>29.068965517241381</v>
      </c>
      <c r="Q3316" t="str">
        <f>LEFT(Starter[[#This Row],[Category and Sub-Category]],FIND("/",Starter[[#This Row],[Category and Sub-Category]])-1)</f>
        <v>theater</v>
      </c>
      <c r="R3316" t="str">
        <f>RIGHT(Starter[[#This Row],[Category and Sub-Category]],FIND("/",Starter[[#This Row],[Category and Sub-Category]])-3)</f>
        <v>plays</v>
      </c>
      <c r="S3316" s="12">
        <f t="shared" si="51"/>
        <v>42132.836805555555</v>
      </c>
      <c r="T3316" s="12">
        <f t="shared" si="51"/>
        <v>42105.267488425925</v>
      </c>
      <c r="U3316" s="14">
        <f>Starter[[#This Row],[deadline2]]-Starter[[#This Row],[launched_at3]]</f>
        <v>27.569317129629781</v>
      </c>
    </row>
    <row r="3317" spans="1:21" ht="30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>IFERROR(Starter[[#This Row],[pledged]]/Starter[[#This Row],[goal]],0)</f>
        <v>1.1000000000000001</v>
      </c>
      <c r="P3317" s="8">
        <f>IFERROR(Starter[[#This Row],[pledged]]/Starter[[#This Row],[backers_count]],0)</f>
        <v>49.438202247191015</v>
      </c>
      <c r="Q3317" t="str">
        <f>LEFT(Starter[[#This Row],[Category and Sub-Category]],FIND("/",Starter[[#This Row],[Category and Sub-Category]])-1)</f>
        <v>theater</v>
      </c>
      <c r="R3317" t="str">
        <f>RIGHT(Starter[[#This Row],[Category and Sub-Category]],FIND("/",Starter[[#This Row],[Category and Sub-Category]])-3)</f>
        <v>plays</v>
      </c>
      <c r="S3317" s="12">
        <f t="shared" si="51"/>
        <v>42496.303715277776</v>
      </c>
      <c r="T3317" s="12">
        <f t="shared" si="51"/>
        <v>42466.303715277776</v>
      </c>
      <c r="U3317" s="14">
        <f>Starter[[#This Row],[deadline2]]-Starter[[#This Row],[launched_at3]]</f>
        <v>30</v>
      </c>
    </row>
    <row r="3318" spans="1:21" ht="4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>IFERROR(Starter[[#This Row],[pledged]]/Starter[[#This Row],[goal]],0)</f>
        <v>1.0008673425918038</v>
      </c>
      <c r="P3318" s="8">
        <f>IFERROR(Starter[[#This Row],[pledged]]/Starter[[#This Row],[backers_count]],0)</f>
        <v>93.977440000000001</v>
      </c>
      <c r="Q3318" t="str">
        <f>LEFT(Starter[[#This Row],[Category and Sub-Category]],FIND("/",Starter[[#This Row],[Category and Sub-Category]])-1)</f>
        <v>theater</v>
      </c>
      <c r="R3318" t="str">
        <f>RIGHT(Starter[[#This Row],[Category and Sub-Category]],FIND("/",Starter[[#This Row],[Category and Sub-Category]])-3)</f>
        <v>plays</v>
      </c>
      <c r="S3318" s="12">
        <f t="shared" si="51"/>
        <v>41859.579166666663</v>
      </c>
      <c r="T3318" s="12">
        <f t="shared" si="51"/>
        <v>41826.871238425927</v>
      </c>
      <c r="U3318" s="14">
        <f>Starter[[#This Row],[deadline2]]-Starter[[#This Row],[launched_at3]]</f>
        <v>32.707928240735782</v>
      </c>
    </row>
    <row r="3319" spans="1:21" ht="30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>IFERROR(Starter[[#This Row],[pledged]]/Starter[[#This Row],[goal]],0)</f>
        <v>1.0619047619047619</v>
      </c>
      <c r="P3319" s="8">
        <f>IFERROR(Starter[[#This Row],[pledged]]/Starter[[#This Row],[backers_count]],0)</f>
        <v>61.944444444444443</v>
      </c>
      <c r="Q3319" t="str">
        <f>LEFT(Starter[[#This Row],[Category and Sub-Category]],FIND("/",Starter[[#This Row],[Category and Sub-Category]])-1)</f>
        <v>theater</v>
      </c>
      <c r="R3319" t="str">
        <f>RIGHT(Starter[[#This Row],[Category and Sub-Category]],FIND("/",Starter[[#This Row],[Category and Sub-Category]])-3)</f>
        <v>plays</v>
      </c>
      <c r="S3319" s="12">
        <f t="shared" si="51"/>
        <v>42529.039629629631</v>
      </c>
      <c r="T3319" s="12">
        <f t="shared" si="51"/>
        <v>42499.039629629631</v>
      </c>
      <c r="U3319" s="14">
        <f>Starter[[#This Row],[deadline2]]-Starter[[#This Row],[launched_at3]]</f>
        <v>30</v>
      </c>
    </row>
    <row r="3320" spans="1:2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>IFERROR(Starter[[#This Row],[pledged]]/Starter[[#This Row],[goal]],0)</f>
        <v>1.256</v>
      </c>
      <c r="P3320" s="8">
        <f>IFERROR(Starter[[#This Row],[pledged]]/Starter[[#This Row],[backers_count]],0)</f>
        <v>78.5</v>
      </c>
      <c r="Q3320" t="str">
        <f>LEFT(Starter[[#This Row],[Category and Sub-Category]],FIND("/",Starter[[#This Row],[Category and Sub-Category]])-1)</f>
        <v>theater</v>
      </c>
      <c r="R3320" t="str">
        <f>RIGHT(Starter[[#This Row],[Category and Sub-Category]],FIND("/",Starter[[#This Row],[Category and Sub-Category]])-3)</f>
        <v>plays</v>
      </c>
      <c r="S3320" s="12">
        <f t="shared" si="51"/>
        <v>42471.104166666672</v>
      </c>
      <c r="T3320" s="12">
        <f t="shared" si="51"/>
        <v>42431.302002314813</v>
      </c>
      <c r="U3320" s="14">
        <f>Starter[[#This Row],[deadline2]]-Starter[[#This Row],[launched_at3]]</f>
        <v>39.802164351858664</v>
      </c>
    </row>
    <row r="3321" spans="1:21" ht="3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>IFERROR(Starter[[#This Row],[pledged]]/Starter[[#This Row],[goal]],0)</f>
        <v>1.08</v>
      </c>
      <c r="P3321" s="8">
        <f>IFERROR(Starter[[#This Row],[pledged]]/Starter[[#This Row],[backers_count]],0)</f>
        <v>33.75</v>
      </c>
      <c r="Q3321" t="str">
        <f>LEFT(Starter[[#This Row],[Category and Sub-Category]],FIND("/",Starter[[#This Row],[Category and Sub-Category]])-1)</f>
        <v>theater</v>
      </c>
      <c r="R3321" t="str">
        <f>RIGHT(Starter[[#This Row],[Category and Sub-Category]],FIND("/",Starter[[#This Row],[Category and Sub-Category]])-3)</f>
        <v>plays</v>
      </c>
      <c r="S3321" s="12">
        <f t="shared" si="51"/>
        <v>42035.585486111115</v>
      </c>
      <c r="T3321" s="12">
        <f t="shared" si="51"/>
        <v>41990.585486111115</v>
      </c>
      <c r="U3321" s="14">
        <f>Starter[[#This Row],[deadline2]]-Starter[[#This Row],[launched_at3]]</f>
        <v>45</v>
      </c>
    </row>
    <row r="3322" spans="1:21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>IFERROR(Starter[[#This Row],[pledged]]/Starter[[#This Row],[goal]],0)</f>
        <v>1.01</v>
      </c>
      <c r="P3322" s="8">
        <f>IFERROR(Starter[[#This Row],[pledged]]/Starter[[#This Row],[backers_count]],0)</f>
        <v>66.44736842105263</v>
      </c>
      <c r="Q3322" t="str">
        <f>LEFT(Starter[[#This Row],[Category and Sub-Category]],FIND("/",Starter[[#This Row],[Category and Sub-Category]])-1)</f>
        <v>theater</v>
      </c>
      <c r="R3322" t="str">
        <f>RIGHT(Starter[[#This Row],[Category and Sub-Category]],FIND("/",Starter[[#This Row],[Category and Sub-Category]])-3)</f>
        <v>plays</v>
      </c>
      <c r="S3322" s="12">
        <f t="shared" si="51"/>
        <v>42543.045798611114</v>
      </c>
      <c r="T3322" s="12">
        <f t="shared" si="51"/>
        <v>42513.045798611114</v>
      </c>
      <c r="U3322" s="14">
        <f>Starter[[#This Row],[deadline2]]-Starter[[#This Row],[launched_at3]]</f>
        <v>30</v>
      </c>
    </row>
    <row r="3323" spans="1:21" ht="3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>IFERROR(Starter[[#This Row],[pledged]]/Starter[[#This Row],[goal]],0)</f>
        <v>1.0740000000000001</v>
      </c>
      <c r="P3323" s="8">
        <f>IFERROR(Starter[[#This Row],[pledged]]/Starter[[#This Row],[backers_count]],0)</f>
        <v>35.799999999999997</v>
      </c>
      <c r="Q3323" t="str">
        <f>LEFT(Starter[[#This Row],[Category and Sub-Category]],FIND("/",Starter[[#This Row],[Category and Sub-Category]])-1)</f>
        <v>theater</v>
      </c>
      <c r="R3323" t="str">
        <f>RIGHT(Starter[[#This Row],[Category and Sub-Category]],FIND("/",Starter[[#This Row],[Category and Sub-Category]])-3)</f>
        <v>plays</v>
      </c>
      <c r="S3323" s="12">
        <f t="shared" si="51"/>
        <v>41928.165972222225</v>
      </c>
      <c r="T3323" s="12">
        <f t="shared" si="51"/>
        <v>41914.100289351853</v>
      </c>
      <c r="U3323" s="14">
        <f>Starter[[#This Row],[deadline2]]-Starter[[#This Row],[launched_at3]]</f>
        <v>14.065682870372257</v>
      </c>
    </row>
    <row r="3324" spans="1:21" ht="3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>IFERROR(Starter[[#This Row],[pledged]]/Starter[[#This Row],[goal]],0)</f>
        <v>1.0151515151515151</v>
      </c>
      <c r="P3324" s="8">
        <f>IFERROR(Starter[[#This Row],[pledged]]/Starter[[#This Row],[backers_count]],0)</f>
        <v>145.65217391304347</v>
      </c>
      <c r="Q3324" t="str">
        <f>LEFT(Starter[[#This Row],[Category and Sub-Category]],FIND("/",Starter[[#This Row],[Category and Sub-Category]])-1)</f>
        <v>theater</v>
      </c>
      <c r="R3324" t="str">
        <f>RIGHT(Starter[[#This Row],[Category and Sub-Category]],FIND("/",Starter[[#This Row],[Category and Sub-Category]])-3)</f>
        <v>plays</v>
      </c>
      <c r="S3324" s="12">
        <f t="shared" si="51"/>
        <v>42543.163194444445</v>
      </c>
      <c r="T3324" s="12">
        <f t="shared" si="51"/>
        <v>42521.010370370372</v>
      </c>
      <c r="U3324" s="14">
        <f>Starter[[#This Row],[deadline2]]-Starter[[#This Row],[launched_at3]]</f>
        <v>22.152824074073578</v>
      </c>
    </row>
    <row r="3325" spans="1:21" ht="3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>IFERROR(Starter[[#This Row],[pledged]]/Starter[[#This Row],[goal]],0)</f>
        <v>1.2589999999999999</v>
      </c>
      <c r="P3325" s="8">
        <f>IFERROR(Starter[[#This Row],[pledged]]/Starter[[#This Row],[backers_count]],0)</f>
        <v>25.693877551020407</v>
      </c>
      <c r="Q3325" t="str">
        <f>LEFT(Starter[[#This Row],[Category and Sub-Category]],FIND("/",Starter[[#This Row],[Category and Sub-Category]])-1)</f>
        <v>theater</v>
      </c>
      <c r="R3325" t="str">
        <f>RIGHT(Starter[[#This Row],[Category and Sub-Category]],FIND("/",Starter[[#This Row],[Category and Sub-Category]])-3)</f>
        <v>plays</v>
      </c>
      <c r="S3325" s="12">
        <f t="shared" si="51"/>
        <v>42638.36583333333</v>
      </c>
      <c r="T3325" s="12">
        <f t="shared" si="51"/>
        <v>42608.36583333333</v>
      </c>
      <c r="U3325" s="14">
        <f>Starter[[#This Row],[deadline2]]-Starter[[#This Row],[launched_at3]]</f>
        <v>30</v>
      </c>
    </row>
    <row r="3326" spans="1:2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>IFERROR(Starter[[#This Row],[pledged]]/Starter[[#This Row],[goal]],0)</f>
        <v>1.0166666666666666</v>
      </c>
      <c r="P3326" s="8">
        <f>IFERROR(Starter[[#This Row],[pledged]]/Starter[[#This Row],[backers_count]],0)</f>
        <v>152.5</v>
      </c>
      <c r="Q3326" t="str">
        <f>LEFT(Starter[[#This Row],[Category and Sub-Category]],FIND("/",Starter[[#This Row],[Category and Sub-Category]])-1)</f>
        <v>theater</v>
      </c>
      <c r="R3326" t="str">
        <f>RIGHT(Starter[[#This Row],[Category and Sub-Category]],FIND("/",Starter[[#This Row],[Category and Sub-Category]])-3)</f>
        <v>plays</v>
      </c>
      <c r="S3326" s="12">
        <f t="shared" si="51"/>
        <v>42526.58321759259</v>
      </c>
      <c r="T3326" s="12">
        <f t="shared" si="51"/>
        <v>42512.58321759259</v>
      </c>
      <c r="U3326" s="14">
        <f>Starter[[#This Row],[deadline2]]-Starter[[#This Row],[launched_at3]]</f>
        <v>14</v>
      </c>
    </row>
    <row r="3327" spans="1:21" ht="3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>IFERROR(Starter[[#This Row],[pledged]]/Starter[[#This Row],[goal]],0)</f>
        <v>1.125</v>
      </c>
      <c r="P3327" s="8">
        <f>IFERROR(Starter[[#This Row],[pledged]]/Starter[[#This Row],[backers_count]],0)</f>
        <v>30</v>
      </c>
      <c r="Q3327" t="str">
        <f>LEFT(Starter[[#This Row],[Category and Sub-Category]],FIND("/",Starter[[#This Row],[Category and Sub-Category]])-1)</f>
        <v>theater</v>
      </c>
      <c r="R3327" t="str">
        <f>RIGHT(Starter[[#This Row],[Category and Sub-Category]],FIND("/",Starter[[#This Row],[Category and Sub-Category]])-3)</f>
        <v>plays</v>
      </c>
      <c r="S3327" s="12">
        <f t="shared" si="51"/>
        <v>42099.743946759263</v>
      </c>
      <c r="T3327" s="12">
        <f t="shared" si="51"/>
        <v>42064.785613425927</v>
      </c>
      <c r="U3327" s="14">
        <f>Starter[[#This Row],[deadline2]]-Starter[[#This Row],[launched_at3]]</f>
        <v>34.958333333335759</v>
      </c>
    </row>
    <row r="3328" spans="1:21" ht="3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>IFERROR(Starter[[#This Row],[pledged]]/Starter[[#This Row],[goal]],0)</f>
        <v>1.0137499999999999</v>
      </c>
      <c r="P3328" s="8">
        <f>IFERROR(Starter[[#This Row],[pledged]]/Starter[[#This Row],[backers_count]],0)</f>
        <v>142.28070175438597</v>
      </c>
      <c r="Q3328" t="str">
        <f>LEFT(Starter[[#This Row],[Category and Sub-Category]],FIND("/",Starter[[#This Row],[Category and Sub-Category]])-1)</f>
        <v>theater</v>
      </c>
      <c r="R3328" t="str">
        <f>RIGHT(Starter[[#This Row],[Category and Sub-Category]],FIND("/",Starter[[#This Row],[Category and Sub-Category]])-3)</f>
        <v>plays</v>
      </c>
      <c r="S3328" s="12">
        <f t="shared" si="51"/>
        <v>42071.67251157407</v>
      </c>
      <c r="T3328" s="12">
        <f t="shared" si="51"/>
        <v>42041.714178240742</v>
      </c>
      <c r="U3328" s="14">
        <f>Starter[[#This Row],[deadline2]]-Starter[[#This Row],[launched_at3]]</f>
        <v>29.958333333328483</v>
      </c>
    </row>
    <row r="3329" spans="1:21" ht="3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>IFERROR(Starter[[#This Row],[pledged]]/Starter[[#This Row],[goal]],0)</f>
        <v>1.0125</v>
      </c>
      <c r="P3329" s="8">
        <f>IFERROR(Starter[[#This Row],[pledged]]/Starter[[#This Row],[backers_count]],0)</f>
        <v>24.545454545454547</v>
      </c>
      <c r="Q3329" t="str">
        <f>LEFT(Starter[[#This Row],[Category and Sub-Category]],FIND("/",Starter[[#This Row],[Category and Sub-Category]])-1)</f>
        <v>theater</v>
      </c>
      <c r="R3329" t="str">
        <f>RIGHT(Starter[[#This Row],[Category and Sub-Category]],FIND("/",Starter[[#This Row],[Category and Sub-Category]])-3)</f>
        <v>plays</v>
      </c>
      <c r="S3329" s="12">
        <f t="shared" si="51"/>
        <v>42498.374606481477</v>
      </c>
      <c r="T3329" s="12">
        <f t="shared" si="51"/>
        <v>42468.374606481477</v>
      </c>
      <c r="U3329" s="14">
        <f>Starter[[#This Row],[deadline2]]-Starter[[#This Row],[launched_at3]]</f>
        <v>30</v>
      </c>
    </row>
    <row r="3330" spans="1:21" ht="30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>IFERROR(Starter[[#This Row],[pledged]]/Starter[[#This Row],[goal]],0)</f>
        <v>1.4638888888888888</v>
      </c>
      <c r="P3330" s="8">
        <f>IFERROR(Starter[[#This Row],[pledged]]/Starter[[#This Row],[backers_count]],0)</f>
        <v>292.77777777777777</v>
      </c>
      <c r="Q3330" t="str">
        <f>LEFT(Starter[[#This Row],[Category and Sub-Category]],FIND("/",Starter[[#This Row],[Category and Sub-Category]])-1)</f>
        <v>theater</v>
      </c>
      <c r="R3330" t="str">
        <f>RIGHT(Starter[[#This Row],[Category and Sub-Category]],FIND("/",Starter[[#This Row],[Category and Sub-Category]])-3)</f>
        <v>plays</v>
      </c>
      <c r="S3330" s="12">
        <f t="shared" ref="S3330:T3393" si="52">(I3330/86400)+25569</f>
        <v>41825.041666666664</v>
      </c>
      <c r="T3330" s="12">
        <f t="shared" si="52"/>
        <v>41822.57503472222</v>
      </c>
      <c r="U3330" s="14">
        <f>Starter[[#This Row],[deadline2]]-Starter[[#This Row],[launched_at3]]</f>
        <v>2.4666319444440887</v>
      </c>
    </row>
    <row r="3331" spans="1:21" ht="30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>IFERROR(Starter[[#This Row],[pledged]]/Starter[[#This Row],[goal]],0)</f>
        <v>1.1679999999999999</v>
      </c>
      <c r="P3331" s="8">
        <f>IFERROR(Starter[[#This Row],[pledged]]/Starter[[#This Row],[backers_count]],0)</f>
        <v>44.92307692307692</v>
      </c>
      <c r="Q3331" t="str">
        <f>LEFT(Starter[[#This Row],[Category and Sub-Category]],FIND("/",Starter[[#This Row],[Category and Sub-Category]])-1)</f>
        <v>theater</v>
      </c>
      <c r="R3331" t="str">
        <f>RIGHT(Starter[[#This Row],[Category and Sub-Category]],FIND("/",Starter[[#This Row],[Category and Sub-Category]])-3)</f>
        <v>plays</v>
      </c>
      <c r="S3331" s="12">
        <f t="shared" si="52"/>
        <v>41847.958333333336</v>
      </c>
      <c r="T3331" s="12">
        <f t="shared" si="52"/>
        <v>41837.323009259257</v>
      </c>
      <c r="U3331" s="14">
        <f>Starter[[#This Row],[deadline2]]-Starter[[#This Row],[launched_at3]]</f>
        <v>10.635324074079108</v>
      </c>
    </row>
    <row r="3332" spans="1:21" ht="30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>IFERROR(Starter[[#This Row],[pledged]]/Starter[[#This Row],[goal]],0)</f>
        <v>1.0626666666666666</v>
      </c>
      <c r="P3332" s="8">
        <f>IFERROR(Starter[[#This Row],[pledged]]/Starter[[#This Row],[backers_count]],0)</f>
        <v>23.10144927536232</v>
      </c>
      <c r="Q3332" t="str">
        <f>LEFT(Starter[[#This Row],[Category and Sub-Category]],FIND("/",Starter[[#This Row],[Category and Sub-Category]])-1)</f>
        <v>theater</v>
      </c>
      <c r="R3332" t="str">
        <f>RIGHT(Starter[[#This Row],[Category and Sub-Category]],FIND("/",Starter[[#This Row],[Category and Sub-Category]])-3)</f>
        <v>plays</v>
      </c>
      <c r="S3332" s="12">
        <f t="shared" si="52"/>
        <v>42095.845694444448</v>
      </c>
      <c r="T3332" s="12">
        <f t="shared" si="52"/>
        <v>42065.887361111112</v>
      </c>
      <c r="U3332" s="14">
        <f>Starter[[#This Row],[deadline2]]-Starter[[#This Row],[launched_at3]]</f>
        <v>29.958333333335759</v>
      </c>
    </row>
    <row r="3333" spans="1:21" ht="3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>IFERROR(Starter[[#This Row],[pledged]]/Starter[[#This Row],[goal]],0)</f>
        <v>1.0451999999999999</v>
      </c>
      <c r="P3333" s="8">
        <f>IFERROR(Starter[[#This Row],[pledged]]/Starter[[#This Row],[backers_count]],0)</f>
        <v>80.400000000000006</v>
      </c>
      <c r="Q3333" t="str">
        <f>LEFT(Starter[[#This Row],[Category and Sub-Category]],FIND("/",Starter[[#This Row],[Category and Sub-Category]])-1)</f>
        <v>theater</v>
      </c>
      <c r="R3333" t="str">
        <f>RIGHT(Starter[[#This Row],[Category and Sub-Category]],FIND("/",Starter[[#This Row],[Category and Sub-Category]])-3)</f>
        <v>plays</v>
      </c>
      <c r="S3333" s="12">
        <f t="shared" si="52"/>
        <v>42283.697754629626</v>
      </c>
      <c r="T3333" s="12">
        <f t="shared" si="52"/>
        <v>42248.697754629626</v>
      </c>
      <c r="U3333" s="14">
        <f>Starter[[#This Row],[deadline2]]-Starter[[#This Row],[launched_at3]]</f>
        <v>35</v>
      </c>
    </row>
    <row r="3334" spans="1:21" ht="30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>IFERROR(Starter[[#This Row],[pledged]]/Starter[[#This Row],[goal]],0)</f>
        <v>1</v>
      </c>
      <c r="P3334" s="8">
        <f>IFERROR(Starter[[#This Row],[pledged]]/Starter[[#This Row],[backers_count]],0)</f>
        <v>72.289156626506028</v>
      </c>
      <c r="Q3334" t="str">
        <f>LEFT(Starter[[#This Row],[Category and Sub-Category]],FIND("/",Starter[[#This Row],[Category and Sub-Category]])-1)</f>
        <v>theater</v>
      </c>
      <c r="R3334" t="str">
        <f>RIGHT(Starter[[#This Row],[Category and Sub-Category]],FIND("/",Starter[[#This Row],[Category and Sub-Category]])-3)</f>
        <v>plays</v>
      </c>
      <c r="S3334" s="12">
        <f t="shared" si="52"/>
        <v>41839.860300925924</v>
      </c>
      <c r="T3334" s="12">
        <f t="shared" si="52"/>
        <v>41809.860300925924</v>
      </c>
      <c r="U3334" s="14">
        <f>Starter[[#This Row],[deadline2]]-Starter[[#This Row],[launched_at3]]</f>
        <v>30</v>
      </c>
    </row>
    <row r="3335" spans="1:21" ht="3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>IFERROR(Starter[[#This Row],[pledged]]/Starter[[#This Row],[goal]],0)</f>
        <v>1.0457142857142858</v>
      </c>
      <c r="P3335" s="8">
        <f>IFERROR(Starter[[#This Row],[pledged]]/Starter[[#This Row],[backers_count]],0)</f>
        <v>32.972972972972975</v>
      </c>
      <c r="Q3335" t="str">
        <f>LEFT(Starter[[#This Row],[Category and Sub-Category]],FIND("/",Starter[[#This Row],[Category and Sub-Category]])-1)</f>
        <v>theater</v>
      </c>
      <c r="R3335" t="str">
        <f>RIGHT(Starter[[#This Row],[Category and Sub-Category]],FIND("/",Starter[[#This Row],[Category and Sub-Category]])-3)</f>
        <v>plays</v>
      </c>
      <c r="S3335" s="12">
        <f t="shared" si="52"/>
        <v>42170.676851851851</v>
      </c>
      <c r="T3335" s="12">
        <f t="shared" si="52"/>
        <v>42148.676851851851</v>
      </c>
      <c r="U3335" s="14">
        <f>Starter[[#This Row],[deadline2]]-Starter[[#This Row],[launched_at3]]</f>
        <v>22</v>
      </c>
    </row>
    <row r="3336" spans="1:2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>IFERROR(Starter[[#This Row],[pledged]]/Starter[[#This Row],[goal]],0)</f>
        <v>1.3862051149573753</v>
      </c>
      <c r="P3336" s="8">
        <f>IFERROR(Starter[[#This Row],[pledged]]/Starter[[#This Row],[backers_count]],0)</f>
        <v>116.65217391304348</v>
      </c>
      <c r="Q3336" t="str">
        <f>LEFT(Starter[[#This Row],[Category and Sub-Category]],FIND("/",Starter[[#This Row],[Category and Sub-Category]])-1)</f>
        <v>theater</v>
      </c>
      <c r="R3336" t="str">
        <f>RIGHT(Starter[[#This Row],[Category and Sub-Category]],FIND("/",Starter[[#This Row],[Category and Sub-Category]])-3)</f>
        <v>plays</v>
      </c>
      <c r="S3336" s="12">
        <f t="shared" si="52"/>
        <v>42215.521087962959</v>
      </c>
      <c r="T3336" s="12">
        <f t="shared" si="52"/>
        <v>42185.521087962959</v>
      </c>
      <c r="U3336" s="14">
        <f>Starter[[#This Row],[deadline2]]-Starter[[#This Row],[launched_at3]]</f>
        <v>30</v>
      </c>
    </row>
    <row r="3337" spans="1:21" ht="3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>IFERROR(Starter[[#This Row],[pledged]]/Starter[[#This Row],[goal]],0)</f>
        <v>1.0032000000000001</v>
      </c>
      <c r="P3337" s="8">
        <f>IFERROR(Starter[[#This Row],[pledged]]/Starter[[#This Row],[backers_count]],0)</f>
        <v>79.61904761904762</v>
      </c>
      <c r="Q3337" t="str">
        <f>LEFT(Starter[[#This Row],[Category and Sub-Category]],FIND("/",Starter[[#This Row],[Category and Sub-Category]])-1)</f>
        <v>theater</v>
      </c>
      <c r="R3337" t="str">
        <f>RIGHT(Starter[[#This Row],[Category and Sub-Category]],FIND("/",Starter[[#This Row],[Category and Sub-Category]])-3)</f>
        <v>plays</v>
      </c>
      <c r="S3337" s="12">
        <f t="shared" si="52"/>
        <v>41854.958333333336</v>
      </c>
      <c r="T3337" s="12">
        <f t="shared" si="52"/>
        <v>41827.674143518518</v>
      </c>
      <c r="U3337" s="14">
        <f>Starter[[#This Row],[deadline2]]-Starter[[#This Row],[launched_at3]]</f>
        <v>27.284189814818092</v>
      </c>
    </row>
    <row r="3338" spans="1:21" ht="30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>IFERROR(Starter[[#This Row],[pledged]]/Starter[[#This Row],[goal]],0)</f>
        <v>1</v>
      </c>
      <c r="P3338" s="8">
        <f>IFERROR(Starter[[#This Row],[pledged]]/Starter[[#This Row],[backers_count]],0)</f>
        <v>27.777777777777779</v>
      </c>
      <c r="Q3338" t="str">
        <f>LEFT(Starter[[#This Row],[Category and Sub-Category]],FIND("/",Starter[[#This Row],[Category and Sub-Category]])-1)</f>
        <v>theater</v>
      </c>
      <c r="R3338" t="str">
        <f>RIGHT(Starter[[#This Row],[Category and Sub-Category]],FIND("/",Starter[[#This Row],[Category and Sub-Category]])-3)</f>
        <v>plays</v>
      </c>
      <c r="S3338" s="12">
        <f t="shared" si="52"/>
        <v>42465.35701388889</v>
      </c>
      <c r="T3338" s="12">
        <f t="shared" si="52"/>
        <v>42437.398680555554</v>
      </c>
      <c r="U3338" s="14">
        <f>Starter[[#This Row],[deadline2]]-Starter[[#This Row],[launched_at3]]</f>
        <v>27.958333333335759</v>
      </c>
    </row>
    <row r="3339" spans="1:21" ht="30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>IFERROR(Starter[[#This Row],[pledged]]/Starter[[#This Row],[goal]],0)</f>
        <v>1.1020000000000001</v>
      </c>
      <c r="P3339" s="8">
        <f>IFERROR(Starter[[#This Row],[pledged]]/Starter[[#This Row],[backers_count]],0)</f>
        <v>81.029411764705884</v>
      </c>
      <c r="Q3339" t="str">
        <f>LEFT(Starter[[#This Row],[Category and Sub-Category]],FIND("/",Starter[[#This Row],[Category and Sub-Category]])-1)</f>
        <v>theater</v>
      </c>
      <c r="R3339" t="str">
        <f>RIGHT(Starter[[#This Row],[Category and Sub-Category]],FIND("/",Starter[[#This Row],[Category and Sub-Category]])-3)</f>
        <v>plays</v>
      </c>
      <c r="S3339" s="12">
        <f t="shared" si="52"/>
        <v>41922.875</v>
      </c>
      <c r="T3339" s="12">
        <f t="shared" si="52"/>
        <v>41901.282025462962</v>
      </c>
      <c r="U3339" s="14">
        <f>Starter[[#This Row],[deadline2]]-Starter[[#This Row],[launched_at3]]</f>
        <v>21.592974537037662</v>
      </c>
    </row>
    <row r="3340" spans="1:2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>IFERROR(Starter[[#This Row],[pledged]]/Starter[[#This Row],[goal]],0)</f>
        <v>1.0218</v>
      </c>
      <c r="P3340" s="8">
        <f>IFERROR(Starter[[#This Row],[pledged]]/Starter[[#This Row],[backers_count]],0)</f>
        <v>136.84821428571428</v>
      </c>
      <c r="Q3340" t="str">
        <f>LEFT(Starter[[#This Row],[Category and Sub-Category]],FIND("/",Starter[[#This Row],[Category and Sub-Category]])-1)</f>
        <v>theater</v>
      </c>
      <c r="R3340" t="str">
        <f>RIGHT(Starter[[#This Row],[Category and Sub-Category]],FIND("/",Starter[[#This Row],[Category and Sub-Category]])-3)</f>
        <v>plays</v>
      </c>
      <c r="S3340" s="12">
        <f t="shared" si="52"/>
        <v>42790.574999999997</v>
      </c>
      <c r="T3340" s="12">
        <f t="shared" si="52"/>
        <v>42769.574999999997</v>
      </c>
      <c r="U3340" s="14">
        <f>Starter[[#This Row],[deadline2]]-Starter[[#This Row],[launched_at3]]</f>
        <v>21</v>
      </c>
    </row>
    <row r="3341" spans="1:2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>IFERROR(Starter[[#This Row],[pledged]]/Starter[[#This Row],[goal]],0)</f>
        <v>1.0435000000000001</v>
      </c>
      <c r="P3341" s="8">
        <f>IFERROR(Starter[[#This Row],[pledged]]/Starter[[#This Row],[backers_count]],0)</f>
        <v>177.61702127659575</v>
      </c>
      <c r="Q3341" t="str">
        <f>LEFT(Starter[[#This Row],[Category and Sub-Category]],FIND("/",Starter[[#This Row],[Category and Sub-Category]])-1)</f>
        <v>theater</v>
      </c>
      <c r="R3341" t="str">
        <f>RIGHT(Starter[[#This Row],[Category and Sub-Category]],FIND("/",Starter[[#This Row],[Category and Sub-Category]])-3)</f>
        <v>plays</v>
      </c>
      <c r="S3341" s="12">
        <f t="shared" si="52"/>
        <v>42579.665717592594</v>
      </c>
      <c r="T3341" s="12">
        <f t="shared" si="52"/>
        <v>42549.665717592594</v>
      </c>
      <c r="U3341" s="14">
        <f>Starter[[#This Row],[deadline2]]-Starter[[#This Row],[launched_at3]]</f>
        <v>30</v>
      </c>
    </row>
    <row r="3342" spans="1:21" ht="3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>IFERROR(Starter[[#This Row],[pledged]]/Starter[[#This Row],[goal]],0)</f>
        <v>1.3816666666666666</v>
      </c>
      <c r="P3342" s="8">
        <f>IFERROR(Starter[[#This Row],[pledged]]/Starter[[#This Row],[backers_count]],0)</f>
        <v>109.07894736842105</v>
      </c>
      <c r="Q3342" t="str">
        <f>LEFT(Starter[[#This Row],[Category and Sub-Category]],FIND("/",Starter[[#This Row],[Category and Sub-Category]])-1)</f>
        <v>theater</v>
      </c>
      <c r="R3342" t="str">
        <f>RIGHT(Starter[[#This Row],[Category and Sub-Category]],FIND("/",Starter[[#This Row],[Category and Sub-Category]])-3)</f>
        <v>plays</v>
      </c>
      <c r="S3342" s="12">
        <f t="shared" si="52"/>
        <v>42710.974004629628</v>
      </c>
      <c r="T3342" s="12">
        <f t="shared" si="52"/>
        <v>42685.974004629628</v>
      </c>
      <c r="U3342" s="14">
        <f>Starter[[#This Row],[deadline2]]-Starter[[#This Row],[launched_at3]]</f>
        <v>25</v>
      </c>
    </row>
    <row r="3343" spans="1:21" ht="3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>IFERROR(Starter[[#This Row],[pledged]]/Starter[[#This Row],[goal]],0)</f>
        <v>1</v>
      </c>
      <c r="P3343" s="8">
        <f>IFERROR(Starter[[#This Row],[pledged]]/Starter[[#This Row],[backers_count]],0)</f>
        <v>119.64285714285714</v>
      </c>
      <c r="Q3343" t="str">
        <f>LEFT(Starter[[#This Row],[Category and Sub-Category]],FIND("/",Starter[[#This Row],[Category and Sub-Category]])-1)</f>
        <v>theater</v>
      </c>
      <c r="R3343" t="str">
        <f>RIGHT(Starter[[#This Row],[Category and Sub-Category]],FIND("/",Starter[[#This Row],[Category and Sub-Category]])-3)</f>
        <v>plays</v>
      </c>
      <c r="S3343" s="12">
        <f t="shared" si="52"/>
        <v>42533.708333333328</v>
      </c>
      <c r="T3343" s="12">
        <f t="shared" si="52"/>
        <v>42510.798854166671</v>
      </c>
      <c r="U3343" s="14">
        <f>Starter[[#This Row],[deadline2]]-Starter[[#This Row],[launched_at3]]</f>
        <v>22.909479166657547</v>
      </c>
    </row>
    <row r="3344" spans="1:2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>IFERROR(Starter[[#This Row],[pledged]]/Starter[[#This Row],[goal]],0)</f>
        <v>1.0166666666666666</v>
      </c>
      <c r="P3344" s="8">
        <f>IFERROR(Starter[[#This Row],[pledged]]/Starter[[#This Row],[backers_count]],0)</f>
        <v>78.205128205128204</v>
      </c>
      <c r="Q3344" t="str">
        <f>LEFT(Starter[[#This Row],[Category and Sub-Category]],FIND("/",Starter[[#This Row],[Category and Sub-Category]])-1)</f>
        <v>theater</v>
      </c>
      <c r="R3344" t="str">
        <f>RIGHT(Starter[[#This Row],[Category and Sub-Category]],FIND("/",Starter[[#This Row],[Category and Sub-Category]])-3)</f>
        <v>plays</v>
      </c>
      <c r="S3344" s="12">
        <f t="shared" si="52"/>
        <v>42095.207638888889</v>
      </c>
      <c r="T3344" s="12">
        <f t="shared" si="52"/>
        <v>42062.296412037038</v>
      </c>
      <c r="U3344" s="14">
        <f>Starter[[#This Row],[deadline2]]-Starter[[#This Row],[launched_at3]]</f>
        <v>32.911226851851097</v>
      </c>
    </row>
    <row r="3345" spans="1:21" ht="30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>IFERROR(Starter[[#This Row],[pledged]]/Starter[[#This Row],[goal]],0)</f>
        <v>1.7142857142857142</v>
      </c>
      <c r="P3345" s="8">
        <f>IFERROR(Starter[[#This Row],[pledged]]/Starter[[#This Row],[backers_count]],0)</f>
        <v>52.173913043478258</v>
      </c>
      <c r="Q3345" t="str">
        <f>LEFT(Starter[[#This Row],[Category and Sub-Category]],FIND("/",Starter[[#This Row],[Category and Sub-Category]])-1)</f>
        <v>theater</v>
      </c>
      <c r="R3345" t="str">
        <f>RIGHT(Starter[[#This Row],[Category and Sub-Category]],FIND("/",Starter[[#This Row],[Category and Sub-Category]])-3)</f>
        <v>plays</v>
      </c>
      <c r="S3345" s="12">
        <f t="shared" si="52"/>
        <v>42473.554166666669</v>
      </c>
      <c r="T3345" s="12">
        <f t="shared" si="52"/>
        <v>42452.916481481487</v>
      </c>
      <c r="U3345" s="14">
        <f>Starter[[#This Row],[deadline2]]-Starter[[#This Row],[launched_at3]]</f>
        <v>20.637685185181908</v>
      </c>
    </row>
    <row r="3346" spans="1:21" ht="3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>IFERROR(Starter[[#This Row],[pledged]]/Starter[[#This Row],[goal]],0)</f>
        <v>1.0144444444444445</v>
      </c>
      <c r="P3346" s="8">
        <f>IFERROR(Starter[[#This Row],[pledged]]/Starter[[#This Row],[backers_count]],0)</f>
        <v>114.125</v>
      </c>
      <c r="Q3346" t="str">
        <f>LEFT(Starter[[#This Row],[Category and Sub-Category]],FIND("/",Starter[[#This Row],[Category and Sub-Category]])-1)</f>
        <v>theater</v>
      </c>
      <c r="R3346" t="str">
        <f>RIGHT(Starter[[#This Row],[Category and Sub-Category]],FIND("/",Starter[[#This Row],[Category and Sub-Category]])-3)</f>
        <v>plays</v>
      </c>
      <c r="S3346" s="12">
        <f t="shared" si="52"/>
        <v>41881.200150462959</v>
      </c>
      <c r="T3346" s="12">
        <f t="shared" si="52"/>
        <v>41851.200150462959</v>
      </c>
      <c r="U3346" s="14">
        <f>Starter[[#This Row],[deadline2]]-Starter[[#This Row],[launched_at3]]</f>
        <v>30</v>
      </c>
    </row>
    <row r="3347" spans="1:21" ht="3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>IFERROR(Starter[[#This Row],[pledged]]/Starter[[#This Row],[goal]],0)</f>
        <v>1.3</v>
      </c>
      <c r="P3347" s="8">
        <f>IFERROR(Starter[[#This Row],[pledged]]/Starter[[#This Row],[backers_count]],0)</f>
        <v>50</v>
      </c>
      <c r="Q3347" t="str">
        <f>LEFT(Starter[[#This Row],[Category and Sub-Category]],FIND("/",Starter[[#This Row],[Category and Sub-Category]])-1)</f>
        <v>theater</v>
      </c>
      <c r="R3347" t="str">
        <f>RIGHT(Starter[[#This Row],[Category and Sub-Category]],FIND("/",Starter[[#This Row],[Category and Sub-Category]])-3)</f>
        <v>plays</v>
      </c>
      <c r="S3347" s="12">
        <f t="shared" si="52"/>
        <v>42112.025694444441</v>
      </c>
      <c r="T3347" s="12">
        <f t="shared" si="52"/>
        <v>42053.106111111112</v>
      </c>
      <c r="U3347" s="14">
        <f>Starter[[#This Row],[deadline2]]-Starter[[#This Row],[launched_at3]]</f>
        <v>58.919583333328774</v>
      </c>
    </row>
    <row r="3348" spans="1:21" ht="3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>IFERROR(Starter[[#This Row],[pledged]]/Starter[[#This Row],[goal]],0)</f>
        <v>1.1000000000000001</v>
      </c>
      <c r="P3348" s="8">
        <f>IFERROR(Starter[[#This Row],[pledged]]/Starter[[#This Row],[backers_count]],0)</f>
        <v>91.666666666666671</v>
      </c>
      <c r="Q3348" t="str">
        <f>LEFT(Starter[[#This Row],[Category and Sub-Category]],FIND("/",Starter[[#This Row],[Category and Sub-Category]])-1)</f>
        <v>theater</v>
      </c>
      <c r="R3348" t="str">
        <f>RIGHT(Starter[[#This Row],[Category and Sub-Category]],FIND("/",Starter[[#This Row],[Category and Sub-Category]])-3)</f>
        <v>plays</v>
      </c>
      <c r="S3348" s="12">
        <f t="shared" si="52"/>
        <v>42061.024421296301</v>
      </c>
      <c r="T3348" s="12">
        <f t="shared" si="52"/>
        <v>42054.024421296301</v>
      </c>
      <c r="U3348" s="14">
        <f>Starter[[#This Row],[deadline2]]-Starter[[#This Row],[launched_at3]]</f>
        <v>7</v>
      </c>
    </row>
    <row r="3349" spans="1:21" ht="3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>IFERROR(Starter[[#This Row],[pledged]]/Starter[[#This Row],[goal]],0)</f>
        <v>1.1944999999999999</v>
      </c>
      <c r="P3349" s="8">
        <f>IFERROR(Starter[[#This Row],[pledged]]/Starter[[#This Row],[backers_count]],0)</f>
        <v>108.59090909090909</v>
      </c>
      <c r="Q3349" t="str">
        <f>LEFT(Starter[[#This Row],[Category and Sub-Category]],FIND("/",Starter[[#This Row],[Category and Sub-Category]])-1)</f>
        <v>theater</v>
      </c>
      <c r="R3349" t="str">
        <f>RIGHT(Starter[[#This Row],[Category and Sub-Category]],FIND("/",Starter[[#This Row],[Category and Sub-Category]])-3)</f>
        <v>plays</v>
      </c>
      <c r="S3349" s="12">
        <f t="shared" si="52"/>
        <v>42498.875</v>
      </c>
      <c r="T3349" s="12">
        <f t="shared" si="52"/>
        <v>42484.551550925928</v>
      </c>
      <c r="U3349" s="14">
        <f>Starter[[#This Row],[deadline2]]-Starter[[#This Row],[launched_at3]]</f>
        <v>14.323449074072414</v>
      </c>
    </row>
    <row r="3350" spans="1:21" ht="3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>IFERROR(Starter[[#This Row],[pledged]]/Starter[[#This Row],[goal]],0)</f>
        <v>1.002909090909091</v>
      </c>
      <c r="P3350" s="8">
        <f>IFERROR(Starter[[#This Row],[pledged]]/Starter[[#This Row],[backers_count]],0)</f>
        <v>69.822784810126578</v>
      </c>
      <c r="Q3350" t="str">
        <f>LEFT(Starter[[#This Row],[Category and Sub-Category]],FIND("/",Starter[[#This Row],[Category and Sub-Category]])-1)</f>
        <v>theater</v>
      </c>
      <c r="R3350" t="str">
        <f>RIGHT(Starter[[#This Row],[Category and Sub-Category]],FIND("/",Starter[[#This Row],[Category and Sub-Category]])-3)</f>
        <v>plays</v>
      </c>
      <c r="S3350" s="12">
        <f t="shared" si="52"/>
        <v>42490.165972222225</v>
      </c>
      <c r="T3350" s="12">
        <f t="shared" si="52"/>
        <v>42466.558796296296</v>
      </c>
      <c r="U3350" s="14">
        <f>Starter[[#This Row],[deadline2]]-Starter[[#This Row],[launched_at3]]</f>
        <v>23.607175925928459</v>
      </c>
    </row>
    <row r="3351" spans="1:21" ht="3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>IFERROR(Starter[[#This Row],[pledged]]/Starter[[#This Row],[goal]],0)</f>
        <v>1.534</v>
      </c>
      <c r="P3351" s="8">
        <f>IFERROR(Starter[[#This Row],[pledged]]/Starter[[#This Row],[backers_count]],0)</f>
        <v>109.57142857142857</v>
      </c>
      <c r="Q3351" t="str">
        <f>LEFT(Starter[[#This Row],[Category and Sub-Category]],FIND("/",Starter[[#This Row],[Category and Sub-Category]])-1)</f>
        <v>theater</v>
      </c>
      <c r="R3351" t="str">
        <f>RIGHT(Starter[[#This Row],[Category and Sub-Category]],FIND("/",Starter[[#This Row],[Category and Sub-Category]])-3)</f>
        <v>plays</v>
      </c>
      <c r="S3351" s="12">
        <f t="shared" si="52"/>
        <v>42534.708333333328</v>
      </c>
      <c r="T3351" s="12">
        <f t="shared" si="52"/>
        <v>42513.110787037032</v>
      </c>
      <c r="U3351" s="14">
        <f>Starter[[#This Row],[deadline2]]-Starter[[#This Row],[launched_at3]]</f>
        <v>21.597546296296059</v>
      </c>
    </row>
    <row r="3352" spans="1:21" ht="3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>IFERROR(Starter[[#This Row],[pledged]]/Starter[[#This Row],[goal]],0)</f>
        <v>1.0442857142857143</v>
      </c>
      <c r="P3352" s="8">
        <f>IFERROR(Starter[[#This Row],[pledged]]/Starter[[#This Row],[backers_count]],0)</f>
        <v>71.666666666666671</v>
      </c>
      <c r="Q3352" t="str">
        <f>LEFT(Starter[[#This Row],[Category and Sub-Category]],FIND("/",Starter[[#This Row],[Category and Sub-Category]])-1)</f>
        <v>theater</v>
      </c>
      <c r="R3352" t="str">
        <f>RIGHT(Starter[[#This Row],[Category and Sub-Category]],FIND("/",Starter[[#This Row],[Category and Sub-Category]])-3)</f>
        <v>plays</v>
      </c>
      <c r="S3352" s="12">
        <f t="shared" si="52"/>
        <v>42337.958333333328</v>
      </c>
      <c r="T3352" s="12">
        <f t="shared" si="52"/>
        <v>42302.701516203699</v>
      </c>
      <c r="U3352" s="14">
        <f>Starter[[#This Row],[deadline2]]-Starter[[#This Row],[launched_at3]]</f>
        <v>35.256817129629781</v>
      </c>
    </row>
    <row r="3353" spans="1:21" ht="3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>IFERROR(Starter[[#This Row],[pledged]]/Starter[[#This Row],[goal]],0)</f>
        <v>1.0109999999999999</v>
      </c>
      <c r="P3353" s="8">
        <f>IFERROR(Starter[[#This Row],[pledged]]/Starter[[#This Row],[backers_count]],0)</f>
        <v>93.611111111111114</v>
      </c>
      <c r="Q3353" t="str">
        <f>LEFT(Starter[[#This Row],[Category and Sub-Category]],FIND("/",Starter[[#This Row],[Category and Sub-Category]])-1)</f>
        <v>theater</v>
      </c>
      <c r="R3353" t="str">
        <f>RIGHT(Starter[[#This Row],[Category and Sub-Category]],FIND("/",Starter[[#This Row],[Category and Sub-Category]])-3)</f>
        <v>plays</v>
      </c>
      <c r="S3353" s="12">
        <f t="shared" si="52"/>
        <v>41843.458333333336</v>
      </c>
      <c r="T3353" s="12">
        <f t="shared" si="52"/>
        <v>41806.395428240743</v>
      </c>
      <c r="U3353" s="14">
        <f>Starter[[#This Row],[deadline2]]-Starter[[#This Row],[launched_at3]]</f>
        <v>37.0629050925927</v>
      </c>
    </row>
    <row r="3354" spans="1:21" ht="3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>IFERROR(Starter[[#This Row],[pledged]]/Starter[[#This Row],[goal]],0)</f>
        <v>1.0751999999999999</v>
      </c>
      <c r="P3354" s="8">
        <f>IFERROR(Starter[[#This Row],[pledged]]/Starter[[#This Row],[backers_count]],0)</f>
        <v>76.8</v>
      </c>
      <c r="Q3354" t="str">
        <f>LEFT(Starter[[#This Row],[Category and Sub-Category]],FIND("/",Starter[[#This Row],[Category and Sub-Category]])-1)</f>
        <v>theater</v>
      </c>
      <c r="R3354" t="str">
        <f>RIGHT(Starter[[#This Row],[Category and Sub-Category]],FIND("/",Starter[[#This Row],[Category and Sub-Category]])-3)</f>
        <v>plays</v>
      </c>
      <c r="S3354" s="12">
        <f t="shared" si="52"/>
        <v>42552.958333333328</v>
      </c>
      <c r="T3354" s="12">
        <f t="shared" si="52"/>
        <v>42495.992800925931</v>
      </c>
      <c r="U3354" s="14">
        <f>Starter[[#This Row],[deadline2]]-Starter[[#This Row],[launched_at3]]</f>
        <v>56.965532407397404</v>
      </c>
    </row>
    <row r="3355" spans="1:21" ht="3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>IFERROR(Starter[[#This Row],[pledged]]/Starter[[#This Row],[goal]],0)</f>
        <v>3.15</v>
      </c>
      <c r="P3355" s="8">
        <f>IFERROR(Starter[[#This Row],[pledged]]/Starter[[#This Row],[backers_count]],0)</f>
        <v>35.795454545454547</v>
      </c>
      <c r="Q3355" t="str">
        <f>LEFT(Starter[[#This Row],[Category and Sub-Category]],FIND("/",Starter[[#This Row],[Category and Sub-Category]])-1)</f>
        <v>theater</v>
      </c>
      <c r="R3355" t="str">
        <f>RIGHT(Starter[[#This Row],[Category and Sub-Category]],FIND("/",Starter[[#This Row],[Category and Sub-Category]])-3)</f>
        <v>plays</v>
      </c>
      <c r="S3355" s="12">
        <f t="shared" si="52"/>
        <v>42492.958333333328</v>
      </c>
      <c r="T3355" s="12">
        <f t="shared" si="52"/>
        <v>42479.432291666672</v>
      </c>
      <c r="U3355" s="14">
        <f>Starter[[#This Row],[deadline2]]-Starter[[#This Row],[launched_at3]]</f>
        <v>13.526041666656965</v>
      </c>
    </row>
    <row r="3356" spans="1:2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>IFERROR(Starter[[#This Row],[pledged]]/Starter[[#This Row],[goal]],0)</f>
        <v>1.0193333333333334</v>
      </c>
      <c r="P3356" s="8">
        <f>IFERROR(Starter[[#This Row],[pledged]]/Starter[[#This Row],[backers_count]],0)</f>
        <v>55.6</v>
      </c>
      <c r="Q3356" t="str">
        <f>LEFT(Starter[[#This Row],[Category and Sub-Category]],FIND("/",Starter[[#This Row],[Category and Sub-Category]])-1)</f>
        <v>theater</v>
      </c>
      <c r="R3356" t="str">
        <f>RIGHT(Starter[[#This Row],[Category and Sub-Category]],FIND("/",Starter[[#This Row],[Category and Sub-Category]])-3)</f>
        <v>plays</v>
      </c>
      <c r="S3356" s="12">
        <f t="shared" si="52"/>
        <v>42306.167361111111</v>
      </c>
      <c r="T3356" s="12">
        <f t="shared" si="52"/>
        <v>42270.7269212963</v>
      </c>
      <c r="U3356" s="14">
        <f>Starter[[#This Row],[deadline2]]-Starter[[#This Row],[launched_at3]]</f>
        <v>35.440439814810816</v>
      </c>
    </row>
    <row r="3357" spans="1:21" ht="30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>IFERROR(Starter[[#This Row],[pledged]]/Starter[[#This Row],[goal]],0)</f>
        <v>1.2628571428571429</v>
      </c>
      <c r="P3357" s="8">
        <f>IFERROR(Starter[[#This Row],[pledged]]/Starter[[#This Row],[backers_count]],0)</f>
        <v>147.33333333333334</v>
      </c>
      <c r="Q3357" t="str">
        <f>LEFT(Starter[[#This Row],[Category and Sub-Category]],FIND("/",Starter[[#This Row],[Category and Sub-Category]])-1)</f>
        <v>theater</v>
      </c>
      <c r="R3357" t="str">
        <f>RIGHT(Starter[[#This Row],[Category and Sub-Category]],FIND("/",Starter[[#This Row],[Category and Sub-Category]])-3)</f>
        <v>plays</v>
      </c>
      <c r="S3357" s="12">
        <f t="shared" si="52"/>
        <v>42500.470138888893</v>
      </c>
      <c r="T3357" s="12">
        <f t="shared" si="52"/>
        <v>42489.619525462964</v>
      </c>
      <c r="U3357" s="14">
        <f>Starter[[#This Row],[deadline2]]-Starter[[#This Row],[launched_at3]]</f>
        <v>10.850613425929623</v>
      </c>
    </row>
    <row r="3358" spans="1:21" ht="3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>IFERROR(Starter[[#This Row],[pledged]]/Starter[[#This Row],[goal]],0)</f>
        <v>1.014</v>
      </c>
      <c r="P3358" s="8">
        <f>IFERROR(Starter[[#This Row],[pledged]]/Starter[[#This Row],[backers_count]],0)</f>
        <v>56.333333333333336</v>
      </c>
      <c r="Q3358" t="str">
        <f>LEFT(Starter[[#This Row],[Category and Sub-Category]],FIND("/",Starter[[#This Row],[Category and Sub-Category]])-1)</f>
        <v>theater</v>
      </c>
      <c r="R3358" t="str">
        <f>RIGHT(Starter[[#This Row],[Category and Sub-Category]],FIND("/",Starter[[#This Row],[Category and Sub-Category]])-3)</f>
        <v>plays</v>
      </c>
      <c r="S3358" s="12">
        <f t="shared" si="52"/>
        <v>42566.815648148149</v>
      </c>
      <c r="T3358" s="12">
        <f t="shared" si="52"/>
        <v>42536.815648148149</v>
      </c>
      <c r="U3358" s="14">
        <f>Starter[[#This Row],[deadline2]]-Starter[[#This Row],[launched_at3]]</f>
        <v>30</v>
      </c>
    </row>
    <row r="3359" spans="1:21" ht="3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>IFERROR(Starter[[#This Row],[pledged]]/Starter[[#This Row],[goal]],0)</f>
        <v>1.01</v>
      </c>
      <c r="P3359" s="8">
        <f>IFERROR(Starter[[#This Row],[pledged]]/Starter[[#This Row],[backers_count]],0)</f>
        <v>96.19047619047619</v>
      </c>
      <c r="Q3359" t="str">
        <f>LEFT(Starter[[#This Row],[Category and Sub-Category]],FIND("/",Starter[[#This Row],[Category and Sub-Category]])-1)</f>
        <v>theater</v>
      </c>
      <c r="R3359" t="str">
        <f>RIGHT(Starter[[#This Row],[Category and Sub-Category]],FIND("/",Starter[[#This Row],[Category and Sub-Category]])-3)</f>
        <v>plays</v>
      </c>
      <c r="S3359" s="12">
        <f t="shared" si="52"/>
        <v>41852.417939814812</v>
      </c>
      <c r="T3359" s="12">
        <f t="shared" si="52"/>
        <v>41822.417939814812</v>
      </c>
      <c r="U3359" s="14">
        <f>Starter[[#This Row],[deadline2]]-Starter[[#This Row],[launched_at3]]</f>
        <v>30</v>
      </c>
    </row>
    <row r="3360" spans="1:21" ht="30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>IFERROR(Starter[[#This Row],[pledged]]/Starter[[#This Row],[goal]],0)</f>
        <v>1.0299</v>
      </c>
      <c r="P3360" s="8">
        <f>IFERROR(Starter[[#This Row],[pledged]]/Starter[[#This Row],[backers_count]],0)</f>
        <v>63.574074074074076</v>
      </c>
      <c r="Q3360" t="str">
        <f>LEFT(Starter[[#This Row],[Category and Sub-Category]],FIND("/",Starter[[#This Row],[Category and Sub-Category]])-1)</f>
        <v>theater</v>
      </c>
      <c r="R3360" t="str">
        <f>RIGHT(Starter[[#This Row],[Category and Sub-Category]],FIND("/",Starter[[#This Row],[Category and Sub-Category]])-3)</f>
        <v>plays</v>
      </c>
      <c r="S3360" s="12">
        <f t="shared" si="52"/>
        <v>41962.352766203709</v>
      </c>
      <c r="T3360" s="12">
        <f t="shared" si="52"/>
        <v>41932.311099537037</v>
      </c>
      <c r="U3360" s="14">
        <f>Starter[[#This Row],[deadline2]]-Starter[[#This Row],[launched_at3]]</f>
        <v>30.041666666671517</v>
      </c>
    </row>
    <row r="3361" spans="1:2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>IFERROR(Starter[[#This Row],[pledged]]/Starter[[#This Row],[goal]],0)</f>
        <v>1.0625</v>
      </c>
      <c r="P3361" s="8">
        <f>IFERROR(Starter[[#This Row],[pledged]]/Starter[[#This Row],[backers_count]],0)</f>
        <v>184.78260869565219</v>
      </c>
      <c r="Q3361" t="str">
        <f>LEFT(Starter[[#This Row],[Category and Sub-Category]],FIND("/",Starter[[#This Row],[Category and Sub-Category]])-1)</f>
        <v>theater</v>
      </c>
      <c r="R3361" t="str">
        <f>RIGHT(Starter[[#This Row],[Category and Sub-Category]],FIND("/",Starter[[#This Row],[Category and Sub-Category]])-3)</f>
        <v>plays</v>
      </c>
      <c r="S3361" s="12">
        <f t="shared" si="52"/>
        <v>42791.057106481487</v>
      </c>
      <c r="T3361" s="12">
        <f t="shared" si="52"/>
        <v>42746.057106481487</v>
      </c>
      <c r="U3361" s="14">
        <f>Starter[[#This Row],[deadline2]]-Starter[[#This Row],[launched_at3]]</f>
        <v>45</v>
      </c>
    </row>
    <row r="3362" spans="1:2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>IFERROR(Starter[[#This Row],[pledged]]/Starter[[#This Row],[goal]],0)</f>
        <v>1.0137777777777779</v>
      </c>
      <c r="P3362" s="8">
        <f>IFERROR(Starter[[#This Row],[pledged]]/Starter[[#This Row],[backers_count]],0)</f>
        <v>126.72222222222223</v>
      </c>
      <c r="Q3362" t="str">
        <f>LEFT(Starter[[#This Row],[Category and Sub-Category]],FIND("/",Starter[[#This Row],[Category and Sub-Category]])-1)</f>
        <v>theater</v>
      </c>
      <c r="R3362" t="str">
        <f>RIGHT(Starter[[#This Row],[Category and Sub-Category]],FIND("/",Starter[[#This Row],[Category and Sub-Category]])-3)</f>
        <v>plays</v>
      </c>
      <c r="S3362" s="12">
        <f t="shared" si="52"/>
        <v>42718.665972222225</v>
      </c>
      <c r="T3362" s="12">
        <f t="shared" si="52"/>
        <v>42697.082673611112</v>
      </c>
      <c r="U3362" s="14">
        <f>Starter[[#This Row],[deadline2]]-Starter[[#This Row],[launched_at3]]</f>
        <v>21.583298611112696</v>
      </c>
    </row>
    <row r="3363" spans="1:21" ht="3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>IFERROR(Starter[[#This Row],[pledged]]/Starter[[#This Row],[goal]],0)</f>
        <v>1.1346000000000001</v>
      </c>
      <c r="P3363" s="8">
        <f>IFERROR(Starter[[#This Row],[pledged]]/Starter[[#This Row],[backers_count]],0)</f>
        <v>83.42647058823529</v>
      </c>
      <c r="Q3363" t="str">
        <f>LEFT(Starter[[#This Row],[Category and Sub-Category]],FIND("/",Starter[[#This Row],[Category and Sub-Category]])-1)</f>
        <v>theater</v>
      </c>
      <c r="R3363" t="str">
        <f>RIGHT(Starter[[#This Row],[Category and Sub-Category]],FIND("/",Starter[[#This Row],[Category and Sub-Category]])-3)</f>
        <v>plays</v>
      </c>
      <c r="S3363" s="12">
        <f t="shared" si="52"/>
        <v>41883.665972222225</v>
      </c>
      <c r="T3363" s="12">
        <f t="shared" si="52"/>
        <v>41866.025347222225</v>
      </c>
      <c r="U3363" s="14">
        <f>Starter[[#This Row],[deadline2]]-Starter[[#This Row],[launched_at3]]</f>
        <v>17.640625</v>
      </c>
    </row>
    <row r="3364" spans="1:21" ht="30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>IFERROR(Starter[[#This Row],[pledged]]/Starter[[#This Row],[goal]],0)</f>
        <v>2.1800000000000002</v>
      </c>
      <c r="P3364" s="8">
        <f>IFERROR(Starter[[#This Row],[pledged]]/Starter[[#This Row],[backers_count]],0)</f>
        <v>54.5</v>
      </c>
      <c r="Q3364" t="str">
        <f>LEFT(Starter[[#This Row],[Category and Sub-Category]],FIND("/",Starter[[#This Row],[Category and Sub-Category]])-1)</f>
        <v>theater</v>
      </c>
      <c r="R3364" t="str">
        <f>RIGHT(Starter[[#This Row],[Category and Sub-Category]],FIND("/",Starter[[#This Row],[Category and Sub-Category]])-3)</f>
        <v>plays</v>
      </c>
      <c r="S3364" s="12">
        <f t="shared" si="52"/>
        <v>42070.204861111109</v>
      </c>
      <c r="T3364" s="12">
        <f t="shared" si="52"/>
        <v>42056.091631944444</v>
      </c>
      <c r="U3364" s="14">
        <f>Starter[[#This Row],[deadline2]]-Starter[[#This Row],[launched_at3]]</f>
        <v>14.113229166665406</v>
      </c>
    </row>
    <row r="3365" spans="1:21" ht="3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>IFERROR(Starter[[#This Row],[pledged]]/Starter[[#This Row],[goal]],0)</f>
        <v>1.0141935483870967</v>
      </c>
      <c r="P3365" s="8">
        <f>IFERROR(Starter[[#This Row],[pledged]]/Starter[[#This Row],[backers_count]],0)</f>
        <v>302.30769230769232</v>
      </c>
      <c r="Q3365" t="str">
        <f>LEFT(Starter[[#This Row],[Category and Sub-Category]],FIND("/",Starter[[#This Row],[Category and Sub-Category]])-1)</f>
        <v>theater</v>
      </c>
      <c r="R3365" t="str">
        <f>RIGHT(Starter[[#This Row],[Category and Sub-Category]],FIND("/",Starter[[#This Row],[Category and Sub-Category]])-3)</f>
        <v>plays</v>
      </c>
      <c r="S3365" s="12">
        <f t="shared" si="52"/>
        <v>41870.666666666664</v>
      </c>
      <c r="T3365" s="12">
        <f t="shared" si="52"/>
        <v>41851.771354166667</v>
      </c>
      <c r="U3365" s="14">
        <f>Starter[[#This Row],[deadline2]]-Starter[[#This Row],[launched_at3]]</f>
        <v>18.89531249999709</v>
      </c>
    </row>
    <row r="3366" spans="1:21" ht="3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>IFERROR(Starter[[#This Row],[pledged]]/Starter[[#This Row],[goal]],0)</f>
        <v>1.0593333333333332</v>
      </c>
      <c r="P3366" s="8">
        <f>IFERROR(Starter[[#This Row],[pledged]]/Starter[[#This Row],[backers_count]],0)</f>
        <v>44.138888888888886</v>
      </c>
      <c r="Q3366" t="str">
        <f>LEFT(Starter[[#This Row],[Category and Sub-Category]],FIND("/",Starter[[#This Row],[Category and Sub-Category]])-1)</f>
        <v>theater</v>
      </c>
      <c r="R3366" t="str">
        <f>RIGHT(Starter[[#This Row],[Category and Sub-Category]],FIND("/",Starter[[#This Row],[Category and Sub-Category]])-3)</f>
        <v>plays</v>
      </c>
      <c r="S3366" s="12">
        <f t="shared" si="52"/>
        <v>42444.875</v>
      </c>
      <c r="T3366" s="12">
        <f t="shared" si="52"/>
        <v>42422.977418981478</v>
      </c>
      <c r="U3366" s="14">
        <f>Starter[[#This Row],[deadline2]]-Starter[[#This Row],[launched_at3]]</f>
        <v>21.897581018522033</v>
      </c>
    </row>
    <row r="3367" spans="1:21" ht="3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>IFERROR(Starter[[#This Row],[pledged]]/Starter[[#This Row],[goal]],0)</f>
        <v>1.04</v>
      </c>
      <c r="P3367" s="8">
        <f>IFERROR(Starter[[#This Row],[pledged]]/Starter[[#This Row],[backers_count]],0)</f>
        <v>866.66666666666663</v>
      </c>
      <c r="Q3367" t="str">
        <f>LEFT(Starter[[#This Row],[Category and Sub-Category]],FIND("/",Starter[[#This Row],[Category and Sub-Category]])-1)</f>
        <v>theater</v>
      </c>
      <c r="R3367" t="str">
        <f>RIGHT(Starter[[#This Row],[Category and Sub-Category]],FIND("/",Starter[[#This Row],[Category and Sub-Category]])-3)</f>
        <v>plays</v>
      </c>
      <c r="S3367" s="12">
        <f t="shared" si="52"/>
        <v>42351.101759259254</v>
      </c>
      <c r="T3367" s="12">
        <f t="shared" si="52"/>
        <v>42321.101759259254</v>
      </c>
      <c r="U3367" s="14">
        <f>Starter[[#This Row],[deadline2]]-Starter[[#This Row],[launched_at3]]</f>
        <v>30</v>
      </c>
    </row>
    <row r="3368" spans="1:21" ht="30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>IFERROR(Starter[[#This Row],[pledged]]/Starter[[#This Row],[goal]],0)</f>
        <v>2.21</v>
      </c>
      <c r="P3368" s="8">
        <f>IFERROR(Starter[[#This Row],[pledged]]/Starter[[#This Row],[backers_count]],0)</f>
        <v>61.388888888888886</v>
      </c>
      <c r="Q3368" t="str">
        <f>LEFT(Starter[[#This Row],[Category and Sub-Category]],FIND("/",Starter[[#This Row],[Category and Sub-Category]])-1)</f>
        <v>theater</v>
      </c>
      <c r="R3368" t="str">
        <f>RIGHT(Starter[[#This Row],[Category and Sub-Category]],FIND("/",Starter[[#This Row],[Category and Sub-Category]])-3)</f>
        <v>plays</v>
      </c>
      <c r="S3368" s="12">
        <f t="shared" si="52"/>
        <v>42137.067557870367</v>
      </c>
      <c r="T3368" s="12">
        <f t="shared" si="52"/>
        <v>42107.067557870367</v>
      </c>
      <c r="U3368" s="14">
        <f>Starter[[#This Row],[deadline2]]-Starter[[#This Row],[launched_at3]]</f>
        <v>30</v>
      </c>
    </row>
    <row r="3369" spans="1:21" ht="3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>IFERROR(Starter[[#This Row],[pledged]]/Starter[[#This Row],[goal]],0)</f>
        <v>1.1866666666666668</v>
      </c>
      <c r="P3369" s="8">
        <f>IFERROR(Starter[[#This Row],[pledged]]/Starter[[#This Row],[backers_count]],0)</f>
        <v>29.666666666666668</v>
      </c>
      <c r="Q3369" t="str">
        <f>LEFT(Starter[[#This Row],[Category and Sub-Category]],FIND("/",Starter[[#This Row],[Category and Sub-Category]])-1)</f>
        <v>theater</v>
      </c>
      <c r="R3369" t="str">
        <f>RIGHT(Starter[[#This Row],[Category and Sub-Category]],FIND("/",Starter[[#This Row],[Category and Sub-Category]])-3)</f>
        <v>plays</v>
      </c>
      <c r="S3369" s="12">
        <f t="shared" si="52"/>
        <v>42217.933958333335</v>
      </c>
      <c r="T3369" s="12">
        <f t="shared" si="52"/>
        <v>42192.933958333335</v>
      </c>
      <c r="U3369" s="14">
        <f>Starter[[#This Row],[deadline2]]-Starter[[#This Row],[launched_at3]]</f>
        <v>25</v>
      </c>
    </row>
    <row r="3370" spans="1:21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>IFERROR(Starter[[#This Row],[pledged]]/Starter[[#This Row],[goal]],0)</f>
        <v>1.046</v>
      </c>
      <c r="P3370" s="8">
        <f>IFERROR(Starter[[#This Row],[pledged]]/Starter[[#This Row],[backers_count]],0)</f>
        <v>45.478260869565219</v>
      </c>
      <c r="Q3370" t="str">
        <f>LEFT(Starter[[#This Row],[Category and Sub-Category]],FIND("/",Starter[[#This Row],[Category and Sub-Category]])-1)</f>
        <v>theater</v>
      </c>
      <c r="R3370" t="str">
        <f>RIGHT(Starter[[#This Row],[Category and Sub-Category]],FIND("/",Starter[[#This Row],[Category and Sub-Category]])-3)</f>
        <v>plays</v>
      </c>
      <c r="S3370" s="12">
        <f t="shared" si="52"/>
        <v>42005.208333333328</v>
      </c>
      <c r="T3370" s="12">
        <f t="shared" si="52"/>
        <v>41969.199756944443</v>
      </c>
      <c r="U3370" s="14">
        <f>Starter[[#This Row],[deadline2]]-Starter[[#This Row],[launched_at3]]</f>
        <v>36.008576388885558</v>
      </c>
    </row>
    <row r="3371" spans="1:21" ht="30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>IFERROR(Starter[[#This Row],[pledged]]/Starter[[#This Row],[goal]],0)</f>
        <v>1.0389999999999999</v>
      </c>
      <c r="P3371" s="8">
        <f>IFERROR(Starter[[#This Row],[pledged]]/Starter[[#This Row],[backers_count]],0)</f>
        <v>96.203703703703709</v>
      </c>
      <c r="Q3371" t="str">
        <f>LEFT(Starter[[#This Row],[Category and Sub-Category]],FIND("/",Starter[[#This Row],[Category and Sub-Category]])-1)</f>
        <v>theater</v>
      </c>
      <c r="R3371" t="str">
        <f>RIGHT(Starter[[#This Row],[Category and Sub-Category]],FIND("/",Starter[[#This Row],[Category and Sub-Category]])-3)</f>
        <v>plays</v>
      </c>
      <c r="S3371" s="12">
        <f t="shared" si="52"/>
        <v>42750.041435185187</v>
      </c>
      <c r="T3371" s="12">
        <f t="shared" si="52"/>
        <v>42690.041435185187</v>
      </c>
      <c r="U3371" s="14">
        <f>Starter[[#This Row],[deadline2]]-Starter[[#This Row],[launched_at3]]</f>
        <v>60</v>
      </c>
    </row>
    <row r="3372" spans="1:2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>IFERROR(Starter[[#This Row],[pledged]]/Starter[[#This Row],[goal]],0)</f>
        <v>1.1773333333333333</v>
      </c>
      <c r="P3372" s="8">
        <f>IFERROR(Starter[[#This Row],[pledged]]/Starter[[#This Row],[backers_count]],0)</f>
        <v>67.92307692307692</v>
      </c>
      <c r="Q3372" t="str">
        <f>LEFT(Starter[[#This Row],[Category and Sub-Category]],FIND("/",Starter[[#This Row],[Category and Sub-Category]])-1)</f>
        <v>theater</v>
      </c>
      <c r="R3372" t="str">
        <f>RIGHT(Starter[[#This Row],[Category and Sub-Category]],FIND("/",Starter[[#This Row],[Category and Sub-Category]])-3)</f>
        <v>plays</v>
      </c>
      <c r="S3372" s="12">
        <f t="shared" si="52"/>
        <v>42721.333333333328</v>
      </c>
      <c r="T3372" s="12">
        <f t="shared" si="52"/>
        <v>42690.334317129629</v>
      </c>
      <c r="U3372" s="14">
        <f>Starter[[#This Row],[deadline2]]-Starter[[#This Row],[launched_at3]]</f>
        <v>30.999016203699284</v>
      </c>
    </row>
    <row r="3373" spans="1:2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>IFERROR(Starter[[#This Row],[pledged]]/Starter[[#This Row],[goal]],0)</f>
        <v>1.385</v>
      </c>
      <c r="P3373" s="8">
        <f>IFERROR(Starter[[#This Row],[pledged]]/Starter[[#This Row],[backers_count]],0)</f>
        <v>30.777777777777779</v>
      </c>
      <c r="Q3373" t="str">
        <f>LEFT(Starter[[#This Row],[Category and Sub-Category]],FIND("/",Starter[[#This Row],[Category and Sub-Category]])-1)</f>
        <v>theater</v>
      </c>
      <c r="R3373" t="str">
        <f>RIGHT(Starter[[#This Row],[Category and Sub-Category]],FIND("/",Starter[[#This Row],[Category and Sub-Category]])-3)</f>
        <v>plays</v>
      </c>
      <c r="S3373" s="12">
        <f t="shared" si="52"/>
        <v>42340.874594907407</v>
      </c>
      <c r="T3373" s="12">
        <f t="shared" si="52"/>
        <v>42312.874594907407</v>
      </c>
      <c r="U3373" s="14">
        <f>Starter[[#This Row],[deadline2]]-Starter[[#This Row],[launched_at3]]</f>
        <v>28</v>
      </c>
    </row>
    <row r="3374" spans="1:21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>IFERROR(Starter[[#This Row],[pledged]]/Starter[[#This Row],[goal]],0)</f>
        <v>1.0349999999999999</v>
      </c>
      <c r="P3374" s="8">
        <f>IFERROR(Starter[[#This Row],[pledged]]/Starter[[#This Row],[backers_count]],0)</f>
        <v>38.333333333333336</v>
      </c>
      <c r="Q3374" t="str">
        <f>LEFT(Starter[[#This Row],[Category and Sub-Category]],FIND("/",Starter[[#This Row],[Category and Sub-Category]])-1)</f>
        <v>theater</v>
      </c>
      <c r="R3374" t="str">
        <f>RIGHT(Starter[[#This Row],[Category and Sub-Category]],FIND("/",Starter[[#This Row],[Category and Sub-Category]])-3)</f>
        <v>plays</v>
      </c>
      <c r="S3374" s="12">
        <f t="shared" si="52"/>
        <v>41876.207638888889</v>
      </c>
      <c r="T3374" s="12">
        <f t="shared" si="52"/>
        <v>41855.548101851848</v>
      </c>
      <c r="U3374" s="14">
        <f>Starter[[#This Row],[deadline2]]-Starter[[#This Row],[launched_at3]]</f>
        <v>20.659537037041446</v>
      </c>
    </row>
    <row r="3375" spans="1:21" ht="3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>IFERROR(Starter[[#This Row],[pledged]]/Starter[[#This Row],[goal]],0)</f>
        <v>1.0024999999999999</v>
      </c>
      <c r="P3375" s="8">
        <f>IFERROR(Starter[[#This Row],[pledged]]/Starter[[#This Row],[backers_count]],0)</f>
        <v>66.833333333333329</v>
      </c>
      <c r="Q3375" t="str">
        <f>LEFT(Starter[[#This Row],[Category and Sub-Category]],FIND("/",Starter[[#This Row],[Category and Sub-Category]])-1)</f>
        <v>theater</v>
      </c>
      <c r="R3375" t="str">
        <f>RIGHT(Starter[[#This Row],[Category and Sub-Category]],FIND("/",Starter[[#This Row],[Category and Sub-Category]])-3)</f>
        <v>plays</v>
      </c>
      <c r="S3375" s="12">
        <f t="shared" si="52"/>
        <v>42203.666666666672</v>
      </c>
      <c r="T3375" s="12">
        <f t="shared" si="52"/>
        <v>42179.854629629626</v>
      </c>
      <c r="U3375" s="14">
        <f>Starter[[#This Row],[deadline2]]-Starter[[#This Row],[launched_at3]]</f>
        <v>23.812037037045229</v>
      </c>
    </row>
    <row r="3376" spans="1:21" ht="30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>IFERROR(Starter[[#This Row],[pledged]]/Starter[[#This Row],[goal]],0)</f>
        <v>1.0657142857142856</v>
      </c>
      <c r="P3376" s="8">
        <f>IFERROR(Starter[[#This Row],[pledged]]/Starter[[#This Row],[backers_count]],0)</f>
        <v>71.730769230769226</v>
      </c>
      <c r="Q3376" t="str">
        <f>LEFT(Starter[[#This Row],[Category and Sub-Category]],FIND("/",Starter[[#This Row],[Category and Sub-Category]])-1)</f>
        <v>theater</v>
      </c>
      <c r="R3376" t="str">
        <f>RIGHT(Starter[[#This Row],[Category and Sub-Category]],FIND("/",Starter[[#This Row],[Category and Sub-Category]])-3)</f>
        <v>plays</v>
      </c>
      <c r="S3376" s="12">
        <f t="shared" si="52"/>
        <v>42305.731666666667</v>
      </c>
      <c r="T3376" s="12">
        <f t="shared" si="52"/>
        <v>42275.731666666667</v>
      </c>
      <c r="U3376" s="14">
        <f>Starter[[#This Row],[deadline2]]-Starter[[#This Row],[launched_at3]]</f>
        <v>30</v>
      </c>
    </row>
    <row r="3377" spans="1:21" ht="30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>IFERROR(Starter[[#This Row],[pledged]]/Starter[[#This Row],[goal]],0)</f>
        <v>1</v>
      </c>
      <c r="P3377" s="8">
        <f>IFERROR(Starter[[#This Row],[pledged]]/Starter[[#This Row],[backers_count]],0)</f>
        <v>176.47058823529412</v>
      </c>
      <c r="Q3377" t="str">
        <f>LEFT(Starter[[#This Row],[Category and Sub-Category]],FIND("/",Starter[[#This Row],[Category and Sub-Category]])-1)</f>
        <v>theater</v>
      </c>
      <c r="R3377" t="str">
        <f>RIGHT(Starter[[#This Row],[Category and Sub-Category]],FIND("/",Starter[[#This Row],[Category and Sub-Category]])-3)</f>
        <v>plays</v>
      </c>
      <c r="S3377" s="12">
        <f t="shared" si="52"/>
        <v>41777.610798611109</v>
      </c>
      <c r="T3377" s="12">
        <f t="shared" si="52"/>
        <v>41765.610798611109</v>
      </c>
      <c r="U3377" s="14">
        <f>Starter[[#This Row],[deadline2]]-Starter[[#This Row],[launched_at3]]</f>
        <v>12</v>
      </c>
    </row>
    <row r="3378" spans="1:21" ht="3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>IFERROR(Starter[[#This Row],[pledged]]/Starter[[#This Row],[goal]],0)</f>
        <v>1.0001249999999999</v>
      </c>
      <c r="P3378" s="8">
        <f>IFERROR(Starter[[#This Row],[pledged]]/Starter[[#This Row],[backers_count]],0)</f>
        <v>421.10526315789474</v>
      </c>
      <c r="Q3378" t="str">
        <f>LEFT(Starter[[#This Row],[Category and Sub-Category]],FIND("/",Starter[[#This Row],[Category and Sub-Category]])-1)</f>
        <v>theater</v>
      </c>
      <c r="R3378" t="str">
        <f>RIGHT(Starter[[#This Row],[Category and Sub-Category]],FIND("/",Starter[[#This Row],[Category and Sub-Category]])-3)</f>
        <v>plays</v>
      </c>
      <c r="S3378" s="12">
        <f t="shared" si="52"/>
        <v>42119.659652777773</v>
      </c>
      <c r="T3378" s="12">
        <f t="shared" si="52"/>
        <v>42059.701319444444</v>
      </c>
      <c r="U3378" s="14">
        <f>Starter[[#This Row],[deadline2]]-Starter[[#This Row],[launched_at3]]</f>
        <v>59.958333333328483</v>
      </c>
    </row>
    <row r="3379" spans="1:21" ht="3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>IFERROR(Starter[[#This Row],[pledged]]/Starter[[#This Row],[goal]],0)</f>
        <v>1.0105</v>
      </c>
      <c r="P3379" s="8">
        <f>IFERROR(Starter[[#This Row],[pledged]]/Starter[[#This Row],[backers_count]],0)</f>
        <v>104.98701298701299</v>
      </c>
      <c r="Q3379" t="str">
        <f>LEFT(Starter[[#This Row],[Category and Sub-Category]],FIND("/",Starter[[#This Row],[Category and Sub-Category]])-1)</f>
        <v>theater</v>
      </c>
      <c r="R3379" t="str">
        <f>RIGHT(Starter[[#This Row],[Category and Sub-Category]],FIND("/",Starter[[#This Row],[Category and Sub-Category]])-3)</f>
        <v>plays</v>
      </c>
      <c r="S3379" s="12">
        <f t="shared" si="52"/>
        <v>42083.705555555556</v>
      </c>
      <c r="T3379" s="12">
        <f t="shared" si="52"/>
        <v>42053.732627314814</v>
      </c>
      <c r="U3379" s="14">
        <f>Starter[[#This Row],[deadline2]]-Starter[[#This Row],[launched_at3]]</f>
        <v>29.972928240742476</v>
      </c>
    </row>
    <row r="3380" spans="1:21" ht="3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>IFERROR(Starter[[#This Row],[pledged]]/Starter[[#This Row],[goal]],0)</f>
        <v>1.0763636363636364</v>
      </c>
      <c r="P3380" s="8">
        <f>IFERROR(Starter[[#This Row],[pledged]]/Starter[[#This Row],[backers_count]],0)</f>
        <v>28.19047619047619</v>
      </c>
      <c r="Q3380" t="str">
        <f>LEFT(Starter[[#This Row],[Category and Sub-Category]],FIND("/",Starter[[#This Row],[Category and Sub-Category]])-1)</f>
        <v>theater</v>
      </c>
      <c r="R3380" t="str">
        <f>RIGHT(Starter[[#This Row],[Category and Sub-Category]],FIND("/",Starter[[#This Row],[Category and Sub-Category]])-3)</f>
        <v>plays</v>
      </c>
      <c r="S3380" s="12">
        <f t="shared" si="52"/>
        <v>41882.547222222223</v>
      </c>
      <c r="T3380" s="12">
        <f t="shared" si="52"/>
        <v>41858.355393518519</v>
      </c>
      <c r="U3380" s="14">
        <f>Starter[[#This Row],[deadline2]]-Starter[[#This Row],[launched_at3]]</f>
        <v>24.191828703704232</v>
      </c>
    </row>
    <row r="3381" spans="1:21" ht="3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>IFERROR(Starter[[#This Row],[pledged]]/Starter[[#This Row],[goal]],0)</f>
        <v>1.0365</v>
      </c>
      <c r="P3381" s="8">
        <f>IFERROR(Starter[[#This Row],[pledged]]/Starter[[#This Row],[backers_count]],0)</f>
        <v>54.55263157894737</v>
      </c>
      <c r="Q3381" t="str">
        <f>LEFT(Starter[[#This Row],[Category and Sub-Category]],FIND("/",Starter[[#This Row],[Category and Sub-Category]])-1)</f>
        <v>theater</v>
      </c>
      <c r="R3381" t="str">
        <f>RIGHT(Starter[[#This Row],[Category and Sub-Category]],FIND("/",Starter[[#This Row],[Category and Sub-Category]])-3)</f>
        <v>plays</v>
      </c>
      <c r="S3381" s="12">
        <f t="shared" si="52"/>
        <v>42242.958333333328</v>
      </c>
      <c r="T3381" s="12">
        <f t="shared" si="52"/>
        <v>42225.513888888891</v>
      </c>
      <c r="U3381" s="14">
        <f>Starter[[#This Row],[deadline2]]-Starter[[#This Row],[launched_at3]]</f>
        <v>17.444444444437977</v>
      </c>
    </row>
    <row r="3382" spans="1:21" ht="3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>IFERROR(Starter[[#This Row],[pledged]]/Starter[[#This Row],[goal]],0)</f>
        <v>1.0443333333333333</v>
      </c>
      <c r="P3382" s="8">
        <f>IFERROR(Starter[[#This Row],[pledged]]/Starter[[#This Row],[backers_count]],0)</f>
        <v>111.89285714285714</v>
      </c>
      <c r="Q3382" t="str">
        <f>LEFT(Starter[[#This Row],[Category and Sub-Category]],FIND("/",Starter[[#This Row],[Category and Sub-Category]])-1)</f>
        <v>theater</v>
      </c>
      <c r="R3382" t="str">
        <f>RIGHT(Starter[[#This Row],[Category and Sub-Category]],FIND("/",Starter[[#This Row],[Category and Sub-Category]])-3)</f>
        <v>plays</v>
      </c>
      <c r="S3382" s="12">
        <f t="shared" si="52"/>
        <v>41972.995115740741</v>
      </c>
      <c r="T3382" s="12">
        <f t="shared" si="52"/>
        <v>41937.953449074077</v>
      </c>
      <c r="U3382" s="14">
        <f>Starter[[#This Row],[deadline2]]-Starter[[#This Row],[launched_at3]]</f>
        <v>35.041666666664241</v>
      </c>
    </row>
    <row r="3383" spans="1:21" ht="3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>IFERROR(Starter[[#This Row],[pledged]]/Starter[[#This Row],[goal]],0)</f>
        <v>1.0225</v>
      </c>
      <c r="P3383" s="8">
        <f>IFERROR(Starter[[#This Row],[pledged]]/Starter[[#This Row],[backers_count]],0)</f>
        <v>85.208333333333329</v>
      </c>
      <c r="Q3383" t="str">
        <f>LEFT(Starter[[#This Row],[Category and Sub-Category]],FIND("/",Starter[[#This Row],[Category and Sub-Category]])-1)</f>
        <v>theater</v>
      </c>
      <c r="R3383" t="str">
        <f>RIGHT(Starter[[#This Row],[Category and Sub-Category]],FIND("/",Starter[[#This Row],[Category and Sub-Category]])-3)</f>
        <v>plays</v>
      </c>
      <c r="S3383" s="12">
        <f t="shared" si="52"/>
        <v>42074.143321759257</v>
      </c>
      <c r="T3383" s="12">
        <f t="shared" si="52"/>
        <v>42044.184988425928</v>
      </c>
      <c r="U3383" s="14">
        <f>Starter[[#This Row],[deadline2]]-Starter[[#This Row],[launched_at3]]</f>
        <v>29.958333333328483</v>
      </c>
    </row>
    <row r="3384" spans="1:21" ht="3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>IFERROR(Starter[[#This Row],[pledged]]/Starter[[#This Row],[goal]],0)</f>
        <v>1.0074285714285713</v>
      </c>
      <c r="P3384" s="8">
        <f>IFERROR(Starter[[#This Row],[pledged]]/Starter[[#This Row],[backers_count]],0)</f>
        <v>76.652173913043484</v>
      </c>
      <c r="Q3384" t="str">
        <f>LEFT(Starter[[#This Row],[Category and Sub-Category]],FIND("/",Starter[[#This Row],[Category and Sub-Category]])-1)</f>
        <v>theater</v>
      </c>
      <c r="R3384" t="str">
        <f>RIGHT(Starter[[#This Row],[Category and Sub-Category]],FIND("/",Starter[[#This Row],[Category and Sub-Category]])-3)</f>
        <v>plays</v>
      </c>
      <c r="S3384" s="12">
        <f t="shared" si="52"/>
        <v>42583.957638888889</v>
      </c>
      <c r="T3384" s="12">
        <f t="shared" si="52"/>
        <v>42559.431203703702</v>
      </c>
      <c r="U3384" s="14">
        <f>Starter[[#This Row],[deadline2]]-Starter[[#This Row],[launched_at3]]</f>
        <v>24.526435185187438</v>
      </c>
    </row>
    <row r="3385" spans="1:21" ht="3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>IFERROR(Starter[[#This Row],[pledged]]/Starter[[#This Row],[goal]],0)</f>
        <v>1.1171428571428572</v>
      </c>
      <c r="P3385" s="8">
        <f>IFERROR(Starter[[#This Row],[pledged]]/Starter[[#This Row],[backers_count]],0)</f>
        <v>65.166666666666671</v>
      </c>
      <c r="Q3385" t="str">
        <f>LEFT(Starter[[#This Row],[Category and Sub-Category]],FIND("/",Starter[[#This Row],[Category and Sub-Category]])-1)</f>
        <v>theater</v>
      </c>
      <c r="R3385" t="str">
        <f>RIGHT(Starter[[#This Row],[Category and Sub-Category]],FIND("/",Starter[[#This Row],[Category and Sub-Category]])-3)</f>
        <v>plays</v>
      </c>
      <c r="S3385" s="12">
        <f t="shared" si="52"/>
        <v>42544.782638888893</v>
      </c>
      <c r="T3385" s="12">
        <f t="shared" si="52"/>
        <v>42524.782638888893</v>
      </c>
      <c r="U3385" s="14">
        <f>Starter[[#This Row],[deadline2]]-Starter[[#This Row],[launched_at3]]</f>
        <v>20</v>
      </c>
    </row>
    <row r="3386" spans="1:21" ht="3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>IFERROR(Starter[[#This Row],[pledged]]/Starter[[#This Row],[goal]],0)</f>
        <v>1.0001100000000001</v>
      </c>
      <c r="P3386" s="8">
        <f>IFERROR(Starter[[#This Row],[pledged]]/Starter[[#This Row],[backers_count]],0)</f>
        <v>93.760312499999998</v>
      </c>
      <c r="Q3386" t="str">
        <f>LEFT(Starter[[#This Row],[Category and Sub-Category]],FIND("/",Starter[[#This Row],[Category and Sub-Category]])-1)</f>
        <v>theater</v>
      </c>
      <c r="R3386" t="str">
        <f>RIGHT(Starter[[#This Row],[Category and Sub-Category]],FIND("/",Starter[[#This Row],[Category and Sub-Category]])-3)</f>
        <v>plays</v>
      </c>
      <c r="S3386" s="12">
        <f t="shared" si="52"/>
        <v>42329.125</v>
      </c>
      <c r="T3386" s="12">
        <f t="shared" si="52"/>
        <v>42292.087592592594</v>
      </c>
      <c r="U3386" s="14">
        <f>Starter[[#This Row],[deadline2]]-Starter[[#This Row],[launched_at3]]</f>
        <v>37.037407407406135</v>
      </c>
    </row>
    <row r="3387" spans="1:21" ht="3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>IFERROR(Starter[[#This Row],[pledged]]/Starter[[#This Row],[goal]],0)</f>
        <v>1</v>
      </c>
      <c r="P3387" s="8">
        <f>IFERROR(Starter[[#This Row],[pledged]]/Starter[[#This Row],[backers_count]],0)</f>
        <v>133.33333333333334</v>
      </c>
      <c r="Q3387" t="str">
        <f>LEFT(Starter[[#This Row],[Category and Sub-Category]],FIND("/",Starter[[#This Row],[Category and Sub-Category]])-1)</f>
        <v>theater</v>
      </c>
      <c r="R3387" t="str">
        <f>RIGHT(Starter[[#This Row],[Category and Sub-Category]],FIND("/",Starter[[#This Row],[Category and Sub-Category]])-3)</f>
        <v>plays</v>
      </c>
      <c r="S3387" s="12">
        <f t="shared" si="52"/>
        <v>41983.8675</v>
      </c>
      <c r="T3387" s="12">
        <f t="shared" si="52"/>
        <v>41953.8675</v>
      </c>
      <c r="U3387" s="14">
        <f>Starter[[#This Row],[deadline2]]-Starter[[#This Row],[launched_at3]]</f>
        <v>30</v>
      </c>
    </row>
    <row r="3388" spans="1:21" ht="3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>IFERROR(Starter[[#This Row],[pledged]]/Starter[[#This Row],[goal]],0)</f>
        <v>1.05</v>
      </c>
      <c r="P3388" s="8">
        <f>IFERROR(Starter[[#This Row],[pledged]]/Starter[[#This Row],[backers_count]],0)</f>
        <v>51.219512195121951</v>
      </c>
      <c r="Q3388" t="str">
        <f>LEFT(Starter[[#This Row],[Category and Sub-Category]],FIND("/",Starter[[#This Row],[Category and Sub-Category]])-1)</f>
        <v>theater</v>
      </c>
      <c r="R3388" t="str">
        <f>RIGHT(Starter[[#This Row],[Category and Sub-Category]],FIND("/",Starter[[#This Row],[Category and Sub-Category]])-3)</f>
        <v>plays</v>
      </c>
      <c r="S3388" s="12">
        <f t="shared" si="52"/>
        <v>41976.644745370373</v>
      </c>
      <c r="T3388" s="12">
        <f t="shared" si="52"/>
        <v>41946.644745370373</v>
      </c>
      <c r="U3388" s="14">
        <f>Starter[[#This Row],[deadline2]]-Starter[[#This Row],[launched_at3]]</f>
        <v>30</v>
      </c>
    </row>
    <row r="3389" spans="1:21" ht="3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>IFERROR(Starter[[#This Row],[pledged]]/Starter[[#This Row],[goal]],0)</f>
        <v>1.1686666666666667</v>
      </c>
      <c r="P3389" s="8">
        <f>IFERROR(Starter[[#This Row],[pledged]]/Starter[[#This Row],[backers_count]],0)</f>
        <v>100.17142857142858</v>
      </c>
      <c r="Q3389" t="str">
        <f>LEFT(Starter[[#This Row],[Category and Sub-Category]],FIND("/",Starter[[#This Row],[Category and Sub-Category]])-1)</f>
        <v>theater</v>
      </c>
      <c r="R3389" t="str">
        <f>RIGHT(Starter[[#This Row],[Category and Sub-Category]],FIND("/",Starter[[#This Row],[Category and Sub-Category]])-3)</f>
        <v>plays</v>
      </c>
      <c r="S3389" s="12">
        <f t="shared" si="52"/>
        <v>41987.762592592597</v>
      </c>
      <c r="T3389" s="12">
        <f t="shared" si="52"/>
        <v>41947.762592592597</v>
      </c>
      <c r="U3389" s="14">
        <f>Starter[[#This Row],[deadline2]]-Starter[[#This Row],[launched_at3]]</f>
        <v>40</v>
      </c>
    </row>
    <row r="3390" spans="1:21" ht="3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>IFERROR(Starter[[#This Row],[pledged]]/Starter[[#This Row],[goal]],0)</f>
        <v>1.038</v>
      </c>
      <c r="P3390" s="8">
        <f>IFERROR(Starter[[#This Row],[pledged]]/Starter[[#This Row],[backers_count]],0)</f>
        <v>34.6</v>
      </c>
      <c r="Q3390" t="str">
        <f>LEFT(Starter[[#This Row],[Category and Sub-Category]],FIND("/",Starter[[#This Row],[Category and Sub-Category]])-1)</f>
        <v>theater</v>
      </c>
      <c r="R3390" t="str">
        <f>RIGHT(Starter[[#This Row],[Category and Sub-Category]],FIND("/",Starter[[#This Row],[Category and Sub-Category]])-3)</f>
        <v>plays</v>
      </c>
      <c r="S3390" s="12">
        <f t="shared" si="52"/>
        <v>42173.461122685185</v>
      </c>
      <c r="T3390" s="12">
        <f t="shared" si="52"/>
        <v>42143.461122685185</v>
      </c>
      <c r="U3390" s="14">
        <f>Starter[[#This Row],[deadline2]]-Starter[[#This Row],[launched_at3]]</f>
        <v>30</v>
      </c>
    </row>
    <row r="3391" spans="1:21" ht="30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>IFERROR(Starter[[#This Row],[pledged]]/Starter[[#This Row],[goal]],0)</f>
        <v>1.145</v>
      </c>
      <c r="P3391" s="8">
        <f>IFERROR(Starter[[#This Row],[pledged]]/Starter[[#This Row],[backers_count]],0)</f>
        <v>184.67741935483872</v>
      </c>
      <c r="Q3391" t="str">
        <f>LEFT(Starter[[#This Row],[Category and Sub-Category]],FIND("/",Starter[[#This Row],[Category and Sub-Category]])-1)</f>
        <v>theater</v>
      </c>
      <c r="R3391" t="str">
        <f>RIGHT(Starter[[#This Row],[Category and Sub-Category]],FIND("/",Starter[[#This Row],[Category and Sub-Category]])-3)</f>
        <v>plays</v>
      </c>
      <c r="S3391" s="12">
        <f t="shared" si="52"/>
        <v>42524.563449074078</v>
      </c>
      <c r="T3391" s="12">
        <f t="shared" si="52"/>
        <v>42494.563449074078</v>
      </c>
      <c r="U3391" s="14">
        <f>Starter[[#This Row],[deadline2]]-Starter[[#This Row],[launched_at3]]</f>
        <v>30</v>
      </c>
    </row>
    <row r="3392" spans="1:21" ht="3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>IFERROR(Starter[[#This Row],[pledged]]/Starter[[#This Row],[goal]],0)</f>
        <v>1.024</v>
      </c>
      <c r="P3392" s="8">
        <f>IFERROR(Starter[[#This Row],[pledged]]/Starter[[#This Row],[backers_count]],0)</f>
        <v>69.818181818181813</v>
      </c>
      <c r="Q3392" t="str">
        <f>LEFT(Starter[[#This Row],[Category and Sub-Category]],FIND("/",Starter[[#This Row],[Category and Sub-Category]])-1)</f>
        <v>theater</v>
      </c>
      <c r="R3392" t="str">
        <f>RIGHT(Starter[[#This Row],[Category and Sub-Category]],FIND("/",Starter[[#This Row],[Category and Sub-Category]])-3)</f>
        <v>plays</v>
      </c>
      <c r="S3392" s="12">
        <f t="shared" si="52"/>
        <v>41830.774826388893</v>
      </c>
      <c r="T3392" s="12">
        <f t="shared" si="52"/>
        <v>41815.774826388893</v>
      </c>
      <c r="U3392" s="14">
        <f>Starter[[#This Row],[deadline2]]-Starter[[#This Row],[launched_at3]]</f>
        <v>15</v>
      </c>
    </row>
    <row r="3393" spans="1:21" ht="3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>IFERROR(Starter[[#This Row],[pledged]]/Starter[[#This Row],[goal]],0)</f>
        <v>2.23</v>
      </c>
      <c r="P3393" s="8">
        <f>IFERROR(Starter[[#This Row],[pledged]]/Starter[[#This Row],[backers_count]],0)</f>
        <v>61.944444444444443</v>
      </c>
      <c r="Q3393" t="str">
        <f>LEFT(Starter[[#This Row],[Category and Sub-Category]],FIND("/",Starter[[#This Row],[Category and Sub-Category]])-1)</f>
        <v>theater</v>
      </c>
      <c r="R3393" t="str">
        <f>RIGHT(Starter[[#This Row],[Category and Sub-Category]],FIND("/",Starter[[#This Row],[Category and Sub-Category]])-3)</f>
        <v>plays</v>
      </c>
      <c r="S3393" s="12">
        <f t="shared" si="52"/>
        <v>41859.936111111107</v>
      </c>
      <c r="T3393" s="12">
        <f t="shared" si="52"/>
        <v>41830.545694444445</v>
      </c>
      <c r="U3393" s="14">
        <f>Starter[[#This Row],[deadline2]]-Starter[[#This Row],[launched_at3]]</f>
        <v>29.390416666661622</v>
      </c>
    </row>
    <row r="3394" spans="1:21" ht="3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>IFERROR(Starter[[#This Row],[pledged]]/Starter[[#This Row],[goal]],0)</f>
        <v>1</v>
      </c>
      <c r="P3394" s="8">
        <f>IFERROR(Starter[[#This Row],[pledged]]/Starter[[#This Row],[backers_count]],0)</f>
        <v>41.666666666666664</v>
      </c>
      <c r="Q3394" t="str">
        <f>LEFT(Starter[[#This Row],[Category and Sub-Category]],FIND("/",Starter[[#This Row],[Category and Sub-Category]])-1)</f>
        <v>theater</v>
      </c>
      <c r="R3394" t="str">
        <f>RIGHT(Starter[[#This Row],[Category and Sub-Category]],FIND("/",Starter[[#This Row],[Category and Sub-Category]])-3)</f>
        <v>plays</v>
      </c>
      <c r="S3394" s="12">
        <f t="shared" ref="S3394:T3457" si="53">(I3394/86400)+25569</f>
        <v>42496.845543981486</v>
      </c>
      <c r="T3394" s="12">
        <f t="shared" si="53"/>
        <v>42446.845543981486</v>
      </c>
      <c r="U3394" s="14">
        <f>Starter[[#This Row],[deadline2]]-Starter[[#This Row],[launched_at3]]</f>
        <v>50</v>
      </c>
    </row>
    <row r="3395" spans="1:21" ht="30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>IFERROR(Starter[[#This Row],[pledged]]/Starter[[#This Row],[goal]],0)</f>
        <v>1.0580000000000001</v>
      </c>
      <c r="P3395" s="8">
        <f>IFERROR(Starter[[#This Row],[pledged]]/Starter[[#This Row],[backers_count]],0)</f>
        <v>36.06818181818182</v>
      </c>
      <c r="Q3395" t="str">
        <f>LEFT(Starter[[#This Row],[Category and Sub-Category]],FIND("/",Starter[[#This Row],[Category and Sub-Category]])-1)</f>
        <v>theater</v>
      </c>
      <c r="R3395" t="str">
        <f>RIGHT(Starter[[#This Row],[Category and Sub-Category]],FIND("/",Starter[[#This Row],[Category and Sub-Category]])-3)</f>
        <v>plays</v>
      </c>
      <c r="S3395" s="12">
        <f t="shared" si="53"/>
        <v>41949.031944444447</v>
      </c>
      <c r="T3395" s="12">
        <f t="shared" si="53"/>
        <v>41923.921643518523</v>
      </c>
      <c r="U3395" s="14">
        <f>Starter[[#This Row],[deadline2]]-Starter[[#This Row],[launched_at3]]</f>
        <v>25.110300925924093</v>
      </c>
    </row>
    <row r="3396" spans="1:21" ht="3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>IFERROR(Starter[[#This Row],[pledged]]/Starter[[#This Row],[goal]],0)</f>
        <v>1.4236363636363636</v>
      </c>
      <c r="P3396" s="8">
        <f>IFERROR(Starter[[#This Row],[pledged]]/Starter[[#This Row],[backers_count]],0)</f>
        <v>29</v>
      </c>
      <c r="Q3396" t="str">
        <f>LEFT(Starter[[#This Row],[Category and Sub-Category]],FIND("/",Starter[[#This Row],[Category and Sub-Category]])-1)</f>
        <v>theater</v>
      </c>
      <c r="R3396" t="str">
        <f>RIGHT(Starter[[#This Row],[Category and Sub-Category]],FIND("/",Starter[[#This Row],[Category and Sub-Category]])-3)</f>
        <v>plays</v>
      </c>
      <c r="S3396" s="12">
        <f t="shared" si="53"/>
        <v>41847.59542824074</v>
      </c>
      <c r="T3396" s="12">
        <f t="shared" si="53"/>
        <v>41817.59542824074</v>
      </c>
      <c r="U3396" s="14">
        <f>Starter[[#This Row],[deadline2]]-Starter[[#This Row],[launched_at3]]</f>
        <v>30</v>
      </c>
    </row>
    <row r="3397" spans="1:2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>IFERROR(Starter[[#This Row],[pledged]]/Starter[[#This Row],[goal]],0)</f>
        <v>1.84</v>
      </c>
      <c r="P3397" s="8">
        <f>IFERROR(Starter[[#This Row],[pledged]]/Starter[[#This Row],[backers_count]],0)</f>
        <v>24.210526315789473</v>
      </c>
      <c r="Q3397" t="str">
        <f>LEFT(Starter[[#This Row],[Category and Sub-Category]],FIND("/",Starter[[#This Row],[Category and Sub-Category]])-1)</f>
        <v>theater</v>
      </c>
      <c r="R3397" t="str">
        <f>RIGHT(Starter[[#This Row],[Category and Sub-Category]],FIND("/",Starter[[#This Row],[Category and Sub-Category]])-3)</f>
        <v>plays</v>
      </c>
      <c r="S3397" s="12">
        <f t="shared" si="53"/>
        <v>42154.756944444445</v>
      </c>
      <c r="T3397" s="12">
        <f t="shared" si="53"/>
        <v>42140.712314814809</v>
      </c>
      <c r="U3397" s="14">
        <f>Starter[[#This Row],[deadline2]]-Starter[[#This Row],[launched_at3]]</f>
        <v>14.044629629635892</v>
      </c>
    </row>
    <row r="3398" spans="1:21" ht="30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>IFERROR(Starter[[#This Row],[pledged]]/Starter[[#This Row],[goal]],0)</f>
        <v>1.0433333333333332</v>
      </c>
      <c r="P3398" s="8">
        <f>IFERROR(Starter[[#This Row],[pledged]]/Starter[[#This Row],[backers_count]],0)</f>
        <v>55.892857142857146</v>
      </c>
      <c r="Q3398" t="str">
        <f>LEFT(Starter[[#This Row],[Category and Sub-Category]],FIND("/",Starter[[#This Row],[Category and Sub-Category]])-1)</f>
        <v>theater</v>
      </c>
      <c r="R3398" t="str">
        <f>RIGHT(Starter[[#This Row],[Category and Sub-Category]],FIND("/",Starter[[#This Row],[Category and Sub-Category]])-3)</f>
        <v>plays</v>
      </c>
      <c r="S3398" s="12">
        <f t="shared" si="53"/>
        <v>41791.165972222225</v>
      </c>
      <c r="T3398" s="12">
        <f t="shared" si="53"/>
        <v>41764.446631944447</v>
      </c>
      <c r="U3398" s="14">
        <f>Starter[[#This Row],[deadline2]]-Starter[[#This Row],[launched_at3]]</f>
        <v>26.719340277777519</v>
      </c>
    </row>
    <row r="3399" spans="1:2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>IFERROR(Starter[[#This Row],[pledged]]/Starter[[#This Row],[goal]],0)</f>
        <v>1.1200000000000001</v>
      </c>
      <c r="P3399" s="8">
        <f>IFERROR(Starter[[#This Row],[pledged]]/Starter[[#This Row],[backers_count]],0)</f>
        <v>11.666666666666666</v>
      </c>
      <c r="Q3399" t="str">
        <f>LEFT(Starter[[#This Row],[Category and Sub-Category]],FIND("/",Starter[[#This Row],[Category and Sub-Category]])-1)</f>
        <v>theater</v>
      </c>
      <c r="R3399" t="str">
        <f>RIGHT(Starter[[#This Row],[Category and Sub-Category]],FIND("/",Starter[[#This Row],[Category and Sub-Category]])-3)</f>
        <v>plays</v>
      </c>
      <c r="S3399" s="12">
        <f t="shared" si="53"/>
        <v>42418.916666666672</v>
      </c>
      <c r="T3399" s="12">
        <f t="shared" si="53"/>
        <v>42378.478344907402</v>
      </c>
      <c r="U3399" s="14">
        <f>Starter[[#This Row],[deadline2]]-Starter[[#This Row],[launched_at3]]</f>
        <v>40.438321759269456</v>
      </c>
    </row>
    <row r="3400" spans="1:21" ht="3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>IFERROR(Starter[[#This Row],[pledged]]/Starter[[#This Row],[goal]],0)</f>
        <v>1.1107499999999999</v>
      </c>
      <c r="P3400" s="8">
        <f>IFERROR(Starter[[#This Row],[pledged]]/Starter[[#This Row],[backers_count]],0)</f>
        <v>68.353846153846149</v>
      </c>
      <c r="Q3400" t="str">
        <f>LEFT(Starter[[#This Row],[Category and Sub-Category]],FIND("/",Starter[[#This Row],[Category and Sub-Category]])-1)</f>
        <v>theater</v>
      </c>
      <c r="R3400" t="str">
        <f>RIGHT(Starter[[#This Row],[Category and Sub-Category]],FIND("/",Starter[[#This Row],[Category and Sub-Category]])-3)</f>
        <v>plays</v>
      </c>
      <c r="S3400" s="12">
        <f t="shared" si="53"/>
        <v>41964.708333333328</v>
      </c>
      <c r="T3400" s="12">
        <f t="shared" si="53"/>
        <v>41941.752037037033</v>
      </c>
      <c r="U3400" s="14">
        <f>Starter[[#This Row],[deadline2]]-Starter[[#This Row],[launched_at3]]</f>
        <v>22.956296296295477</v>
      </c>
    </row>
    <row r="3401" spans="1:21" ht="30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>IFERROR(Starter[[#This Row],[pledged]]/Starter[[#This Row],[goal]],0)</f>
        <v>1.0375000000000001</v>
      </c>
      <c r="P3401" s="8">
        <f>IFERROR(Starter[[#This Row],[pledged]]/Starter[[#This Row],[backers_count]],0)</f>
        <v>27.065217391304348</v>
      </c>
      <c r="Q3401" t="str">
        <f>LEFT(Starter[[#This Row],[Category and Sub-Category]],FIND("/",Starter[[#This Row],[Category and Sub-Category]])-1)</f>
        <v>theater</v>
      </c>
      <c r="R3401" t="str">
        <f>RIGHT(Starter[[#This Row],[Category and Sub-Category]],FIND("/",Starter[[#This Row],[Category and Sub-Category]])-3)</f>
        <v>plays</v>
      </c>
      <c r="S3401" s="12">
        <f t="shared" si="53"/>
        <v>42056.920428240745</v>
      </c>
      <c r="T3401" s="12">
        <f t="shared" si="53"/>
        <v>42026.920428240745</v>
      </c>
      <c r="U3401" s="14">
        <f>Starter[[#This Row],[deadline2]]-Starter[[#This Row],[launched_at3]]</f>
        <v>30</v>
      </c>
    </row>
    <row r="3402" spans="1:21" ht="3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>IFERROR(Starter[[#This Row],[pledged]]/Starter[[#This Row],[goal]],0)</f>
        <v>1.0041</v>
      </c>
      <c r="P3402" s="8">
        <f>IFERROR(Starter[[#This Row],[pledged]]/Starter[[#This Row],[backers_count]],0)</f>
        <v>118.12941176470588</v>
      </c>
      <c r="Q3402" t="str">
        <f>LEFT(Starter[[#This Row],[Category and Sub-Category]],FIND("/",Starter[[#This Row],[Category and Sub-Category]])-1)</f>
        <v>theater</v>
      </c>
      <c r="R3402" t="str">
        <f>RIGHT(Starter[[#This Row],[Category and Sub-Category]],FIND("/",Starter[[#This Row],[Category and Sub-Category]])-3)</f>
        <v>plays</v>
      </c>
      <c r="S3402" s="12">
        <f t="shared" si="53"/>
        <v>41879.953865740739</v>
      </c>
      <c r="T3402" s="12">
        <f t="shared" si="53"/>
        <v>41834.953865740739</v>
      </c>
      <c r="U3402" s="14">
        <f>Starter[[#This Row],[deadline2]]-Starter[[#This Row],[launched_at3]]</f>
        <v>45</v>
      </c>
    </row>
    <row r="3403" spans="1:21" ht="3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>IFERROR(Starter[[#This Row],[pledged]]/Starter[[#This Row],[goal]],0)</f>
        <v>1.0186206896551724</v>
      </c>
      <c r="P3403" s="8">
        <f>IFERROR(Starter[[#This Row],[pledged]]/Starter[[#This Row],[backers_count]],0)</f>
        <v>44.757575757575758</v>
      </c>
      <c r="Q3403" t="str">
        <f>LEFT(Starter[[#This Row],[Category and Sub-Category]],FIND("/",Starter[[#This Row],[Category and Sub-Category]])-1)</f>
        <v>theater</v>
      </c>
      <c r="R3403" t="str">
        <f>RIGHT(Starter[[#This Row],[Category and Sub-Category]],FIND("/",Starter[[#This Row],[Category and Sub-Category]])-3)</f>
        <v>plays</v>
      </c>
      <c r="S3403" s="12">
        <f t="shared" si="53"/>
        <v>42223.723912037036</v>
      </c>
      <c r="T3403" s="12">
        <f t="shared" si="53"/>
        <v>42193.723912037036</v>
      </c>
      <c r="U3403" s="14">
        <f>Starter[[#This Row],[deadline2]]-Starter[[#This Row],[launched_at3]]</f>
        <v>30</v>
      </c>
    </row>
    <row r="3404" spans="1:21" ht="30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>IFERROR(Starter[[#This Row],[pledged]]/Starter[[#This Row],[goal]],0)</f>
        <v>1.0976666666666666</v>
      </c>
      <c r="P3404" s="8">
        <f>IFERROR(Starter[[#This Row],[pledged]]/Starter[[#This Row],[backers_count]],0)</f>
        <v>99.787878787878782</v>
      </c>
      <c r="Q3404" t="str">
        <f>LEFT(Starter[[#This Row],[Category and Sub-Category]],FIND("/",Starter[[#This Row],[Category and Sub-Category]])-1)</f>
        <v>theater</v>
      </c>
      <c r="R3404" t="str">
        <f>RIGHT(Starter[[#This Row],[Category and Sub-Category]],FIND("/",Starter[[#This Row],[Category and Sub-Category]])-3)</f>
        <v>plays</v>
      </c>
      <c r="S3404" s="12">
        <f t="shared" si="53"/>
        <v>42320.104861111111</v>
      </c>
      <c r="T3404" s="12">
        <f t="shared" si="53"/>
        <v>42290.61855324074</v>
      </c>
      <c r="U3404" s="14">
        <f>Starter[[#This Row],[deadline2]]-Starter[[#This Row],[launched_at3]]</f>
        <v>29.486307870371093</v>
      </c>
    </row>
    <row r="3405" spans="1:21" ht="30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>IFERROR(Starter[[#This Row],[pledged]]/Starter[[#This Row],[goal]],0)</f>
        <v>1</v>
      </c>
      <c r="P3405" s="8">
        <f>IFERROR(Starter[[#This Row],[pledged]]/Starter[[#This Row],[backers_count]],0)</f>
        <v>117.64705882352941</v>
      </c>
      <c r="Q3405" t="str">
        <f>LEFT(Starter[[#This Row],[Category and Sub-Category]],FIND("/",Starter[[#This Row],[Category and Sub-Category]])-1)</f>
        <v>theater</v>
      </c>
      <c r="R3405" t="str">
        <f>RIGHT(Starter[[#This Row],[Category and Sub-Category]],FIND("/",Starter[[#This Row],[Category and Sub-Category]])-3)</f>
        <v>plays</v>
      </c>
      <c r="S3405" s="12">
        <f t="shared" si="53"/>
        <v>42180.462083333332</v>
      </c>
      <c r="T3405" s="12">
        <f t="shared" si="53"/>
        <v>42150.462083333332</v>
      </c>
      <c r="U3405" s="14">
        <f>Starter[[#This Row],[deadline2]]-Starter[[#This Row],[launched_at3]]</f>
        <v>30</v>
      </c>
    </row>
    <row r="3406" spans="1:21" ht="3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>IFERROR(Starter[[#This Row],[pledged]]/Starter[[#This Row],[goal]],0)</f>
        <v>1.22</v>
      </c>
      <c r="P3406" s="8">
        <f>IFERROR(Starter[[#This Row],[pledged]]/Starter[[#This Row],[backers_count]],0)</f>
        <v>203.33333333333334</v>
      </c>
      <c r="Q3406" t="str">
        <f>LEFT(Starter[[#This Row],[Category and Sub-Category]],FIND("/",Starter[[#This Row],[Category and Sub-Category]])-1)</f>
        <v>theater</v>
      </c>
      <c r="R3406" t="str">
        <f>RIGHT(Starter[[#This Row],[Category and Sub-Category]],FIND("/",Starter[[#This Row],[Category and Sub-Category]])-3)</f>
        <v>plays</v>
      </c>
      <c r="S3406" s="12">
        <f t="shared" si="53"/>
        <v>42172.503495370373</v>
      </c>
      <c r="T3406" s="12">
        <f t="shared" si="53"/>
        <v>42152.503495370373</v>
      </c>
      <c r="U3406" s="14">
        <f>Starter[[#This Row],[deadline2]]-Starter[[#This Row],[launched_at3]]</f>
        <v>20</v>
      </c>
    </row>
    <row r="3407" spans="1:21" ht="30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>IFERROR(Starter[[#This Row],[pledged]]/Starter[[#This Row],[goal]],0)</f>
        <v>1.3757142857142857</v>
      </c>
      <c r="P3407" s="8">
        <f>IFERROR(Starter[[#This Row],[pledged]]/Starter[[#This Row],[backers_count]],0)</f>
        <v>28.323529411764707</v>
      </c>
      <c r="Q3407" t="str">
        <f>LEFT(Starter[[#This Row],[Category and Sub-Category]],FIND("/",Starter[[#This Row],[Category and Sub-Category]])-1)</f>
        <v>theater</v>
      </c>
      <c r="R3407" t="str">
        <f>RIGHT(Starter[[#This Row],[Category and Sub-Category]],FIND("/",Starter[[#This Row],[Category and Sub-Category]])-3)</f>
        <v>plays</v>
      </c>
      <c r="S3407" s="12">
        <f t="shared" si="53"/>
        <v>42430.999305555553</v>
      </c>
      <c r="T3407" s="12">
        <f t="shared" si="53"/>
        <v>42410.017199074078</v>
      </c>
      <c r="U3407" s="14">
        <f>Starter[[#This Row],[deadline2]]-Starter[[#This Row],[launched_at3]]</f>
        <v>20.982106481475057</v>
      </c>
    </row>
    <row r="3408" spans="1:2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>IFERROR(Starter[[#This Row],[pledged]]/Starter[[#This Row],[goal]],0)</f>
        <v>1.0031000000000001</v>
      </c>
      <c r="P3408" s="8">
        <f>IFERROR(Starter[[#This Row],[pledged]]/Starter[[#This Row],[backers_count]],0)</f>
        <v>110.23076923076923</v>
      </c>
      <c r="Q3408" t="str">
        <f>LEFT(Starter[[#This Row],[Category and Sub-Category]],FIND("/",Starter[[#This Row],[Category and Sub-Category]])-1)</f>
        <v>theater</v>
      </c>
      <c r="R3408" t="str">
        <f>RIGHT(Starter[[#This Row],[Category and Sub-Category]],FIND("/",Starter[[#This Row],[Category and Sub-Category]])-3)</f>
        <v>plays</v>
      </c>
      <c r="S3408" s="12">
        <f t="shared" si="53"/>
        <v>41836.492777777778</v>
      </c>
      <c r="T3408" s="12">
        <f t="shared" si="53"/>
        <v>41791.492777777778</v>
      </c>
      <c r="U3408" s="14">
        <f>Starter[[#This Row],[deadline2]]-Starter[[#This Row],[launched_at3]]</f>
        <v>45</v>
      </c>
    </row>
    <row r="3409" spans="1:21" ht="3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>IFERROR(Starter[[#This Row],[pledged]]/Starter[[#This Row],[goal]],0)</f>
        <v>1.071</v>
      </c>
      <c r="P3409" s="8">
        <f>IFERROR(Starter[[#This Row],[pledged]]/Starter[[#This Row],[backers_count]],0)</f>
        <v>31.970149253731343</v>
      </c>
      <c r="Q3409" t="str">
        <f>LEFT(Starter[[#This Row],[Category and Sub-Category]],FIND("/",Starter[[#This Row],[Category and Sub-Category]])-1)</f>
        <v>theater</v>
      </c>
      <c r="R3409" t="str">
        <f>RIGHT(Starter[[#This Row],[Category and Sub-Category]],FIND("/",Starter[[#This Row],[Category and Sub-Category]])-3)</f>
        <v>plays</v>
      </c>
      <c r="S3409" s="12">
        <f t="shared" si="53"/>
        <v>41826.422326388885</v>
      </c>
      <c r="T3409" s="12">
        <f t="shared" si="53"/>
        <v>41796.422326388885</v>
      </c>
      <c r="U3409" s="14">
        <f>Starter[[#This Row],[deadline2]]-Starter[[#This Row],[launched_at3]]</f>
        <v>30</v>
      </c>
    </row>
    <row r="3410" spans="1:21" ht="30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>IFERROR(Starter[[#This Row],[pledged]]/Starter[[#This Row],[goal]],0)</f>
        <v>2.11</v>
      </c>
      <c r="P3410" s="8">
        <f>IFERROR(Starter[[#This Row],[pledged]]/Starter[[#This Row],[backers_count]],0)</f>
        <v>58.611111111111114</v>
      </c>
      <c r="Q3410" t="str">
        <f>LEFT(Starter[[#This Row],[Category and Sub-Category]],FIND("/",Starter[[#This Row],[Category and Sub-Category]])-1)</f>
        <v>theater</v>
      </c>
      <c r="R3410" t="str">
        <f>RIGHT(Starter[[#This Row],[Category and Sub-Category]],FIND("/",Starter[[#This Row],[Category and Sub-Category]])-3)</f>
        <v>plays</v>
      </c>
      <c r="S3410" s="12">
        <f t="shared" si="53"/>
        <v>41838.991944444446</v>
      </c>
      <c r="T3410" s="12">
        <f t="shared" si="53"/>
        <v>41808.991944444446</v>
      </c>
      <c r="U3410" s="14">
        <f>Starter[[#This Row],[deadline2]]-Starter[[#This Row],[launched_at3]]</f>
        <v>30</v>
      </c>
    </row>
    <row r="3411" spans="1:2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>IFERROR(Starter[[#This Row],[pledged]]/Starter[[#This Row],[goal]],0)</f>
        <v>1.236</v>
      </c>
      <c r="P3411" s="8">
        <f>IFERROR(Starter[[#This Row],[pledged]]/Starter[[#This Row],[backers_count]],0)</f>
        <v>29.428571428571427</v>
      </c>
      <c r="Q3411" t="str">
        <f>LEFT(Starter[[#This Row],[Category and Sub-Category]],FIND("/",Starter[[#This Row],[Category and Sub-Category]])-1)</f>
        <v>theater</v>
      </c>
      <c r="R3411" t="str">
        <f>RIGHT(Starter[[#This Row],[Category and Sub-Category]],FIND("/",Starter[[#This Row],[Category and Sub-Category]])-3)</f>
        <v>plays</v>
      </c>
      <c r="S3411" s="12">
        <f t="shared" si="53"/>
        <v>42582.873611111107</v>
      </c>
      <c r="T3411" s="12">
        <f t="shared" si="53"/>
        <v>42544.814328703702</v>
      </c>
      <c r="U3411" s="14">
        <f>Starter[[#This Row],[deadline2]]-Starter[[#This Row],[launched_at3]]</f>
        <v>38.05928240740468</v>
      </c>
    </row>
    <row r="3412" spans="1:21" ht="3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>IFERROR(Starter[[#This Row],[pledged]]/Starter[[#This Row],[goal]],0)</f>
        <v>1.085</v>
      </c>
      <c r="P3412" s="8">
        <f>IFERROR(Starter[[#This Row],[pledged]]/Starter[[#This Row],[backers_count]],0)</f>
        <v>81.375</v>
      </c>
      <c r="Q3412" t="str">
        <f>LEFT(Starter[[#This Row],[Category and Sub-Category]],FIND("/",Starter[[#This Row],[Category and Sub-Category]])-1)</f>
        <v>theater</v>
      </c>
      <c r="R3412" t="str">
        <f>RIGHT(Starter[[#This Row],[Category and Sub-Category]],FIND("/",Starter[[#This Row],[Category and Sub-Category]])-3)</f>
        <v>plays</v>
      </c>
      <c r="S3412" s="12">
        <f t="shared" si="53"/>
        <v>42527.291666666672</v>
      </c>
      <c r="T3412" s="12">
        <f t="shared" si="53"/>
        <v>42500.041550925926</v>
      </c>
      <c r="U3412" s="14">
        <f>Starter[[#This Row],[deadline2]]-Starter[[#This Row],[launched_at3]]</f>
        <v>27.250115740745969</v>
      </c>
    </row>
    <row r="3413" spans="1:21" ht="3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>IFERROR(Starter[[#This Row],[pledged]]/Starter[[#This Row],[goal]],0)</f>
        <v>1.0356666666666667</v>
      </c>
      <c r="P3413" s="8">
        <f>IFERROR(Starter[[#This Row],[pledged]]/Starter[[#This Row],[backers_count]],0)</f>
        <v>199.16666666666666</v>
      </c>
      <c r="Q3413" t="str">
        <f>LEFT(Starter[[#This Row],[Category and Sub-Category]],FIND("/",Starter[[#This Row],[Category and Sub-Category]])-1)</f>
        <v>theater</v>
      </c>
      <c r="R3413" t="str">
        <f>RIGHT(Starter[[#This Row],[Category and Sub-Category]],FIND("/",Starter[[#This Row],[Category and Sub-Category]])-3)</f>
        <v>plays</v>
      </c>
      <c r="S3413" s="12">
        <f t="shared" si="53"/>
        <v>42285.022824074069</v>
      </c>
      <c r="T3413" s="12">
        <f t="shared" si="53"/>
        <v>42265.022824074069</v>
      </c>
      <c r="U3413" s="14">
        <f>Starter[[#This Row],[deadline2]]-Starter[[#This Row],[launched_at3]]</f>
        <v>20</v>
      </c>
    </row>
    <row r="3414" spans="1:21" ht="30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>IFERROR(Starter[[#This Row],[pledged]]/Starter[[#This Row],[goal]],0)</f>
        <v>1</v>
      </c>
      <c r="P3414" s="8">
        <f>IFERROR(Starter[[#This Row],[pledged]]/Starter[[#This Row],[backers_count]],0)</f>
        <v>115.38461538461539</v>
      </c>
      <c r="Q3414" t="str">
        <f>LEFT(Starter[[#This Row],[Category and Sub-Category]],FIND("/",Starter[[#This Row],[Category and Sub-Category]])-1)</f>
        <v>theater</v>
      </c>
      <c r="R3414" t="str">
        <f>RIGHT(Starter[[#This Row],[Category and Sub-Category]],FIND("/",Starter[[#This Row],[Category and Sub-Category]])-3)</f>
        <v>plays</v>
      </c>
      <c r="S3414" s="12">
        <f t="shared" si="53"/>
        <v>41909.959050925929</v>
      </c>
      <c r="T3414" s="12">
        <f t="shared" si="53"/>
        <v>41879.959050925929</v>
      </c>
      <c r="U3414" s="14">
        <f>Starter[[#This Row],[deadline2]]-Starter[[#This Row],[launched_at3]]</f>
        <v>30</v>
      </c>
    </row>
    <row r="3415" spans="1:21" ht="3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>IFERROR(Starter[[#This Row],[pledged]]/Starter[[#This Row],[goal]],0)</f>
        <v>1.3</v>
      </c>
      <c r="P3415" s="8">
        <f>IFERROR(Starter[[#This Row],[pledged]]/Starter[[#This Row],[backers_count]],0)</f>
        <v>46.428571428571431</v>
      </c>
      <c r="Q3415" t="str">
        <f>LEFT(Starter[[#This Row],[Category and Sub-Category]],FIND("/",Starter[[#This Row],[Category and Sub-Category]])-1)</f>
        <v>theater</v>
      </c>
      <c r="R3415" t="str">
        <f>RIGHT(Starter[[#This Row],[Category and Sub-Category]],FIND("/",Starter[[#This Row],[Category and Sub-Category]])-3)</f>
        <v>plays</v>
      </c>
      <c r="S3415" s="12">
        <f t="shared" si="53"/>
        <v>42063.207638888889</v>
      </c>
      <c r="T3415" s="12">
        <f t="shared" si="53"/>
        <v>42053.733078703706</v>
      </c>
      <c r="U3415" s="14">
        <f>Starter[[#This Row],[deadline2]]-Starter[[#This Row],[launched_at3]]</f>
        <v>9.4745601851827814</v>
      </c>
    </row>
    <row r="3416" spans="1:21" ht="30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>IFERROR(Starter[[#This Row],[pledged]]/Starter[[#This Row],[goal]],0)</f>
        <v>1.0349999999999999</v>
      </c>
      <c r="P3416" s="8">
        <f>IFERROR(Starter[[#This Row],[pledged]]/Starter[[#This Row],[backers_count]],0)</f>
        <v>70.568181818181813</v>
      </c>
      <c r="Q3416" t="str">
        <f>LEFT(Starter[[#This Row],[Category and Sub-Category]],FIND("/",Starter[[#This Row],[Category and Sub-Category]])-1)</f>
        <v>theater</v>
      </c>
      <c r="R3416" t="str">
        <f>RIGHT(Starter[[#This Row],[Category and Sub-Category]],FIND("/",Starter[[#This Row],[Category and Sub-Category]])-3)</f>
        <v>plays</v>
      </c>
      <c r="S3416" s="12">
        <f t="shared" si="53"/>
        <v>42705.332638888889</v>
      </c>
      <c r="T3416" s="12">
        <f t="shared" si="53"/>
        <v>42675.832465277781</v>
      </c>
      <c r="U3416" s="14">
        <f>Starter[[#This Row],[deadline2]]-Starter[[#This Row],[launched_at3]]</f>
        <v>29.500173611108039</v>
      </c>
    </row>
    <row r="3417" spans="1:2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>IFERROR(Starter[[#This Row],[pledged]]/Starter[[#This Row],[goal]],0)</f>
        <v>1</v>
      </c>
      <c r="P3417" s="8">
        <f>IFERROR(Starter[[#This Row],[pledged]]/Starter[[#This Row],[backers_count]],0)</f>
        <v>22.222222222222221</v>
      </c>
      <c r="Q3417" t="str">
        <f>LEFT(Starter[[#This Row],[Category and Sub-Category]],FIND("/",Starter[[#This Row],[Category and Sub-Category]])-1)</f>
        <v>theater</v>
      </c>
      <c r="R3417" t="str">
        <f>RIGHT(Starter[[#This Row],[Category and Sub-Category]],FIND("/",Starter[[#This Row],[Category and Sub-Category]])-3)</f>
        <v>plays</v>
      </c>
      <c r="S3417" s="12">
        <f t="shared" si="53"/>
        <v>42477.979166666672</v>
      </c>
      <c r="T3417" s="12">
        <f t="shared" si="53"/>
        <v>42467.144166666665</v>
      </c>
      <c r="U3417" s="14">
        <f>Starter[[#This Row],[deadline2]]-Starter[[#This Row],[launched_at3]]</f>
        <v>10.835000000006403</v>
      </c>
    </row>
    <row r="3418" spans="1:21" ht="3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>IFERROR(Starter[[#This Row],[pledged]]/Starter[[#This Row],[goal]],0)</f>
        <v>1.196</v>
      </c>
      <c r="P3418" s="8">
        <f>IFERROR(Starter[[#This Row],[pledged]]/Starter[[#This Row],[backers_count]],0)</f>
        <v>159.46666666666667</v>
      </c>
      <c r="Q3418" t="str">
        <f>LEFT(Starter[[#This Row],[Category and Sub-Category]],FIND("/",Starter[[#This Row],[Category and Sub-Category]])-1)</f>
        <v>theater</v>
      </c>
      <c r="R3418" t="str">
        <f>RIGHT(Starter[[#This Row],[Category and Sub-Category]],FIND("/",Starter[[#This Row],[Category and Sub-Category]])-3)</f>
        <v>plays</v>
      </c>
      <c r="S3418" s="12">
        <f t="shared" si="53"/>
        <v>42117.770833333328</v>
      </c>
      <c r="T3418" s="12">
        <f t="shared" si="53"/>
        <v>42089.412557870368</v>
      </c>
      <c r="U3418" s="14">
        <f>Starter[[#This Row],[deadline2]]-Starter[[#This Row],[launched_at3]]</f>
        <v>28.358275462960592</v>
      </c>
    </row>
    <row r="3419" spans="1:21" ht="30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>IFERROR(Starter[[#This Row],[pledged]]/Starter[[#This Row],[goal]],0)</f>
        <v>1.0000058823529412</v>
      </c>
      <c r="P3419" s="8">
        <f>IFERROR(Starter[[#This Row],[pledged]]/Starter[[#This Row],[backers_count]],0)</f>
        <v>37.777999999999999</v>
      </c>
      <c r="Q3419" t="str">
        <f>LEFT(Starter[[#This Row],[Category and Sub-Category]],FIND("/",Starter[[#This Row],[Category and Sub-Category]])-1)</f>
        <v>theater</v>
      </c>
      <c r="R3419" t="str">
        <f>RIGHT(Starter[[#This Row],[Category and Sub-Category]],FIND("/",Starter[[#This Row],[Category and Sub-Category]])-3)</f>
        <v>plays</v>
      </c>
      <c r="S3419" s="12">
        <f t="shared" si="53"/>
        <v>41938.029861111107</v>
      </c>
      <c r="T3419" s="12">
        <f t="shared" si="53"/>
        <v>41894.91375</v>
      </c>
      <c r="U3419" s="14">
        <f>Starter[[#This Row],[deadline2]]-Starter[[#This Row],[launched_at3]]</f>
        <v>43.116111111106875</v>
      </c>
    </row>
    <row r="3420" spans="1:21" ht="3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>IFERROR(Starter[[#This Row],[pledged]]/Starter[[#This Row],[goal]],0)</f>
        <v>1.00875</v>
      </c>
      <c r="P3420" s="8">
        <f>IFERROR(Starter[[#This Row],[pledged]]/Starter[[#This Row],[backers_count]],0)</f>
        <v>72.053571428571431</v>
      </c>
      <c r="Q3420" t="str">
        <f>LEFT(Starter[[#This Row],[Category and Sub-Category]],FIND("/",Starter[[#This Row],[Category and Sub-Category]])-1)</f>
        <v>theater</v>
      </c>
      <c r="R3420" t="str">
        <f>RIGHT(Starter[[#This Row],[Category and Sub-Category]],FIND("/",Starter[[#This Row],[Category and Sub-Category]])-3)</f>
        <v>plays</v>
      </c>
      <c r="S3420" s="12">
        <f t="shared" si="53"/>
        <v>41782.83457175926</v>
      </c>
      <c r="T3420" s="12">
        <f t="shared" si="53"/>
        <v>41752.83457175926</v>
      </c>
      <c r="U3420" s="14">
        <f>Starter[[#This Row],[deadline2]]-Starter[[#This Row],[launched_at3]]</f>
        <v>30</v>
      </c>
    </row>
    <row r="3421" spans="1:21" ht="3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>IFERROR(Starter[[#This Row],[pledged]]/Starter[[#This Row],[goal]],0)</f>
        <v>1.0654545454545454</v>
      </c>
      <c r="P3421" s="8">
        <f>IFERROR(Starter[[#This Row],[pledged]]/Starter[[#This Row],[backers_count]],0)</f>
        <v>63.695652173913047</v>
      </c>
      <c r="Q3421" t="str">
        <f>LEFT(Starter[[#This Row],[Category and Sub-Category]],FIND("/",Starter[[#This Row],[Category and Sub-Category]])-1)</f>
        <v>theater</v>
      </c>
      <c r="R3421" t="str">
        <f>RIGHT(Starter[[#This Row],[Category and Sub-Category]],FIND("/",Starter[[#This Row],[Category and Sub-Category]])-3)</f>
        <v>plays</v>
      </c>
      <c r="S3421" s="12">
        <f t="shared" si="53"/>
        <v>42466.895833333328</v>
      </c>
      <c r="T3421" s="12">
        <f t="shared" si="53"/>
        <v>42448.821585648147</v>
      </c>
      <c r="U3421" s="14">
        <f>Starter[[#This Row],[deadline2]]-Starter[[#This Row],[launched_at3]]</f>
        <v>18.074247685181035</v>
      </c>
    </row>
    <row r="3422" spans="1:21" ht="30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>IFERROR(Starter[[#This Row],[pledged]]/Starter[[#This Row],[goal]],0)</f>
        <v>1.38</v>
      </c>
      <c r="P3422" s="8">
        <f>IFERROR(Starter[[#This Row],[pledged]]/Starter[[#This Row],[backers_count]],0)</f>
        <v>28.411764705882351</v>
      </c>
      <c r="Q3422" t="str">
        <f>LEFT(Starter[[#This Row],[Category and Sub-Category]],FIND("/",Starter[[#This Row],[Category and Sub-Category]])-1)</f>
        <v>theater</v>
      </c>
      <c r="R3422" t="str">
        <f>RIGHT(Starter[[#This Row],[Category and Sub-Category]],FIND("/",Starter[[#This Row],[Category and Sub-Category]])-3)</f>
        <v>plays</v>
      </c>
      <c r="S3422" s="12">
        <f t="shared" si="53"/>
        <v>42414</v>
      </c>
      <c r="T3422" s="12">
        <f t="shared" si="53"/>
        <v>42405.090300925927</v>
      </c>
      <c r="U3422" s="14">
        <f>Starter[[#This Row],[deadline2]]-Starter[[#This Row],[launched_at3]]</f>
        <v>8.9096990740727051</v>
      </c>
    </row>
    <row r="3423" spans="1:21" ht="30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>IFERROR(Starter[[#This Row],[pledged]]/Starter[[#This Row],[goal]],0)</f>
        <v>1.0115000000000001</v>
      </c>
      <c r="P3423" s="8">
        <f>IFERROR(Starter[[#This Row],[pledged]]/Starter[[#This Row],[backers_count]],0)</f>
        <v>103.21428571428571</v>
      </c>
      <c r="Q3423" t="str">
        <f>LEFT(Starter[[#This Row],[Category and Sub-Category]],FIND("/",Starter[[#This Row],[Category and Sub-Category]])-1)</f>
        <v>theater</v>
      </c>
      <c r="R3423" t="str">
        <f>RIGHT(Starter[[#This Row],[Category and Sub-Category]],FIND("/",Starter[[#This Row],[Category and Sub-Category]])-3)</f>
        <v>plays</v>
      </c>
      <c r="S3423" s="12">
        <f t="shared" si="53"/>
        <v>42067.791238425925</v>
      </c>
      <c r="T3423" s="12">
        <f t="shared" si="53"/>
        <v>42037.791238425925</v>
      </c>
      <c r="U3423" s="14">
        <f>Starter[[#This Row],[deadline2]]-Starter[[#This Row],[launched_at3]]</f>
        <v>30</v>
      </c>
    </row>
    <row r="3424" spans="1:21" ht="3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>IFERROR(Starter[[#This Row],[pledged]]/Starter[[#This Row],[goal]],0)</f>
        <v>1.091</v>
      </c>
      <c r="P3424" s="8">
        <f>IFERROR(Starter[[#This Row],[pledged]]/Starter[[#This Row],[backers_count]],0)</f>
        <v>71.152173913043484</v>
      </c>
      <c r="Q3424" t="str">
        <f>LEFT(Starter[[#This Row],[Category and Sub-Category]],FIND("/",Starter[[#This Row],[Category and Sub-Category]])-1)</f>
        <v>theater</v>
      </c>
      <c r="R3424" t="str">
        <f>RIGHT(Starter[[#This Row],[Category and Sub-Category]],FIND("/",Starter[[#This Row],[Category and Sub-Category]])-3)</f>
        <v>plays</v>
      </c>
      <c r="S3424" s="12">
        <f t="shared" si="53"/>
        <v>42352</v>
      </c>
      <c r="T3424" s="12">
        <f t="shared" si="53"/>
        <v>42323.562222222223</v>
      </c>
      <c r="U3424" s="14">
        <f>Starter[[#This Row],[deadline2]]-Starter[[#This Row],[launched_at3]]</f>
        <v>28.437777777777228</v>
      </c>
    </row>
    <row r="3425" spans="1:21" ht="30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>IFERROR(Starter[[#This Row],[pledged]]/Starter[[#This Row],[goal]],0)</f>
        <v>1.4</v>
      </c>
      <c r="P3425" s="8">
        <f>IFERROR(Starter[[#This Row],[pledged]]/Starter[[#This Row],[backers_count]],0)</f>
        <v>35</v>
      </c>
      <c r="Q3425" t="str">
        <f>LEFT(Starter[[#This Row],[Category and Sub-Category]],FIND("/",Starter[[#This Row],[Category and Sub-Category]])-1)</f>
        <v>theater</v>
      </c>
      <c r="R3425" t="str">
        <f>RIGHT(Starter[[#This Row],[Category and Sub-Category]],FIND("/",Starter[[#This Row],[Category and Sub-Category]])-3)</f>
        <v>plays</v>
      </c>
      <c r="S3425" s="12">
        <f t="shared" si="53"/>
        <v>42118.911354166667</v>
      </c>
      <c r="T3425" s="12">
        <f t="shared" si="53"/>
        <v>42088.911354166667</v>
      </c>
      <c r="U3425" s="14">
        <f>Starter[[#This Row],[deadline2]]-Starter[[#This Row],[launched_at3]]</f>
        <v>30</v>
      </c>
    </row>
    <row r="3426" spans="1:21" ht="3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>IFERROR(Starter[[#This Row],[pledged]]/Starter[[#This Row],[goal]],0)</f>
        <v>1.0358333333333334</v>
      </c>
      <c r="P3426" s="8">
        <f>IFERROR(Starter[[#This Row],[pledged]]/Starter[[#This Row],[backers_count]],0)</f>
        <v>81.776315789473685</v>
      </c>
      <c r="Q3426" t="str">
        <f>LEFT(Starter[[#This Row],[Category and Sub-Category]],FIND("/",Starter[[#This Row],[Category and Sub-Category]])-1)</f>
        <v>theater</v>
      </c>
      <c r="R3426" t="str">
        <f>RIGHT(Starter[[#This Row],[Category and Sub-Category]],FIND("/",Starter[[#This Row],[Category and Sub-Category]])-3)</f>
        <v>plays</v>
      </c>
      <c r="S3426" s="12">
        <f t="shared" si="53"/>
        <v>42040.290972222225</v>
      </c>
      <c r="T3426" s="12">
        <f t="shared" si="53"/>
        <v>42018.676898148144</v>
      </c>
      <c r="U3426" s="14">
        <f>Starter[[#This Row],[deadline2]]-Starter[[#This Row],[launched_at3]]</f>
        <v>21.614074074081145</v>
      </c>
    </row>
    <row r="3427" spans="1:21" ht="3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>IFERROR(Starter[[#This Row],[pledged]]/Starter[[#This Row],[goal]],0)</f>
        <v>1.0297033333333332</v>
      </c>
      <c r="P3427" s="8">
        <f>IFERROR(Starter[[#This Row],[pledged]]/Starter[[#This Row],[backers_count]],0)</f>
        <v>297.02980769230766</v>
      </c>
      <c r="Q3427" t="str">
        <f>LEFT(Starter[[#This Row],[Category and Sub-Category]],FIND("/",Starter[[#This Row],[Category and Sub-Category]])-1)</f>
        <v>theater</v>
      </c>
      <c r="R3427" t="str">
        <f>RIGHT(Starter[[#This Row],[Category and Sub-Category]],FIND("/",Starter[[#This Row],[Category and Sub-Category]])-3)</f>
        <v>plays</v>
      </c>
      <c r="S3427" s="12">
        <f t="shared" si="53"/>
        <v>41916.617314814815</v>
      </c>
      <c r="T3427" s="12">
        <f t="shared" si="53"/>
        <v>41884.617314814815</v>
      </c>
      <c r="U3427" s="14">
        <f>Starter[[#This Row],[deadline2]]-Starter[[#This Row],[launched_at3]]</f>
        <v>32</v>
      </c>
    </row>
    <row r="3428" spans="1:21" ht="30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>IFERROR(Starter[[#This Row],[pledged]]/Starter[[#This Row],[goal]],0)</f>
        <v>1.0813333333333333</v>
      </c>
      <c r="P3428" s="8">
        <f>IFERROR(Starter[[#This Row],[pledged]]/Starter[[#This Row],[backers_count]],0)</f>
        <v>46.609195402298852</v>
      </c>
      <c r="Q3428" t="str">
        <f>LEFT(Starter[[#This Row],[Category and Sub-Category]],FIND("/",Starter[[#This Row],[Category and Sub-Category]])-1)</f>
        <v>theater</v>
      </c>
      <c r="R3428" t="str">
        <f>RIGHT(Starter[[#This Row],[Category and Sub-Category]],FIND("/",Starter[[#This Row],[Category and Sub-Category]])-3)</f>
        <v>plays</v>
      </c>
      <c r="S3428" s="12">
        <f t="shared" si="53"/>
        <v>41903.083333333336</v>
      </c>
      <c r="T3428" s="12">
        <f t="shared" si="53"/>
        <v>41884.056747685187</v>
      </c>
      <c r="U3428" s="14">
        <f>Starter[[#This Row],[deadline2]]-Starter[[#This Row],[launched_at3]]</f>
        <v>19.026585648149194</v>
      </c>
    </row>
    <row r="3429" spans="1:21" ht="3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>IFERROR(Starter[[#This Row],[pledged]]/Starter[[#This Row],[goal]],0)</f>
        <v>1</v>
      </c>
      <c r="P3429" s="8">
        <f>IFERROR(Starter[[#This Row],[pledged]]/Starter[[#This Row],[backers_count]],0)</f>
        <v>51.724137931034484</v>
      </c>
      <c r="Q3429" t="str">
        <f>LEFT(Starter[[#This Row],[Category and Sub-Category]],FIND("/",Starter[[#This Row],[Category and Sub-Category]])-1)</f>
        <v>theater</v>
      </c>
      <c r="R3429" t="str">
        <f>RIGHT(Starter[[#This Row],[Category and Sub-Category]],FIND("/",Starter[[#This Row],[Category and Sub-Category]])-3)</f>
        <v>plays</v>
      </c>
      <c r="S3429" s="12">
        <f t="shared" si="53"/>
        <v>41822.645277777774</v>
      </c>
      <c r="T3429" s="12">
        <f t="shared" si="53"/>
        <v>41792.645277777774</v>
      </c>
      <c r="U3429" s="14">
        <f>Starter[[#This Row],[deadline2]]-Starter[[#This Row],[launched_at3]]</f>
        <v>30</v>
      </c>
    </row>
    <row r="3430" spans="1:21" ht="3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>IFERROR(Starter[[#This Row],[pledged]]/Starter[[#This Row],[goal]],0)</f>
        <v>1.0275000000000001</v>
      </c>
      <c r="P3430" s="8">
        <f>IFERROR(Starter[[#This Row],[pledged]]/Starter[[#This Row],[backers_count]],0)</f>
        <v>40.294117647058826</v>
      </c>
      <c r="Q3430" t="str">
        <f>LEFT(Starter[[#This Row],[Category and Sub-Category]],FIND("/",Starter[[#This Row],[Category and Sub-Category]])-1)</f>
        <v>theater</v>
      </c>
      <c r="R3430" t="str">
        <f>RIGHT(Starter[[#This Row],[Category and Sub-Category]],FIND("/",Starter[[#This Row],[Category and Sub-Category]])-3)</f>
        <v>plays</v>
      </c>
      <c r="S3430" s="12">
        <f t="shared" si="53"/>
        <v>42063.708333333328</v>
      </c>
      <c r="T3430" s="12">
        <f t="shared" si="53"/>
        <v>42038.720451388886</v>
      </c>
      <c r="U3430" s="14">
        <f>Starter[[#This Row],[deadline2]]-Starter[[#This Row],[launched_at3]]</f>
        <v>24.987881944442051</v>
      </c>
    </row>
    <row r="3431" spans="1:21" ht="3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>IFERROR(Starter[[#This Row],[pledged]]/Starter[[#This Row],[goal]],0)</f>
        <v>1.3</v>
      </c>
      <c r="P3431" s="8">
        <f>IFERROR(Starter[[#This Row],[pledged]]/Starter[[#This Row],[backers_count]],0)</f>
        <v>16.25</v>
      </c>
      <c r="Q3431" t="str">
        <f>LEFT(Starter[[#This Row],[Category and Sub-Category]],FIND("/",Starter[[#This Row],[Category and Sub-Category]])-1)</f>
        <v>theater</v>
      </c>
      <c r="R3431" t="str">
        <f>RIGHT(Starter[[#This Row],[Category and Sub-Category]],FIND("/",Starter[[#This Row],[Category and Sub-Category]])-3)</f>
        <v>plays</v>
      </c>
      <c r="S3431" s="12">
        <f t="shared" si="53"/>
        <v>42676.021539351852</v>
      </c>
      <c r="T3431" s="12">
        <f t="shared" si="53"/>
        <v>42662.021539351852</v>
      </c>
      <c r="U3431" s="14">
        <f>Starter[[#This Row],[deadline2]]-Starter[[#This Row],[launched_at3]]</f>
        <v>14</v>
      </c>
    </row>
    <row r="3432" spans="1:21" ht="3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>IFERROR(Starter[[#This Row],[pledged]]/Starter[[#This Row],[goal]],0)</f>
        <v>1.0854949999999999</v>
      </c>
      <c r="P3432" s="8">
        <f>IFERROR(Starter[[#This Row],[pledged]]/Starter[[#This Row],[backers_count]],0)</f>
        <v>30.152638888888887</v>
      </c>
      <c r="Q3432" t="str">
        <f>LEFT(Starter[[#This Row],[Category and Sub-Category]],FIND("/",Starter[[#This Row],[Category and Sub-Category]])-1)</f>
        <v>theater</v>
      </c>
      <c r="R3432" t="str">
        <f>RIGHT(Starter[[#This Row],[Category and Sub-Category]],FIND("/",Starter[[#This Row],[Category and Sub-Category]])-3)</f>
        <v>plays</v>
      </c>
      <c r="S3432" s="12">
        <f t="shared" si="53"/>
        <v>41850.945613425924</v>
      </c>
      <c r="T3432" s="12">
        <f t="shared" si="53"/>
        <v>41820.945613425924</v>
      </c>
      <c r="U3432" s="14">
        <f>Starter[[#This Row],[deadline2]]-Starter[[#This Row],[launched_at3]]</f>
        <v>30</v>
      </c>
    </row>
    <row r="3433" spans="1:21" ht="30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>IFERROR(Starter[[#This Row],[pledged]]/Starter[[#This Row],[goal]],0)</f>
        <v>1</v>
      </c>
      <c r="P3433" s="8">
        <f>IFERROR(Starter[[#This Row],[pledged]]/Starter[[#This Row],[backers_count]],0)</f>
        <v>95.238095238095241</v>
      </c>
      <c r="Q3433" t="str">
        <f>LEFT(Starter[[#This Row],[Category and Sub-Category]],FIND("/",Starter[[#This Row],[Category and Sub-Category]])-1)</f>
        <v>theater</v>
      </c>
      <c r="R3433" t="str">
        <f>RIGHT(Starter[[#This Row],[Category and Sub-Category]],FIND("/",Starter[[#This Row],[Category and Sub-Category]])-3)</f>
        <v>plays</v>
      </c>
      <c r="S3433" s="12">
        <f t="shared" si="53"/>
        <v>41869.730937500004</v>
      </c>
      <c r="T3433" s="12">
        <f t="shared" si="53"/>
        <v>41839.730937500004</v>
      </c>
      <c r="U3433" s="14">
        <f>Starter[[#This Row],[deadline2]]-Starter[[#This Row],[launched_at3]]</f>
        <v>30</v>
      </c>
    </row>
    <row r="3434" spans="1:21" ht="30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>IFERROR(Starter[[#This Row],[pledged]]/Starter[[#This Row],[goal]],0)</f>
        <v>1.0965</v>
      </c>
      <c r="P3434" s="8">
        <f>IFERROR(Starter[[#This Row],[pledged]]/Starter[[#This Row],[backers_count]],0)</f>
        <v>52.214285714285715</v>
      </c>
      <c r="Q3434" t="str">
        <f>LEFT(Starter[[#This Row],[Category and Sub-Category]],FIND("/",Starter[[#This Row],[Category and Sub-Category]])-1)</f>
        <v>theater</v>
      </c>
      <c r="R3434" t="str">
        <f>RIGHT(Starter[[#This Row],[Category and Sub-Category]],FIND("/",Starter[[#This Row],[Category and Sub-Category]])-3)</f>
        <v>plays</v>
      </c>
      <c r="S3434" s="12">
        <f t="shared" si="53"/>
        <v>42405.916666666672</v>
      </c>
      <c r="T3434" s="12">
        <f t="shared" si="53"/>
        <v>42380.581180555557</v>
      </c>
      <c r="U3434" s="14">
        <f>Starter[[#This Row],[deadline2]]-Starter[[#This Row],[launched_at3]]</f>
        <v>25.335486111114733</v>
      </c>
    </row>
    <row r="3435" spans="1:21" ht="30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>IFERROR(Starter[[#This Row],[pledged]]/Starter[[#This Row],[goal]],0)</f>
        <v>1.0026315789473683</v>
      </c>
      <c r="P3435" s="8">
        <f>IFERROR(Starter[[#This Row],[pledged]]/Starter[[#This Row],[backers_count]],0)</f>
        <v>134.1549295774648</v>
      </c>
      <c r="Q3435" t="str">
        <f>LEFT(Starter[[#This Row],[Category and Sub-Category]],FIND("/",Starter[[#This Row],[Category and Sub-Category]])-1)</f>
        <v>theater</v>
      </c>
      <c r="R3435" t="str">
        <f>RIGHT(Starter[[#This Row],[Category and Sub-Category]],FIND("/",Starter[[#This Row],[Category and Sub-Category]])-3)</f>
        <v>plays</v>
      </c>
      <c r="S3435" s="12">
        <f t="shared" si="53"/>
        <v>41807.125</v>
      </c>
      <c r="T3435" s="12">
        <f t="shared" si="53"/>
        <v>41776.06313657407</v>
      </c>
      <c r="U3435" s="14">
        <f>Starter[[#This Row],[deadline2]]-Starter[[#This Row],[launched_at3]]</f>
        <v>31.061863425929914</v>
      </c>
    </row>
    <row r="3436" spans="1:21" ht="3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>IFERROR(Starter[[#This Row],[pledged]]/Starter[[#This Row],[goal]],0)</f>
        <v>1.0555000000000001</v>
      </c>
      <c r="P3436" s="8">
        <f>IFERROR(Starter[[#This Row],[pledged]]/Starter[[#This Row],[backers_count]],0)</f>
        <v>62.827380952380949</v>
      </c>
      <c r="Q3436" t="str">
        <f>LEFT(Starter[[#This Row],[Category and Sub-Category]],FIND("/",Starter[[#This Row],[Category and Sub-Category]])-1)</f>
        <v>theater</v>
      </c>
      <c r="R3436" t="str">
        <f>RIGHT(Starter[[#This Row],[Category and Sub-Category]],FIND("/",Starter[[#This Row],[Category and Sub-Category]])-3)</f>
        <v>plays</v>
      </c>
      <c r="S3436" s="12">
        <f t="shared" si="53"/>
        <v>41830.380428240736</v>
      </c>
      <c r="T3436" s="12">
        <f t="shared" si="53"/>
        <v>41800.380428240736</v>
      </c>
      <c r="U3436" s="14">
        <f>Starter[[#This Row],[deadline2]]-Starter[[#This Row],[launched_at3]]</f>
        <v>30</v>
      </c>
    </row>
    <row r="3437" spans="1:21" ht="3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>IFERROR(Starter[[#This Row],[pledged]]/Starter[[#This Row],[goal]],0)</f>
        <v>1.1200000000000001</v>
      </c>
      <c r="P3437" s="8">
        <f>IFERROR(Starter[[#This Row],[pledged]]/Starter[[#This Row],[backers_count]],0)</f>
        <v>58.94736842105263</v>
      </c>
      <c r="Q3437" t="str">
        <f>LEFT(Starter[[#This Row],[Category and Sub-Category]],FIND("/",Starter[[#This Row],[Category and Sub-Category]])-1)</f>
        <v>theater</v>
      </c>
      <c r="R3437" t="str">
        <f>RIGHT(Starter[[#This Row],[Category and Sub-Category]],FIND("/",Starter[[#This Row],[Category and Sub-Category]])-3)</f>
        <v>plays</v>
      </c>
      <c r="S3437" s="12">
        <f t="shared" si="53"/>
        <v>42589.125</v>
      </c>
      <c r="T3437" s="12">
        <f t="shared" si="53"/>
        <v>42572.61681712963</v>
      </c>
      <c r="U3437" s="14">
        <f>Starter[[#This Row],[deadline2]]-Starter[[#This Row],[launched_at3]]</f>
        <v>16.508182870369637</v>
      </c>
    </row>
    <row r="3438" spans="1:21" ht="3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>IFERROR(Starter[[#This Row],[pledged]]/Starter[[#This Row],[goal]],0)</f>
        <v>1.0589999999999999</v>
      </c>
      <c r="P3438" s="8">
        <f>IFERROR(Starter[[#This Row],[pledged]]/Starter[[#This Row],[backers_count]],0)</f>
        <v>143.1081081081081</v>
      </c>
      <c r="Q3438" t="str">
        <f>LEFT(Starter[[#This Row],[Category and Sub-Category]],FIND("/",Starter[[#This Row],[Category and Sub-Category]])-1)</f>
        <v>theater</v>
      </c>
      <c r="R3438" t="str">
        <f>RIGHT(Starter[[#This Row],[Category and Sub-Category]],FIND("/",Starter[[#This Row],[Category and Sub-Category]])-3)</f>
        <v>plays</v>
      </c>
      <c r="S3438" s="12">
        <f t="shared" si="53"/>
        <v>41872.686111111107</v>
      </c>
      <c r="T3438" s="12">
        <f t="shared" si="53"/>
        <v>41851.541585648149</v>
      </c>
      <c r="U3438" s="14">
        <f>Starter[[#This Row],[deadline2]]-Starter[[#This Row],[launched_at3]]</f>
        <v>21.144525462957972</v>
      </c>
    </row>
    <row r="3439" spans="1:21" ht="3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>IFERROR(Starter[[#This Row],[pledged]]/Starter[[#This Row],[goal]],0)</f>
        <v>1.01</v>
      </c>
      <c r="P3439" s="8">
        <f>IFERROR(Starter[[#This Row],[pledged]]/Starter[[#This Row],[backers_count]],0)</f>
        <v>84.166666666666671</v>
      </c>
      <c r="Q3439" t="str">
        <f>LEFT(Starter[[#This Row],[Category and Sub-Category]],FIND("/",Starter[[#This Row],[Category and Sub-Category]])-1)</f>
        <v>theater</v>
      </c>
      <c r="R3439" t="str">
        <f>RIGHT(Starter[[#This Row],[Category and Sub-Category]],FIND("/",Starter[[#This Row],[Category and Sub-Category]])-3)</f>
        <v>plays</v>
      </c>
      <c r="S3439" s="12">
        <f t="shared" si="53"/>
        <v>42235.710879629631</v>
      </c>
      <c r="T3439" s="12">
        <f t="shared" si="53"/>
        <v>42205.710879629631</v>
      </c>
      <c r="U3439" s="14">
        <f>Starter[[#This Row],[deadline2]]-Starter[[#This Row],[launched_at3]]</f>
        <v>30</v>
      </c>
    </row>
    <row r="3440" spans="1:21" ht="3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>IFERROR(Starter[[#This Row],[pledged]]/Starter[[#This Row],[goal]],0)</f>
        <v>1.042</v>
      </c>
      <c r="P3440" s="8">
        <f>IFERROR(Starter[[#This Row],[pledged]]/Starter[[#This Row],[backers_count]],0)</f>
        <v>186.07142857142858</v>
      </c>
      <c r="Q3440" t="str">
        <f>LEFT(Starter[[#This Row],[Category and Sub-Category]],FIND("/",Starter[[#This Row],[Category and Sub-Category]])-1)</f>
        <v>theater</v>
      </c>
      <c r="R3440" t="str">
        <f>RIGHT(Starter[[#This Row],[Category and Sub-Category]],FIND("/",Starter[[#This Row],[Category and Sub-Category]])-3)</f>
        <v>plays</v>
      </c>
      <c r="S3440" s="12">
        <f t="shared" si="53"/>
        <v>42126.875</v>
      </c>
      <c r="T3440" s="12">
        <f t="shared" si="53"/>
        <v>42100.927858796298</v>
      </c>
      <c r="U3440" s="14">
        <f>Starter[[#This Row],[deadline2]]-Starter[[#This Row],[launched_at3]]</f>
        <v>25.947141203701904</v>
      </c>
    </row>
    <row r="3441" spans="1:2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>IFERROR(Starter[[#This Row],[pledged]]/Starter[[#This Row],[goal]],0)</f>
        <v>1.3467833333333334</v>
      </c>
      <c r="P3441" s="8">
        <f>IFERROR(Starter[[#This Row],[pledged]]/Starter[[#This Row],[backers_count]],0)</f>
        <v>89.785555555555561</v>
      </c>
      <c r="Q3441" t="str">
        <f>LEFT(Starter[[#This Row],[Category and Sub-Category]],FIND("/",Starter[[#This Row],[Category and Sub-Category]])-1)</f>
        <v>theater</v>
      </c>
      <c r="R3441" t="str">
        <f>RIGHT(Starter[[#This Row],[Category and Sub-Category]],FIND("/",Starter[[#This Row],[Category and Sub-Category]])-3)</f>
        <v>plays</v>
      </c>
      <c r="S3441" s="12">
        <f t="shared" si="53"/>
        <v>42388.207638888889</v>
      </c>
      <c r="T3441" s="12">
        <f t="shared" si="53"/>
        <v>42374.911226851851</v>
      </c>
      <c r="U3441" s="14">
        <f>Starter[[#This Row],[deadline2]]-Starter[[#This Row],[launched_at3]]</f>
        <v>13.296412037037953</v>
      </c>
    </row>
    <row r="3442" spans="1:21" ht="3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>IFERROR(Starter[[#This Row],[pledged]]/Starter[[#This Row],[goal]],0)</f>
        <v>1.052184</v>
      </c>
      <c r="P3442" s="8">
        <f>IFERROR(Starter[[#This Row],[pledged]]/Starter[[#This Row],[backers_count]],0)</f>
        <v>64.157560975609755</v>
      </c>
      <c r="Q3442" t="str">
        <f>LEFT(Starter[[#This Row],[Category and Sub-Category]],FIND("/",Starter[[#This Row],[Category and Sub-Category]])-1)</f>
        <v>theater</v>
      </c>
      <c r="R3442" t="str">
        <f>RIGHT(Starter[[#This Row],[Category and Sub-Category]],FIND("/",Starter[[#This Row],[Category and Sub-Category]])-3)</f>
        <v>plays</v>
      </c>
      <c r="S3442" s="12">
        <f t="shared" si="53"/>
        <v>41831.677083333336</v>
      </c>
      <c r="T3442" s="12">
        <f t="shared" si="53"/>
        <v>41809.12300925926</v>
      </c>
      <c r="U3442" s="14">
        <f>Starter[[#This Row],[deadline2]]-Starter[[#This Row],[launched_at3]]</f>
        <v>22.554074074076198</v>
      </c>
    </row>
    <row r="3443" spans="1:21" ht="3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>IFERROR(Starter[[#This Row],[pledged]]/Starter[[#This Row],[goal]],0)</f>
        <v>1.026</v>
      </c>
      <c r="P3443" s="8">
        <f>IFERROR(Starter[[#This Row],[pledged]]/Starter[[#This Row],[backers_count]],0)</f>
        <v>59.651162790697676</v>
      </c>
      <c r="Q3443" t="str">
        <f>LEFT(Starter[[#This Row],[Category and Sub-Category]],FIND("/",Starter[[#This Row],[Category and Sub-Category]])-1)</f>
        <v>theater</v>
      </c>
      <c r="R3443" t="str">
        <f>RIGHT(Starter[[#This Row],[Category and Sub-Category]],FIND("/",Starter[[#This Row],[Category and Sub-Category]])-3)</f>
        <v>plays</v>
      </c>
      <c r="S3443" s="12">
        <f t="shared" si="53"/>
        <v>42321.845138888893</v>
      </c>
      <c r="T3443" s="12">
        <f t="shared" si="53"/>
        <v>42294.429641203707</v>
      </c>
      <c r="U3443" s="14">
        <f>Starter[[#This Row],[deadline2]]-Starter[[#This Row],[launched_at3]]</f>
        <v>27.415497685185983</v>
      </c>
    </row>
    <row r="3444" spans="1:21" ht="3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>IFERROR(Starter[[#This Row],[pledged]]/Starter[[#This Row],[goal]],0)</f>
        <v>1</v>
      </c>
      <c r="P3444" s="8">
        <f>IFERROR(Starter[[#This Row],[pledged]]/Starter[[#This Row],[backers_count]],0)</f>
        <v>31.25</v>
      </c>
      <c r="Q3444" t="str">
        <f>LEFT(Starter[[#This Row],[Category and Sub-Category]],FIND("/",Starter[[#This Row],[Category and Sub-Category]])-1)</f>
        <v>theater</v>
      </c>
      <c r="R3444" t="str">
        <f>RIGHT(Starter[[#This Row],[Category and Sub-Category]],FIND("/",Starter[[#This Row],[Category and Sub-Category]])-3)</f>
        <v>plays</v>
      </c>
      <c r="S3444" s="12">
        <f t="shared" si="53"/>
        <v>42154.841111111113</v>
      </c>
      <c r="T3444" s="12">
        <f t="shared" si="53"/>
        <v>42124.841111111113</v>
      </c>
      <c r="U3444" s="14">
        <f>Starter[[#This Row],[deadline2]]-Starter[[#This Row],[launched_at3]]</f>
        <v>30</v>
      </c>
    </row>
    <row r="3445" spans="1:21" ht="3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>IFERROR(Starter[[#This Row],[pledged]]/Starter[[#This Row],[goal]],0)</f>
        <v>1.855</v>
      </c>
      <c r="P3445" s="8">
        <f>IFERROR(Starter[[#This Row],[pledged]]/Starter[[#This Row],[backers_count]],0)</f>
        <v>41.222222222222221</v>
      </c>
      <c r="Q3445" t="str">
        <f>LEFT(Starter[[#This Row],[Category and Sub-Category]],FIND("/",Starter[[#This Row],[Category and Sub-Category]])-1)</f>
        <v>theater</v>
      </c>
      <c r="R3445" t="str">
        <f>RIGHT(Starter[[#This Row],[Category and Sub-Category]],FIND("/",Starter[[#This Row],[Category and Sub-Category]])-3)</f>
        <v>plays</v>
      </c>
      <c r="S3445" s="12">
        <f t="shared" si="53"/>
        <v>41891.524837962963</v>
      </c>
      <c r="T3445" s="12">
        <f t="shared" si="53"/>
        <v>41861.524837962963</v>
      </c>
      <c r="U3445" s="14">
        <f>Starter[[#This Row],[deadline2]]-Starter[[#This Row],[launched_at3]]</f>
        <v>30</v>
      </c>
    </row>
    <row r="3446" spans="1:21" ht="3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>IFERROR(Starter[[#This Row],[pledged]]/Starter[[#This Row],[goal]],0)</f>
        <v>2.89</v>
      </c>
      <c r="P3446" s="8">
        <f>IFERROR(Starter[[#This Row],[pledged]]/Starter[[#This Row],[backers_count]],0)</f>
        <v>43.35</v>
      </c>
      <c r="Q3446" t="str">
        <f>LEFT(Starter[[#This Row],[Category and Sub-Category]],FIND("/",Starter[[#This Row],[Category and Sub-Category]])-1)</f>
        <v>theater</v>
      </c>
      <c r="R3446" t="str">
        <f>RIGHT(Starter[[#This Row],[Category and Sub-Category]],FIND("/",Starter[[#This Row],[Category and Sub-Category]])-3)</f>
        <v>plays</v>
      </c>
      <c r="S3446" s="12">
        <f t="shared" si="53"/>
        <v>42529.582638888889</v>
      </c>
      <c r="T3446" s="12">
        <f t="shared" si="53"/>
        <v>42521.291504629626</v>
      </c>
      <c r="U3446" s="14">
        <f>Starter[[#This Row],[deadline2]]-Starter[[#This Row],[launched_at3]]</f>
        <v>8.2911342592633446</v>
      </c>
    </row>
    <row r="3447" spans="1:21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>IFERROR(Starter[[#This Row],[pledged]]/Starter[[#This Row],[goal]],0)</f>
        <v>1</v>
      </c>
      <c r="P3447" s="8">
        <f>IFERROR(Starter[[#This Row],[pledged]]/Starter[[#This Row],[backers_count]],0)</f>
        <v>64.516129032258064</v>
      </c>
      <c r="Q3447" t="str">
        <f>LEFT(Starter[[#This Row],[Category and Sub-Category]],FIND("/",Starter[[#This Row],[Category and Sub-Category]])-1)</f>
        <v>theater</v>
      </c>
      <c r="R3447" t="str">
        <f>RIGHT(Starter[[#This Row],[Category and Sub-Category]],FIND("/",Starter[[#This Row],[Category and Sub-Category]])-3)</f>
        <v>plays</v>
      </c>
      <c r="S3447" s="12">
        <f t="shared" si="53"/>
        <v>42300.530509259261</v>
      </c>
      <c r="T3447" s="12">
        <f t="shared" si="53"/>
        <v>42272.530509259261</v>
      </c>
      <c r="U3447" s="14">
        <f>Starter[[#This Row],[deadline2]]-Starter[[#This Row],[launched_at3]]</f>
        <v>28</v>
      </c>
    </row>
    <row r="3448" spans="1:21" ht="3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>IFERROR(Starter[[#This Row],[pledged]]/Starter[[#This Row],[goal]],0)</f>
        <v>1.0820000000000001</v>
      </c>
      <c r="P3448" s="8">
        <f>IFERROR(Starter[[#This Row],[pledged]]/Starter[[#This Row],[backers_count]],0)</f>
        <v>43.28</v>
      </c>
      <c r="Q3448" t="str">
        <f>LEFT(Starter[[#This Row],[Category and Sub-Category]],FIND("/",Starter[[#This Row],[Category and Sub-Category]])-1)</f>
        <v>theater</v>
      </c>
      <c r="R3448" t="str">
        <f>RIGHT(Starter[[#This Row],[Category and Sub-Category]],FIND("/",Starter[[#This Row],[Category and Sub-Category]])-3)</f>
        <v>plays</v>
      </c>
      <c r="S3448" s="12">
        <f t="shared" si="53"/>
        <v>42040.513888888891</v>
      </c>
      <c r="T3448" s="12">
        <f t="shared" si="53"/>
        <v>42016.832465277781</v>
      </c>
      <c r="U3448" s="14">
        <f>Starter[[#This Row],[deadline2]]-Starter[[#This Row],[launched_at3]]</f>
        <v>23.681423611109494</v>
      </c>
    </row>
    <row r="3449" spans="1:2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>IFERROR(Starter[[#This Row],[pledged]]/Starter[[#This Row],[goal]],0)</f>
        <v>1.0780000000000001</v>
      </c>
      <c r="P3449" s="8">
        <f>IFERROR(Starter[[#This Row],[pledged]]/Starter[[#This Row],[backers_count]],0)</f>
        <v>77</v>
      </c>
      <c r="Q3449" t="str">
        <f>LEFT(Starter[[#This Row],[Category and Sub-Category]],FIND("/",Starter[[#This Row],[Category and Sub-Category]])-1)</f>
        <v>theater</v>
      </c>
      <c r="R3449" t="str">
        <f>RIGHT(Starter[[#This Row],[Category and Sub-Category]],FIND("/",Starter[[#This Row],[Category and Sub-Category]])-3)</f>
        <v>plays</v>
      </c>
      <c r="S3449" s="12">
        <f t="shared" si="53"/>
        <v>42447.847361111111</v>
      </c>
      <c r="T3449" s="12">
        <f t="shared" si="53"/>
        <v>42402.889027777783</v>
      </c>
      <c r="U3449" s="14">
        <f>Starter[[#This Row],[deadline2]]-Starter[[#This Row],[launched_at3]]</f>
        <v>44.958333333328483</v>
      </c>
    </row>
    <row r="3450" spans="1:21" ht="30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>IFERROR(Starter[[#This Row],[pledged]]/Starter[[#This Row],[goal]],0)</f>
        <v>1.0976190476190477</v>
      </c>
      <c r="P3450" s="8">
        <f>IFERROR(Starter[[#This Row],[pledged]]/Starter[[#This Row],[backers_count]],0)</f>
        <v>51.222222222222221</v>
      </c>
      <c r="Q3450" t="str">
        <f>LEFT(Starter[[#This Row],[Category and Sub-Category]],FIND("/",Starter[[#This Row],[Category and Sub-Category]])-1)</f>
        <v>theater</v>
      </c>
      <c r="R3450" t="str">
        <f>RIGHT(Starter[[#This Row],[Category and Sub-Category]],FIND("/",Starter[[#This Row],[Category and Sub-Category]])-3)</f>
        <v>plays</v>
      </c>
      <c r="S3450" s="12">
        <f t="shared" si="53"/>
        <v>41990.119085648148</v>
      </c>
      <c r="T3450" s="12">
        <f t="shared" si="53"/>
        <v>41960.119085648148</v>
      </c>
      <c r="U3450" s="14">
        <f>Starter[[#This Row],[deadline2]]-Starter[[#This Row],[launched_at3]]</f>
        <v>30</v>
      </c>
    </row>
    <row r="3451" spans="1:21" ht="30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>IFERROR(Starter[[#This Row],[pledged]]/Starter[[#This Row],[goal]],0)</f>
        <v>1.70625</v>
      </c>
      <c r="P3451" s="8">
        <f>IFERROR(Starter[[#This Row],[pledged]]/Starter[[#This Row],[backers_count]],0)</f>
        <v>68.25</v>
      </c>
      <c r="Q3451" t="str">
        <f>LEFT(Starter[[#This Row],[Category and Sub-Category]],FIND("/",Starter[[#This Row],[Category and Sub-Category]])-1)</f>
        <v>theater</v>
      </c>
      <c r="R3451" t="str">
        <f>RIGHT(Starter[[#This Row],[Category and Sub-Category]],FIND("/",Starter[[#This Row],[Category and Sub-Category]])-3)</f>
        <v>plays</v>
      </c>
      <c r="S3451" s="12">
        <f t="shared" si="53"/>
        <v>42560.166666666672</v>
      </c>
      <c r="T3451" s="12">
        <f t="shared" si="53"/>
        <v>42532.052523148144</v>
      </c>
      <c r="U3451" s="14">
        <f>Starter[[#This Row],[deadline2]]-Starter[[#This Row],[launched_at3]]</f>
        <v>28.114143518527271</v>
      </c>
    </row>
    <row r="3452" spans="1:21" ht="3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>IFERROR(Starter[[#This Row],[pledged]]/Starter[[#This Row],[goal]],0)</f>
        <v>1.52</v>
      </c>
      <c r="P3452" s="8">
        <f>IFERROR(Starter[[#This Row],[pledged]]/Starter[[#This Row],[backers_count]],0)</f>
        <v>19.487179487179485</v>
      </c>
      <c r="Q3452" t="str">
        <f>LEFT(Starter[[#This Row],[Category and Sub-Category]],FIND("/",Starter[[#This Row],[Category and Sub-Category]])-1)</f>
        <v>theater</v>
      </c>
      <c r="R3452" t="str">
        <f>RIGHT(Starter[[#This Row],[Category and Sub-Category]],FIND("/",Starter[[#This Row],[Category and Sub-Category]])-3)</f>
        <v>plays</v>
      </c>
      <c r="S3452" s="12">
        <f t="shared" si="53"/>
        <v>42096.662858796291</v>
      </c>
      <c r="T3452" s="12">
        <f t="shared" si="53"/>
        <v>42036.704525462963</v>
      </c>
      <c r="U3452" s="14">
        <f>Starter[[#This Row],[deadline2]]-Starter[[#This Row],[launched_at3]]</f>
        <v>59.958333333328483</v>
      </c>
    </row>
    <row r="3453" spans="1:21" ht="3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>IFERROR(Starter[[#This Row],[pledged]]/Starter[[#This Row],[goal]],0)</f>
        <v>1.0123076923076924</v>
      </c>
      <c r="P3453" s="8">
        <f>IFERROR(Starter[[#This Row],[pledged]]/Starter[[#This Row],[backers_count]],0)</f>
        <v>41.125</v>
      </c>
      <c r="Q3453" t="str">
        <f>LEFT(Starter[[#This Row],[Category and Sub-Category]],FIND("/",Starter[[#This Row],[Category and Sub-Category]])-1)</f>
        <v>theater</v>
      </c>
      <c r="R3453" t="str">
        <f>RIGHT(Starter[[#This Row],[Category and Sub-Category]],FIND("/",Starter[[#This Row],[Category and Sub-Category]])-3)</f>
        <v>plays</v>
      </c>
      <c r="S3453" s="12">
        <f t="shared" si="53"/>
        <v>42115.723692129628</v>
      </c>
      <c r="T3453" s="12">
        <f t="shared" si="53"/>
        <v>42088.723692129628</v>
      </c>
      <c r="U3453" s="14">
        <f>Starter[[#This Row],[deadline2]]-Starter[[#This Row],[launched_at3]]</f>
        <v>27</v>
      </c>
    </row>
    <row r="3454" spans="1:21" ht="3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>IFERROR(Starter[[#This Row],[pledged]]/Starter[[#This Row],[goal]],0)</f>
        <v>1.532</v>
      </c>
      <c r="P3454" s="8">
        <f>IFERROR(Starter[[#This Row],[pledged]]/Starter[[#This Row],[backers_count]],0)</f>
        <v>41.405405405405403</v>
      </c>
      <c r="Q3454" t="str">
        <f>LEFT(Starter[[#This Row],[Category and Sub-Category]],FIND("/",Starter[[#This Row],[Category and Sub-Category]])-1)</f>
        <v>theater</v>
      </c>
      <c r="R3454" t="str">
        <f>RIGHT(Starter[[#This Row],[Category and Sub-Category]],FIND("/",Starter[[#This Row],[Category and Sub-Category]])-3)</f>
        <v>plays</v>
      </c>
      <c r="S3454" s="12">
        <f t="shared" si="53"/>
        <v>41843.165972222225</v>
      </c>
      <c r="T3454" s="12">
        <f t="shared" si="53"/>
        <v>41820.639189814814</v>
      </c>
      <c r="U3454" s="14">
        <f>Starter[[#This Row],[deadline2]]-Starter[[#This Row],[launched_at3]]</f>
        <v>22.526782407410792</v>
      </c>
    </row>
    <row r="3455" spans="1:21" ht="30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>IFERROR(Starter[[#This Row],[pledged]]/Starter[[#This Row],[goal]],0)</f>
        <v>1.2833333333333334</v>
      </c>
      <c r="P3455" s="8">
        <f>IFERROR(Starter[[#This Row],[pledged]]/Starter[[#This Row],[backers_count]],0)</f>
        <v>27.5</v>
      </c>
      <c r="Q3455" t="str">
        <f>LEFT(Starter[[#This Row],[Category and Sub-Category]],FIND("/",Starter[[#This Row],[Category and Sub-Category]])-1)</f>
        <v>theater</v>
      </c>
      <c r="R3455" t="str">
        <f>RIGHT(Starter[[#This Row],[Category and Sub-Category]],FIND("/",Starter[[#This Row],[Category and Sub-Category]])-3)</f>
        <v>plays</v>
      </c>
      <c r="S3455" s="12">
        <f t="shared" si="53"/>
        <v>42595.97865740741</v>
      </c>
      <c r="T3455" s="12">
        <f t="shared" si="53"/>
        <v>42535.97865740741</v>
      </c>
      <c r="U3455" s="14">
        <f>Starter[[#This Row],[deadline2]]-Starter[[#This Row],[launched_at3]]</f>
        <v>60</v>
      </c>
    </row>
    <row r="3456" spans="1:21" ht="3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>IFERROR(Starter[[#This Row],[pledged]]/Starter[[#This Row],[goal]],0)</f>
        <v>1.0071428571428571</v>
      </c>
      <c r="P3456" s="8">
        <f>IFERROR(Starter[[#This Row],[pledged]]/Starter[[#This Row],[backers_count]],0)</f>
        <v>33.571428571428569</v>
      </c>
      <c r="Q3456" t="str">
        <f>LEFT(Starter[[#This Row],[Category and Sub-Category]],FIND("/",Starter[[#This Row],[Category and Sub-Category]])-1)</f>
        <v>theater</v>
      </c>
      <c r="R3456" t="str">
        <f>RIGHT(Starter[[#This Row],[Category and Sub-Category]],FIND("/",Starter[[#This Row],[Category and Sub-Category]])-3)</f>
        <v>plays</v>
      </c>
      <c r="S3456" s="12">
        <f t="shared" si="53"/>
        <v>41851.698599537034</v>
      </c>
      <c r="T3456" s="12">
        <f t="shared" si="53"/>
        <v>41821.698599537034</v>
      </c>
      <c r="U3456" s="14">
        <f>Starter[[#This Row],[deadline2]]-Starter[[#This Row],[launched_at3]]</f>
        <v>30</v>
      </c>
    </row>
    <row r="3457" spans="1:21" ht="3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>IFERROR(Starter[[#This Row],[pledged]]/Starter[[#This Row],[goal]],0)</f>
        <v>1.0065</v>
      </c>
      <c r="P3457" s="8">
        <f>IFERROR(Starter[[#This Row],[pledged]]/Starter[[#This Row],[backers_count]],0)</f>
        <v>145.86956521739131</v>
      </c>
      <c r="Q3457" t="str">
        <f>LEFT(Starter[[#This Row],[Category and Sub-Category]],FIND("/",Starter[[#This Row],[Category and Sub-Category]])-1)</f>
        <v>theater</v>
      </c>
      <c r="R3457" t="str">
        <f>RIGHT(Starter[[#This Row],[Category and Sub-Category]],FIND("/",Starter[[#This Row],[Category and Sub-Category]])-3)</f>
        <v>plays</v>
      </c>
      <c r="S3457" s="12">
        <f t="shared" si="53"/>
        <v>42656.7503125</v>
      </c>
      <c r="T3457" s="12">
        <f t="shared" si="53"/>
        <v>42626.7503125</v>
      </c>
      <c r="U3457" s="14">
        <f>Starter[[#This Row],[deadline2]]-Starter[[#This Row],[launched_at3]]</f>
        <v>30</v>
      </c>
    </row>
    <row r="3458" spans="1:21" ht="3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>IFERROR(Starter[[#This Row],[pledged]]/Starter[[#This Row],[goal]],0)</f>
        <v>1.913</v>
      </c>
      <c r="P3458" s="8">
        <f>IFERROR(Starter[[#This Row],[pledged]]/Starter[[#This Row],[backers_count]],0)</f>
        <v>358.6875</v>
      </c>
      <c r="Q3458" t="str">
        <f>LEFT(Starter[[#This Row],[Category and Sub-Category]],FIND("/",Starter[[#This Row],[Category and Sub-Category]])-1)</f>
        <v>theater</v>
      </c>
      <c r="R3458" t="str">
        <f>RIGHT(Starter[[#This Row],[Category and Sub-Category]],FIND("/",Starter[[#This Row],[Category and Sub-Category]])-3)</f>
        <v>plays</v>
      </c>
      <c r="S3458" s="12">
        <f t="shared" ref="S3458:T3521" si="54">(I3458/86400)+25569</f>
        <v>41852.290972222225</v>
      </c>
      <c r="T3458" s="12">
        <f t="shared" si="54"/>
        <v>41821.205636574072</v>
      </c>
      <c r="U3458" s="14">
        <f>Starter[[#This Row],[deadline2]]-Starter[[#This Row],[launched_at3]]</f>
        <v>31.085335648152977</v>
      </c>
    </row>
    <row r="3459" spans="1:2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>IFERROR(Starter[[#This Row],[pledged]]/Starter[[#This Row],[goal]],0)</f>
        <v>1.4019999999999999</v>
      </c>
      <c r="P3459" s="8">
        <f>IFERROR(Starter[[#This Row],[pledged]]/Starter[[#This Row],[backers_count]],0)</f>
        <v>50.981818181818184</v>
      </c>
      <c r="Q3459" t="str">
        <f>LEFT(Starter[[#This Row],[Category and Sub-Category]],FIND("/",Starter[[#This Row],[Category and Sub-Category]])-1)</f>
        <v>theater</v>
      </c>
      <c r="R3459" t="str">
        <f>RIGHT(Starter[[#This Row],[Category and Sub-Category]],FIND("/",Starter[[#This Row],[Category and Sub-Category]])-3)</f>
        <v>plays</v>
      </c>
      <c r="S3459" s="12">
        <f t="shared" si="54"/>
        <v>42047.249305555553</v>
      </c>
      <c r="T3459" s="12">
        <f t="shared" si="54"/>
        <v>42016.706678240742</v>
      </c>
      <c r="U3459" s="14">
        <f>Starter[[#This Row],[deadline2]]-Starter[[#This Row],[launched_at3]]</f>
        <v>30.542627314811398</v>
      </c>
    </row>
    <row r="3460" spans="1:21" ht="3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>IFERROR(Starter[[#This Row],[pledged]]/Starter[[#This Row],[goal]],0)</f>
        <v>1.2433537832310839</v>
      </c>
      <c r="P3460" s="8">
        <f>IFERROR(Starter[[#This Row],[pledged]]/Starter[[#This Row],[backers_count]],0)</f>
        <v>45.037037037037038</v>
      </c>
      <c r="Q3460" t="str">
        <f>LEFT(Starter[[#This Row],[Category and Sub-Category]],FIND("/",Starter[[#This Row],[Category and Sub-Category]])-1)</f>
        <v>theater</v>
      </c>
      <c r="R3460" t="str">
        <f>RIGHT(Starter[[#This Row],[Category and Sub-Category]],FIND("/",Starter[[#This Row],[Category and Sub-Category]])-3)</f>
        <v>plays</v>
      </c>
      <c r="S3460" s="12">
        <f t="shared" si="54"/>
        <v>42038.185416666667</v>
      </c>
      <c r="T3460" s="12">
        <f t="shared" si="54"/>
        <v>42011.202581018515</v>
      </c>
      <c r="U3460" s="14">
        <f>Starter[[#This Row],[deadline2]]-Starter[[#This Row],[launched_at3]]</f>
        <v>26.982835648152104</v>
      </c>
    </row>
    <row r="3461" spans="1:21" ht="3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>IFERROR(Starter[[#This Row],[pledged]]/Starter[[#This Row],[goal]],0)</f>
        <v>1.262</v>
      </c>
      <c r="P3461" s="8">
        <f>IFERROR(Starter[[#This Row],[pledged]]/Starter[[#This Row],[backers_count]],0)</f>
        <v>17.527777777777779</v>
      </c>
      <c r="Q3461" t="str">
        <f>LEFT(Starter[[#This Row],[Category and Sub-Category]],FIND("/",Starter[[#This Row],[Category and Sub-Category]])-1)</f>
        <v>theater</v>
      </c>
      <c r="R3461" t="str">
        <f>RIGHT(Starter[[#This Row],[Category and Sub-Category]],FIND("/",Starter[[#This Row],[Category and Sub-Category]])-3)</f>
        <v>plays</v>
      </c>
      <c r="S3461" s="12">
        <f t="shared" si="54"/>
        <v>42510.479861111111</v>
      </c>
      <c r="T3461" s="12">
        <f t="shared" si="54"/>
        <v>42480.479861111111</v>
      </c>
      <c r="U3461" s="14">
        <f>Starter[[#This Row],[deadline2]]-Starter[[#This Row],[launched_at3]]</f>
        <v>30</v>
      </c>
    </row>
    <row r="3462" spans="1:21" ht="30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>IFERROR(Starter[[#This Row],[pledged]]/Starter[[#This Row],[goal]],0)</f>
        <v>1.9</v>
      </c>
      <c r="P3462" s="8">
        <f>IFERROR(Starter[[#This Row],[pledged]]/Starter[[#This Row],[backers_count]],0)</f>
        <v>50</v>
      </c>
      <c r="Q3462" t="str">
        <f>LEFT(Starter[[#This Row],[Category and Sub-Category]],FIND("/",Starter[[#This Row],[Category and Sub-Category]])-1)</f>
        <v>theater</v>
      </c>
      <c r="R3462" t="str">
        <f>RIGHT(Starter[[#This Row],[Category and Sub-Category]],FIND("/",Starter[[#This Row],[Category and Sub-Category]])-3)</f>
        <v>plays</v>
      </c>
      <c r="S3462" s="12">
        <f t="shared" si="54"/>
        <v>41866.527222222227</v>
      </c>
      <c r="T3462" s="12">
        <f t="shared" si="54"/>
        <v>41852.527222222227</v>
      </c>
      <c r="U3462" s="14">
        <f>Starter[[#This Row],[deadline2]]-Starter[[#This Row],[launched_at3]]</f>
        <v>14</v>
      </c>
    </row>
    <row r="3463" spans="1:21" ht="3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>IFERROR(Starter[[#This Row],[pledged]]/Starter[[#This Row],[goal]],0)</f>
        <v>1.39</v>
      </c>
      <c r="P3463" s="8">
        <f>IFERROR(Starter[[#This Row],[pledged]]/Starter[[#This Row],[backers_count]],0)</f>
        <v>57.916666666666664</v>
      </c>
      <c r="Q3463" t="str">
        <f>LEFT(Starter[[#This Row],[Category and Sub-Category]],FIND("/",Starter[[#This Row],[Category and Sub-Category]])-1)</f>
        <v>theater</v>
      </c>
      <c r="R3463" t="str">
        <f>RIGHT(Starter[[#This Row],[Category and Sub-Category]],FIND("/",Starter[[#This Row],[Category and Sub-Category]])-3)</f>
        <v>plays</v>
      </c>
      <c r="S3463" s="12">
        <f t="shared" si="54"/>
        <v>42672.125</v>
      </c>
      <c r="T3463" s="12">
        <f t="shared" si="54"/>
        <v>42643.632858796293</v>
      </c>
      <c r="U3463" s="14">
        <f>Starter[[#This Row],[deadline2]]-Starter[[#This Row],[launched_at3]]</f>
        <v>28.492141203707433</v>
      </c>
    </row>
    <row r="3464" spans="1:21" ht="30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>IFERROR(Starter[[#This Row],[pledged]]/Starter[[#This Row],[goal]],0)</f>
        <v>2.02</v>
      </c>
      <c r="P3464" s="8">
        <f>IFERROR(Starter[[#This Row],[pledged]]/Starter[[#This Row],[backers_count]],0)</f>
        <v>29.705882352941178</v>
      </c>
      <c r="Q3464" t="str">
        <f>LEFT(Starter[[#This Row],[Category and Sub-Category]],FIND("/",Starter[[#This Row],[Category and Sub-Category]])-1)</f>
        <v>theater</v>
      </c>
      <c r="R3464" t="str">
        <f>RIGHT(Starter[[#This Row],[Category and Sub-Category]],FIND("/",Starter[[#This Row],[Category and Sub-Category]])-3)</f>
        <v>plays</v>
      </c>
      <c r="S3464" s="12">
        <f t="shared" si="54"/>
        <v>42195.75</v>
      </c>
      <c r="T3464" s="12">
        <f t="shared" si="54"/>
        <v>42179.898472222223</v>
      </c>
      <c r="U3464" s="14">
        <f>Starter[[#This Row],[deadline2]]-Starter[[#This Row],[launched_at3]]</f>
        <v>15.851527777776937</v>
      </c>
    </row>
    <row r="3465" spans="1:21" ht="30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>IFERROR(Starter[[#This Row],[pledged]]/Starter[[#This Row],[goal]],0)</f>
        <v>1.0338000000000001</v>
      </c>
      <c r="P3465" s="8">
        <f>IFERROR(Starter[[#This Row],[pledged]]/Starter[[#This Row],[backers_count]],0)</f>
        <v>90.684210526315795</v>
      </c>
      <c r="Q3465" t="str">
        <f>LEFT(Starter[[#This Row],[Category and Sub-Category]],FIND("/",Starter[[#This Row],[Category and Sub-Category]])-1)</f>
        <v>theater</v>
      </c>
      <c r="R3465" t="str">
        <f>RIGHT(Starter[[#This Row],[Category and Sub-Category]],FIND("/",Starter[[#This Row],[Category and Sub-Category]])-3)</f>
        <v>plays</v>
      </c>
      <c r="S3465" s="12">
        <f t="shared" si="54"/>
        <v>42654.165972222225</v>
      </c>
      <c r="T3465" s="12">
        <f t="shared" si="54"/>
        <v>42612.918807870374</v>
      </c>
      <c r="U3465" s="14">
        <f>Starter[[#This Row],[deadline2]]-Starter[[#This Row],[launched_at3]]</f>
        <v>41.247164351851097</v>
      </c>
    </row>
    <row r="3466" spans="1:21" ht="3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>IFERROR(Starter[[#This Row],[pledged]]/Starter[[#This Row],[goal]],0)</f>
        <v>1.023236</v>
      </c>
      <c r="P3466" s="8">
        <f>IFERROR(Starter[[#This Row],[pledged]]/Starter[[#This Row],[backers_count]],0)</f>
        <v>55.012688172043013</v>
      </c>
      <c r="Q3466" t="str">
        <f>LEFT(Starter[[#This Row],[Category and Sub-Category]],FIND("/",Starter[[#This Row],[Category and Sub-Category]])-1)</f>
        <v>theater</v>
      </c>
      <c r="R3466" t="str">
        <f>RIGHT(Starter[[#This Row],[Category and Sub-Category]],FIND("/",Starter[[#This Row],[Category and Sub-Category]])-3)</f>
        <v>plays</v>
      </c>
      <c r="S3466" s="12">
        <f t="shared" si="54"/>
        <v>42605.130057870367</v>
      </c>
      <c r="T3466" s="12">
        <f t="shared" si="54"/>
        <v>42575.130057870367</v>
      </c>
      <c r="U3466" s="14">
        <f>Starter[[#This Row],[deadline2]]-Starter[[#This Row],[launched_at3]]</f>
        <v>30</v>
      </c>
    </row>
    <row r="3467" spans="1:21" ht="30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>IFERROR(Starter[[#This Row],[pledged]]/Starter[[#This Row],[goal]],0)</f>
        <v>1.03</v>
      </c>
      <c r="P3467" s="8">
        <f>IFERROR(Starter[[#This Row],[pledged]]/Starter[[#This Row],[backers_count]],0)</f>
        <v>57.222222222222221</v>
      </c>
      <c r="Q3467" t="str">
        <f>LEFT(Starter[[#This Row],[Category and Sub-Category]],FIND("/",Starter[[#This Row],[Category and Sub-Category]])-1)</f>
        <v>theater</v>
      </c>
      <c r="R3467" t="str">
        <f>RIGHT(Starter[[#This Row],[Category and Sub-Category]],FIND("/",Starter[[#This Row],[Category and Sub-Category]])-3)</f>
        <v>plays</v>
      </c>
      <c r="S3467" s="12">
        <f t="shared" si="54"/>
        <v>42225.666666666672</v>
      </c>
      <c r="T3467" s="12">
        <f t="shared" si="54"/>
        <v>42200.625833333332</v>
      </c>
      <c r="U3467" s="14">
        <f>Starter[[#This Row],[deadline2]]-Starter[[#This Row],[launched_at3]]</f>
        <v>25.040833333339833</v>
      </c>
    </row>
    <row r="3468" spans="1:2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>IFERROR(Starter[[#This Row],[pledged]]/Starter[[#This Row],[goal]],0)</f>
        <v>1.2714285714285714</v>
      </c>
      <c r="P3468" s="8">
        <f>IFERROR(Starter[[#This Row],[pledged]]/Starter[[#This Row],[backers_count]],0)</f>
        <v>72.950819672131146</v>
      </c>
      <c r="Q3468" t="str">
        <f>LEFT(Starter[[#This Row],[Category and Sub-Category]],FIND("/",Starter[[#This Row],[Category and Sub-Category]])-1)</f>
        <v>theater</v>
      </c>
      <c r="R3468" t="str">
        <f>RIGHT(Starter[[#This Row],[Category and Sub-Category]],FIND("/",Starter[[#This Row],[Category and Sub-Category]])-3)</f>
        <v>plays</v>
      </c>
      <c r="S3468" s="12">
        <f t="shared" si="54"/>
        <v>42479.977430555555</v>
      </c>
      <c r="T3468" s="12">
        <f t="shared" si="54"/>
        <v>42420.019097222219</v>
      </c>
      <c r="U3468" s="14">
        <f>Starter[[#This Row],[deadline2]]-Starter[[#This Row],[launched_at3]]</f>
        <v>59.958333333335759</v>
      </c>
    </row>
    <row r="3469" spans="1:2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>IFERROR(Starter[[#This Row],[pledged]]/Starter[[#This Row],[goal]],0)</f>
        <v>1.01</v>
      </c>
      <c r="P3469" s="8">
        <f>IFERROR(Starter[[#This Row],[pledged]]/Starter[[#This Row],[backers_count]],0)</f>
        <v>64.468085106382972</v>
      </c>
      <c r="Q3469" t="str">
        <f>LEFT(Starter[[#This Row],[Category and Sub-Category]],FIND("/",Starter[[#This Row],[Category and Sub-Category]])-1)</f>
        <v>theater</v>
      </c>
      <c r="R3469" t="str">
        <f>RIGHT(Starter[[#This Row],[Category and Sub-Category]],FIND("/",Starter[[#This Row],[Category and Sub-Category]])-3)</f>
        <v>plays</v>
      </c>
      <c r="S3469" s="12">
        <f t="shared" si="54"/>
        <v>42083.630000000005</v>
      </c>
      <c r="T3469" s="12">
        <f t="shared" si="54"/>
        <v>42053.671666666662</v>
      </c>
      <c r="U3469" s="14">
        <f>Starter[[#This Row],[deadline2]]-Starter[[#This Row],[launched_at3]]</f>
        <v>29.958333333343035</v>
      </c>
    </row>
    <row r="3470" spans="1:21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>IFERROR(Starter[[#This Row],[pledged]]/Starter[[#This Row],[goal]],0)</f>
        <v>1.2178</v>
      </c>
      <c r="P3470" s="8">
        <f>IFERROR(Starter[[#This Row],[pledged]]/Starter[[#This Row],[backers_count]],0)</f>
        <v>716.35294117647061</v>
      </c>
      <c r="Q3470" t="str">
        <f>LEFT(Starter[[#This Row],[Category and Sub-Category]],FIND("/",Starter[[#This Row],[Category and Sub-Category]])-1)</f>
        <v>theater</v>
      </c>
      <c r="R3470" t="str">
        <f>RIGHT(Starter[[#This Row],[Category and Sub-Category]],FIND("/",Starter[[#This Row],[Category and Sub-Category]])-3)</f>
        <v>plays</v>
      </c>
      <c r="S3470" s="12">
        <f t="shared" si="54"/>
        <v>42634.125</v>
      </c>
      <c r="T3470" s="12">
        <f t="shared" si="54"/>
        <v>42605.765381944446</v>
      </c>
      <c r="U3470" s="14">
        <f>Starter[[#This Row],[deadline2]]-Starter[[#This Row],[launched_at3]]</f>
        <v>28.359618055554165</v>
      </c>
    </row>
    <row r="3471" spans="1:21" ht="3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>IFERROR(Starter[[#This Row],[pledged]]/Starter[[#This Row],[goal]],0)</f>
        <v>1.1339285714285714</v>
      </c>
      <c r="P3471" s="8">
        <f>IFERROR(Starter[[#This Row],[pledged]]/Starter[[#This Row],[backers_count]],0)</f>
        <v>50.396825396825399</v>
      </c>
      <c r="Q3471" t="str">
        <f>LEFT(Starter[[#This Row],[Category and Sub-Category]],FIND("/",Starter[[#This Row],[Category and Sub-Category]])-1)</f>
        <v>theater</v>
      </c>
      <c r="R3471" t="str">
        <f>RIGHT(Starter[[#This Row],[Category and Sub-Category]],FIND("/",Starter[[#This Row],[Category and Sub-Category]])-3)</f>
        <v>plays</v>
      </c>
      <c r="S3471" s="12">
        <f t="shared" si="54"/>
        <v>42488.641724537039</v>
      </c>
      <c r="T3471" s="12">
        <f t="shared" si="54"/>
        <v>42458.641724537039</v>
      </c>
      <c r="U3471" s="14">
        <f>Starter[[#This Row],[deadline2]]-Starter[[#This Row],[launched_at3]]</f>
        <v>30</v>
      </c>
    </row>
    <row r="3472" spans="1:2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>IFERROR(Starter[[#This Row],[pledged]]/Starter[[#This Row],[goal]],0)</f>
        <v>1.5</v>
      </c>
      <c r="P3472" s="8">
        <f>IFERROR(Starter[[#This Row],[pledged]]/Starter[[#This Row],[backers_count]],0)</f>
        <v>41.666666666666664</v>
      </c>
      <c r="Q3472" t="str">
        <f>LEFT(Starter[[#This Row],[Category and Sub-Category]],FIND("/",Starter[[#This Row],[Category and Sub-Category]])-1)</f>
        <v>theater</v>
      </c>
      <c r="R3472" t="str">
        <f>RIGHT(Starter[[#This Row],[Category and Sub-Category]],FIND("/",Starter[[#This Row],[Category and Sub-Category]])-3)</f>
        <v>plays</v>
      </c>
      <c r="S3472" s="12">
        <f t="shared" si="54"/>
        <v>42566.901388888888</v>
      </c>
      <c r="T3472" s="12">
        <f t="shared" si="54"/>
        <v>42529.022013888884</v>
      </c>
      <c r="U3472" s="14">
        <f>Starter[[#This Row],[deadline2]]-Starter[[#This Row],[launched_at3]]</f>
        <v>37.879375000004075</v>
      </c>
    </row>
    <row r="3473" spans="1:21" ht="3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>IFERROR(Starter[[#This Row],[pledged]]/Starter[[#This Row],[goal]],0)</f>
        <v>2.1459999999999999</v>
      </c>
      <c r="P3473" s="8">
        <f>IFERROR(Starter[[#This Row],[pledged]]/Starter[[#This Row],[backers_count]],0)</f>
        <v>35.766666666666666</v>
      </c>
      <c r="Q3473" t="str">
        <f>LEFT(Starter[[#This Row],[Category and Sub-Category]],FIND("/",Starter[[#This Row],[Category and Sub-Category]])-1)</f>
        <v>theater</v>
      </c>
      <c r="R3473" t="str">
        <f>RIGHT(Starter[[#This Row],[Category and Sub-Category]],FIND("/",Starter[[#This Row],[Category and Sub-Category]])-3)</f>
        <v>plays</v>
      </c>
      <c r="S3473" s="12">
        <f t="shared" si="54"/>
        <v>41882.833333333336</v>
      </c>
      <c r="T3473" s="12">
        <f t="shared" si="54"/>
        <v>41841.820486111115</v>
      </c>
      <c r="U3473" s="14">
        <f>Starter[[#This Row],[deadline2]]-Starter[[#This Row],[launched_at3]]</f>
        <v>41.012847222220444</v>
      </c>
    </row>
    <row r="3474" spans="1:21" ht="3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>IFERROR(Starter[[#This Row],[pledged]]/Starter[[#This Row],[goal]],0)</f>
        <v>1.0205</v>
      </c>
      <c r="P3474" s="8">
        <f>IFERROR(Starter[[#This Row],[pledged]]/Starter[[#This Row],[backers_count]],0)</f>
        <v>88.739130434782609</v>
      </c>
      <c r="Q3474" t="str">
        <f>LEFT(Starter[[#This Row],[Category and Sub-Category]],FIND("/",Starter[[#This Row],[Category and Sub-Category]])-1)</f>
        <v>theater</v>
      </c>
      <c r="R3474" t="str">
        <f>RIGHT(Starter[[#This Row],[Category and Sub-Category]],FIND("/",Starter[[#This Row],[Category and Sub-Category]])-3)</f>
        <v>plays</v>
      </c>
      <c r="S3474" s="12">
        <f t="shared" si="54"/>
        <v>41949.249305555553</v>
      </c>
      <c r="T3474" s="12">
        <f t="shared" si="54"/>
        <v>41928.170497685183</v>
      </c>
      <c r="U3474" s="14">
        <f>Starter[[#This Row],[deadline2]]-Starter[[#This Row],[launched_at3]]</f>
        <v>21.078807870369928</v>
      </c>
    </row>
    <row r="3475" spans="1:21" ht="3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>IFERROR(Starter[[#This Row],[pledged]]/Starter[[#This Row],[goal]],0)</f>
        <v>1</v>
      </c>
      <c r="P3475" s="8">
        <f>IFERROR(Starter[[#This Row],[pledged]]/Starter[[#This Row],[backers_count]],0)</f>
        <v>148.4848484848485</v>
      </c>
      <c r="Q3475" t="str">
        <f>LEFT(Starter[[#This Row],[Category and Sub-Category]],FIND("/",Starter[[#This Row],[Category and Sub-Category]])-1)</f>
        <v>theater</v>
      </c>
      <c r="R3475" t="str">
        <f>RIGHT(Starter[[#This Row],[Category and Sub-Category]],FIND("/",Starter[[#This Row],[Category and Sub-Category]])-3)</f>
        <v>plays</v>
      </c>
      <c r="S3475" s="12">
        <f t="shared" si="54"/>
        <v>42083.852083333331</v>
      </c>
      <c r="T3475" s="12">
        <f t="shared" si="54"/>
        <v>42062.834444444445</v>
      </c>
      <c r="U3475" s="14">
        <f>Starter[[#This Row],[deadline2]]-Starter[[#This Row],[launched_at3]]</f>
        <v>21.017638888886722</v>
      </c>
    </row>
    <row r="3476" spans="1:21" ht="3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>IFERROR(Starter[[#This Row],[pledged]]/Starter[[#This Row],[goal]],0)</f>
        <v>1.01</v>
      </c>
      <c r="P3476" s="8">
        <f>IFERROR(Starter[[#This Row],[pledged]]/Starter[[#This Row],[backers_count]],0)</f>
        <v>51.794871794871796</v>
      </c>
      <c r="Q3476" t="str">
        <f>LEFT(Starter[[#This Row],[Category and Sub-Category]],FIND("/",Starter[[#This Row],[Category and Sub-Category]])-1)</f>
        <v>theater</v>
      </c>
      <c r="R3476" t="str">
        <f>RIGHT(Starter[[#This Row],[Category and Sub-Category]],FIND("/",Starter[[#This Row],[Category and Sub-Category]])-3)</f>
        <v>plays</v>
      </c>
      <c r="S3476" s="12">
        <f t="shared" si="54"/>
        <v>42571.501516203702</v>
      </c>
      <c r="T3476" s="12">
        <f t="shared" si="54"/>
        <v>42541.501516203702</v>
      </c>
      <c r="U3476" s="14">
        <f>Starter[[#This Row],[deadline2]]-Starter[[#This Row],[launched_at3]]</f>
        <v>30</v>
      </c>
    </row>
    <row r="3477" spans="1:21" ht="30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>IFERROR(Starter[[#This Row],[pledged]]/Starter[[#This Row],[goal]],0)</f>
        <v>1.1333333333333333</v>
      </c>
      <c r="P3477" s="8">
        <f>IFERROR(Starter[[#This Row],[pledged]]/Starter[[#This Row],[backers_count]],0)</f>
        <v>20</v>
      </c>
      <c r="Q3477" t="str">
        <f>LEFT(Starter[[#This Row],[Category and Sub-Category]],FIND("/",Starter[[#This Row],[Category and Sub-Category]])-1)</f>
        <v>theater</v>
      </c>
      <c r="R3477" t="str">
        <f>RIGHT(Starter[[#This Row],[Category and Sub-Category]],FIND("/",Starter[[#This Row],[Category and Sub-Category]])-3)</f>
        <v>plays</v>
      </c>
      <c r="S3477" s="12">
        <f t="shared" si="54"/>
        <v>41946</v>
      </c>
      <c r="T3477" s="12">
        <f t="shared" si="54"/>
        <v>41918.880833333329</v>
      </c>
      <c r="U3477" s="14">
        <f>Starter[[#This Row],[deadline2]]-Starter[[#This Row],[launched_at3]]</f>
        <v>27.119166666670935</v>
      </c>
    </row>
    <row r="3478" spans="1:21" ht="3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>IFERROR(Starter[[#This Row],[pledged]]/Starter[[#This Row],[goal]],0)</f>
        <v>1.04</v>
      </c>
      <c r="P3478" s="8">
        <f>IFERROR(Starter[[#This Row],[pledged]]/Starter[[#This Row],[backers_count]],0)</f>
        <v>52</v>
      </c>
      <c r="Q3478" t="str">
        <f>LEFT(Starter[[#This Row],[Category and Sub-Category]],FIND("/",Starter[[#This Row],[Category and Sub-Category]])-1)</f>
        <v>theater</v>
      </c>
      <c r="R3478" t="str">
        <f>RIGHT(Starter[[#This Row],[Category and Sub-Category]],FIND("/",Starter[[#This Row],[Category and Sub-Category]])-3)</f>
        <v>plays</v>
      </c>
      <c r="S3478" s="12">
        <f t="shared" si="54"/>
        <v>41939.125</v>
      </c>
      <c r="T3478" s="12">
        <f t="shared" si="54"/>
        <v>41921.279976851853</v>
      </c>
      <c r="U3478" s="14">
        <f>Starter[[#This Row],[deadline2]]-Starter[[#This Row],[launched_at3]]</f>
        <v>17.845023148147448</v>
      </c>
    </row>
    <row r="3479" spans="1:21" ht="30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>IFERROR(Starter[[#This Row],[pledged]]/Starter[[#This Row],[goal]],0)</f>
        <v>1.1533333333333333</v>
      </c>
      <c r="P3479" s="8">
        <f>IFERROR(Starter[[#This Row],[pledged]]/Starter[[#This Row],[backers_count]],0)</f>
        <v>53.230769230769234</v>
      </c>
      <c r="Q3479" t="str">
        <f>LEFT(Starter[[#This Row],[Category and Sub-Category]],FIND("/",Starter[[#This Row],[Category and Sub-Category]])-1)</f>
        <v>theater</v>
      </c>
      <c r="R3479" t="str">
        <f>RIGHT(Starter[[#This Row],[Category and Sub-Category]],FIND("/",Starter[[#This Row],[Category and Sub-Category]])-3)</f>
        <v>plays</v>
      </c>
      <c r="S3479" s="12">
        <f t="shared" si="54"/>
        <v>42141.125</v>
      </c>
      <c r="T3479" s="12">
        <f t="shared" si="54"/>
        <v>42128.736608796295</v>
      </c>
      <c r="U3479" s="14">
        <f>Starter[[#This Row],[deadline2]]-Starter[[#This Row],[launched_at3]]</f>
        <v>12.388391203705396</v>
      </c>
    </row>
    <row r="3480" spans="1:21" ht="30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>IFERROR(Starter[[#This Row],[pledged]]/Starter[[#This Row],[goal]],0)</f>
        <v>1.1285000000000001</v>
      </c>
      <c r="P3480" s="8">
        <f>IFERROR(Starter[[#This Row],[pledged]]/Starter[[#This Row],[backers_count]],0)</f>
        <v>39.596491228070178</v>
      </c>
      <c r="Q3480" t="str">
        <f>LEFT(Starter[[#This Row],[Category and Sub-Category]],FIND("/",Starter[[#This Row],[Category and Sub-Category]])-1)</f>
        <v>theater</v>
      </c>
      <c r="R3480" t="str">
        <f>RIGHT(Starter[[#This Row],[Category and Sub-Category]],FIND("/",Starter[[#This Row],[Category and Sub-Category]])-3)</f>
        <v>plays</v>
      </c>
      <c r="S3480" s="12">
        <f t="shared" si="54"/>
        <v>42079.875</v>
      </c>
      <c r="T3480" s="12">
        <f t="shared" si="54"/>
        <v>42053.916921296295</v>
      </c>
      <c r="U3480" s="14">
        <f>Starter[[#This Row],[deadline2]]-Starter[[#This Row],[launched_at3]]</f>
        <v>25.958078703704814</v>
      </c>
    </row>
    <row r="3481" spans="1:21" ht="30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>IFERROR(Starter[[#This Row],[pledged]]/Starter[[#This Row],[goal]],0)</f>
        <v>1.2786666666666666</v>
      </c>
      <c r="P3481" s="8">
        <f>IFERROR(Starter[[#This Row],[pledged]]/Starter[[#This Row],[backers_count]],0)</f>
        <v>34.25</v>
      </c>
      <c r="Q3481" t="str">
        <f>LEFT(Starter[[#This Row],[Category and Sub-Category]],FIND("/",Starter[[#This Row],[Category and Sub-Category]])-1)</f>
        <v>theater</v>
      </c>
      <c r="R3481" t="str">
        <f>RIGHT(Starter[[#This Row],[Category and Sub-Category]],FIND("/",Starter[[#This Row],[Category and Sub-Category]])-3)</f>
        <v>plays</v>
      </c>
      <c r="S3481" s="12">
        <f t="shared" si="54"/>
        <v>41811.855092592596</v>
      </c>
      <c r="T3481" s="12">
        <f t="shared" si="54"/>
        <v>41781.855092592596</v>
      </c>
      <c r="U3481" s="14">
        <f>Starter[[#This Row],[deadline2]]-Starter[[#This Row],[launched_at3]]</f>
        <v>30</v>
      </c>
    </row>
    <row r="3482" spans="1:21" ht="30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>IFERROR(Starter[[#This Row],[pledged]]/Starter[[#This Row],[goal]],0)</f>
        <v>1.4266666666666667</v>
      </c>
      <c r="P3482" s="8">
        <f>IFERROR(Starter[[#This Row],[pledged]]/Starter[[#This Row],[backers_count]],0)</f>
        <v>164.61538461538461</v>
      </c>
      <c r="Q3482" t="str">
        <f>LEFT(Starter[[#This Row],[Category and Sub-Category]],FIND("/",Starter[[#This Row],[Category and Sub-Category]])-1)</f>
        <v>theater</v>
      </c>
      <c r="R3482" t="str">
        <f>RIGHT(Starter[[#This Row],[Category and Sub-Category]],FIND("/",Starter[[#This Row],[Category and Sub-Category]])-3)</f>
        <v>plays</v>
      </c>
      <c r="S3482" s="12">
        <f t="shared" si="54"/>
        <v>42195.875</v>
      </c>
      <c r="T3482" s="12">
        <f t="shared" si="54"/>
        <v>42171.317442129628</v>
      </c>
      <c r="U3482" s="14">
        <f>Starter[[#This Row],[deadline2]]-Starter[[#This Row],[launched_at3]]</f>
        <v>24.557557870371966</v>
      </c>
    </row>
    <row r="3483" spans="1:21" ht="3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>IFERROR(Starter[[#This Row],[pledged]]/Starter[[#This Row],[goal]],0)</f>
        <v>1.1879999999999999</v>
      </c>
      <c r="P3483" s="8">
        <f>IFERROR(Starter[[#This Row],[pledged]]/Starter[[#This Row],[backers_count]],0)</f>
        <v>125.05263157894737</v>
      </c>
      <c r="Q3483" t="str">
        <f>LEFT(Starter[[#This Row],[Category and Sub-Category]],FIND("/",Starter[[#This Row],[Category and Sub-Category]])-1)</f>
        <v>theater</v>
      </c>
      <c r="R3483" t="str">
        <f>RIGHT(Starter[[#This Row],[Category and Sub-Category]],FIND("/",Starter[[#This Row],[Category and Sub-Category]])-3)</f>
        <v>plays</v>
      </c>
      <c r="S3483" s="12">
        <f t="shared" si="54"/>
        <v>42006.247546296298</v>
      </c>
      <c r="T3483" s="12">
        <f t="shared" si="54"/>
        <v>41989.247546296298</v>
      </c>
      <c r="U3483" s="14">
        <f>Starter[[#This Row],[deadline2]]-Starter[[#This Row],[launched_at3]]</f>
        <v>17</v>
      </c>
    </row>
    <row r="3484" spans="1:21" ht="30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>IFERROR(Starter[[#This Row],[pledged]]/Starter[[#This Row],[goal]],0)</f>
        <v>1.3833333333333333</v>
      </c>
      <c r="P3484" s="8">
        <f>IFERROR(Starter[[#This Row],[pledged]]/Starter[[#This Row],[backers_count]],0)</f>
        <v>51.875</v>
      </c>
      <c r="Q3484" t="str">
        <f>LEFT(Starter[[#This Row],[Category and Sub-Category]],FIND("/",Starter[[#This Row],[Category and Sub-Category]])-1)</f>
        <v>theater</v>
      </c>
      <c r="R3484" t="str">
        <f>RIGHT(Starter[[#This Row],[Category and Sub-Category]],FIND("/",Starter[[#This Row],[Category and Sub-Category]])-3)</f>
        <v>plays</v>
      </c>
      <c r="S3484" s="12">
        <f t="shared" si="54"/>
        <v>41826.771597222221</v>
      </c>
      <c r="T3484" s="12">
        <f t="shared" si="54"/>
        <v>41796.771597222221</v>
      </c>
      <c r="U3484" s="14">
        <f>Starter[[#This Row],[deadline2]]-Starter[[#This Row],[launched_at3]]</f>
        <v>30</v>
      </c>
    </row>
    <row r="3485" spans="1:21" ht="30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>IFERROR(Starter[[#This Row],[pledged]]/Starter[[#This Row],[goal]],0)</f>
        <v>1.599402985074627</v>
      </c>
      <c r="P3485" s="8">
        <f>IFERROR(Starter[[#This Row],[pledged]]/Starter[[#This Row],[backers_count]],0)</f>
        <v>40.285714285714285</v>
      </c>
      <c r="Q3485" t="str">
        <f>LEFT(Starter[[#This Row],[Category and Sub-Category]],FIND("/",Starter[[#This Row],[Category and Sub-Category]])-1)</f>
        <v>theater</v>
      </c>
      <c r="R3485" t="str">
        <f>RIGHT(Starter[[#This Row],[Category and Sub-Category]],FIND("/",Starter[[#This Row],[Category and Sub-Category]])-3)</f>
        <v>plays</v>
      </c>
      <c r="S3485" s="12">
        <f t="shared" si="54"/>
        <v>41823.668761574074</v>
      </c>
      <c r="T3485" s="12">
        <f t="shared" si="54"/>
        <v>41793.668761574074</v>
      </c>
      <c r="U3485" s="14">
        <f>Starter[[#This Row],[deadline2]]-Starter[[#This Row],[launched_at3]]</f>
        <v>30</v>
      </c>
    </row>
    <row r="3486" spans="1:21" ht="3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>IFERROR(Starter[[#This Row],[pledged]]/Starter[[#This Row],[goal]],0)</f>
        <v>1.1424000000000001</v>
      </c>
      <c r="P3486" s="8">
        <f>IFERROR(Starter[[#This Row],[pledged]]/Starter[[#This Row],[backers_count]],0)</f>
        <v>64.909090909090907</v>
      </c>
      <c r="Q3486" t="str">
        <f>LEFT(Starter[[#This Row],[Category and Sub-Category]],FIND("/",Starter[[#This Row],[Category and Sub-Category]])-1)</f>
        <v>theater</v>
      </c>
      <c r="R3486" t="str">
        <f>RIGHT(Starter[[#This Row],[Category and Sub-Category]],FIND("/",Starter[[#This Row],[Category and Sub-Category]])-3)</f>
        <v>plays</v>
      </c>
      <c r="S3486" s="12">
        <f t="shared" si="54"/>
        <v>42536.760405092587</v>
      </c>
      <c r="T3486" s="12">
        <f t="shared" si="54"/>
        <v>42506.760405092587</v>
      </c>
      <c r="U3486" s="14">
        <f>Starter[[#This Row],[deadline2]]-Starter[[#This Row],[launched_at3]]</f>
        <v>30</v>
      </c>
    </row>
    <row r="3487" spans="1:21" ht="3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>IFERROR(Starter[[#This Row],[pledged]]/Starter[[#This Row],[goal]],0)</f>
        <v>1.0060606060606061</v>
      </c>
      <c r="P3487" s="8">
        <f>IFERROR(Starter[[#This Row],[pledged]]/Starter[[#This Row],[backers_count]],0)</f>
        <v>55.333333333333336</v>
      </c>
      <c r="Q3487" t="str">
        <f>LEFT(Starter[[#This Row],[Category and Sub-Category]],FIND("/",Starter[[#This Row],[Category and Sub-Category]])-1)</f>
        <v>theater</v>
      </c>
      <c r="R3487" t="str">
        <f>RIGHT(Starter[[#This Row],[Category and Sub-Category]],FIND("/",Starter[[#This Row],[Category and Sub-Category]])-3)</f>
        <v>plays</v>
      </c>
      <c r="S3487" s="12">
        <f t="shared" si="54"/>
        <v>42402.693055555559</v>
      </c>
      <c r="T3487" s="12">
        <f t="shared" si="54"/>
        <v>42372.693055555559</v>
      </c>
      <c r="U3487" s="14">
        <f>Starter[[#This Row],[deadline2]]-Starter[[#This Row],[launched_at3]]</f>
        <v>30</v>
      </c>
    </row>
    <row r="3488" spans="1:21" ht="30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>IFERROR(Starter[[#This Row],[pledged]]/Starter[[#This Row],[goal]],0)</f>
        <v>1.552</v>
      </c>
      <c r="P3488" s="8">
        <f>IFERROR(Starter[[#This Row],[pledged]]/Starter[[#This Row],[backers_count]],0)</f>
        <v>83.142857142857139</v>
      </c>
      <c r="Q3488" t="str">
        <f>LEFT(Starter[[#This Row],[Category and Sub-Category]],FIND("/",Starter[[#This Row],[Category and Sub-Category]])-1)</f>
        <v>theater</v>
      </c>
      <c r="R3488" t="str">
        <f>RIGHT(Starter[[#This Row],[Category and Sub-Category]],FIND("/",Starter[[#This Row],[Category and Sub-Category]])-3)</f>
        <v>plays</v>
      </c>
      <c r="S3488" s="12">
        <f t="shared" si="54"/>
        <v>42158.290972222225</v>
      </c>
      <c r="T3488" s="12">
        <f t="shared" si="54"/>
        <v>42126.87501157407</v>
      </c>
      <c r="U3488" s="14">
        <f>Starter[[#This Row],[deadline2]]-Starter[[#This Row],[launched_at3]]</f>
        <v>31.415960648155306</v>
      </c>
    </row>
    <row r="3489" spans="1:21" ht="3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>IFERROR(Starter[[#This Row],[pledged]]/Starter[[#This Row],[goal]],0)</f>
        <v>1.2775000000000001</v>
      </c>
      <c r="P3489" s="8">
        <f>IFERROR(Starter[[#This Row],[pledged]]/Starter[[#This Row],[backers_count]],0)</f>
        <v>38.712121212121211</v>
      </c>
      <c r="Q3489" t="str">
        <f>LEFT(Starter[[#This Row],[Category and Sub-Category]],FIND("/",Starter[[#This Row],[Category and Sub-Category]])-1)</f>
        <v>theater</v>
      </c>
      <c r="R3489" t="str">
        <f>RIGHT(Starter[[#This Row],[Category and Sub-Category]],FIND("/",Starter[[#This Row],[Category and Sub-Category]])-3)</f>
        <v>plays</v>
      </c>
      <c r="S3489" s="12">
        <f t="shared" si="54"/>
        <v>42179.940416666665</v>
      </c>
      <c r="T3489" s="12">
        <f t="shared" si="54"/>
        <v>42149.940416666665</v>
      </c>
      <c r="U3489" s="14">
        <f>Starter[[#This Row],[deadline2]]-Starter[[#This Row],[launched_at3]]</f>
        <v>30</v>
      </c>
    </row>
    <row r="3490" spans="1:21" ht="3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>IFERROR(Starter[[#This Row],[pledged]]/Starter[[#This Row],[goal]],0)</f>
        <v>1.212</v>
      </c>
      <c r="P3490" s="8">
        <f>IFERROR(Starter[[#This Row],[pledged]]/Starter[[#This Row],[backers_count]],0)</f>
        <v>125.37931034482759</v>
      </c>
      <c r="Q3490" t="str">
        <f>LEFT(Starter[[#This Row],[Category and Sub-Category]],FIND("/",Starter[[#This Row],[Category and Sub-Category]])-1)</f>
        <v>theater</v>
      </c>
      <c r="R3490" t="str">
        <f>RIGHT(Starter[[#This Row],[Category and Sub-Category]],FIND("/",Starter[[#This Row],[Category and Sub-Category]])-3)</f>
        <v>plays</v>
      </c>
      <c r="S3490" s="12">
        <f t="shared" si="54"/>
        <v>42111.666666666672</v>
      </c>
      <c r="T3490" s="12">
        <f t="shared" si="54"/>
        <v>42087.768055555556</v>
      </c>
      <c r="U3490" s="14">
        <f>Starter[[#This Row],[deadline2]]-Starter[[#This Row],[launched_at3]]</f>
        <v>23.898611111115315</v>
      </c>
    </row>
    <row r="3491" spans="1:21" ht="3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>IFERROR(Starter[[#This Row],[pledged]]/Starter[[#This Row],[goal]],0)</f>
        <v>1.127</v>
      </c>
      <c r="P3491" s="8">
        <f>IFERROR(Starter[[#This Row],[pledged]]/Starter[[#This Row],[backers_count]],0)</f>
        <v>78.263888888888886</v>
      </c>
      <c r="Q3491" t="str">
        <f>LEFT(Starter[[#This Row],[Category and Sub-Category]],FIND("/",Starter[[#This Row],[Category and Sub-Category]])-1)</f>
        <v>theater</v>
      </c>
      <c r="R3491" t="str">
        <f>RIGHT(Starter[[#This Row],[Category and Sub-Category]],FIND("/",Starter[[#This Row],[Category and Sub-Category]])-3)</f>
        <v>plays</v>
      </c>
      <c r="S3491" s="12">
        <f t="shared" si="54"/>
        <v>41783.875</v>
      </c>
      <c r="T3491" s="12">
        <f t="shared" si="54"/>
        <v>41753.635775462964</v>
      </c>
      <c r="U3491" s="14">
        <f>Starter[[#This Row],[deadline2]]-Starter[[#This Row],[launched_at3]]</f>
        <v>30.239224537035625</v>
      </c>
    </row>
    <row r="3492" spans="1:21" ht="3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>IFERROR(Starter[[#This Row],[pledged]]/Starter[[#This Row],[goal]],0)</f>
        <v>1.2749999999999999</v>
      </c>
      <c r="P3492" s="8">
        <f>IFERROR(Starter[[#This Row],[pledged]]/Starter[[#This Row],[backers_count]],0)</f>
        <v>47.222222222222221</v>
      </c>
      <c r="Q3492" t="str">
        <f>LEFT(Starter[[#This Row],[Category and Sub-Category]],FIND("/",Starter[[#This Row],[Category and Sub-Category]])-1)</f>
        <v>theater</v>
      </c>
      <c r="R3492" t="str">
        <f>RIGHT(Starter[[#This Row],[Category and Sub-Category]],FIND("/",Starter[[#This Row],[Category and Sub-Category]])-3)</f>
        <v>plays</v>
      </c>
      <c r="S3492" s="12">
        <f t="shared" si="54"/>
        <v>42473.802361111113</v>
      </c>
      <c r="T3492" s="12">
        <f t="shared" si="54"/>
        <v>42443.802361111113</v>
      </c>
      <c r="U3492" s="14">
        <f>Starter[[#This Row],[deadline2]]-Starter[[#This Row],[launched_at3]]</f>
        <v>30</v>
      </c>
    </row>
    <row r="3493" spans="1:21" ht="3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>IFERROR(Starter[[#This Row],[pledged]]/Starter[[#This Row],[goal]],0)</f>
        <v>1.5820000000000001</v>
      </c>
      <c r="P3493" s="8">
        <f>IFERROR(Starter[[#This Row],[pledged]]/Starter[[#This Row],[backers_count]],0)</f>
        <v>79.099999999999994</v>
      </c>
      <c r="Q3493" t="str">
        <f>LEFT(Starter[[#This Row],[Category and Sub-Category]],FIND("/",Starter[[#This Row],[Category and Sub-Category]])-1)</f>
        <v>theater</v>
      </c>
      <c r="R3493" t="str">
        <f>RIGHT(Starter[[#This Row],[Category and Sub-Category]],FIND("/",Starter[[#This Row],[Category and Sub-Category]])-3)</f>
        <v>plays</v>
      </c>
      <c r="S3493" s="12">
        <f t="shared" si="54"/>
        <v>42142.249814814815</v>
      </c>
      <c r="T3493" s="12">
        <f t="shared" si="54"/>
        <v>42121.249814814815</v>
      </c>
      <c r="U3493" s="14">
        <f>Starter[[#This Row],[deadline2]]-Starter[[#This Row],[launched_at3]]</f>
        <v>21</v>
      </c>
    </row>
    <row r="3494" spans="1:21" ht="30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>IFERROR(Starter[[#This Row],[pledged]]/Starter[[#This Row],[goal]],0)</f>
        <v>1.0526894736842105</v>
      </c>
      <c r="P3494" s="8">
        <f>IFERROR(Starter[[#This Row],[pledged]]/Starter[[#This Row],[backers_count]],0)</f>
        <v>114.29199999999999</v>
      </c>
      <c r="Q3494" t="str">
        <f>LEFT(Starter[[#This Row],[Category and Sub-Category]],FIND("/",Starter[[#This Row],[Category and Sub-Category]])-1)</f>
        <v>theater</v>
      </c>
      <c r="R3494" t="str">
        <f>RIGHT(Starter[[#This Row],[Category and Sub-Category]],FIND("/",Starter[[#This Row],[Category and Sub-Category]])-3)</f>
        <v>plays</v>
      </c>
      <c r="S3494" s="12">
        <f t="shared" si="54"/>
        <v>42303.009224537032</v>
      </c>
      <c r="T3494" s="12">
        <f t="shared" si="54"/>
        <v>42268.009224537032</v>
      </c>
      <c r="U3494" s="14">
        <f>Starter[[#This Row],[deadline2]]-Starter[[#This Row],[launched_at3]]</f>
        <v>35</v>
      </c>
    </row>
    <row r="3495" spans="1:21" ht="3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>IFERROR(Starter[[#This Row],[pledged]]/Starter[[#This Row],[goal]],0)</f>
        <v>1</v>
      </c>
      <c r="P3495" s="8">
        <f>IFERROR(Starter[[#This Row],[pledged]]/Starter[[#This Row],[backers_count]],0)</f>
        <v>51.724137931034484</v>
      </c>
      <c r="Q3495" t="str">
        <f>LEFT(Starter[[#This Row],[Category and Sub-Category]],FIND("/",Starter[[#This Row],[Category and Sub-Category]])-1)</f>
        <v>theater</v>
      </c>
      <c r="R3495" t="str">
        <f>RIGHT(Starter[[#This Row],[Category and Sub-Category]],FIND("/",Starter[[#This Row],[Category and Sub-Category]])-3)</f>
        <v>plays</v>
      </c>
      <c r="S3495" s="12">
        <f t="shared" si="54"/>
        <v>41868.21597222222</v>
      </c>
      <c r="T3495" s="12">
        <f t="shared" si="54"/>
        <v>41848.866157407407</v>
      </c>
      <c r="U3495" s="14">
        <f>Starter[[#This Row],[deadline2]]-Starter[[#This Row],[launched_at3]]</f>
        <v>19.349814814813726</v>
      </c>
    </row>
    <row r="3496" spans="1:21" ht="3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>IFERROR(Starter[[#This Row],[pledged]]/Starter[[#This Row],[goal]],0)</f>
        <v>1</v>
      </c>
      <c r="P3496" s="8">
        <f>IFERROR(Starter[[#This Row],[pledged]]/Starter[[#This Row],[backers_count]],0)</f>
        <v>30.76923076923077</v>
      </c>
      <c r="Q3496" t="str">
        <f>LEFT(Starter[[#This Row],[Category and Sub-Category]],FIND("/",Starter[[#This Row],[Category and Sub-Category]])-1)</f>
        <v>theater</v>
      </c>
      <c r="R3496" t="str">
        <f>RIGHT(Starter[[#This Row],[Category and Sub-Category]],FIND("/",Starter[[#This Row],[Category and Sub-Category]])-3)</f>
        <v>plays</v>
      </c>
      <c r="S3496" s="12">
        <f t="shared" si="54"/>
        <v>42700.25</v>
      </c>
      <c r="T3496" s="12">
        <f t="shared" si="54"/>
        <v>42689.214988425927</v>
      </c>
      <c r="U3496" s="14">
        <f>Starter[[#This Row],[deadline2]]-Starter[[#This Row],[launched_at3]]</f>
        <v>11.035011574072996</v>
      </c>
    </row>
    <row r="3497" spans="1:21" ht="3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>IFERROR(Starter[[#This Row],[pledged]]/Starter[[#This Row],[goal]],0)</f>
        <v>1.0686</v>
      </c>
      <c r="P3497" s="8">
        <f>IFERROR(Starter[[#This Row],[pledged]]/Starter[[#This Row],[backers_count]],0)</f>
        <v>74.208333333333329</v>
      </c>
      <c r="Q3497" t="str">
        <f>LEFT(Starter[[#This Row],[Category and Sub-Category]],FIND("/",Starter[[#This Row],[Category and Sub-Category]])-1)</f>
        <v>theater</v>
      </c>
      <c r="R3497" t="str">
        <f>RIGHT(Starter[[#This Row],[Category and Sub-Category]],FIND("/",Starter[[#This Row],[Category and Sub-Category]])-3)</f>
        <v>plays</v>
      </c>
      <c r="S3497" s="12">
        <f t="shared" si="54"/>
        <v>41944.720833333333</v>
      </c>
      <c r="T3497" s="12">
        <f t="shared" si="54"/>
        <v>41915.762835648144</v>
      </c>
      <c r="U3497" s="14">
        <f>Starter[[#This Row],[deadline2]]-Starter[[#This Row],[launched_at3]]</f>
        <v>28.957997685189184</v>
      </c>
    </row>
    <row r="3498" spans="1:21" ht="3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>IFERROR(Starter[[#This Row],[pledged]]/Starter[[#This Row],[goal]],0)</f>
        <v>1.244</v>
      </c>
      <c r="P3498" s="8">
        <f>IFERROR(Starter[[#This Row],[pledged]]/Starter[[#This Row],[backers_count]],0)</f>
        <v>47.846153846153847</v>
      </c>
      <c r="Q3498" t="str">
        <f>LEFT(Starter[[#This Row],[Category and Sub-Category]],FIND("/",Starter[[#This Row],[Category and Sub-Category]])-1)</f>
        <v>theater</v>
      </c>
      <c r="R3498" t="str">
        <f>RIGHT(Starter[[#This Row],[Category and Sub-Category]],FIND("/",Starter[[#This Row],[Category and Sub-Category]])-3)</f>
        <v>plays</v>
      </c>
      <c r="S3498" s="12">
        <f t="shared" si="54"/>
        <v>42624.846828703703</v>
      </c>
      <c r="T3498" s="12">
        <f t="shared" si="54"/>
        <v>42584.846828703703</v>
      </c>
      <c r="U3498" s="14">
        <f>Starter[[#This Row],[deadline2]]-Starter[[#This Row],[launched_at3]]</f>
        <v>40</v>
      </c>
    </row>
    <row r="3499" spans="1:21" ht="3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>IFERROR(Starter[[#This Row],[pledged]]/Starter[[#This Row],[goal]],0)</f>
        <v>1.0870406189555126</v>
      </c>
      <c r="P3499" s="8">
        <f>IFERROR(Starter[[#This Row],[pledged]]/Starter[[#This Row],[backers_count]],0)</f>
        <v>34.408163265306122</v>
      </c>
      <c r="Q3499" t="str">
        <f>LEFT(Starter[[#This Row],[Category and Sub-Category]],FIND("/",Starter[[#This Row],[Category and Sub-Category]])-1)</f>
        <v>theater</v>
      </c>
      <c r="R3499" t="str">
        <f>RIGHT(Starter[[#This Row],[Category and Sub-Category]],FIND("/",Starter[[#This Row],[Category and Sub-Category]])-3)</f>
        <v>plays</v>
      </c>
      <c r="S3499" s="12">
        <f t="shared" si="54"/>
        <v>42523.916666666672</v>
      </c>
      <c r="T3499" s="12">
        <f t="shared" si="54"/>
        <v>42511.741944444446</v>
      </c>
      <c r="U3499" s="14">
        <f>Starter[[#This Row],[deadline2]]-Starter[[#This Row],[launched_at3]]</f>
        <v>12.174722222225682</v>
      </c>
    </row>
    <row r="3500" spans="1:21" ht="3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>IFERROR(Starter[[#This Row],[pledged]]/Starter[[#This Row],[goal]],0)</f>
        <v>1.0242424242424242</v>
      </c>
      <c r="P3500" s="8">
        <f>IFERROR(Starter[[#This Row],[pledged]]/Starter[[#This Row],[backers_count]],0)</f>
        <v>40.238095238095241</v>
      </c>
      <c r="Q3500" t="str">
        <f>LEFT(Starter[[#This Row],[Category and Sub-Category]],FIND("/",Starter[[#This Row],[Category and Sub-Category]])-1)</f>
        <v>theater</v>
      </c>
      <c r="R3500" t="str">
        <f>RIGHT(Starter[[#This Row],[Category and Sub-Category]],FIND("/",Starter[[#This Row],[Category and Sub-Category]])-3)</f>
        <v>plays</v>
      </c>
      <c r="S3500" s="12">
        <f t="shared" si="54"/>
        <v>42518.905555555553</v>
      </c>
      <c r="T3500" s="12">
        <f t="shared" si="54"/>
        <v>42459.15861111111</v>
      </c>
      <c r="U3500" s="14">
        <f>Starter[[#This Row],[deadline2]]-Starter[[#This Row],[launched_at3]]</f>
        <v>59.746944444443216</v>
      </c>
    </row>
    <row r="3501" spans="1:21" ht="3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>IFERROR(Starter[[#This Row],[pledged]]/Starter[[#This Row],[goal]],0)</f>
        <v>1.0549999999999999</v>
      </c>
      <c r="P3501" s="8">
        <f>IFERROR(Starter[[#This Row],[pledged]]/Starter[[#This Row],[backers_count]],0)</f>
        <v>60.285714285714285</v>
      </c>
      <c r="Q3501" t="str">
        <f>LEFT(Starter[[#This Row],[Category and Sub-Category]],FIND("/",Starter[[#This Row],[Category and Sub-Category]])-1)</f>
        <v>theater</v>
      </c>
      <c r="R3501" t="str">
        <f>RIGHT(Starter[[#This Row],[Category and Sub-Category]],FIND("/",Starter[[#This Row],[Category and Sub-Category]])-3)</f>
        <v>plays</v>
      </c>
      <c r="S3501" s="12">
        <f t="shared" si="54"/>
        <v>42186.290972222225</v>
      </c>
      <c r="T3501" s="12">
        <f t="shared" si="54"/>
        <v>42132.036168981482</v>
      </c>
      <c r="U3501" s="14">
        <f>Starter[[#This Row],[deadline2]]-Starter[[#This Row],[launched_at3]]</f>
        <v>54.254803240743058</v>
      </c>
    </row>
    <row r="3502" spans="1:21" ht="3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>IFERROR(Starter[[#This Row],[pledged]]/Starter[[#This Row],[goal]],0)</f>
        <v>1.0629999999999999</v>
      </c>
      <c r="P3502" s="8">
        <f>IFERROR(Starter[[#This Row],[pledged]]/Starter[[#This Row],[backers_count]],0)</f>
        <v>25.30952380952381</v>
      </c>
      <c r="Q3502" t="str">
        <f>LEFT(Starter[[#This Row],[Category and Sub-Category]],FIND("/",Starter[[#This Row],[Category and Sub-Category]])-1)</f>
        <v>theater</v>
      </c>
      <c r="R3502" t="str">
        <f>RIGHT(Starter[[#This Row],[Category and Sub-Category]],FIND("/",Starter[[#This Row],[Category and Sub-Category]])-3)</f>
        <v>plays</v>
      </c>
      <c r="S3502" s="12">
        <f t="shared" si="54"/>
        <v>42436.207638888889</v>
      </c>
      <c r="T3502" s="12">
        <f t="shared" si="54"/>
        <v>42419.919421296298</v>
      </c>
      <c r="U3502" s="14">
        <f>Starter[[#This Row],[deadline2]]-Starter[[#This Row],[launched_at3]]</f>
        <v>16.288217592591536</v>
      </c>
    </row>
    <row r="3503" spans="1:21" ht="30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>IFERROR(Starter[[#This Row],[pledged]]/Starter[[#This Row],[goal]],0)</f>
        <v>1.0066666666666666</v>
      </c>
      <c r="P3503" s="8">
        <f>IFERROR(Starter[[#This Row],[pledged]]/Starter[[#This Row],[backers_count]],0)</f>
        <v>35.952380952380949</v>
      </c>
      <c r="Q3503" t="str">
        <f>LEFT(Starter[[#This Row],[Category and Sub-Category]],FIND("/",Starter[[#This Row],[Category and Sub-Category]])-1)</f>
        <v>theater</v>
      </c>
      <c r="R3503" t="str">
        <f>RIGHT(Starter[[#This Row],[Category and Sub-Category]],FIND("/",Starter[[#This Row],[Category and Sub-Category]])-3)</f>
        <v>plays</v>
      </c>
      <c r="S3503" s="12">
        <f t="shared" si="54"/>
        <v>42258.763831018514</v>
      </c>
      <c r="T3503" s="12">
        <f t="shared" si="54"/>
        <v>42233.763831018514</v>
      </c>
      <c r="U3503" s="14">
        <f>Starter[[#This Row],[deadline2]]-Starter[[#This Row],[launched_at3]]</f>
        <v>25</v>
      </c>
    </row>
    <row r="3504" spans="1:21" ht="3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>IFERROR(Starter[[#This Row],[pledged]]/Starter[[#This Row],[goal]],0)</f>
        <v>1.054</v>
      </c>
      <c r="P3504" s="8">
        <f>IFERROR(Starter[[#This Row],[pledged]]/Starter[[#This Row],[backers_count]],0)</f>
        <v>136</v>
      </c>
      <c r="Q3504" t="str">
        <f>LEFT(Starter[[#This Row],[Category and Sub-Category]],FIND("/",Starter[[#This Row],[Category and Sub-Category]])-1)</f>
        <v>theater</v>
      </c>
      <c r="R3504" t="str">
        <f>RIGHT(Starter[[#This Row],[Category and Sub-Category]],FIND("/",Starter[[#This Row],[Category and Sub-Category]])-3)</f>
        <v>plays</v>
      </c>
      <c r="S3504" s="12">
        <f t="shared" si="54"/>
        <v>42445.165972222225</v>
      </c>
      <c r="T3504" s="12">
        <f t="shared" si="54"/>
        <v>42430.839398148149</v>
      </c>
      <c r="U3504" s="14">
        <f>Starter[[#This Row],[deadline2]]-Starter[[#This Row],[launched_at3]]</f>
        <v>14.326574074075324</v>
      </c>
    </row>
    <row r="3505" spans="1:21" ht="30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>IFERROR(Starter[[#This Row],[pledged]]/Starter[[#This Row],[goal]],0)</f>
        <v>1.0755999999999999</v>
      </c>
      <c r="P3505" s="8">
        <f>IFERROR(Starter[[#This Row],[pledged]]/Starter[[#This Row],[backers_count]],0)</f>
        <v>70.763157894736835</v>
      </c>
      <c r="Q3505" t="str">
        <f>LEFT(Starter[[#This Row],[Category and Sub-Category]],FIND("/",Starter[[#This Row],[Category and Sub-Category]])-1)</f>
        <v>theater</v>
      </c>
      <c r="R3505" t="str">
        <f>RIGHT(Starter[[#This Row],[Category and Sub-Category]],FIND("/",Starter[[#This Row],[Category and Sub-Category]])-3)</f>
        <v>plays</v>
      </c>
      <c r="S3505" s="12">
        <f t="shared" si="54"/>
        <v>42575.478333333333</v>
      </c>
      <c r="T3505" s="12">
        <f t="shared" si="54"/>
        <v>42545.478333333333</v>
      </c>
      <c r="U3505" s="14">
        <f>Starter[[#This Row],[deadline2]]-Starter[[#This Row],[launched_at3]]</f>
        <v>30</v>
      </c>
    </row>
    <row r="3506" spans="1:21" ht="3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>IFERROR(Starter[[#This Row],[pledged]]/Starter[[#This Row],[goal]],0)</f>
        <v>1</v>
      </c>
      <c r="P3506" s="8">
        <f>IFERROR(Starter[[#This Row],[pledged]]/Starter[[#This Row],[backers_count]],0)</f>
        <v>125</v>
      </c>
      <c r="Q3506" t="str">
        <f>LEFT(Starter[[#This Row],[Category and Sub-Category]],FIND("/",Starter[[#This Row],[Category and Sub-Category]])-1)</f>
        <v>theater</v>
      </c>
      <c r="R3506" t="str">
        <f>RIGHT(Starter[[#This Row],[Category and Sub-Category]],FIND("/",Starter[[#This Row],[Category and Sub-Category]])-3)</f>
        <v>plays</v>
      </c>
      <c r="S3506" s="12">
        <f t="shared" si="54"/>
        <v>42327.790405092594</v>
      </c>
      <c r="T3506" s="12">
        <f t="shared" si="54"/>
        <v>42297.748738425929</v>
      </c>
      <c r="U3506" s="14">
        <f>Starter[[#This Row],[deadline2]]-Starter[[#This Row],[launched_at3]]</f>
        <v>30.041666666664241</v>
      </c>
    </row>
    <row r="3507" spans="1:21" ht="75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>IFERROR(Starter[[#This Row],[pledged]]/Starter[[#This Row],[goal]],0)</f>
        <v>1.0376000000000001</v>
      </c>
      <c r="P3507" s="8">
        <f>IFERROR(Starter[[#This Row],[pledged]]/Starter[[#This Row],[backers_count]],0)</f>
        <v>66.512820512820511</v>
      </c>
      <c r="Q3507" t="str">
        <f>LEFT(Starter[[#This Row],[Category and Sub-Category]],FIND("/",Starter[[#This Row],[Category and Sub-Category]])-1)</f>
        <v>theater</v>
      </c>
      <c r="R3507" t="str">
        <f>RIGHT(Starter[[#This Row],[Category and Sub-Category]],FIND("/",Starter[[#This Row],[Category and Sub-Category]])-3)</f>
        <v>plays</v>
      </c>
      <c r="S3507" s="12">
        <f t="shared" si="54"/>
        <v>41772.166666666664</v>
      </c>
      <c r="T3507" s="12">
        <f t="shared" si="54"/>
        <v>41760.935706018521</v>
      </c>
      <c r="U3507" s="14">
        <f>Starter[[#This Row],[deadline2]]-Starter[[#This Row],[launched_at3]]</f>
        <v>11.230960648143082</v>
      </c>
    </row>
    <row r="3508" spans="1:21" ht="3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>IFERROR(Starter[[#This Row],[pledged]]/Starter[[#This Row],[goal]],0)</f>
        <v>1.0149999999999999</v>
      </c>
      <c r="P3508" s="8">
        <f>IFERROR(Starter[[#This Row],[pledged]]/Starter[[#This Row],[backers_count]],0)</f>
        <v>105</v>
      </c>
      <c r="Q3508" t="str">
        <f>LEFT(Starter[[#This Row],[Category and Sub-Category]],FIND("/",Starter[[#This Row],[Category and Sub-Category]])-1)</f>
        <v>theater</v>
      </c>
      <c r="R3508" t="str">
        <f>RIGHT(Starter[[#This Row],[Category and Sub-Category]],FIND("/",Starter[[#This Row],[Category and Sub-Category]])-3)</f>
        <v>plays</v>
      </c>
      <c r="S3508" s="12">
        <f t="shared" si="54"/>
        <v>41874.734259259261</v>
      </c>
      <c r="T3508" s="12">
        <f t="shared" si="54"/>
        <v>41829.734259259261</v>
      </c>
      <c r="U3508" s="14">
        <f>Starter[[#This Row],[deadline2]]-Starter[[#This Row],[launched_at3]]</f>
        <v>45</v>
      </c>
    </row>
    <row r="3509" spans="1:2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>IFERROR(Starter[[#This Row],[pledged]]/Starter[[#This Row],[goal]],0)</f>
        <v>1.044</v>
      </c>
      <c r="P3509" s="8">
        <f>IFERROR(Starter[[#This Row],[pledged]]/Starter[[#This Row],[backers_count]],0)</f>
        <v>145</v>
      </c>
      <c r="Q3509" t="str">
        <f>LEFT(Starter[[#This Row],[Category and Sub-Category]],FIND("/",Starter[[#This Row],[Category and Sub-Category]])-1)</f>
        <v>theater</v>
      </c>
      <c r="R3509" t="str">
        <f>RIGHT(Starter[[#This Row],[Category and Sub-Category]],FIND("/",Starter[[#This Row],[Category and Sub-Category]])-3)</f>
        <v>plays</v>
      </c>
      <c r="S3509" s="12">
        <f t="shared" si="54"/>
        <v>42521.92288194444</v>
      </c>
      <c r="T3509" s="12">
        <f t="shared" si="54"/>
        <v>42491.92288194444</v>
      </c>
      <c r="U3509" s="14">
        <f>Starter[[#This Row],[deadline2]]-Starter[[#This Row],[launched_at3]]</f>
        <v>30</v>
      </c>
    </row>
    <row r="3510" spans="1:21" ht="3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>IFERROR(Starter[[#This Row],[pledged]]/Starter[[#This Row],[goal]],0)</f>
        <v>1.8</v>
      </c>
      <c r="P3510" s="8">
        <f>IFERROR(Starter[[#This Row],[pledged]]/Starter[[#This Row],[backers_count]],0)</f>
        <v>12</v>
      </c>
      <c r="Q3510" t="str">
        <f>LEFT(Starter[[#This Row],[Category and Sub-Category]],FIND("/",Starter[[#This Row],[Category and Sub-Category]])-1)</f>
        <v>theater</v>
      </c>
      <c r="R3510" t="str">
        <f>RIGHT(Starter[[#This Row],[Category and Sub-Category]],FIND("/",Starter[[#This Row],[Category and Sub-Category]])-3)</f>
        <v>plays</v>
      </c>
      <c r="S3510" s="12">
        <f t="shared" si="54"/>
        <v>42500.875</v>
      </c>
      <c r="T3510" s="12">
        <f t="shared" si="54"/>
        <v>42477.729780092588</v>
      </c>
      <c r="U3510" s="14">
        <f>Starter[[#This Row],[deadline2]]-Starter[[#This Row],[launched_at3]]</f>
        <v>23.145219907411956</v>
      </c>
    </row>
    <row r="3511" spans="1:21" ht="3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>IFERROR(Starter[[#This Row],[pledged]]/Starter[[#This Row],[goal]],0)</f>
        <v>1.0633333333333332</v>
      </c>
      <c r="P3511" s="8">
        <f>IFERROR(Starter[[#This Row],[pledged]]/Starter[[#This Row],[backers_count]],0)</f>
        <v>96.666666666666671</v>
      </c>
      <c r="Q3511" t="str">
        <f>LEFT(Starter[[#This Row],[Category and Sub-Category]],FIND("/",Starter[[#This Row],[Category and Sub-Category]])-1)</f>
        <v>theater</v>
      </c>
      <c r="R3511" t="str">
        <f>RIGHT(Starter[[#This Row],[Category and Sub-Category]],FIND("/",Starter[[#This Row],[Category and Sub-Category]])-3)</f>
        <v>plays</v>
      </c>
      <c r="S3511" s="12">
        <f t="shared" si="54"/>
        <v>41964.204861111109</v>
      </c>
      <c r="T3511" s="12">
        <f t="shared" si="54"/>
        <v>41950.859560185185</v>
      </c>
      <c r="U3511" s="14">
        <f>Starter[[#This Row],[deadline2]]-Starter[[#This Row],[launched_at3]]</f>
        <v>13.345300925924676</v>
      </c>
    </row>
    <row r="3512" spans="1:21" ht="3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>IFERROR(Starter[[#This Row],[pledged]]/Starter[[#This Row],[goal]],0)</f>
        <v>1.0055555555555555</v>
      </c>
      <c r="P3512" s="8">
        <f>IFERROR(Starter[[#This Row],[pledged]]/Starter[[#This Row],[backers_count]],0)</f>
        <v>60.333333333333336</v>
      </c>
      <c r="Q3512" t="str">
        <f>LEFT(Starter[[#This Row],[Category and Sub-Category]],FIND("/",Starter[[#This Row],[Category and Sub-Category]])-1)</f>
        <v>theater</v>
      </c>
      <c r="R3512" t="str">
        <f>RIGHT(Starter[[#This Row],[Category and Sub-Category]],FIND("/",Starter[[#This Row],[Category and Sub-Category]])-3)</f>
        <v>plays</v>
      </c>
      <c r="S3512" s="12">
        <f t="shared" si="54"/>
        <v>41822.62090277778</v>
      </c>
      <c r="T3512" s="12">
        <f t="shared" si="54"/>
        <v>41802.62090277778</v>
      </c>
      <c r="U3512" s="14">
        <f>Starter[[#This Row],[deadline2]]-Starter[[#This Row],[launched_at3]]</f>
        <v>20</v>
      </c>
    </row>
    <row r="3513" spans="1:21" ht="30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>IFERROR(Starter[[#This Row],[pledged]]/Starter[[#This Row],[goal]],0)</f>
        <v>1.012</v>
      </c>
      <c r="P3513" s="8">
        <f>IFERROR(Starter[[#This Row],[pledged]]/Starter[[#This Row],[backers_count]],0)</f>
        <v>79.89473684210526</v>
      </c>
      <c r="Q3513" t="str">
        <f>LEFT(Starter[[#This Row],[Category and Sub-Category]],FIND("/",Starter[[#This Row],[Category and Sub-Category]])-1)</f>
        <v>theater</v>
      </c>
      <c r="R3513" t="str">
        <f>RIGHT(Starter[[#This Row],[Category and Sub-Category]],FIND("/",Starter[[#This Row],[Category and Sub-Category]])-3)</f>
        <v>plays</v>
      </c>
      <c r="S3513" s="12">
        <f t="shared" si="54"/>
        <v>41950.770833333336</v>
      </c>
      <c r="T3513" s="12">
        <f t="shared" si="54"/>
        <v>41927.873784722222</v>
      </c>
      <c r="U3513" s="14">
        <f>Starter[[#This Row],[deadline2]]-Starter[[#This Row],[launched_at3]]</f>
        <v>22.89704861111386</v>
      </c>
    </row>
    <row r="3514" spans="1:21" ht="3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>IFERROR(Starter[[#This Row],[pledged]]/Starter[[#This Row],[goal]],0)</f>
        <v>1</v>
      </c>
      <c r="P3514" s="8">
        <f>IFERROR(Starter[[#This Row],[pledged]]/Starter[[#This Row],[backers_count]],0)</f>
        <v>58.823529411764703</v>
      </c>
      <c r="Q3514" t="str">
        <f>LEFT(Starter[[#This Row],[Category and Sub-Category]],FIND("/",Starter[[#This Row],[Category and Sub-Category]])-1)</f>
        <v>theater</v>
      </c>
      <c r="R3514" t="str">
        <f>RIGHT(Starter[[#This Row],[Category and Sub-Category]],FIND("/",Starter[[#This Row],[Category and Sub-Category]])-3)</f>
        <v>plays</v>
      </c>
      <c r="S3514" s="12">
        <f t="shared" si="54"/>
        <v>42117.49527777778</v>
      </c>
      <c r="T3514" s="12">
        <f t="shared" si="54"/>
        <v>42057.536944444444</v>
      </c>
      <c r="U3514" s="14">
        <f>Starter[[#This Row],[deadline2]]-Starter[[#This Row],[launched_at3]]</f>
        <v>59.958333333335759</v>
      </c>
    </row>
    <row r="3515" spans="1:21" ht="3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>IFERROR(Starter[[#This Row],[pledged]]/Starter[[#This Row],[goal]],0)</f>
        <v>1.1839285714285714</v>
      </c>
      <c r="P3515" s="8">
        <f>IFERROR(Starter[[#This Row],[pledged]]/Starter[[#This Row],[backers_count]],0)</f>
        <v>75.340909090909093</v>
      </c>
      <c r="Q3515" t="str">
        <f>LEFT(Starter[[#This Row],[Category and Sub-Category]],FIND("/",Starter[[#This Row],[Category and Sub-Category]])-1)</f>
        <v>theater</v>
      </c>
      <c r="R3515" t="str">
        <f>RIGHT(Starter[[#This Row],[Category and Sub-Category]],FIND("/",Starter[[#This Row],[Category and Sub-Category]])-3)</f>
        <v>plays</v>
      </c>
      <c r="S3515" s="12">
        <f t="shared" si="54"/>
        <v>41794.207638888889</v>
      </c>
      <c r="T3515" s="12">
        <f t="shared" si="54"/>
        <v>41781.096203703702</v>
      </c>
      <c r="U3515" s="14">
        <f>Starter[[#This Row],[deadline2]]-Starter[[#This Row],[launched_at3]]</f>
        <v>13.111435185186565</v>
      </c>
    </row>
    <row r="3516" spans="1:21" ht="30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>IFERROR(Starter[[#This Row],[pledged]]/Starter[[#This Row],[goal]],0)</f>
        <v>1.1000000000000001</v>
      </c>
      <c r="P3516" s="8">
        <f>IFERROR(Starter[[#This Row],[pledged]]/Starter[[#This Row],[backers_count]],0)</f>
        <v>55</v>
      </c>
      <c r="Q3516" t="str">
        <f>LEFT(Starter[[#This Row],[Category and Sub-Category]],FIND("/",Starter[[#This Row],[Category and Sub-Category]])-1)</f>
        <v>theater</v>
      </c>
      <c r="R3516" t="str">
        <f>RIGHT(Starter[[#This Row],[Category and Sub-Category]],FIND("/",Starter[[#This Row],[Category and Sub-Category]])-3)</f>
        <v>plays</v>
      </c>
      <c r="S3516" s="12">
        <f t="shared" si="54"/>
        <v>42037.207638888889</v>
      </c>
      <c r="T3516" s="12">
        <f t="shared" si="54"/>
        <v>42020.846666666665</v>
      </c>
      <c r="U3516" s="14">
        <f>Starter[[#This Row],[deadline2]]-Starter[[#This Row],[launched_at3]]</f>
        <v>16.360972222224518</v>
      </c>
    </row>
    <row r="3517" spans="1:21" ht="30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>IFERROR(Starter[[#This Row],[pledged]]/Starter[[#This Row],[goal]],0)</f>
        <v>1.0266666666666666</v>
      </c>
      <c r="P3517" s="8">
        <f>IFERROR(Starter[[#This Row],[pledged]]/Starter[[#This Row],[backers_count]],0)</f>
        <v>66.956521739130437</v>
      </c>
      <c r="Q3517" t="str">
        <f>LEFT(Starter[[#This Row],[Category and Sub-Category]],FIND("/",Starter[[#This Row],[Category and Sub-Category]])-1)</f>
        <v>theater</v>
      </c>
      <c r="R3517" t="str">
        <f>RIGHT(Starter[[#This Row],[Category and Sub-Category]],FIND("/",Starter[[#This Row],[Category and Sub-Category]])-3)</f>
        <v>plays</v>
      </c>
      <c r="S3517" s="12">
        <f t="shared" si="54"/>
        <v>42155.772812499999</v>
      </c>
      <c r="T3517" s="12">
        <f t="shared" si="54"/>
        <v>42125.772812499999</v>
      </c>
      <c r="U3517" s="14">
        <f>Starter[[#This Row],[deadline2]]-Starter[[#This Row],[launched_at3]]</f>
        <v>30</v>
      </c>
    </row>
    <row r="3518" spans="1:21" ht="3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>IFERROR(Starter[[#This Row],[pledged]]/Starter[[#This Row],[goal]],0)</f>
        <v>1</v>
      </c>
      <c r="P3518" s="8">
        <f>IFERROR(Starter[[#This Row],[pledged]]/Starter[[#This Row],[backers_count]],0)</f>
        <v>227.27272727272728</v>
      </c>
      <c r="Q3518" t="str">
        <f>LEFT(Starter[[#This Row],[Category and Sub-Category]],FIND("/",Starter[[#This Row],[Category and Sub-Category]])-1)</f>
        <v>theater</v>
      </c>
      <c r="R3518" t="str">
        <f>RIGHT(Starter[[#This Row],[Category and Sub-Category]],FIND("/",Starter[[#This Row],[Category and Sub-Category]])-3)</f>
        <v>plays</v>
      </c>
      <c r="S3518" s="12">
        <f t="shared" si="54"/>
        <v>41890.125</v>
      </c>
      <c r="T3518" s="12">
        <f t="shared" si="54"/>
        <v>41856.010069444441</v>
      </c>
      <c r="U3518" s="14">
        <f>Starter[[#This Row],[deadline2]]-Starter[[#This Row],[launched_at3]]</f>
        <v>34.114930555559113</v>
      </c>
    </row>
    <row r="3519" spans="1:21" ht="30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>IFERROR(Starter[[#This Row],[pledged]]/Starter[[#This Row],[goal]],0)</f>
        <v>1</v>
      </c>
      <c r="P3519" s="8">
        <f>IFERROR(Starter[[#This Row],[pledged]]/Starter[[#This Row],[backers_count]],0)</f>
        <v>307.69230769230768</v>
      </c>
      <c r="Q3519" t="str">
        <f>LEFT(Starter[[#This Row],[Category and Sub-Category]],FIND("/",Starter[[#This Row],[Category and Sub-Category]])-1)</f>
        <v>theater</v>
      </c>
      <c r="R3519" t="str">
        <f>RIGHT(Starter[[#This Row],[Category and Sub-Category]],FIND("/",Starter[[#This Row],[Category and Sub-Category]])-3)</f>
        <v>plays</v>
      </c>
      <c r="S3519" s="12">
        <f t="shared" si="54"/>
        <v>41824.458333333336</v>
      </c>
      <c r="T3519" s="12">
        <f t="shared" si="54"/>
        <v>41794.817523148144</v>
      </c>
      <c r="U3519" s="14">
        <f>Starter[[#This Row],[deadline2]]-Starter[[#This Row],[launched_at3]]</f>
        <v>29.640810185192095</v>
      </c>
    </row>
    <row r="3520" spans="1:21" ht="3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>IFERROR(Starter[[#This Row],[pledged]]/Starter[[#This Row],[goal]],0)</f>
        <v>1.10046</v>
      </c>
      <c r="P3520" s="8">
        <f>IFERROR(Starter[[#This Row],[pledged]]/Starter[[#This Row],[backers_count]],0)</f>
        <v>50.020909090909093</v>
      </c>
      <c r="Q3520" t="str">
        <f>LEFT(Starter[[#This Row],[Category and Sub-Category]],FIND("/",Starter[[#This Row],[Category and Sub-Category]])-1)</f>
        <v>theater</v>
      </c>
      <c r="R3520" t="str">
        <f>RIGHT(Starter[[#This Row],[Category and Sub-Category]],FIND("/",Starter[[#This Row],[Category and Sub-Category]])-3)</f>
        <v>plays</v>
      </c>
      <c r="S3520" s="12">
        <f t="shared" si="54"/>
        <v>41914.597916666666</v>
      </c>
      <c r="T3520" s="12">
        <f t="shared" si="54"/>
        <v>41893.783553240741</v>
      </c>
      <c r="U3520" s="14">
        <f>Starter[[#This Row],[deadline2]]-Starter[[#This Row],[launched_at3]]</f>
        <v>20.814363425924967</v>
      </c>
    </row>
    <row r="3521" spans="1:21" ht="30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>IFERROR(Starter[[#This Row],[pledged]]/Starter[[#This Row],[goal]],0)</f>
        <v>1.0135000000000001</v>
      </c>
      <c r="P3521" s="8">
        <f>IFERROR(Starter[[#This Row],[pledged]]/Starter[[#This Row],[backers_count]],0)</f>
        <v>72.392857142857139</v>
      </c>
      <c r="Q3521" t="str">
        <f>LEFT(Starter[[#This Row],[Category and Sub-Category]],FIND("/",Starter[[#This Row],[Category and Sub-Category]])-1)</f>
        <v>theater</v>
      </c>
      <c r="R3521" t="str">
        <f>RIGHT(Starter[[#This Row],[Category and Sub-Category]],FIND("/",Starter[[#This Row],[Category and Sub-Category]])-3)</f>
        <v>plays</v>
      </c>
      <c r="S3521" s="12">
        <f t="shared" si="54"/>
        <v>42067.598958333328</v>
      </c>
      <c r="T3521" s="12">
        <f t="shared" si="54"/>
        <v>42037.598958333328</v>
      </c>
      <c r="U3521" s="14">
        <f>Starter[[#This Row],[deadline2]]-Starter[[#This Row],[launched_at3]]</f>
        <v>30</v>
      </c>
    </row>
    <row r="3522" spans="1:2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>IFERROR(Starter[[#This Row],[pledged]]/Starter[[#This Row],[goal]],0)</f>
        <v>1.0075000000000001</v>
      </c>
      <c r="P3522" s="8">
        <f>IFERROR(Starter[[#This Row],[pledged]]/Starter[[#This Row],[backers_count]],0)</f>
        <v>95.952380952380949</v>
      </c>
      <c r="Q3522" t="str">
        <f>LEFT(Starter[[#This Row],[Category and Sub-Category]],FIND("/",Starter[[#This Row],[Category and Sub-Category]])-1)</f>
        <v>theater</v>
      </c>
      <c r="R3522" t="str">
        <f>RIGHT(Starter[[#This Row],[Category and Sub-Category]],FIND("/",Starter[[#This Row],[Category and Sub-Category]])-3)</f>
        <v>plays</v>
      </c>
      <c r="S3522" s="12">
        <f t="shared" ref="S3522:T3585" si="55">(I3522/86400)+25569</f>
        <v>42253.57430555555</v>
      </c>
      <c r="T3522" s="12">
        <f t="shared" si="55"/>
        <v>42227.824212962965</v>
      </c>
      <c r="U3522" s="14">
        <f>Starter[[#This Row],[deadline2]]-Starter[[#This Row],[launched_at3]]</f>
        <v>25.750092592585133</v>
      </c>
    </row>
    <row r="3523" spans="1:21" ht="3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>IFERROR(Starter[[#This Row],[pledged]]/Starter[[#This Row],[goal]],0)</f>
        <v>1.6942857142857144</v>
      </c>
      <c r="P3523" s="8">
        <f>IFERROR(Starter[[#This Row],[pledged]]/Starter[[#This Row],[backers_count]],0)</f>
        <v>45.615384615384613</v>
      </c>
      <c r="Q3523" t="str">
        <f>LEFT(Starter[[#This Row],[Category and Sub-Category]],FIND("/",Starter[[#This Row],[Category and Sub-Category]])-1)</f>
        <v>theater</v>
      </c>
      <c r="R3523" t="str">
        <f>RIGHT(Starter[[#This Row],[Category and Sub-Category]],FIND("/",Starter[[#This Row],[Category and Sub-Category]])-3)</f>
        <v>plays</v>
      </c>
      <c r="S3523" s="12">
        <f t="shared" si="55"/>
        <v>41911.361342592594</v>
      </c>
      <c r="T3523" s="12">
        <f t="shared" si="55"/>
        <v>41881.361342592594</v>
      </c>
      <c r="U3523" s="14">
        <f>Starter[[#This Row],[deadline2]]-Starter[[#This Row],[launched_at3]]</f>
        <v>30</v>
      </c>
    </row>
    <row r="3524" spans="1:21" ht="3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>IFERROR(Starter[[#This Row],[pledged]]/Starter[[#This Row],[goal]],0)</f>
        <v>1</v>
      </c>
      <c r="P3524" s="8">
        <f>IFERROR(Starter[[#This Row],[pledged]]/Starter[[#This Row],[backers_count]],0)</f>
        <v>41.029411764705884</v>
      </c>
      <c r="Q3524" t="str">
        <f>LEFT(Starter[[#This Row],[Category and Sub-Category]],FIND("/",Starter[[#This Row],[Category and Sub-Category]])-1)</f>
        <v>theater</v>
      </c>
      <c r="R3524" t="str">
        <f>RIGHT(Starter[[#This Row],[Category and Sub-Category]],FIND("/",Starter[[#This Row],[Category and Sub-Category]])-3)</f>
        <v>plays</v>
      </c>
      <c r="S3524" s="12">
        <f t="shared" si="55"/>
        <v>42262.420833333337</v>
      </c>
      <c r="T3524" s="12">
        <f t="shared" si="55"/>
        <v>42234.789884259255</v>
      </c>
      <c r="U3524" s="14">
        <f>Starter[[#This Row],[deadline2]]-Starter[[#This Row],[launched_at3]]</f>
        <v>27.630949074082309</v>
      </c>
    </row>
    <row r="3525" spans="1:21" ht="30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>IFERROR(Starter[[#This Row],[pledged]]/Starter[[#This Row],[goal]],0)</f>
        <v>1.1365000000000001</v>
      </c>
      <c r="P3525" s="8">
        <f>IFERROR(Starter[[#This Row],[pledged]]/Starter[[#This Row],[backers_count]],0)</f>
        <v>56.825000000000003</v>
      </c>
      <c r="Q3525" t="str">
        <f>LEFT(Starter[[#This Row],[Category and Sub-Category]],FIND("/",Starter[[#This Row],[Category and Sub-Category]])-1)</f>
        <v>theater</v>
      </c>
      <c r="R3525" t="str">
        <f>RIGHT(Starter[[#This Row],[Category and Sub-Category]],FIND("/",Starter[[#This Row],[Category and Sub-Category]])-3)</f>
        <v>plays</v>
      </c>
      <c r="S3525" s="12">
        <f t="shared" si="55"/>
        <v>42638.958333333328</v>
      </c>
      <c r="T3525" s="12">
        <f t="shared" si="55"/>
        <v>42581.397546296299</v>
      </c>
      <c r="U3525" s="14">
        <f>Starter[[#This Row],[deadline2]]-Starter[[#This Row],[launched_at3]]</f>
        <v>57.560787037029513</v>
      </c>
    </row>
    <row r="3526" spans="1:21" ht="3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>IFERROR(Starter[[#This Row],[pledged]]/Starter[[#This Row],[goal]],0)</f>
        <v>1.0156000000000001</v>
      </c>
      <c r="P3526" s="8">
        <f>IFERROR(Starter[[#This Row],[pledged]]/Starter[[#This Row],[backers_count]],0)</f>
        <v>137.24324324324326</v>
      </c>
      <c r="Q3526" t="str">
        <f>LEFT(Starter[[#This Row],[Category and Sub-Category]],FIND("/",Starter[[#This Row],[Category and Sub-Category]])-1)</f>
        <v>theater</v>
      </c>
      <c r="R3526" t="str">
        <f>RIGHT(Starter[[#This Row],[Category and Sub-Category]],FIND("/",Starter[[#This Row],[Category and Sub-Category]])-3)</f>
        <v>plays</v>
      </c>
      <c r="S3526" s="12">
        <f t="shared" si="55"/>
        <v>41895.166666666664</v>
      </c>
      <c r="T3526" s="12">
        <f t="shared" si="55"/>
        <v>41880.76357638889</v>
      </c>
      <c r="U3526" s="14">
        <f>Starter[[#This Row],[deadline2]]-Starter[[#This Row],[launched_at3]]</f>
        <v>14.403090277774027</v>
      </c>
    </row>
    <row r="3527" spans="1:21" ht="30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>IFERROR(Starter[[#This Row],[pledged]]/Starter[[#This Row],[goal]],0)</f>
        <v>1.06</v>
      </c>
      <c r="P3527" s="8">
        <f>IFERROR(Starter[[#This Row],[pledged]]/Starter[[#This Row],[backers_count]],0)</f>
        <v>75.714285714285708</v>
      </c>
      <c r="Q3527" t="str">
        <f>LEFT(Starter[[#This Row],[Category and Sub-Category]],FIND("/",Starter[[#This Row],[Category and Sub-Category]])-1)</f>
        <v>theater</v>
      </c>
      <c r="R3527" t="str">
        <f>RIGHT(Starter[[#This Row],[Category and Sub-Category]],FIND("/",Starter[[#This Row],[Category and Sub-Category]])-3)</f>
        <v>plays</v>
      </c>
      <c r="S3527" s="12">
        <f t="shared" si="55"/>
        <v>42225.666666666672</v>
      </c>
      <c r="T3527" s="12">
        <f t="shared" si="55"/>
        <v>42214.6956712963</v>
      </c>
      <c r="U3527" s="14">
        <f>Starter[[#This Row],[deadline2]]-Starter[[#This Row],[launched_at3]]</f>
        <v>10.970995370371384</v>
      </c>
    </row>
    <row r="3528" spans="1:21" ht="3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>IFERROR(Starter[[#This Row],[pledged]]/Starter[[#This Row],[goal]],0)</f>
        <v>1.02</v>
      </c>
      <c r="P3528" s="8">
        <f>IFERROR(Starter[[#This Row],[pledged]]/Starter[[#This Row],[backers_count]],0)</f>
        <v>99</v>
      </c>
      <c r="Q3528" t="str">
        <f>LEFT(Starter[[#This Row],[Category and Sub-Category]],FIND("/",Starter[[#This Row],[Category and Sub-Category]])-1)</f>
        <v>theater</v>
      </c>
      <c r="R3528" t="str">
        <f>RIGHT(Starter[[#This Row],[Category and Sub-Category]],FIND("/",Starter[[#This Row],[Category and Sub-Category]])-3)</f>
        <v>plays</v>
      </c>
      <c r="S3528" s="12">
        <f t="shared" si="55"/>
        <v>42488.249305555553</v>
      </c>
      <c r="T3528" s="12">
        <f t="shared" si="55"/>
        <v>42460.335312499999</v>
      </c>
      <c r="U3528" s="14">
        <f>Starter[[#This Row],[deadline2]]-Starter[[#This Row],[launched_at3]]</f>
        <v>27.913993055553874</v>
      </c>
    </row>
    <row r="3529" spans="1:21" ht="3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>IFERROR(Starter[[#This Row],[pledged]]/Starter[[#This Row],[goal]],0)</f>
        <v>1.1691666666666667</v>
      </c>
      <c r="P3529" s="8">
        <f>IFERROR(Starter[[#This Row],[pledged]]/Starter[[#This Row],[backers_count]],0)</f>
        <v>81.569767441860463</v>
      </c>
      <c r="Q3529" t="str">
        <f>LEFT(Starter[[#This Row],[Category and Sub-Category]],FIND("/",Starter[[#This Row],[Category and Sub-Category]])-1)</f>
        <v>theater</v>
      </c>
      <c r="R3529" t="str">
        <f>RIGHT(Starter[[#This Row],[Category and Sub-Category]],FIND("/",Starter[[#This Row],[Category and Sub-Category]])-3)</f>
        <v>plays</v>
      </c>
      <c r="S3529" s="12">
        <f t="shared" si="55"/>
        <v>42196.165972222225</v>
      </c>
      <c r="T3529" s="12">
        <f t="shared" si="55"/>
        <v>42167.023206018523</v>
      </c>
      <c r="U3529" s="14">
        <f>Starter[[#This Row],[deadline2]]-Starter[[#This Row],[launched_at3]]</f>
        <v>29.142766203702195</v>
      </c>
    </row>
    <row r="3530" spans="1:21" ht="30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>IFERROR(Starter[[#This Row],[pledged]]/Starter[[#This Row],[goal]],0)</f>
        <v>1.0115151515151515</v>
      </c>
      <c r="P3530" s="8">
        <f>IFERROR(Starter[[#This Row],[pledged]]/Starter[[#This Row],[backers_count]],0)</f>
        <v>45.108108108108105</v>
      </c>
      <c r="Q3530" t="str">
        <f>LEFT(Starter[[#This Row],[Category and Sub-Category]],FIND("/",Starter[[#This Row],[Category and Sub-Category]])-1)</f>
        <v>theater</v>
      </c>
      <c r="R3530" t="str">
        <f>RIGHT(Starter[[#This Row],[Category and Sub-Category]],FIND("/",Starter[[#This Row],[Category and Sub-Category]])-3)</f>
        <v>plays</v>
      </c>
      <c r="S3530" s="12">
        <f t="shared" si="55"/>
        <v>42753.50136574074</v>
      </c>
      <c r="T3530" s="12">
        <f t="shared" si="55"/>
        <v>42733.50136574074</v>
      </c>
      <c r="U3530" s="14">
        <f>Starter[[#This Row],[deadline2]]-Starter[[#This Row],[launched_at3]]</f>
        <v>20</v>
      </c>
    </row>
    <row r="3531" spans="1:21" ht="3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>IFERROR(Starter[[#This Row],[pledged]]/Starter[[#This Row],[goal]],0)</f>
        <v>1.32</v>
      </c>
      <c r="P3531" s="8">
        <f>IFERROR(Starter[[#This Row],[pledged]]/Starter[[#This Row],[backers_count]],0)</f>
        <v>36.666666666666664</v>
      </c>
      <c r="Q3531" t="str">
        <f>LEFT(Starter[[#This Row],[Category and Sub-Category]],FIND("/",Starter[[#This Row],[Category and Sub-Category]])-1)</f>
        <v>theater</v>
      </c>
      <c r="R3531" t="str">
        <f>RIGHT(Starter[[#This Row],[Category and Sub-Category]],FIND("/",Starter[[#This Row],[Category and Sub-Category]])-3)</f>
        <v>plays</v>
      </c>
      <c r="S3531" s="12">
        <f t="shared" si="55"/>
        <v>42198.041666666672</v>
      </c>
      <c r="T3531" s="12">
        <f t="shared" si="55"/>
        <v>42177.761782407411</v>
      </c>
      <c r="U3531" s="14">
        <f>Starter[[#This Row],[deadline2]]-Starter[[#This Row],[launched_at3]]</f>
        <v>20.279884259260143</v>
      </c>
    </row>
    <row r="3532" spans="1:21" ht="3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>IFERROR(Starter[[#This Row],[pledged]]/Starter[[#This Row],[goal]],0)</f>
        <v>1</v>
      </c>
      <c r="P3532" s="8">
        <f>IFERROR(Starter[[#This Row],[pledged]]/Starter[[#This Row],[backers_count]],0)</f>
        <v>125</v>
      </c>
      <c r="Q3532" t="str">
        <f>LEFT(Starter[[#This Row],[Category and Sub-Category]],FIND("/",Starter[[#This Row],[Category and Sub-Category]])-1)</f>
        <v>theater</v>
      </c>
      <c r="R3532" t="str">
        <f>RIGHT(Starter[[#This Row],[Category and Sub-Category]],FIND("/",Starter[[#This Row],[Category and Sub-Category]])-3)</f>
        <v>plays</v>
      </c>
      <c r="S3532" s="12">
        <f t="shared" si="55"/>
        <v>42470.833333333328</v>
      </c>
      <c r="T3532" s="12">
        <f t="shared" si="55"/>
        <v>42442.623344907406</v>
      </c>
      <c r="U3532" s="14">
        <f>Starter[[#This Row],[deadline2]]-Starter[[#This Row],[launched_at3]]</f>
        <v>28.209988425922347</v>
      </c>
    </row>
    <row r="3533" spans="1:2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>IFERROR(Starter[[#This Row],[pledged]]/Starter[[#This Row],[goal]],0)</f>
        <v>1.28</v>
      </c>
      <c r="P3533" s="8">
        <f>IFERROR(Starter[[#This Row],[pledged]]/Starter[[#This Row],[backers_count]],0)</f>
        <v>49.230769230769234</v>
      </c>
      <c r="Q3533" t="str">
        <f>LEFT(Starter[[#This Row],[Category and Sub-Category]],FIND("/",Starter[[#This Row],[Category and Sub-Category]])-1)</f>
        <v>theater</v>
      </c>
      <c r="R3533" t="str">
        <f>RIGHT(Starter[[#This Row],[Category and Sub-Category]],FIND("/",Starter[[#This Row],[Category and Sub-Category]])-3)</f>
        <v>plays</v>
      </c>
      <c r="S3533" s="12">
        <f t="shared" si="55"/>
        <v>42551.654328703706</v>
      </c>
      <c r="T3533" s="12">
        <f t="shared" si="55"/>
        <v>42521.654328703706</v>
      </c>
      <c r="U3533" s="14">
        <f>Starter[[#This Row],[deadline2]]-Starter[[#This Row],[launched_at3]]</f>
        <v>30</v>
      </c>
    </row>
    <row r="3534" spans="1:21" ht="3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>IFERROR(Starter[[#This Row],[pledged]]/Starter[[#This Row],[goal]],0)</f>
        <v>1.1895833333333334</v>
      </c>
      <c r="P3534" s="8">
        <f>IFERROR(Starter[[#This Row],[pledged]]/Starter[[#This Row],[backers_count]],0)</f>
        <v>42.296296296296298</v>
      </c>
      <c r="Q3534" t="str">
        <f>LEFT(Starter[[#This Row],[Category and Sub-Category]],FIND("/",Starter[[#This Row],[Category and Sub-Category]])-1)</f>
        <v>theater</v>
      </c>
      <c r="R3534" t="str">
        <f>RIGHT(Starter[[#This Row],[Category and Sub-Category]],FIND("/",Starter[[#This Row],[Category and Sub-Category]])-3)</f>
        <v>plays</v>
      </c>
      <c r="S3534" s="12">
        <f t="shared" si="55"/>
        <v>41900.165972222225</v>
      </c>
      <c r="T3534" s="12">
        <f t="shared" si="55"/>
        <v>41884.599849537037</v>
      </c>
      <c r="U3534" s="14">
        <f>Starter[[#This Row],[deadline2]]-Starter[[#This Row],[launched_at3]]</f>
        <v>15.56612268518802</v>
      </c>
    </row>
    <row r="3535" spans="1:21" ht="3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>IFERROR(Starter[[#This Row],[pledged]]/Starter[[#This Row],[goal]],0)</f>
        <v>1.262</v>
      </c>
      <c r="P3535" s="8">
        <f>IFERROR(Starter[[#This Row],[pledged]]/Starter[[#This Row],[backers_count]],0)</f>
        <v>78.875</v>
      </c>
      <c r="Q3535" t="str">
        <f>LEFT(Starter[[#This Row],[Category and Sub-Category]],FIND("/",Starter[[#This Row],[Category and Sub-Category]])-1)</f>
        <v>theater</v>
      </c>
      <c r="R3535" t="str">
        <f>RIGHT(Starter[[#This Row],[Category and Sub-Category]],FIND("/",Starter[[#This Row],[Category and Sub-Category]])-3)</f>
        <v>plays</v>
      </c>
      <c r="S3535" s="12">
        <f t="shared" si="55"/>
        <v>42319.802858796298</v>
      </c>
      <c r="T3535" s="12">
        <f t="shared" si="55"/>
        <v>42289.761192129634</v>
      </c>
      <c r="U3535" s="14">
        <f>Starter[[#This Row],[deadline2]]-Starter[[#This Row],[launched_at3]]</f>
        <v>30.041666666664241</v>
      </c>
    </row>
    <row r="3536" spans="1:2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>IFERROR(Starter[[#This Row],[pledged]]/Starter[[#This Row],[goal]],0)</f>
        <v>1.5620000000000001</v>
      </c>
      <c r="P3536" s="8">
        <f>IFERROR(Starter[[#This Row],[pledged]]/Starter[[#This Row],[backers_count]],0)</f>
        <v>38.284313725490193</v>
      </c>
      <c r="Q3536" t="str">
        <f>LEFT(Starter[[#This Row],[Category and Sub-Category]],FIND("/",Starter[[#This Row],[Category and Sub-Category]])-1)</f>
        <v>theater</v>
      </c>
      <c r="R3536" t="str">
        <f>RIGHT(Starter[[#This Row],[Category and Sub-Category]],FIND("/",Starter[[#This Row],[Category and Sub-Category]])-3)</f>
        <v>plays</v>
      </c>
      <c r="S3536" s="12">
        <f t="shared" si="55"/>
        <v>42278.6252662037</v>
      </c>
      <c r="T3536" s="12">
        <f t="shared" si="55"/>
        <v>42243.6252662037</v>
      </c>
      <c r="U3536" s="14">
        <f>Starter[[#This Row],[deadline2]]-Starter[[#This Row],[launched_at3]]</f>
        <v>35</v>
      </c>
    </row>
    <row r="3537" spans="1:21" ht="30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>IFERROR(Starter[[#This Row],[pledged]]/Starter[[#This Row],[goal]],0)</f>
        <v>1.0315000000000001</v>
      </c>
      <c r="P3537" s="8">
        <f>IFERROR(Starter[[#This Row],[pledged]]/Starter[[#This Row],[backers_count]],0)</f>
        <v>44.847826086956523</v>
      </c>
      <c r="Q3537" t="str">
        <f>LEFT(Starter[[#This Row],[Category and Sub-Category]],FIND("/",Starter[[#This Row],[Category and Sub-Category]])-1)</f>
        <v>theater</v>
      </c>
      <c r="R3537" t="str">
        <f>RIGHT(Starter[[#This Row],[Category and Sub-Category]],FIND("/",Starter[[#This Row],[Category and Sub-Category]])-3)</f>
        <v>plays</v>
      </c>
      <c r="S3537" s="12">
        <f t="shared" si="55"/>
        <v>42279.75</v>
      </c>
      <c r="T3537" s="12">
        <f t="shared" si="55"/>
        <v>42248.640162037038</v>
      </c>
      <c r="U3537" s="14">
        <f>Starter[[#This Row],[deadline2]]-Starter[[#This Row],[launched_at3]]</f>
        <v>31.109837962962047</v>
      </c>
    </row>
    <row r="3538" spans="1:21" ht="3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>IFERROR(Starter[[#This Row],[pledged]]/Starter[[#This Row],[goal]],0)</f>
        <v>1.5333333333333334</v>
      </c>
      <c r="P3538" s="8">
        <f>IFERROR(Starter[[#This Row],[pledged]]/Starter[[#This Row],[backers_count]],0)</f>
        <v>13.529411764705882</v>
      </c>
      <c r="Q3538" t="str">
        <f>LEFT(Starter[[#This Row],[Category and Sub-Category]],FIND("/",Starter[[#This Row],[Category and Sub-Category]])-1)</f>
        <v>theater</v>
      </c>
      <c r="R3538" t="str">
        <f>RIGHT(Starter[[#This Row],[Category and Sub-Category]],FIND("/",Starter[[#This Row],[Category and Sub-Category]])-3)</f>
        <v>plays</v>
      </c>
      <c r="S3538" s="12">
        <f t="shared" si="55"/>
        <v>42358.499305555553</v>
      </c>
      <c r="T3538" s="12">
        <f t="shared" si="55"/>
        <v>42328.727141203708</v>
      </c>
      <c r="U3538" s="14">
        <f>Starter[[#This Row],[deadline2]]-Starter[[#This Row],[launched_at3]]</f>
        <v>29.772164351845277</v>
      </c>
    </row>
    <row r="3539" spans="1:21" ht="3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>IFERROR(Starter[[#This Row],[pledged]]/Starter[[#This Row],[goal]],0)</f>
        <v>1.8044444444444445</v>
      </c>
      <c r="P3539" s="8">
        <f>IFERROR(Starter[[#This Row],[pledged]]/Starter[[#This Row],[backers_count]],0)</f>
        <v>43.5</v>
      </c>
      <c r="Q3539" t="str">
        <f>LEFT(Starter[[#This Row],[Category and Sub-Category]],FIND("/",Starter[[#This Row],[Category and Sub-Category]])-1)</f>
        <v>theater</v>
      </c>
      <c r="R3539" t="str">
        <f>RIGHT(Starter[[#This Row],[Category and Sub-Category]],FIND("/",Starter[[#This Row],[Category and Sub-Category]])-3)</f>
        <v>plays</v>
      </c>
      <c r="S3539" s="12">
        <f t="shared" si="55"/>
        <v>41960.332638888889</v>
      </c>
      <c r="T3539" s="12">
        <f t="shared" si="55"/>
        <v>41923.354351851856</v>
      </c>
      <c r="U3539" s="14">
        <f>Starter[[#This Row],[deadline2]]-Starter[[#This Row],[launched_at3]]</f>
        <v>36.978287037032715</v>
      </c>
    </row>
    <row r="3540" spans="1:21" ht="3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>IFERROR(Starter[[#This Row],[pledged]]/Starter[[#This Row],[goal]],0)</f>
        <v>1.2845</v>
      </c>
      <c r="P3540" s="8">
        <f>IFERROR(Starter[[#This Row],[pledged]]/Starter[[#This Row],[backers_count]],0)</f>
        <v>30.951807228915662</v>
      </c>
      <c r="Q3540" t="str">
        <f>LEFT(Starter[[#This Row],[Category and Sub-Category]],FIND("/",Starter[[#This Row],[Category and Sub-Category]])-1)</f>
        <v>theater</v>
      </c>
      <c r="R3540" t="str">
        <f>RIGHT(Starter[[#This Row],[Category and Sub-Category]],FIND("/",Starter[[#This Row],[Category and Sub-Category]])-3)</f>
        <v>plays</v>
      </c>
      <c r="S3540" s="12">
        <f t="shared" si="55"/>
        <v>42599.420601851853</v>
      </c>
      <c r="T3540" s="12">
        <f t="shared" si="55"/>
        <v>42571.420601851853</v>
      </c>
      <c r="U3540" s="14">
        <f>Starter[[#This Row],[deadline2]]-Starter[[#This Row],[launched_at3]]</f>
        <v>28</v>
      </c>
    </row>
    <row r="3541" spans="1:21" ht="3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>IFERROR(Starter[[#This Row],[pledged]]/Starter[[#This Row],[goal]],0)</f>
        <v>1.1966666666666668</v>
      </c>
      <c r="P3541" s="8">
        <f>IFERROR(Starter[[#This Row],[pledged]]/Starter[[#This Row],[backers_count]],0)</f>
        <v>55.230769230769234</v>
      </c>
      <c r="Q3541" t="str">
        <f>LEFT(Starter[[#This Row],[Category and Sub-Category]],FIND("/",Starter[[#This Row],[Category and Sub-Category]])-1)</f>
        <v>theater</v>
      </c>
      <c r="R3541" t="str">
        <f>RIGHT(Starter[[#This Row],[Category and Sub-Category]],FIND("/",Starter[[#This Row],[Category and Sub-Category]])-3)</f>
        <v>plays</v>
      </c>
      <c r="S3541" s="12">
        <f t="shared" si="55"/>
        <v>42621.756041666667</v>
      </c>
      <c r="T3541" s="12">
        <f t="shared" si="55"/>
        <v>42600.756041666667</v>
      </c>
      <c r="U3541" s="14">
        <f>Starter[[#This Row],[deadline2]]-Starter[[#This Row],[launched_at3]]</f>
        <v>21</v>
      </c>
    </row>
    <row r="3542" spans="1:21" ht="3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>IFERROR(Starter[[#This Row],[pledged]]/Starter[[#This Row],[goal]],0)</f>
        <v>1.23</v>
      </c>
      <c r="P3542" s="8">
        <f>IFERROR(Starter[[#This Row],[pledged]]/Starter[[#This Row],[backers_count]],0)</f>
        <v>46.125</v>
      </c>
      <c r="Q3542" t="str">
        <f>LEFT(Starter[[#This Row],[Category and Sub-Category]],FIND("/",Starter[[#This Row],[Category and Sub-Category]])-1)</f>
        <v>theater</v>
      </c>
      <c r="R3542" t="str">
        <f>RIGHT(Starter[[#This Row],[Category and Sub-Category]],FIND("/",Starter[[#This Row],[Category and Sub-Category]])-3)</f>
        <v>plays</v>
      </c>
      <c r="S3542" s="12">
        <f t="shared" si="55"/>
        <v>42547.003368055557</v>
      </c>
      <c r="T3542" s="12">
        <f t="shared" si="55"/>
        <v>42517.003368055557</v>
      </c>
      <c r="U3542" s="14">
        <f>Starter[[#This Row],[deadline2]]-Starter[[#This Row],[launched_at3]]</f>
        <v>30</v>
      </c>
    </row>
    <row r="3543" spans="1:21" ht="3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>IFERROR(Starter[[#This Row],[pledged]]/Starter[[#This Row],[goal]],0)</f>
        <v>1.05</v>
      </c>
      <c r="P3543" s="8">
        <f>IFERROR(Starter[[#This Row],[pledged]]/Starter[[#This Row],[backers_count]],0)</f>
        <v>39.375</v>
      </c>
      <c r="Q3543" t="str">
        <f>LEFT(Starter[[#This Row],[Category and Sub-Category]],FIND("/",Starter[[#This Row],[Category and Sub-Category]])-1)</f>
        <v>theater</v>
      </c>
      <c r="R3543" t="str">
        <f>RIGHT(Starter[[#This Row],[Category and Sub-Category]],FIND("/",Starter[[#This Row],[Category and Sub-Category]])-3)</f>
        <v>plays</v>
      </c>
      <c r="S3543" s="12">
        <f t="shared" si="55"/>
        <v>42247.730034722219</v>
      </c>
      <c r="T3543" s="12">
        <f t="shared" si="55"/>
        <v>42222.730034722219</v>
      </c>
      <c r="U3543" s="14">
        <f>Starter[[#This Row],[deadline2]]-Starter[[#This Row],[launched_at3]]</f>
        <v>25</v>
      </c>
    </row>
    <row r="3544" spans="1:21" ht="3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>IFERROR(Starter[[#This Row],[pledged]]/Starter[[#This Row],[goal]],0)</f>
        <v>1.0223636363636364</v>
      </c>
      <c r="P3544" s="8">
        <f>IFERROR(Starter[[#This Row],[pledged]]/Starter[[#This Row],[backers_count]],0)</f>
        <v>66.152941176470591</v>
      </c>
      <c r="Q3544" t="str">
        <f>LEFT(Starter[[#This Row],[Category and Sub-Category]],FIND("/",Starter[[#This Row],[Category and Sub-Category]])-1)</f>
        <v>theater</v>
      </c>
      <c r="R3544" t="str">
        <f>RIGHT(Starter[[#This Row],[Category and Sub-Category]],FIND("/",Starter[[#This Row],[Category and Sub-Category]])-3)</f>
        <v>plays</v>
      </c>
      <c r="S3544" s="12">
        <f t="shared" si="55"/>
        <v>41889.599791666667</v>
      </c>
      <c r="T3544" s="12">
        <f t="shared" si="55"/>
        <v>41829.599791666667</v>
      </c>
      <c r="U3544" s="14">
        <f>Starter[[#This Row],[deadline2]]-Starter[[#This Row],[launched_at3]]</f>
        <v>60</v>
      </c>
    </row>
    <row r="3545" spans="1:21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>IFERROR(Starter[[#This Row],[pledged]]/Starter[[#This Row],[goal]],0)</f>
        <v>1.0466666666666666</v>
      </c>
      <c r="P3545" s="8">
        <f>IFERROR(Starter[[#This Row],[pledged]]/Starter[[#This Row],[backers_count]],0)</f>
        <v>54.137931034482762</v>
      </c>
      <c r="Q3545" t="str">
        <f>LEFT(Starter[[#This Row],[Category and Sub-Category]],FIND("/",Starter[[#This Row],[Category and Sub-Category]])-1)</f>
        <v>theater</v>
      </c>
      <c r="R3545" t="str">
        <f>RIGHT(Starter[[#This Row],[Category and Sub-Category]],FIND("/",Starter[[#This Row],[Category and Sub-Category]])-3)</f>
        <v>plays</v>
      </c>
      <c r="S3545" s="12">
        <f t="shared" si="55"/>
        <v>42180.755312499998</v>
      </c>
      <c r="T3545" s="12">
        <f t="shared" si="55"/>
        <v>42150.755312499998</v>
      </c>
      <c r="U3545" s="14">
        <f>Starter[[#This Row],[deadline2]]-Starter[[#This Row],[launched_at3]]</f>
        <v>30</v>
      </c>
    </row>
    <row r="3546" spans="1:2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>IFERROR(Starter[[#This Row],[pledged]]/Starter[[#This Row],[goal]],0)</f>
        <v>1</v>
      </c>
      <c r="P3546" s="8">
        <f>IFERROR(Starter[[#This Row],[pledged]]/Starter[[#This Row],[backers_count]],0)</f>
        <v>104.16666666666667</v>
      </c>
      <c r="Q3546" t="str">
        <f>LEFT(Starter[[#This Row],[Category and Sub-Category]],FIND("/",Starter[[#This Row],[Category and Sub-Category]])-1)</f>
        <v>theater</v>
      </c>
      <c r="R3546" t="str">
        <f>RIGHT(Starter[[#This Row],[Category and Sub-Category]],FIND("/",Starter[[#This Row],[Category and Sub-Category]])-3)</f>
        <v>plays</v>
      </c>
      <c r="S3546" s="12">
        <f t="shared" si="55"/>
        <v>42070.831678240742</v>
      </c>
      <c r="T3546" s="12">
        <f t="shared" si="55"/>
        <v>42040.831678240742</v>
      </c>
      <c r="U3546" s="14">
        <f>Starter[[#This Row],[deadline2]]-Starter[[#This Row],[launched_at3]]</f>
        <v>30</v>
      </c>
    </row>
    <row r="3547" spans="1:21" ht="3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>IFERROR(Starter[[#This Row],[pledged]]/Starter[[#This Row],[goal]],0)</f>
        <v>1.004</v>
      </c>
      <c r="P3547" s="8">
        <f>IFERROR(Starter[[#This Row],[pledged]]/Starter[[#This Row],[backers_count]],0)</f>
        <v>31.375</v>
      </c>
      <c r="Q3547" t="str">
        <f>LEFT(Starter[[#This Row],[Category and Sub-Category]],FIND("/",Starter[[#This Row],[Category and Sub-Category]])-1)</f>
        <v>theater</v>
      </c>
      <c r="R3547" t="str">
        <f>RIGHT(Starter[[#This Row],[Category and Sub-Category]],FIND("/",Starter[[#This Row],[Category and Sub-Category]])-3)</f>
        <v>plays</v>
      </c>
      <c r="S3547" s="12">
        <f t="shared" si="55"/>
        <v>42105.807395833333</v>
      </c>
      <c r="T3547" s="12">
        <f t="shared" si="55"/>
        <v>42075.807395833333</v>
      </c>
      <c r="U3547" s="14">
        <f>Starter[[#This Row],[deadline2]]-Starter[[#This Row],[launched_at3]]</f>
        <v>30</v>
      </c>
    </row>
    <row r="3548" spans="1:21" ht="3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>IFERROR(Starter[[#This Row],[pledged]]/Starter[[#This Row],[goal]],0)</f>
        <v>1.0227272727272727</v>
      </c>
      <c r="P3548" s="8">
        <f>IFERROR(Starter[[#This Row],[pledged]]/Starter[[#This Row],[backers_count]],0)</f>
        <v>59.210526315789473</v>
      </c>
      <c r="Q3548" t="str">
        <f>LEFT(Starter[[#This Row],[Category and Sub-Category]],FIND("/",Starter[[#This Row],[Category and Sub-Category]])-1)</f>
        <v>theater</v>
      </c>
      <c r="R3548" t="str">
        <f>RIGHT(Starter[[#This Row],[Category and Sub-Category]],FIND("/",Starter[[#This Row],[Category and Sub-Category]])-3)</f>
        <v>plays</v>
      </c>
      <c r="S3548" s="12">
        <f t="shared" si="55"/>
        <v>42095.165972222225</v>
      </c>
      <c r="T3548" s="12">
        <f t="shared" si="55"/>
        <v>42073.660694444443</v>
      </c>
      <c r="U3548" s="14">
        <f>Starter[[#This Row],[deadline2]]-Starter[[#This Row],[launched_at3]]</f>
        <v>21.505277777781885</v>
      </c>
    </row>
    <row r="3549" spans="1:21" ht="30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>IFERROR(Starter[[#This Row],[pledged]]/Starter[[#This Row],[goal]],0)</f>
        <v>1.1440928571428572</v>
      </c>
      <c r="P3549" s="8">
        <f>IFERROR(Starter[[#This Row],[pledged]]/Starter[[#This Row],[backers_count]],0)</f>
        <v>119.17633928571429</v>
      </c>
      <c r="Q3549" t="str">
        <f>LEFT(Starter[[#This Row],[Category and Sub-Category]],FIND("/",Starter[[#This Row],[Category and Sub-Category]])-1)</f>
        <v>theater</v>
      </c>
      <c r="R3549" t="str">
        <f>RIGHT(Starter[[#This Row],[Category and Sub-Category]],FIND("/",Starter[[#This Row],[Category and Sub-Category]])-3)</f>
        <v>plays</v>
      </c>
      <c r="S3549" s="12">
        <f t="shared" si="55"/>
        <v>42504.165972222225</v>
      </c>
      <c r="T3549" s="12">
        <f t="shared" si="55"/>
        <v>42480.078715277778</v>
      </c>
      <c r="U3549" s="14">
        <f>Starter[[#This Row],[deadline2]]-Starter[[#This Row],[launched_at3]]</f>
        <v>24.08725694444729</v>
      </c>
    </row>
    <row r="3550" spans="1:21" ht="30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>IFERROR(Starter[[#This Row],[pledged]]/Starter[[#This Row],[goal]],0)</f>
        <v>1.019047619047619</v>
      </c>
      <c r="P3550" s="8">
        <f>IFERROR(Starter[[#This Row],[pledged]]/Starter[[#This Row],[backers_count]],0)</f>
        <v>164.61538461538461</v>
      </c>
      <c r="Q3550" t="str">
        <f>LEFT(Starter[[#This Row],[Category and Sub-Category]],FIND("/",Starter[[#This Row],[Category and Sub-Category]])-1)</f>
        <v>theater</v>
      </c>
      <c r="R3550" t="str">
        <f>RIGHT(Starter[[#This Row],[Category and Sub-Category]],FIND("/",Starter[[#This Row],[Category and Sub-Category]])-3)</f>
        <v>plays</v>
      </c>
      <c r="S3550" s="12">
        <f t="shared" si="55"/>
        <v>42434.041666666672</v>
      </c>
      <c r="T3550" s="12">
        <f t="shared" si="55"/>
        <v>42411.942291666666</v>
      </c>
      <c r="U3550" s="14">
        <f>Starter[[#This Row],[deadline2]]-Starter[[#This Row],[launched_at3]]</f>
        <v>22.099375000005239</v>
      </c>
    </row>
    <row r="3551" spans="1:21" ht="3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>IFERROR(Starter[[#This Row],[pledged]]/Starter[[#This Row],[goal]],0)</f>
        <v>1.02</v>
      </c>
      <c r="P3551" s="8">
        <f>IFERROR(Starter[[#This Row],[pledged]]/Starter[[#This Row],[backers_count]],0)</f>
        <v>24.285714285714285</v>
      </c>
      <c r="Q3551" t="str">
        <f>LEFT(Starter[[#This Row],[Category and Sub-Category]],FIND("/",Starter[[#This Row],[Category and Sub-Category]])-1)</f>
        <v>theater</v>
      </c>
      <c r="R3551" t="str">
        <f>RIGHT(Starter[[#This Row],[Category and Sub-Category]],FIND("/",Starter[[#This Row],[Category and Sub-Category]])-3)</f>
        <v>plays</v>
      </c>
      <c r="S3551" s="12">
        <f t="shared" si="55"/>
        <v>42251.394363425927</v>
      </c>
      <c r="T3551" s="12">
        <f t="shared" si="55"/>
        <v>42223.394363425927</v>
      </c>
      <c r="U3551" s="14">
        <f>Starter[[#This Row],[deadline2]]-Starter[[#This Row],[launched_at3]]</f>
        <v>28</v>
      </c>
    </row>
    <row r="3552" spans="1:21" ht="3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>IFERROR(Starter[[#This Row],[pledged]]/Starter[[#This Row],[goal]],0)</f>
        <v>1.048</v>
      </c>
      <c r="P3552" s="8">
        <f>IFERROR(Starter[[#This Row],[pledged]]/Starter[[#This Row],[backers_count]],0)</f>
        <v>40.9375</v>
      </c>
      <c r="Q3552" t="str">
        <f>LEFT(Starter[[#This Row],[Category and Sub-Category]],FIND("/",Starter[[#This Row],[Category and Sub-Category]])-1)</f>
        <v>theater</v>
      </c>
      <c r="R3552" t="str">
        <f>RIGHT(Starter[[#This Row],[Category and Sub-Category]],FIND("/",Starter[[#This Row],[Category and Sub-Category]])-3)</f>
        <v>plays</v>
      </c>
      <c r="S3552" s="12">
        <f t="shared" si="55"/>
        <v>42492.893495370372</v>
      </c>
      <c r="T3552" s="12">
        <f t="shared" si="55"/>
        <v>42462.893495370372</v>
      </c>
      <c r="U3552" s="14">
        <f>Starter[[#This Row],[deadline2]]-Starter[[#This Row],[launched_at3]]</f>
        <v>30</v>
      </c>
    </row>
    <row r="3553" spans="1:21" ht="3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>IFERROR(Starter[[#This Row],[pledged]]/Starter[[#This Row],[goal]],0)</f>
        <v>1.0183333333333333</v>
      </c>
      <c r="P3553" s="8">
        <f>IFERROR(Starter[[#This Row],[pledged]]/Starter[[#This Row],[backers_count]],0)</f>
        <v>61.1</v>
      </c>
      <c r="Q3553" t="str">
        <f>LEFT(Starter[[#This Row],[Category and Sub-Category]],FIND("/",Starter[[#This Row],[Category and Sub-Category]])-1)</f>
        <v>theater</v>
      </c>
      <c r="R3553" t="str">
        <f>RIGHT(Starter[[#This Row],[Category and Sub-Category]],FIND("/",Starter[[#This Row],[Category and Sub-Category]])-3)</f>
        <v>plays</v>
      </c>
      <c r="S3553" s="12">
        <f t="shared" si="55"/>
        <v>41781.921527777777</v>
      </c>
      <c r="T3553" s="12">
        <f t="shared" si="55"/>
        <v>41753.515856481477</v>
      </c>
      <c r="U3553" s="14">
        <f>Starter[[#This Row],[deadline2]]-Starter[[#This Row],[launched_at3]]</f>
        <v>28.405671296299261</v>
      </c>
    </row>
    <row r="3554" spans="1:21" ht="3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>IFERROR(Starter[[#This Row],[pledged]]/Starter[[#This Row],[goal]],0)</f>
        <v>1</v>
      </c>
      <c r="P3554" s="8">
        <f>IFERROR(Starter[[#This Row],[pledged]]/Starter[[#This Row],[backers_count]],0)</f>
        <v>38.65</v>
      </c>
      <c r="Q3554" t="str">
        <f>LEFT(Starter[[#This Row],[Category and Sub-Category]],FIND("/",Starter[[#This Row],[Category and Sub-Category]])-1)</f>
        <v>theater</v>
      </c>
      <c r="R3554" t="str">
        <f>RIGHT(Starter[[#This Row],[Category and Sub-Category]],FIND("/",Starter[[#This Row],[Category and Sub-Category]])-3)</f>
        <v>plays</v>
      </c>
      <c r="S3554" s="12">
        <f t="shared" si="55"/>
        <v>41818.587083333332</v>
      </c>
      <c r="T3554" s="12">
        <f t="shared" si="55"/>
        <v>41788.587083333332</v>
      </c>
      <c r="U3554" s="14">
        <f>Starter[[#This Row],[deadline2]]-Starter[[#This Row],[launched_at3]]</f>
        <v>30</v>
      </c>
    </row>
    <row r="3555" spans="1:21" ht="3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>IFERROR(Starter[[#This Row],[pledged]]/Starter[[#This Row],[goal]],0)</f>
        <v>1.0627272727272727</v>
      </c>
      <c r="P3555" s="8">
        <f>IFERROR(Starter[[#This Row],[pledged]]/Starter[[#This Row],[backers_count]],0)</f>
        <v>56.20192307692308</v>
      </c>
      <c r="Q3555" t="str">
        <f>LEFT(Starter[[#This Row],[Category and Sub-Category]],FIND("/",Starter[[#This Row],[Category and Sub-Category]])-1)</f>
        <v>theater</v>
      </c>
      <c r="R3555" t="str">
        <f>RIGHT(Starter[[#This Row],[Category and Sub-Category]],FIND("/",Starter[[#This Row],[Category and Sub-Category]])-3)</f>
        <v>plays</v>
      </c>
      <c r="S3555" s="12">
        <f t="shared" si="55"/>
        <v>42228</v>
      </c>
      <c r="T3555" s="12">
        <f t="shared" si="55"/>
        <v>42196.028703703705</v>
      </c>
      <c r="U3555" s="14">
        <f>Starter[[#This Row],[deadline2]]-Starter[[#This Row],[launched_at3]]</f>
        <v>31.971296296294895</v>
      </c>
    </row>
    <row r="3556" spans="1:21" ht="30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>IFERROR(Starter[[#This Row],[pledged]]/Starter[[#This Row],[goal]],0)</f>
        <v>1.1342219999999998</v>
      </c>
      <c r="P3556" s="8">
        <f>IFERROR(Starter[[#This Row],[pledged]]/Starter[[#This Row],[backers_count]],0)</f>
        <v>107.00207547169811</v>
      </c>
      <c r="Q3556" t="str">
        <f>LEFT(Starter[[#This Row],[Category and Sub-Category]],FIND("/",Starter[[#This Row],[Category and Sub-Category]])-1)</f>
        <v>theater</v>
      </c>
      <c r="R3556" t="str">
        <f>RIGHT(Starter[[#This Row],[Category and Sub-Category]],FIND("/",Starter[[#This Row],[Category and Sub-Category]])-3)</f>
        <v>plays</v>
      </c>
      <c r="S3556" s="12">
        <f t="shared" si="55"/>
        <v>42046.708333333328</v>
      </c>
      <c r="T3556" s="12">
        <f t="shared" si="55"/>
        <v>42016.050451388888</v>
      </c>
      <c r="U3556" s="14">
        <f>Starter[[#This Row],[deadline2]]-Starter[[#This Row],[launched_at3]]</f>
        <v>30.657881944440305</v>
      </c>
    </row>
    <row r="3557" spans="1:21" ht="3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>IFERROR(Starter[[#This Row],[pledged]]/Starter[[#This Row],[goal]],0)</f>
        <v>1</v>
      </c>
      <c r="P3557" s="8">
        <f>IFERROR(Starter[[#This Row],[pledged]]/Starter[[#This Row],[backers_count]],0)</f>
        <v>171.42857142857142</v>
      </c>
      <c r="Q3557" t="str">
        <f>LEFT(Starter[[#This Row],[Category and Sub-Category]],FIND("/",Starter[[#This Row],[Category and Sub-Category]])-1)</f>
        <v>theater</v>
      </c>
      <c r="R3557" t="str">
        <f>RIGHT(Starter[[#This Row],[Category and Sub-Category]],FIND("/",Starter[[#This Row],[Category and Sub-Category]])-3)</f>
        <v>plays</v>
      </c>
      <c r="S3557" s="12">
        <f t="shared" si="55"/>
        <v>42691.483726851853</v>
      </c>
      <c r="T3557" s="12">
        <f t="shared" si="55"/>
        <v>42661.442060185189</v>
      </c>
      <c r="U3557" s="14">
        <f>Starter[[#This Row],[deadline2]]-Starter[[#This Row],[launched_at3]]</f>
        <v>30.041666666664241</v>
      </c>
    </row>
    <row r="3558" spans="1:21" ht="3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>IFERROR(Starter[[#This Row],[pledged]]/Starter[[#This Row],[goal]],0)</f>
        <v>1.0045454545454546</v>
      </c>
      <c r="P3558" s="8">
        <f>IFERROR(Starter[[#This Row],[pledged]]/Starter[[#This Row],[backers_count]],0)</f>
        <v>110.5</v>
      </c>
      <c r="Q3558" t="str">
        <f>LEFT(Starter[[#This Row],[Category and Sub-Category]],FIND("/",Starter[[#This Row],[Category and Sub-Category]])-1)</f>
        <v>theater</v>
      </c>
      <c r="R3558" t="str">
        <f>RIGHT(Starter[[#This Row],[Category and Sub-Category]],FIND("/",Starter[[#This Row],[Category and Sub-Category]])-3)</f>
        <v>plays</v>
      </c>
      <c r="S3558" s="12">
        <f t="shared" si="55"/>
        <v>41868.649583333332</v>
      </c>
      <c r="T3558" s="12">
        <f t="shared" si="55"/>
        <v>41808.649583333332</v>
      </c>
      <c r="U3558" s="14">
        <f>Starter[[#This Row],[deadline2]]-Starter[[#This Row],[launched_at3]]</f>
        <v>60</v>
      </c>
    </row>
    <row r="3559" spans="1:21" ht="3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>IFERROR(Starter[[#This Row],[pledged]]/Starter[[#This Row],[goal]],0)</f>
        <v>1.0003599999999999</v>
      </c>
      <c r="P3559" s="8">
        <f>IFERROR(Starter[[#This Row],[pledged]]/Starter[[#This Row],[backers_count]],0)</f>
        <v>179.27598566308242</v>
      </c>
      <c r="Q3559" t="str">
        <f>LEFT(Starter[[#This Row],[Category and Sub-Category]],FIND("/",Starter[[#This Row],[Category and Sub-Category]])-1)</f>
        <v>theater</v>
      </c>
      <c r="R3559" t="str">
        <f>RIGHT(Starter[[#This Row],[Category and Sub-Category]],FIND("/",Starter[[#This Row],[Category and Sub-Category]])-3)</f>
        <v>plays</v>
      </c>
      <c r="S3559" s="12">
        <f t="shared" si="55"/>
        <v>41764.276747685188</v>
      </c>
      <c r="T3559" s="12">
        <f t="shared" si="55"/>
        <v>41730.276747685188</v>
      </c>
      <c r="U3559" s="14">
        <f>Starter[[#This Row],[deadline2]]-Starter[[#This Row],[launched_at3]]</f>
        <v>34</v>
      </c>
    </row>
    <row r="3560" spans="1:21" ht="30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>IFERROR(Starter[[#This Row],[pledged]]/Starter[[#This Row],[goal]],0)</f>
        <v>1.44</v>
      </c>
      <c r="P3560" s="8">
        <f>IFERROR(Starter[[#This Row],[pledged]]/Starter[[#This Row],[backers_count]],0)</f>
        <v>22.90909090909091</v>
      </c>
      <c r="Q3560" t="str">
        <f>LEFT(Starter[[#This Row],[Category and Sub-Category]],FIND("/",Starter[[#This Row],[Category and Sub-Category]])-1)</f>
        <v>theater</v>
      </c>
      <c r="R3560" t="str">
        <f>RIGHT(Starter[[#This Row],[Category and Sub-Category]],FIND("/",Starter[[#This Row],[Category and Sub-Category]])-3)</f>
        <v>plays</v>
      </c>
      <c r="S3560" s="12">
        <f t="shared" si="55"/>
        <v>42181.875</v>
      </c>
      <c r="T3560" s="12">
        <f t="shared" si="55"/>
        <v>42139.816840277781</v>
      </c>
      <c r="U3560" s="14">
        <f>Starter[[#This Row],[deadline2]]-Starter[[#This Row],[launched_at3]]</f>
        <v>42.058159722218988</v>
      </c>
    </row>
    <row r="3561" spans="1:21" ht="3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>IFERROR(Starter[[#This Row],[pledged]]/Starter[[#This Row],[goal]],0)</f>
        <v>1.0349999999999999</v>
      </c>
      <c r="P3561" s="8">
        <f>IFERROR(Starter[[#This Row],[pledged]]/Starter[[#This Row],[backers_count]],0)</f>
        <v>43.125</v>
      </c>
      <c r="Q3561" t="str">
        <f>LEFT(Starter[[#This Row],[Category and Sub-Category]],FIND("/",Starter[[#This Row],[Category and Sub-Category]])-1)</f>
        <v>theater</v>
      </c>
      <c r="R3561" t="str">
        <f>RIGHT(Starter[[#This Row],[Category and Sub-Category]],FIND("/",Starter[[#This Row],[Category and Sub-Category]])-3)</f>
        <v>plays</v>
      </c>
      <c r="S3561" s="12">
        <f t="shared" si="55"/>
        <v>42216.373611111107</v>
      </c>
      <c r="T3561" s="12">
        <f t="shared" si="55"/>
        <v>42194.096157407403</v>
      </c>
      <c r="U3561" s="14">
        <f>Starter[[#This Row],[deadline2]]-Starter[[#This Row],[launched_at3]]</f>
        <v>22.277453703703941</v>
      </c>
    </row>
    <row r="3562" spans="1:21" ht="3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>IFERROR(Starter[[#This Row],[pledged]]/Starter[[#This Row],[goal]],0)</f>
        <v>1.0843750000000001</v>
      </c>
      <c r="P3562" s="8">
        <f>IFERROR(Starter[[#This Row],[pledged]]/Starter[[#This Row],[backers_count]],0)</f>
        <v>46.891891891891895</v>
      </c>
      <c r="Q3562" t="str">
        <f>LEFT(Starter[[#This Row],[Category and Sub-Category]],FIND("/",Starter[[#This Row],[Category and Sub-Category]])-1)</f>
        <v>theater</v>
      </c>
      <c r="R3562" t="str">
        <f>RIGHT(Starter[[#This Row],[Category and Sub-Category]],FIND("/",Starter[[#This Row],[Category and Sub-Category]])-3)</f>
        <v>plays</v>
      </c>
      <c r="S3562" s="12">
        <f t="shared" si="55"/>
        <v>42151.114583333328</v>
      </c>
      <c r="T3562" s="12">
        <f t="shared" si="55"/>
        <v>42115.889652777776</v>
      </c>
      <c r="U3562" s="14">
        <f>Starter[[#This Row],[deadline2]]-Starter[[#This Row],[launched_at3]]</f>
        <v>35.224930555552419</v>
      </c>
    </row>
    <row r="3563" spans="1:21" ht="105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>IFERROR(Starter[[#This Row],[pledged]]/Starter[[#This Row],[goal]],0)</f>
        <v>1.024</v>
      </c>
      <c r="P3563" s="8">
        <f>IFERROR(Starter[[#This Row],[pledged]]/Starter[[#This Row],[backers_count]],0)</f>
        <v>47.407407407407405</v>
      </c>
      <c r="Q3563" t="str">
        <f>LEFT(Starter[[#This Row],[Category and Sub-Category]],FIND("/",Starter[[#This Row],[Category and Sub-Category]])-1)</f>
        <v>theater</v>
      </c>
      <c r="R3563" t="str">
        <f>RIGHT(Starter[[#This Row],[Category and Sub-Category]],FIND("/",Starter[[#This Row],[Category and Sub-Category]])-3)</f>
        <v>plays</v>
      </c>
      <c r="S3563" s="12">
        <f t="shared" si="55"/>
        <v>42221.775000000001</v>
      </c>
      <c r="T3563" s="12">
        <f t="shared" si="55"/>
        <v>42203.680300925931</v>
      </c>
      <c r="U3563" s="14">
        <f>Starter[[#This Row],[deadline2]]-Starter[[#This Row],[launched_at3]]</f>
        <v>18.094699074070377</v>
      </c>
    </row>
    <row r="3564" spans="1:21" ht="3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>IFERROR(Starter[[#This Row],[pledged]]/Starter[[#This Row],[goal]],0)</f>
        <v>1.4888888888888889</v>
      </c>
      <c r="P3564" s="8">
        <f>IFERROR(Starter[[#This Row],[pledged]]/Starter[[#This Row],[backers_count]],0)</f>
        <v>15.129032258064516</v>
      </c>
      <c r="Q3564" t="str">
        <f>LEFT(Starter[[#This Row],[Category and Sub-Category]],FIND("/",Starter[[#This Row],[Category and Sub-Category]])-1)</f>
        <v>theater</v>
      </c>
      <c r="R3564" t="str">
        <f>RIGHT(Starter[[#This Row],[Category and Sub-Category]],FIND("/",Starter[[#This Row],[Category and Sub-Category]])-3)</f>
        <v>plays</v>
      </c>
      <c r="S3564" s="12">
        <f t="shared" si="55"/>
        <v>42442.916666666672</v>
      </c>
      <c r="T3564" s="12">
        <f t="shared" si="55"/>
        <v>42433.761886574073</v>
      </c>
      <c r="U3564" s="14">
        <f>Starter[[#This Row],[deadline2]]-Starter[[#This Row],[launched_at3]]</f>
        <v>9.1547800925982301</v>
      </c>
    </row>
    <row r="3565" spans="1:21" ht="3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>IFERROR(Starter[[#This Row],[pledged]]/Starter[[#This Row],[goal]],0)</f>
        <v>1.0549000000000002</v>
      </c>
      <c r="P3565" s="8">
        <f>IFERROR(Starter[[#This Row],[pledged]]/Starter[[#This Row],[backers_count]],0)</f>
        <v>21.098000000000003</v>
      </c>
      <c r="Q3565" t="str">
        <f>LEFT(Starter[[#This Row],[Category and Sub-Category]],FIND("/",Starter[[#This Row],[Category and Sub-Category]])-1)</f>
        <v>theater</v>
      </c>
      <c r="R3565" t="str">
        <f>RIGHT(Starter[[#This Row],[Category and Sub-Category]],FIND("/",Starter[[#This Row],[Category and Sub-Category]])-3)</f>
        <v>plays</v>
      </c>
      <c r="S3565" s="12">
        <f t="shared" si="55"/>
        <v>42583.791666666672</v>
      </c>
      <c r="T3565" s="12">
        <f t="shared" si="55"/>
        <v>42555.671944444446</v>
      </c>
      <c r="U3565" s="14">
        <f>Starter[[#This Row],[deadline2]]-Starter[[#This Row],[launched_at3]]</f>
        <v>28.119722222225391</v>
      </c>
    </row>
    <row r="3566" spans="1:2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>IFERROR(Starter[[#This Row],[pledged]]/Starter[[#This Row],[goal]],0)</f>
        <v>1.0049999999999999</v>
      </c>
      <c r="P3566" s="8">
        <f>IFERROR(Starter[[#This Row],[pledged]]/Starter[[#This Row],[backers_count]],0)</f>
        <v>59.117647058823529</v>
      </c>
      <c r="Q3566" t="str">
        <f>LEFT(Starter[[#This Row],[Category and Sub-Category]],FIND("/",Starter[[#This Row],[Category and Sub-Category]])-1)</f>
        <v>theater</v>
      </c>
      <c r="R3566" t="str">
        <f>RIGHT(Starter[[#This Row],[Category and Sub-Category]],FIND("/",Starter[[#This Row],[Category and Sub-Category]])-3)</f>
        <v>plays</v>
      </c>
      <c r="S3566" s="12">
        <f t="shared" si="55"/>
        <v>42282.666666666672</v>
      </c>
      <c r="T3566" s="12">
        <f t="shared" si="55"/>
        <v>42236.623252314814</v>
      </c>
      <c r="U3566" s="14">
        <f>Starter[[#This Row],[deadline2]]-Starter[[#This Row],[launched_at3]]</f>
        <v>46.043414351857791</v>
      </c>
    </row>
    <row r="3567" spans="1:21" ht="3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>IFERROR(Starter[[#This Row],[pledged]]/Starter[[#This Row],[goal]],0)</f>
        <v>1.3055555555555556</v>
      </c>
      <c r="P3567" s="8">
        <f>IFERROR(Starter[[#This Row],[pledged]]/Starter[[#This Row],[backers_count]],0)</f>
        <v>97.916666666666671</v>
      </c>
      <c r="Q3567" t="str">
        <f>LEFT(Starter[[#This Row],[Category and Sub-Category]],FIND("/",Starter[[#This Row],[Category and Sub-Category]])-1)</f>
        <v>theater</v>
      </c>
      <c r="R3567" t="str">
        <f>RIGHT(Starter[[#This Row],[Category and Sub-Category]],FIND("/",Starter[[#This Row],[Category and Sub-Category]])-3)</f>
        <v>plays</v>
      </c>
      <c r="S3567" s="12">
        <f t="shared" si="55"/>
        <v>42004.743148148147</v>
      </c>
      <c r="T3567" s="12">
        <f t="shared" si="55"/>
        <v>41974.743148148147</v>
      </c>
      <c r="U3567" s="14">
        <f>Starter[[#This Row],[deadline2]]-Starter[[#This Row],[launched_at3]]</f>
        <v>30</v>
      </c>
    </row>
    <row r="3568" spans="1:21" ht="3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>IFERROR(Starter[[#This Row],[pledged]]/Starter[[#This Row],[goal]],0)</f>
        <v>1.0475000000000001</v>
      </c>
      <c r="P3568" s="8">
        <f>IFERROR(Starter[[#This Row],[pledged]]/Starter[[#This Row],[backers_count]],0)</f>
        <v>55.131578947368418</v>
      </c>
      <c r="Q3568" t="str">
        <f>LEFT(Starter[[#This Row],[Category and Sub-Category]],FIND("/",Starter[[#This Row],[Category and Sub-Category]])-1)</f>
        <v>theater</v>
      </c>
      <c r="R3568" t="str">
        <f>RIGHT(Starter[[#This Row],[Category and Sub-Category]],FIND("/",Starter[[#This Row],[Category and Sub-Category]])-3)</f>
        <v>plays</v>
      </c>
      <c r="S3568" s="12">
        <f t="shared" si="55"/>
        <v>42027.507905092592</v>
      </c>
      <c r="T3568" s="12">
        <f t="shared" si="55"/>
        <v>41997.507905092592</v>
      </c>
      <c r="U3568" s="14">
        <f>Starter[[#This Row],[deadline2]]-Starter[[#This Row],[launched_at3]]</f>
        <v>30</v>
      </c>
    </row>
    <row r="3569" spans="1:21" ht="3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>IFERROR(Starter[[#This Row],[pledged]]/Starter[[#This Row],[goal]],0)</f>
        <v>1.0880000000000001</v>
      </c>
      <c r="P3569" s="8">
        <f>IFERROR(Starter[[#This Row],[pledged]]/Starter[[#This Row],[backers_count]],0)</f>
        <v>26.536585365853657</v>
      </c>
      <c r="Q3569" t="str">
        <f>LEFT(Starter[[#This Row],[Category and Sub-Category]],FIND("/",Starter[[#This Row],[Category and Sub-Category]])-1)</f>
        <v>theater</v>
      </c>
      <c r="R3569" t="str">
        <f>RIGHT(Starter[[#This Row],[Category and Sub-Category]],FIND("/",Starter[[#This Row],[Category and Sub-Category]])-3)</f>
        <v>plays</v>
      </c>
      <c r="S3569" s="12">
        <f t="shared" si="55"/>
        <v>42165.810694444444</v>
      </c>
      <c r="T3569" s="12">
        <f t="shared" si="55"/>
        <v>42135.810694444444</v>
      </c>
      <c r="U3569" s="14">
        <f>Starter[[#This Row],[deadline2]]-Starter[[#This Row],[launched_at3]]</f>
        <v>30</v>
      </c>
    </row>
    <row r="3570" spans="1:21" ht="30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>IFERROR(Starter[[#This Row],[pledged]]/Starter[[#This Row],[goal]],0)</f>
        <v>1.1100000000000001</v>
      </c>
      <c r="P3570" s="8">
        <f>IFERROR(Starter[[#This Row],[pledged]]/Starter[[#This Row],[backers_count]],0)</f>
        <v>58.421052631578945</v>
      </c>
      <c r="Q3570" t="str">
        <f>LEFT(Starter[[#This Row],[Category and Sub-Category]],FIND("/",Starter[[#This Row],[Category and Sub-Category]])-1)</f>
        <v>theater</v>
      </c>
      <c r="R3570" t="str">
        <f>RIGHT(Starter[[#This Row],[Category and Sub-Category]],FIND("/",Starter[[#This Row],[Category and Sub-Category]])-3)</f>
        <v>plays</v>
      </c>
      <c r="S3570" s="12">
        <f t="shared" si="55"/>
        <v>41899.740671296298</v>
      </c>
      <c r="T3570" s="12">
        <f t="shared" si="55"/>
        <v>41869.740671296298</v>
      </c>
      <c r="U3570" s="14">
        <f>Starter[[#This Row],[deadline2]]-Starter[[#This Row],[launched_at3]]</f>
        <v>30</v>
      </c>
    </row>
    <row r="3571" spans="1:21" ht="30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>IFERROR(Starter[[#This Row],[pledged]]/Starter[[#This Row],[goal]],0)</f>
        <v>1.0047999999999999</v>
      </c>
      <c r="P3571" s="8">
        <f>IFERROR(Starter[[#This Row],[pledged]]/Starter[[#This Row],[backers_count]],0)</f>
        <v>122.53658536585365</v>
      </c>
      <c r="Q3571" t="str">
        <f>LEFT(Starter[[#This Row],[Category and Sub-Category]],FIND("/",Starter[[#This Row],[Category and Sub-Category]])-1)</f>
        <v>theater</v>
      </c>
      <c r="R3571" t="str">
        <f>RIGHT(Starter[[#This Row],[Category and Sub-Category]],FIND("/",Starter[[#This Row],[Category and Sub-Category]])-3)</f>
        <v>plays</v>
      </c>
      <c r="S3571" s="12">
        <f t="shared" si="55"/>
        <v>42012.688611111109</v>
      </c>
      <c r="T3571" s="12">
        <f t="shared" si="55"/>
        <v>41982.688611111109</v>
      </c>
      <c r="U3571" s="14">
        <f>Starter[[#This Row],[deadline2]]-Starter[[#This Row],[launched_at3]]</f>
        <v>30</v>
      </c>
    </row>
    <row r="3572" spans="1:21" ht="30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>IFERROR(Starter[[#This Row],[pledged]]/Starter[[#This Row],[goal]],0)</f>
        <v>1.1435</v>
      </c>
      <c r="P3572" s="8">
        <f>IFERROR(Starter[[#This Row],[pledged]]/Starter[[#This Row],[backers_count]],0)</f>
        <v>87.961538461538467</v>
      </c>
      <c r="Q3572" t="str">
        <f>LEFT(Starter[[#This Row],[Category and Sub-Category]],FIND("/",Starter[[#This Row],[Category and Sub-Category]])-1)</f>
        <v>theater</v>
      </c>
      <c r="R3572" t="str">
        <f>RIGHT(Starter[[#This Row],[Category and Sub-Category]],FIND("/",Starter[[#This Row],[Category and Sub-Category]])-3)</f>
        <v>plays</v>
      </c>
      <c r="S3572" s="12">
        <f t="shared" si="55"/>
        <v>42004.291666666672</v>
      </c>
      <c r="T3572" s="12">
        <f t="shared" si="55"/>
        <v>41976.331979166665</v>
      </c>
      <c r="U3572" s="14">
        <f>Starter[[#This Row],[deadline2]]-Starter[[#This Row],[launched_at3]]</f>
        <v>27.959687500006112</v>
      </c>
    </row>
    <row r="3573" spans="1:21" ht="30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>IFERROR(Starter[[#This Row],[pledged]]/Starter[[#This Row],[goal]],0)</f>
        <v>1.2206666666666666</v>
      </c>
      <c r="P3573" s="8">
        <f>IFERROR(Starter[[#This Row],[pledged]]/Starter[[#This Row],[backers_count]],0)</f>
        <v>73.239999999999995</v>
      </c>
      <c r="Q3573" t="str">
        <f>LEFT(Starter[[#This Row],[Category and Sub-Category]],FIND("/",Starter[[#This Row],[Category and Sub-Category]])-1)</f>
        <v>theater</v>
      </c>
      <c r="R3573" t="str">
        <f>RIGHT(Starter[[#This Row],[Category and Sub-Category]],FIND("/",Starter[[#This Row],[Category and Sub-Category]])-3)</f>
        <v>plays</v>
      </c>
      <c r="S3573" s="12">
        <f t="shared" si="55"/>
        <v>41942.858946759261</v>
      </c>
      <c r="T3573" s="12">
        <f t="shared" si="55"/>
        <v>41912.858946759261</v>
      </c>
      <c r="U3573" s="14">
        <f>Starter[[#This Row],[deadline2]]-Starter[[#This Row],[launched_at3]]</f>
        <v>30</v>
      </c>
    </row>
    <row r="3574" spans="1:2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>IFERROR(Starter[[#This Row],[pledged]]/Starter[[#This Row],[goal]],0)</f>
        <v>1</v>
      </c>
      <c r="P3574" s="8">
        <f>IFERROR(Starter[[#This Row],[pledged]]/Starter[[#This Row],[backers_count]],0)</f>
        <v>55.555555555555557</v>
      </c>
      <c r="Q3574" t="str">
        <f>LEFT(Starter[[#This Row],[Category and Sub-Category]],FIND("/",Starter[[#This Row],[Category and Sub-Category]])-1)</f>
        <v>theater</v>
      </c>
      <c r="R3574" t="str">
        <f>RIGHT(Starter[[#This Row],[Category and Sub-Category]],FIND("/",Starter[[#This Row],[Category and Sub-Category]])-3)</f>
        <v>plays</v>
      </c>
      <c r="S3574" s="12">
        <f t="shared" si="55"/>
        <v>42176.570393518516</v>
      </c>
      <c r="T3574" s="12">
        <f t="shared" si="55"/>
        <v>42146.570393518516</v>
      </c>
      <c r="U3574" s="14">
        <f>Starter[[#This Row],[deadline2]]-Starter[[#This Row],[launched_at3]]</f>
        <v>30</v>
      </c>
    </row>
    <row r="3575" spans="1:2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>IFERROR(Starter[[#This Row],[pledged]]/Starter[[#This Row],[goal]],0)</f>
        <v>1.028</v>
      </c>
      <c r="P3575" s="8">
        <f>IFERROR(Starter[[#This Row],[pledged]]/Starter[[#This Row],[backers_count]],0)</f>
        <v>39.53846153846154</v>
      </c>
      <c r="Q3575" t="str">
        <f>LEFT(Starter[[#This Row],[Category and Sub-Category]],FIND("/",Starter[[#This Row],[Category and Sub-Category]])-1)</f>
        <v>theater</v>
      </c>
      <c r="R3575" t="str">
        <f>RIGHT(Starter[[#This Row],[Category and Sub-Category]],FIND("/",Starter[[#This Row],[Category and Sub-Category]])-3)</f>
        <v>plays</v>
      </c>
      <c r="S3575" s="12">
        <f t="shared" si="55"/>
        <v>41951.417199074072</v>
      </c>
      <c r="T3575" s="12">
        <f t="shared" si="55"/>
        <v>41921.375532407408</v>
      </c>
      <c r="U3575" s="14">
        <f>Starter[[#This Row],[deadline2]]-Starter[[#This Row],[launched_at3]]</f>
        <v>30.041666666664241</v>
      </c>
    </row>
    <row r="3576" spans="1:21" ht="3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>IFERROR(Starter[[#This Row],[pledged]]/Starter[[#This Row],[goal]],0)</f>
        <v>1.0612068965517241</v>
      </c>
      <c r="P3576" s="8">
        <f>IFERROR(Starter[[#This Row],[pledged]]/Starter[[#This Row],[backers_count]],0)</f>
        <v>136.77777777777777</v>
      </c>
      <c r="Q3576" t="str">
        <f>LEFT(Starter[[#This Row],[Category and Sub-Category]],FIND("/",Starter[[#This Row],[Category and Sub-Category]])-1)</f>
        <v>theater</v>
      </c>
      <c r="R3576" t="str">
        <f>RIGHT(Starter[[#This Row],[Category and Sub-Category]],FIND("/",Starter[[#This Row],[Category and Sub-Category]])-3)</f>
        <v>plays</v>
      </c>
      <c r="S3576" s="12">
        <f t="shared" si="55"/>
        <v>41956.984351851846</v>
      </c>
      <c r="T3576" s="12">
        <f t="shared" si="55"/>
        <v>41926.942685185189</v>
      </c>
      <c r="U3576" s="14">
        <f>Starter[[#This Row],[deadline2]]-Starter[[#This Row],[launched_at3]]</f>
        <v>30.041666666656965</v>
      </c>
    </row>
    <row r="3577" spans="1:21" ht="3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>IFERROR(Starter[[#This Row],[pledged]]/Starter[[#This Row],[goal]],0)</f>
        <v>1.0133000000000001</v>
      </c>
      <c r="P3577" s="8">
        <f>IFERROR(Starter[[#This Row],[pledged]]/Starter[[#This Row],[backers_count]],0)</f>
        <v>99.343137254901961</v>
      </c>
      <c r="Q3577" t="str">
        <f>LEFT(Starter[[#This Row],[Category and Sub-Category]],FIND("/",Starter[[#This Row],[Category and Sub-Category]])-1)</f>
        <v>theater</v>
      </c>
      <c r="R3577" t="str">
        <f>RIGHT(Starter[[#This Row],[Category and Sub-Category]],FIND("/",Starter[[#This Row],[Category and Sub-Category]])-3)</f>
        <v>plays</v>
      </c>
      <c r="S3577" s="12">
        <f t="shared" si="55"/>
        <v>42593.165972222225</v>
      </c>
      <c r="T3577" s="12">
        <f t="shared" si="55"/>
        <v>42561.783877314811</v>
      </c>
      <c r="U3577" s="14">
        <f>Starter[[#This Row],[deadline2]]-Starter[[#This Row],[launched_at3]]</f>
        <v>31.382094907414285</v>
      </c>
    </row>
    <row r="3578" spans="1:21" ht="30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>IFERROR(Starter[[#This Row],[pledged]]/Starter[[#This Row],[goal]],0)</f>
        <v>1</v>
      </c>
      <c r="P3578" s="8">
        <f>IFERROR(Starter[[#This Row],[pledged]]/Starter[[#This Row],[backers_count]],0)</f>
        <v>20</v>
      </c>
      <c r="Q3578" t="str">
        <f>LEFT(Starter[[#This Row],[Category and Sub-Category]],FIND("/",Starter[[#This Row],[Category and Sub-Category]])-1)</f>
        <v>theater</v>
      </c>
      <c r="R3578" t="str">
        <f>RIGHT(Starter[[#This Row],[Category and Sub-Category]],FIND("/",Starter[[#This Row],[Category and Sub-Category]])-3)</f>
        <v>plays</v>
      </c>
      <c r="S3578" s="12">
        <f t="shared" si="55"/>
        <v>42709.590902777782</v>
      </c>
      <c r="T3578" s="12">
        <f t="shared" si="55"/>
        <v>42649.54923611111</v>
      </c>
      <c r="U3578" s="14">
        <f>Starter[[#This Row],[deadline2]]-Starter[[#This Row],[launched_at3]]</f>
        <v>60.041666666671517</v>
      </c>
    </row>
    <row r="3579" spans="1:21" ht="30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>IFERROR(Starter[[#This Row],[pledged]]/Starter[[#This Row],[goal]],0)</f>
        <v>1.3</v>
      </c>
      <c r="P3579" s="8">
        <f>IFERROR(Starter[[#This Row],[pledged]]/Starter[[#This Row],[backers_count]],0)</f>
        <v>28.888888888888889</v>
      </c>
      <c r="Q3579" t="str">
        <f>LEFT(Starter[[#This Row],[Category and Sub-Category]],FIND("/",Starter[[#This Row],[Category and Sub-Category]])-1)</f>
        <v>theater</v>
      </c>
      <c r="R3579" t="str">
        <f>RIGHT(Starter[[#This Row],[Category and Sub-Category]],FIND("/",Starter[[#This Row],[Category and Sub-Category]])-3)</f>
        <v>plays</v>
      </c>
      <c r="S3579" s="12">
        <f t="shared" si="55"/>
        <v>42120.26944444445</v>
      </c>
      <c r="T3579" s="12">
        <f t="shared" si="55"/>
        <v>42093.786840277782</v>
      </c>
      <c r="U3579" s="14">
        <f>Starter[[#This Row],[deadline2]]-Starter[[#This Row],[launched_at3]]</f>
        <v>26.482604166667443</v>
      </c>
    </row>
    <row r="3580" spans="1:21" ht="30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>IFERROR(Starter[[#This Row],[pledged]]/Starter[[#This Row],[goal]],0)</f>
        <v>1.0001333333333333</v>
      </c>
      <c r="P3580" s="8">
        <f>IFERROR(Starter[[#This Row],[pledged]]/Starter[[#This Row],[backers_count]],0)</f>
        <v>40.545945945945945</v>
      </c>
      <c r="Q3580" t="str">
        <f>LEFT(Starter[[#This Row],[Category and Sub-Category]],FIND("/",Starter[[#This Row],[Category and Sub-Category]])-1)</f>
        <v>theater</v>
      </c>
      <c r="R3580" t="str">
        <f>RIGHT(Starter[[#This Row],[Category and Sub-Category]],FIND("/",Starter[[#This Row],[Category and Sub-Category]])-3)</f>
        <v>plays</v>
      </c>
      <c r="S3580" s="12">
        <f t="shared" si="55"/>
        <v>42490.733530092592</v>
      </c>
      <c r="T3580" s="12">
        <f t="shared" si="55"/>
        <v>42460.733530092592</v>
      </c>
      <c r="U3580" s="14">
        <f>Starter[[#This Row],[deadline2]]-Starter[[#This Row],[launched_at3]]</f>
        <v>30</v>
      </c>
    </row>
    <row r="3581" spans="1:21" ht="3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>IFERROR(Starter[[#This Row],[pledged]]/Starter[[#This Row],[goal]],0)</f>
        <v>1</v>
      </c>
      <c r="P3581" s="8">
        <f>IFERROR(Starter[[#This Row],[pledged]]/Starter[[#This Row],[backers_count]],0)</f>
        <v>35.714285714285715</v>
      </c>
      <c r="Q3581" t="str">
        <f>LEFT(Starter[[#This Row],[Category and Sub-Category]],FIND("/",Starter[[#This Row],[Category and Sub-Category]])-1)</f>
        <v>theater</v>
      </c>
      <c r="R3581" t="str">
        <f>RIGHT(Starter[[#This Row],[Category and Sub-Category]],FIND("/",Starter[[#This Row],[Category and Sub-Category]])-3)</f>
        <v>plays</v>
      </c>
      <c r="S3581" s="12">
        <f t="shared" si="55"/>
        <v>42460.720555555556</v>
      </c>
      <c r="T3581" s="12">
        <f t="shared" si="55"/>
        <v>42430.762222222227</v>
      </c>
      <c r="U3581" s="14">
        <f>Starter[[#This Row],[deadline2]]-Starter[[#This Row],[launched_at3]]</f>
        <v>29.958333333328483</v>
      </c>
    </row>
    <row r="3582" spans="1:21" ht="30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>IFERROR(Starter[[#This Row],[pledged]]/Starter[[#This Row],[goal]],0)</f>
        <v>1.1388888888888888</v>
      </c>
      <c r="P3582" s="8">
        <f>IFERROR(Starter[[#This Row],[pledged]]/Starter[[#This Row],[backers_count]],0)</f>
        <v>37.962962962962962</v>
      </c>
      <c r="Q3582" t="str">
        <f>LEFT(Starter[[#This Row],[Category and Sub-Category]],FIND("/",Starter[[#This Row],[Category and Sub-Category]])-1)</f>
        <v>theater</v>
      </c>
      <c r="R3582" t="str">
        <f>RIGHT(Starter[[#This Row],[Category and Sub-Category]],FIND("/",Starter[[#This Row],[Category and Sub-Category]])-3)</f>
        <v>plays</v>
      </c>
      <c r="S3582" s="12">
        <f t="shared" si="55"/>
        <v>42064.207638888889</v>
      </c>
      <c r="T3582" s="12">
        <f t="shared" si="55"/>
        <v>42026.176180555558</v>
      </c>
      <c r="U3582" s="14">
        <f>Starter[[#This Row],[deadline2]]-Starter[[#This Row],[launched_at3]]</f>
        <v>38.031458333331102</v>
      </c>
    </row>
    <row r="3583" spans="1:21" ht="3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>IFERROR(Starter[[#This Row],[pledged]]/Starter[[#This Row],[goal]],0)</f>
        <v>1</v>
      </c>
      <c r="P3583" s="8">
        <f>IFERROR(Starter[[#This Row],[pledged]]/Starter[[#This Row],[backers_count]],0)</f>
        <v>33.333333333333336</v>
      </c>
      <c r="Q3583" t="str">
        <f>LEFT(Starter[[#This Row],[Category and Sub-Category]],FIND("/",Starter[[#This Row],[Category and Sub-Category]])-1)</f>
        <v>theater</v>
      </c>
      <c r="R3583" t="str">
        <f>RIGHT(Starter[[#This Row],[Category and Sub-Category]],FIND("/",Starter[[#This Row],[Category and Sub-Category]])-3)</f>
        <v>plays</v>
      </c>
      <c r="S3583" s="12">
        <f t="shared" si="55"/>
        <v>41850.471180555556</v>
      </c>
      <c r="T3583" s="12">
        <f t="shared" si="55"/>
        <v>41836.471180555556</v>
      </c>
      <c r="U3583" s="14">
        <f>Starter[[#This Row],[deadline2]]-Starter[[#This Row],[launched_at3]]</f>
        <v>14</v>
      </c>
    </row>
    <row r="3584" spans="1:21" ht="30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>IFERROR(Starter[[#This Row],[pledged]]/Starter[[#This Row],[goal]],0)</f>
        <v>2.87</v>
      </c>
      <c r="P3584" s="8">
        <f>IFERROR(Starter[[#This Row],[pledged]]/Starter[[#This Row],[backers_count]],0)</f>
        <v>58.571428571428569</v>
      </c>
      <c r="Q3584" t="str">
        <f>LEFT(Starter[[#This Row],[Category and Sub-Category]],FIND("/",Starter[[#This Row],[Category and Sub-Category]])-1)</f>
        <v>theater</v>
      </c>
      <c r="R3584" t="str">
        <f>RIGHT(Starter[[#This Row],[Category and Sub-Category]],FIND("/",Starter[[#This Row],[Category and Sub-Category]])-3)</f>
        <v>plays</v>
      </c>
      <c r="S3584" s="12">
        <f t="shared" si="55"/>
        <v>42465.095856481479</v>
      </c>
      <c r="T3584" s="12">
        <f t="shared" si="55"/>
        <v>42451.095856481479</v>
      </c>
      <c r="U3584" s="14">
        <f>Starter[[#This Row],[deadline2]]-Starter[[#This Row],[launched_at3]]</f>
        <v>14</v>
      </c>
    </row>
    <row r="3585" spans="1:21" ht="3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>IFERROR(Starter[[#This Row],[pledged]]/Starter[[#This Row],[goal]],0)</f>
        <v>1.085</v>
      </c>
      <c r="P3585" s="8">
        <f>IFERROR(Starter[[#This Row],[pledged]]/Starter[[#This Row],[backers_count]],0)</f>
        <v>135.625</v>
      </c>
      <c r="Q3585" t="str">
        <f>LEFT(Starter[[#This Row],[Category and Sub-Category]],FIND("/",Starter[[#This Row],[Category and Sub-Category]])-1)</f>
        <v>theater</v>
      </c>
      <c r="R3585" t="str">
        <f>RIGHT(Starter[[#This Row],[Category and Sub-Category]],FIND("/",Starter[[#This Row],[Category and Sub-Category]])-3)</f>
        <v>plays</v>
      </c>
      <c r="S3585" s="12">
        <f t="shared" si="55"/>
        <v>42478.384317129632</v>
      </c>
      <c r="T3585" s="12">
        <f t="shared" si="55"/>
        <v>42418.425983796296</v>
      </c>
      <c r="U3585" s="14">
        <f>Starter[[#This Row],[deadline2]]-Starter[[#This Row],[launched_at3]]</f>
        <v>59.958333333335759</v>
      </c>
    </row>
    <row r="3586" spans="1:21" ht="6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>IFERROR(Starter[[#This Row],[pledged]]/Starter[[#This Row],[goal]],0)</f>
        <v>1.155</v>
      </c>
      <c r="P3586" s="8">
        <f>IFERROR(Starter[[#This Row],[pledged]]/Starter[[#This Row],[backers_count]],0)</f>
        <v>30.9375</v>
      </c>
      <c r="Q3586" t="str">
        <f>LEFT(Starter[[#This Row],[Category and Sub-Category]],FIND("/",Starter[[#This Row],[Category and Sub-Category]])-1)</f>
        <v>theater</v>
      </c>
      <c r="R3586" t="str">
        <f>RIGHT(Starter[[#This Row],[Category and Sub-Category]],FIND("/",Starter[[#This Row],[Category and Sub-Category]])-3)</f>
        <v>plays</v>
      </c>
      <c r="S3586" s="12">
        <f t="shared" ref="S3586:T3649" si="56">(I3586/86400)+25569</f>
        <v>42198.316481481481</v>
      </c>
      <c r="T3586" s="12">
        <f t="shared" si="56"/>
        <v>42168.316481481481</v>
      </c>
      <c r="U3586" s="14">
        <f>Starter[[#This Row],[deadline2]]-Starter[[#This Row],[launched_at3]]</f>
        <v>30</v>
      </c>
    </row>
    <row r="3587" spans="1:21" ht="30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>IFERROR(Starter[[#This Row],[pledged]]/Starter[[#This Row],[goal]],0)</f>
        <v>1.1911764705882353</v>
      </c>
      <c r="P3587" s="8">
        <f>IFERROR(Starter[[#This Row],[pledged]]/Starter[[#This Row],[backers_count]],0)</f>
        <v>176.08695652173913</v>
      </c>
      <c r="Q3587" t="str">
        <f>LEFT(Starter[[#This Row],[Category and Sub-Category]],FIND("/",Starter[[#This Row],[Category and Sub-Category]])-1)</f>
        <v>theater</v>
      </c>
      <c r="R3587" t="str">
        <f>RIGHT(Starter[[#This Row],[Category and Sub-Category]],FIND("/",Starter[[#This Row],[Category and Sub-Category]])-3)</f>
        <v>plays</v>
      </c>
      <c r="S3587" s="12">
        <f t="shared" si="56"/>
        <v>41994.716319444444</v>
      </c>
      <c r="T3587" s="12">
        <f t="shared" si="56"/>
        <v>41964.716319444444</v>
      </c>
      <c r="U3587" s="14">
        <f>Starter[[#This Row],[deadline2]]-Starter[[#This Row],[launched_at3]]</f>
        <v>30</v>
      </c>
    </row>
    <row r="3588" spans="1:21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>IFERROR(Starter[[#This Row],[pledged]]/Starter[[#This Row],[goal]],0)</f>
        <v>1.0942666666666667</v>
      </c>
      <c r="P3588" s="8">
        <f>IFERROR(Starter[[#This Row],[pledged]]/Starter[[#This Row],[backers_count]],0)</f>
        <v>151.9814814814815</v>
      </c>
      <c r="Q3588" t="str">
        <f>LEFT(Starter[[#This Row],[Category and Sub-Category]],FIND("/",Starter[[#This Row],[Category and Sub-Category]])-1)</f>
        <v>theater</v>
      </c>
      <c r="R3588" t="str">
        <f>RIGHT(Starter[[#This Row],[Category and Sub-Category]],FIND("/",Starter[[#This Row],[Category and Sub-Category]])-3)</f>
        <v>plays</v>
      </c>
      <c r="S3588" s="12">
        <f t="shared" si="56"/>
        <v>42636.697569444441</v>
      </c>
      <c r="T3588" s="12">
        <f t="shared" si="56"/>
        <v>42576.697569444441</v>
      </c>
      <c r="U3588" s="14">
        <f>Starter[[#This Row],[deadline2]]-Starter[[#This Row],[launched_at3]]</f>
        <v>60</v>
      </c>
    </row>
    <row r="3589" spans="1:21" ht="30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>IFERROR(Starter[[#This Row],[pledged]]/Starter[[#This Row],[goal]],0)</f>
        <v>1.266</v>
      </c>
      <c r="P3589" s="8">
        <f>IFERROR(Starter[[#This Row],[pledged]]/Starter[[#This Row],[backers_count]],0)</f>
        <v>22.607142857142858</v>
      </c>
      <c r="Q3589" t="str">
        <f>LEFT(Starter[[#This Row],[Category and Sub-Category]],FIND("/",Starter[[#This Row],[Category and Sub-Category]])-1)</f>
        <v>theater</v>
      </c>
      <c r="R3589" t="str">
        <f>RIGHT(Starter[[#This Row],[Category and Sub-Category]],FIND("/",Starter[[#This Row],[Category and Sub-Category]])-3)</f>
        <v>plays</v>
      </c>
      <c r="S3589" s="12">
        <f t="shared" si="56"/>
        <v>42548.791666666672</v>
      </c>
      <c r="T3589" s="12">
        <f t="shared" si="56"/>
        <v>42503.539976851855</v>
      </c>
      <c r="U3589" s="14">
        <f>Starter[[#This Row],[deadline2]]-Starter[[#This Row],[launched_at3]]</f>
        <v>45.251689814816928</v>
      </c>
    </row>
    <row r="3590" spans="1:21" ht="30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>IFERROR(Starter[[#This Row],[pledged]]/Starter[[#This Row],[goal]],0)</f>
        <v>1.0049999999999999</v>
      </c>
      <c r="P3590" s="8">
        <f>IFERROR(Starter[[#This Row],[pledged]]/Starter[[#This Row],[backers_count]],0)</f>
        <v>18.272727272727273</v>
      </c>
      <c r="Q3590" t="str">
        <f>LEFT(Starter[[#This Row],[Category and Sub-Category]],FIND("/",Starter[[#This Row],[Category and Sub-Category]])-1)</f>
        <v>theater</v>
      </c>
      <c r="R3590" t="str">
        <f>RIGHT(Starter[[#This Row],[Category and Sub-Category]],FIND("/",Starter[[#This Row],[Category and Sub-Category]])-3)</f>
        <v>plays</v>
      </c>
      <c r="S3590" s="12">
        <f t="shared" si="56"/>
        <v>42123.958333333328</v>
      </c>
      <c r="T3590" s="12">
        <f t="shared" si="56"/>
        <v>42101.828819444447</v>
      </c>
      <c r="U3590" s="14">
        <f>Starter[[#This Row],[deadline2]]-Starter[[#This Row],[launched_at3]]</f>
        <v>22.129513888881775</v>
      </c>
    </row>
    <row r="3591" spans="1:21" ht="30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>IFERROR(Starter[[#This Row],[pledged]]/Starter[[#This Row],[goal]],0)</f>
        <v>1.2749999999999999</v>
      </c>
      <c r="P3591" s="8">
        <f>IFERROR(Starter[[#This Row],[pledged]]/Starter[[#This Row],[backers_count]],0)</f>
        <v>82.258064516129039</v>
      </c>
      <c r="Q3591" t="str">
        <f>LEFT(Starter[[#This Row],[Category and Sub-Category]],FIND("/",Starter[[#This Row],[Category and Sub-Category]])-1)</f>
        <v>theater</v>
      </c>
      <c r="R3591" t="str">
        <f>RIGHT(Starter[[#This Row],[Category and Sub-Category]],FIND("/",Starter[[#This Row],[Category and Sub-Category]])-3)</f>
        <v>plays</v>
      </c>
      <c r="S3591" s="12">
        <f t="shared" si="56"/>
        <v>42150.647534722222</v>
      </c>
      <c r="T3591" s="12">
        <f t="shared" si="56"/>
        <v>42125.647534722222</v>
      </c>
      <c r="U3591" s="14">
        <f>Starter[[#This Row],[deadline2]]-Starter[[#This Row],[launched_at3]]</f>
        <v>25</v>
      </c>
    </row>
    <row r="3592" spans="1:21" ht="3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>IFERROR(Starter[[#This Row],[pledged]]/Starter[[#This Row],[goal]],0)</f>
        <v>1.0005999999999999</v>
      </c>
      <c r="P3592" s="8">
        <f>IFERROR(Starter[[#This Row],[pledged]]/Starter[[#This Row],[backers_count]],0)</f>
        <v>68.534246575342465</v>
      </c>
      <c r="Q3592" t="str">
        <f>LEFT(Starter[[#This Row],[Category and Sub-Category]],FIND("/",Starter[[#This Row],[Category and Sub-Category]])-1)</f>
        <v>theater</v>
      </c>
      <c r="R3592" t="str">
        <f>RIGHT(Starter[[#This Row],[Category and Sub-Category]],FIND("/",Starter[[#This Row],[Category and Sub-Category]])-3)</f>
        <v>plays</v>
      </c>
      <c r="S3592" s="12">
        <f t="shared" si="56"/>
        <v>41932.333726851852</v>
      </c>
      <c r="T3592" s="12">
        <f t="shared" si="56"/>
        <v>41902.333726851852</v>
      </c>
      <c r="U3592" s="14">
        <f>Starter[[#This Row],[deadline2]]-Starter[[#This Row],[launched_at3]]</f>
        <v>30</v>
      </c>
    </row>
    <row r="3593" spans="1:21" ht="3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>IFERROR(Starter[[#This Row],[pledged]]/Starter[[#This Row],[goal]],0)</f>
        <v>1.75</v>
      </c>
      <c r="P3593" s="8">
        <f>IFERROR(Starter[[#This Row],[pledged]]/Starter[[#This Row],[backers_count]],0)</f>
        <v>68.055555555555557</v>
      </c>
      <c r="Q3593" t="str">
        <f>LEFT(Starter[[#This Row],[Category and Sub-Category]],FIND("/",Starter[[#This Row],[Category and Sub-Category]])-1)</f>
        <v>theater</v>
      </c>
      <c r="R3593" t="str">
        <f>RIGHT(Starter[[#This Row],[Category and Sub-Category]],FIND("/",Starter[[#This Row],[Category and Sub-Category]])-3)</f>
        <v>plays</v>
      </c>
      <c r="S3593" s="12">
        <f t="shared" si="56"/>
        <v>42028.207638888889</v>
      </c>
      <c r="T3593" s="12">
        <f t="shared" si="56"/>
        <v>42003.948425925926</v>
      </c>
      <c r="U3593" s="14">
        <f>Starter[[#This Row],[deadline2]]-Starter[[#This Row],[launched_at3]]</f>
        <v>24.25921296296292</v>
      </c>
    </row>
    <row r="3594" spans="1:21" ht="30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>IFERROR(Starter[[#This Row],[pledged]]/Starter[[#This Row],[goal]],0)</f>
        <v>1.2725</v>
      </c>
      <c r="P3594" s="8">
        <f>IFERROR(Starter[[#This Row],[pledged]]/Starter[[#This Row],[backers_count]],0)</f>
        <v>72.714285714285708</v>
      </c>
      <c r="Q3594" t="str">
        <f>LEFT(Starter[[#This Row],[Category and Sub-Category]],FIND("/",Starter[[#This Row],[Category and Sub-Category]])-1)</f>
        <v>theater</v>
      </c>
      <c r="R3594" t="str">
        <f>RIGHT(Starter[[#This Row],[Category and Sub-Category]],FIND("/",Starter[[#This Row],[Category and Sub-Category]])-3)</f>
        <v>plays</v>
      </c>
      <c r="S3594" s="12">
        <f t="shared" si="56"/>
        <v>42046.207638888889</v>
      </c>
      <c r="T3594" s="12">
        <f t="shared" si="56"/>
        <v>41988.829942129625</v>
      </c>
      <c r="U3594" s="14">
        <f>Starter[[#This Row],[deadline2]]-Starter[[#This Row],[launched_at3]]</f>
        <v>57.377696759263927</v>
      </c>
    </row>
    <row r="3595" spans="1:21" ht="30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>IFERROR(Starter[[#This Row],[pledged]]/Starter[[#This Row],[goal]],0)</f>
        <v>1.1063333333333334</v>
      </c>
      <c r="P3595" s="8">
        <f>IFERROR(Starter[[#This Row],[pledged]]/Starter[[#This Row],[backers_count]],0)</f>
        <v>77.186046511627907</v>
      </c>
      <c r="Q3595" t="str">
        <f>LEFT(Starter[[#This Row],[Category and Sub-Category]],FIND("/",Starter[[#This Row],[Category and Sub-Category]])-1)</f>
        <v>theater</v>
      </c>
      <c r="R3595" t="str">
        <f>RIGHT(Starter[[#This Row],[Category and Sub-Category]],FIND("/",Starter[[#This Row],[Category and Sub-Category]])-3)</f>
        <v>plays</v>
      </c>
      <c r="S3595" s="12">
        <f t="shared" si="56"/>
        <v>42009.851388888885</v>
      </c>
      <c r="T3595" s="12">
        <f t="shared" si="56"/>
        <v>41974.898599537039</v>
      </c>
      <c r="U3595" s="14">
        <f>Starter[[#This Row],[deadline2]]-Starter[[#This Row],[launched_at3]]</f>
        <v>34.95278935184615</v>
      </c>
    </row>
    <row r="3596" spans="1:21" ht="3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>IFERROR(Starter[[#This Row],[pledged]]/Starter[[#This Row],[goal]],0)</f>
        <v>1.2593749999999999</v>
      </c>
      <c r="P3596" s="8">
        <f>IFERROR(Starter[[#This Row],[pledged]]/Starter[[#This Row],[backers_count]],0)</f>
        <v>55.972222222222221</v>
      </c>
      <c r="Q3596" t="str">
        <f>LEFT(Starter[[#This Row],[Category and Sub-Category]],FIND("/",Starter[[#This Row],[Category and Sub-Category]])-1)</f>
        <v>theater</v>
      </c>
      <c r="R3596" t="str">
        <f>RIGHT(Starter[[#This Row],[Category and Sub-Category]],FIND("/",Starter[[#This Row],[Category and Sub-Category]])-3)</f>
        <v>plays</v>
      </c>
      <c r="S3596" s="12">
        <f t="shared" si="56"/>
        <v>42617.066921296297</v>
      </c>
      <c r="T3596" s="12">
        <f t="shared" si="56"/>
        <v>42592.066921296297</v>
      </c>
      <c r="U3596" s="14">
        <f>Starter[[#This Row],[deadline2]]-Starter[[#This Row],[launched_at3]]</f>
        <v>25</v>
      </c>
    </row>
    <row r="3597" spans="1:2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>IFERROR(Starter[[#This Row],[pledged]]/Starter[[#This Row],[goal]],0)</f>
        <v>1.1850000000000001</v>
      </c>
      <c r="P3597" s="8">
        <f>IFERROR(Starter[[#This Row],[pledged]]/Starter[[#This Row],[backers_count]],0)</f>
        <v>49.693548387096776</v>
      </c>
      <c r="Q3597" t="str">
        <f>LEFT(Starter[[#This Row],[Category and Sub-Category]],FIND("/",Starter[[#This Row],[Category and Sub-Category]])-1)</f>
        <v>theater</v>
      </c>
      <c r="R3597" t="str">
        <f>RIGHT(Starter[[#This Row],[Category and Sub-Category]],FIND("/",Starter[[#This Row],[Category and Sub-Category]])-3)</f>
        <v>plays</v>
      </c>
      <c r="S3597" s="12">
        <f t="shared" si="56"/>
        <v>42076.290972222225</v>
      </c>
      <c r="T3597" s="12">
        <f t="shared" si="56"/>
        <v>42050.008368055554</v>
      </c>
      <c r="U3597" s="14">
        <f>Starter[[#This Row],[deadline2]]-Starter[[#This Row],[launched_at3]]</f>
        <v>26.282604166670353</v>
      </c>
    </row>
    <row r="3598" spans="1:21" ht="30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>IFERROR(Starter[[#This Row],[pledged]]/Starter[[#This Row],[goal]],0)</f>
        <v>1.0772727272727274</v>
      </c>
      <c r="P3598" s="8">
        <f>IFERROR(Starter[[#This Row],[pledged]]/Starter[[#This Row],[backers_count]],0)</f>
        <v>79</v>
      </c>
      <c r="Q3598" t="str">
        <f>LEFT(Starter[[#This Row],[Category and Sub-Category]],FIND("/",Starter[[#This Row],[Category and Sub-Category]])-1)</f>
        <v>theater</v>
      </c>
      <c r="R3598" t="str">
        <f>RIGHT(Starter[[#This Row],[Category and Sub-Category]],FIND("/",Starter[[#This Row],[Category and Sub-Category]])-3)</f>
        <v>plays</v>
      </c>
      <c r="S3598" s="12">
        <f t="shared" si="56"/>
        <v>41877.715069444443</v>
      </c>
      <c r="T3598" s="12">
        <f t="shared" si="56"/>
        <v>41856.715069444443</v>
      </c>
      <c r="U3598" s="14">
        <f>Starter[[#This Row],[deadline2]]-Starter[[#This Row],[launched_at3]]</f>
        <v>21</v>
      </c>
    </row>
    <row r="3599" spans="1:2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>IFERROR(Starter[[#This Row],[pledged]]/Starter[[#This Row],[goal]],0)</f>
        <v>1.026</v>
      </c>
      <c r="P3599" s="8">
        <f>IFERROR(Starter[[#This Row],[pledged]]/Starter[[#This Row],[backers_count]],0)</f>
        <v>77.727272727272734</v>
      </c>
      <c r="Q3599" t="str">
        <f>LEFT(Starter[[#This Row],[Category and Sub-Category]],FIND("/",Starter[[#This Row],[Category and Sub-Category]])-1)</f>
        <v>theater</v>
      </c>
      <c r="R3599" t="str">
        <f>RIGHT(Starter[[#This Row],[Category and Sub-Category]],FIND("/",Starter[[#This Row],[Category and Sub-Category]])-3)</f>
        <v>plays</v>
      </c>
      <c r="S3599" s="12">
        <f t="shared" si="56"/>
        <v>42432.249305555553</v>
      </c>
      <c r="T3599" s="12">
        <f t="shared" si="56"/>
        <v>42417.585532407407</v>
      </c>
      <c r="U3599" s="14">
        <f>Starter[[#This Row],[deadline2]]-Starter[[#This Row],[launched_at3]]</f>
        <v>14.663773148145992</v>
      </c>
    </row>
    <row r="3600" spans="1:21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>IFERROR(Starter[[#This Row],[pledged]]/Starter[[#This Row],[goal]],0)</f>
        <v>1.101</v>
      </c>
      <c r="P3600" s="8">
        <f>IFERROR(Starter[[#This Row],[pledged]]/Starter[[#This Row],[backers_count]],0)</f>
        <v>40.777777777777779</v>
      </c>
      <c r="Q3600" t="str">
        <f>LEFT(Starter[[#This Row],[Category and Sub-Category]],FIND("/",Starter[[#This Row],[Category and Sub-Category]])-1)</f>
        <v>theater</v>
      </c>
      <c r="R3600" t="str">
        <f>RIGHT(Starter[[#This Row],[Category and Sub-Category]],FIND("/",Starter[[#This Row],[Category and Sub-Category]])-3)</f>
        <v>plays</v>
      </c>
      <c r="S3600" s="12">
        <f t="shared" si="56"/>
        <v>41885.207638888889</v>
      </c>
      <c r="T3600" s="12">
        <f t="shared" si="56"/>
        <v>41866.79886574074</v>
      </c>
      <c r="U3600" s="14">
        <f>Starter[[#This Row],[deadline2]]-Starter[[#This Row],[launched_at3]]</f>
        <v>18.408773148148612</v>
      </c>
    </row>
    <row r="3601" spans="1:21" ht="30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>IFERROR(Starter[[#This Row],[pledged]]/Starter[[#This Row],[goal]],0)</f>
        <v>2.02</v>
      </c>
      <c r="P3601" s="8">
        <f>IFERROR(Starter[[#This Row],[pledged]]/Starter[[#This Row],[backers_count]],0)</f>
        <v>59.411764705882355</v>
      </c>
      <c r="Q3601" t="str">
        <f>LEFT(Starter[[#This Row],[Category and Sub-Category]],FIND("/",Starter[[#This Row],[Category and Sub-Category]])-1)</f>
        <v>theater</v>
      </c>
      <c r="R3601" t="str">
        <f>RIGHT(Starter[[#This Row],[Category and Sub-Category]],FIND("/",Starter[[#This Row],[Category and Sub-Category]])-3)</f>
        <v>plays</v>
      </c>
      <c r="S3601" s="12">
        <f t="shared" si="56"/>
        <v>42246</v>
      </c>
      <c r="T3601" s="12">
        <f t="shared" si="56"/>
        <v>42220.79487268519</v>
      </c>
      <c r="U3601" s="14">
        <f>Starter[[#This Row],[deadline2]]-Starter[[#This Row],[launched_at3]]</f>
        <v>25.205127314809943</v>
      </c>
    </row>
    <row r="3602" spans="1:2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>IFERROR(Starter[[#This Row],[pledged]]/Starter[[#This Row],[goal]],0)</f>
        <v>1.3</v>
      </c>
      <c r="P3602" s="8">
        <f>IFERROR(Starter[[#This Row],[pledged]]/Starter[[#This Row],[backers_count]],0)</f>
        <v>3.25</v>
      </c>
      <c r="Q3602" t="str">
        <f>LEFT(Starter[[#This Row],[Category and Sub-Category]],FIND("/",Starter[[#This Row],[Category and Sub-Category]])-1)</f>
        <v>theater</v>
      </c>
      <c r="R3602" t="str">
        <f>RIGHT(Starter[[#This Row],[Category and Sub-Category]],FIND("/",Starter[[#This Row],[Category and Sub-Category]])-3)</f>
        <v>plays</v>
      </c>
      <c r="S3602" s="12">
        <f t="shared" si="56"/>
        <v>42656.849120370374</v>
      </c>
      <c r="T3602" s="12">
        <f t="shared" si="56"/>
        <v>42628.849120370374</v>
      </c>
      <c r="U3602" s="14">
        <f>Starter[[#This Row],[deadline2]]-Starter[[#This Row],[launched_at3]]</f>
        <v>28</v>
      </c>
    </row>
    <row r="3603" spans="1:21" ht="30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>IFERROR(Starter[[#This Row],[pledged]]/Starter[[#This Row],[goal]],0)</f>
        <v>1.0435000000000001</v>
      </c>
      <c r="P3603" s="8">
        <f>IFERROR(Starter[[#This Row],[pledged]]/Starter[[#This Row],[backers_count]],0)</f>
        <v>39.377358490566039</v>
      </c>
      <c r="Q3603" t="str">
        <f>LEFT(Starter[[#This Row],[Category and Sub-Category]],FIND("/",Starter[[#This Row],[Category and Sub-Category]])-1)</f>
        <v>theater</v>
      </c>
      <c r="R3603" t="str">
        <f>RIGHT(Starter[[#This Row],[Category and Sub-Category]],FIND("/",Starter[[#This Row],[Category and Sub-Category]])-3)</f>
        <v>plays</v>
      </c>
      <c r="S3603" s="12">
        <f t="shared" si="56"/>
        <v>42020.99863425926</v>
      </c>
      <c r="T3603" s="12">
        <f t="shared" si="56"/>
        <v>41990.99863425926</v>
      </c>
      <c r="U3603" s="14">
        <f>Starter[[#This Row],[deadline2]]-Starter[[#This Row],[launched_at3]]</f>
        <v>30</v>
      </c>
    </row>
    <row r="3604" spans="1:21" ht="3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>IFERROR(Starter[[#This Row],[pledged]]/Starter[[#This Row],[goal]],0)</f>
        <v>1.0004999999999999</v>
      </c>
      <c r="P3604" s="8">
        <f>IFERROR(Starter[[#This Row],[pledged]]/Starter[[#This Row],[backers_count]],0)</f>
        <v>81.673469387755105</v>
      </c>
      <c r="Q3604" t="str">
        <f>LEFT(Starter[[#This Row],[Category and Sub-Category]],FIND("/",Starter[[#This Row],[Category and Sub-Category]])-1)</f>
        <v>theater</v>
      </c>
      <c r="R3604" t="str">
        <f>RIGHT(Starter[[#This Row],[Category and Sub-Category]],FIND("/",Starter[[#This Row],[Category and Sub-Category]])-3)</f>
        <v>plays</v>
      </c>
      <c r="S3604" s="12">
        <f t="shared" si="56"/>
        <v>42507.894432870366</v>
      </c>
      <c r="T3604" s="12">
        <f t="shared" si="56"/>
        <v>42447.894432870366</v>
      </c>
      <c r="U3604" s="14">
        <f>Starter[[#This Row],[deadline2]]-Starter[[#This Row],[launched_at3]]</f>
        <v>60</v>
      </c>
    </row>
    <row r="3605" spans="1:21" ht="3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>IFERROR(Starter[[#This Row],[pledged]]/Starter[[#This Row],[goal]],0)</f>
        <v>1.7066666666666668</v>
      </c>
      <c r="P3605" s="8">
        <f>IFERROR(Starter[[#This Row],[pledged]]/Starter[[#This Row],[backers_count]],0)</f>
        <v>44.912280701754383</v>
      </c>
      <c r="Q3605" t="str">
        <f>LEFT(Starter[[#This Row],[Category and Sub-Category]],FIND("/",Starter[[#This Row],[Category and Sub-Category]])-1)</f>
        <v>theater</v>
      </c>
      <c r="R3605" t="str">
        <f>RIGHT(Starter[[#This Row],[Category and Sub-Category]],FIND("/",Starter[[#This Row],[Category and Sub-Category]])-3)</f>
        <v>plays</v>
      </c>
      <c r="S3605" s="12">
        <f t="shared" si="56"/>
        <v>42313.906018518523</v>
      </c>
      <c r="T3605" s="12">
        <f t="shared" si="56"/>
        <v>42283.864351851851</v>
      </c>
      <c r="U3605" s="14">
        <f>Starter[[#This Row],[deadline2]]-Starter[[#This Row],[launched_at3]]</f>
        <v>30.041666666671517</v>
      </c>
    </row>
    <row r="3606" spans="1:21" ht="3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>IFERROR(Starter[[#This Row],[pledged]]/Starter[[#This Row],[goal]],0)</f>
        <v>1.1283333333333334</v>
      </c>
      <c r="P3606" s="8">
        <f>IFERROR(Starter[[#This Row],[pledged]]/Starter[[#This Row],[backers_count]],0)</f>
        <v>49.05797101449275</v>
      </c>
      <c r="Q3606" t="str">
        <f>LEFT(Starter[[#This Row],[Category and Sub-Category]],FIND("/",Starter[[#This Row],[Category and Sub-Category]])-1)</f>
        <v>theater</v>
      </c>
      <c r="R3606" t="str">
        <f>RIGHT(Starter[[#This Row],[Category and Sub-Category]],FIND("/",Starter[[#This Row],[Category and Sub-Category]])-3)</f>
        <v>plays</v>
      </c>
      <c r="S3606" s="12">
        <f t="shared" si="56"/>
        <v>42489.290972222225</v>
      </c>
      <c r="T3606" s="12">
        <f t="shared" si="56"/>
        <v>42483.015694444446</v>
      </c>
      <c r="U3606" s="14">
        <f>Starter[[#This Row],[deadline2]]-Starter[[#This Row],[launched_at3]]</f>
        <v>6.2752777777786832</v>
      </c>
    </row>
    <row r="3607" spans="1:21" ht="3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>IFERROR(Starter[[#This Row],[pledged]]/Starter[[#This Row],[goal]],0)</f>
        <v>1.84</v>
      </c>
      <c r="P3607" s="8">
        <f>IFERROR(Starter[[#This Row],[pledged]]/Starter[[#This Row],[backers_count]],0)</f>
        <v>30.666666666666668</v>
      </c>
      <c r="Q3607" t="str">
        <f>LEFT(Starter[[#This Row],[Category and Sub-Category]],FIND("/",Starter[[#This Row],[Category and Sub-Category]])-1)</f>
        <v>theater</v>
      </c>
      <c r="R3607" t="str">
        <f>RIGHT(Starter[[#This Row],[Category and Sub-Category]],FIND("/",Starter[[#This Row],[Category and Sub-Category]])-3)</f>
        <v>plays</v>
      </c>
      <c r="S3607" s="12">
        <f t="shared" si="56"/>
        <v>42413.793124999997</v>
      </c>
      <c r="T3607" s="12">
        <f t="shared" si="56"/>
        <v>42383.793124999997</v>
      </c>
      <c r="U3607" s="14">
        <f>Starter[[#This Row],[deadline2]]-Starter[[#This Row],[launched_at3]]</f>
        <v>30</v>
      </c>
    </row>
    <row r="3608" spans="1:21" ht="3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>IFERROR(Starter[[#This Row],[pledged]]/Starter[[#This Row],[goal]],0)</f>
        <v>1.3026666666666666</v>
      </c>
      <c r="P3608" s="8">
        <f>IFERROR(Starter[[#This Row],[pledged]]/Starter[[#This Row],[backers_count]],0)</f>
        <v>61.0625</v>
      </c>
      <c r="Q3608" t="str">
        <f>LEFT(Starter[[#This Row],[Category and Sub-Category]],FIND("/",Starter[[#This Row],[Category and Sub-Category]])-1)</f>
        <v>theater</v>
      </c>
      <c r="R3608" t="str">
        <f>RIGHT(Starter[[#This Row],[Category and Sub-Category]],FIND("/",Starter[[#This Row],[Category and Sub-Category]])-3)</f>
        <v>plays</v>
      </c>
      <c r="S3608" s="12">
        <f t="shared" si="56"/>
        <v>42596.604826388888</v>
      </c>
      <c r="T3608" s="12">
        <f t="shared" si="56"/>
        <v>42566.604826388888</v>
      </c>
      <c r="U3608" s="14">
        <f>Starter[[#This Row],[deadline2]]-Starter[[#This Row],[launched_at3]]</f>
        <v>30</v>
      </c>
    </row>
    <row r="3609" spans="1:2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>IFERROR(Starter[[#This Row],[pledged]]/Starter[[#This Row],[goal]],0)</f>
        <v>1.0545454545454545</v>
      </c>
      <c r="P3609" s="8">
        <f>IFERROR(Starter[[#This Row],[pledged]]/Starter[[#This Row],[backers_count]],0)</f>
        <v>29</v>
      </c>
      <c r="Q3609" t="str">
        <f>LEFT(Starter[[#This Row],[Category and Sub-Category]],FIND("/",Starter[[#This Row],[Category and Sub-Category]])-1)</f>
        <v>theater</v>
      </c>
      <c r="R3609" t="str">
        <f>RIGHT(Starter[[#This Row],[Category and Sub-Category]],FIND("/",Starter[[#This Row],[Category and Sub-Category]])-3)</f>
        <v>plays</v>
      </c>
      <c r="S3609" s="12">
        <f t="shared" si="56"/>
        <v>42353</v>
      </c>
      <c r="T3609" s="12">
        <f t="shared" si="56"/>
        <v>42338.963912037041</v>
      </c>
      <c r="U3609" s="14">
        <f>Starter[[#This Row],[deadline2]]-Starter[[#This Row],[launched_at3]]</f>
        <v>14.036087962958845</v>
      </c>
    </row>
    <row r="3610" spans="1:21" ht="3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>IFERROR(Starter[[#This Row],[pledged]]/Starter[[#This Row],[goal]],0)</f>
        <v>1</v>
      </c>
      <c r="P3610" s="8">
        <f>IFERROR(Starter[[#This Row],[pledged]]/Starter[[#This Row],[backers_count]],0)</f>
        <v>29.62962962962963</v>
      </c>
      <c r="Q3610" t="str">
        <f>LEFT(Starter[[#This Row],[Category and Sub-Category]],FIND("/",Starter[[#This Row],[Category and Sub-Category]])-1)</f>
        <v>theater</v>
      </c>
      <c r="R3610" t="str">
        <f>RIGHT(Starter[[#This Row],[Category and Sub-Category]],FIND("/",Starter[[#This Row],[Category and Sub-Category]])-3)</f>
        <v>plays</v>
      </c>
      <c r="S3610" s="12">
        <f t="shared" si="56"/>
        <v>42538.583333333328</v>
      </c>
      <c r="T3610" s="12">
        <f t="shared" si="56"/>
        <v>42506.709374999999</v>
      </c>
      <c r="U3610" s="14">
        <f>Starter[[#This Row],[deadline2]]-Starter[[#This Row],[launched_at3]]</f>
        <v>31.873958333329938</v>
      </c>
    </row>
    <row r="3611" spans="1:21" ht="3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>IFERROR(Starter[[#This Row],[pledged]]/Starter[[#This Row],[goal]],0)</f>
        <v>1.5331632653061225</v>
      </c>
      <c r="P3611" s="8">
        <f>IFERROR(Starter[[#This Row],[pledged]]/Starter[[#This Row],[backers_count]],0)</f>
        <v>143.0952380952381</v>
      </c>
      <c r="Q3611" t="str">
        <f>LEFT(Starter[[#This Row],[Category and Sub-Category]],FIND("/",Starter[[#This Row],[Category and Sub-Category]])-1)</f>
        <v>theater</v>
      </c>
      <c r="R3611" t="str">
        <f>RIGHT(Starter[[#This Row],[Category and Sub-Category]],FIND("/",Starter[[#This Row],[Category and Sub-Category]])-3)</f>
        <v>plays</v>
      </c>
      <c r="S3611" s="12">
        <f t="shared" si="56"/>
        <v>42459.950057870374</v>
      </c>
      <c r="T3611" s="12">
        <f t="shared" si="56"/>
        <v>42429.991724537038</v>
      </c>
      <c r="U3611" s="14">
        <f>Starter[[#This Row],[deadline2]]-Starter[[#This Row],[launched_at3]]</f>
        <v>29.958333333335759</v>
      </c>
    </row>
    <row r="3612" spans="1:21" ht="30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>IFERROR(Starter[[#This Row],[pledged]]/Starter[[#This Row],[goal]],0)</f>
        <v>1.623</v>
      </c>
      <c r="P3612" s="8">
        <f>IFERROR(Starter[[#This Row],[pledged]]/Starter[[#This Row],[backers_count]],0)</f>
        <v>52.354838709677416</v>
      </c>
      <c r="Q3612" t="str">
        <f>LEFT(Starter[[#This Row],[Category and Sub-Category]],FIND("/",Starter[[#This Row],[Category and Sub-Category]])-1)</f>
        <v>theater</v>
      </c>
      <c r="R3612" t="str">
        <f>RIGHT(Starter[[#This Row],[Category and Sub-Category]],FIND("/",Starter[[#This Row],[Category and Sub-Category]])-3)</f>
        <v>plays</v>
      </c>
      <c r="S3612" s="12">
        <f t="shared" si="56"/>
        <v>42233.432129629626</v>
      </c>
      <c r="T3612" s="12">
        <f t="shared" si="56"/>
        <v>42203.432129629626</v>
      </c>
      <c r="U3612" s="14">
        <f>Starter[[#This Row],[deadline2]]-Starter[[#This Row],[launched_at3]]</f>
        <v>30</v>
      </c>
    </row>
    <row r="3613" spans="1:21" ht="3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>IFERROR(Starter[[#This Row],[pledged]]/Starter[[#This Row],[goal]],0)</f>
        <v>1.36</v>
      </c>
      <c r="P3613" s="8">
        <f>IFERROR(Starter[[#This Row],[pledged]]/Starter[[#This Row],[backers_count]],0)</f>
        <v>66.666666666666671</v>
      </c>
      <c r="Q3613" t="str">
        <f>LEFT(Starter[[#This Row],[Category and Sub-Category]],FIND("/",Starter[[#This Row],[Category and Sub-Category]])-1)</f>
        <v>theater</v>
      </c>
      <c r="R3613" t="str">
        <f>RIGHT(Starter[[#This Row],[Category and Sub-Category]],FIND("/",Starter[[#This Row],[Category and Sub-Category]])-3)</f>
        <v>plays</v>
      </c>
      <c r="S3613" s="12">
        <f t="shared" si="56"/>
        <v>42102.370381944449</v>
      </c>
      <c r="T3613" s="12">
        <f t="shared" si="56"/>
        <v>42072.370381944449</v>
      </c>
      <c r="U3613" s="14">
        <f>Starter[[#This Row],[deadline2]]-Starter[[#This Row],[launched_at3]]</f>
        <v>30</v>
      </c>
    </row>
    <row r="3614" spans="1:21" ht="30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>IFERROR(Starter[[#This Row],[pledged]]/Starter[[#This Row],[goal]],0)</f>
        <v>1.444</v>
      </c>
      <c r="P3614" s="8">
        <f>IFERROR(Starter[[#This Row],[pledged]]/Starter[[#This Row],[backers_count]],0)</f>
        <v>126.66666666666667</v>
      </c>
      <c r="Q3614" t="str">
        <f>LEFT(Starter[[#This Row],[Category and Sub-Category]],FIND("/",Starter[[#This Row],[Category and Sub-Category]])-1)</f>
        <v>theater</v>
      </c>
      <c r="R3614" t="str">
        <f>RIGHT(Starter[[#This Row],[Category and Sub-Category]],FIND("/",Starter[[#This Row],[Category and Sub-Category]])-3)</f>
        <v>plays</v>
      </c>
      <c r="S3614" s="12">
        <f t="shared" si="56"/>
        <v>41799.726979166662</v>
      </c>
      <c r="T3614" s="12">
        <f t="shared" si="56"/>
        <v>41789.726979166662</v>
      </c>
      <c r="U3614" s="14">
        <f>Starter[[#This Row],[deadline2]]-Starter[[#This Row],[launched_at3]]</f>
        <v>10</v>
      </c>
    </row>
    <row r="3615" spans="1:2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>IFERROR(Starter[[#This Row],[pledged]]/Starter[[#This Row],[goal]],0)</f>
        <v>1</v>
      </c>
      <c r="P3615" s="8">
        <f>IFERROR(Starter[[#This Row],[pledged]]/Starter[[#This Row],[backers_count]],0)</f>
        <v>62.5</v>
      </c>
      <c r="Q3615" t="str">
        <f>LEFT(Starter[[#This Row],[Category and Sub-Category]],FIND("/",Starter[[#This Row],[Category and Sub-Category]])-1)</f>
        <v>theater</v>
      </c>
      <c r="R3615" t="str">
        <f>RIGHT(Starter[[#This Row],[Category and Sub-Category]],FIND("/",Starter[[#This Row],[Category and Sub-Category]])-3)</f>
        <v>plays</v>
      </c>
      <c r="S3615" s="12">
        <f t="shared" si="56"/>
        <v>41818.58997685185</v>
      </c>
      <c r="T3615" s="12">
        <f t="shared" si="56"/>
        <v>41788.58997685185</v>
      </c>
      <c r="U3615" s="14">
        <f>Starter[[#This Row],[deadline2]]-Starter[[#This Row],[launched_at3]]</f>
        <v>30</v>
      </c>
    </row>
    <row r="3616" spans="1:21" ht="30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>IFERROR(Starter[[#This Row],[pledged]]/Starter[[#This Row],[goal]],0)</f>
        <v>1.008</v>
      </c>
      <c r="P3616" s="8">
        <f>IFERROR(Starter[[#This Row],[pledged]]/Starter[[#This Row],[backers_count]],0)</f>
        <v>35.492957746478872</v>
      </c>
      <c r="Q3616" t="str">
        <f>LEFT(Starter[[#This Row],[Category and Sub-Category]],FIND("/",Starter[[#This Row],[Category and Sub-Category]])-1)</f>
        <v>theater</v>
      </c>
      <c r="R3616" t="str">
        <f>RIGHT(Starter[[#This Row],[Category and Sub-Category]],FIND("/",Starter[[#This Row],[Category and Sub-Category]])-3)</f>
        <v>plays</v>
      </c>
      <c r="S3616" s="12">
        <f t="shared" si="56"/>
        <v>42174.041851851856</v>
      </c>
      <c r="T3616" s="12">
        <f t="shared" si="56"/>
        <v>42144.041851851856</v>
      </c>
      <c r="U3616" s="14">
        <f>Starter[[#This Row],[deadline2]]-Starter[[#This Row],[launched_at3]]</f>
        <v>30</v>
      </c>
    </row>
    <row r="3617" spans="1:21" ht="3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>IFERROR(Starter[[#This Row],[pledged]]/Starter[[#This Row],[goal]],0)</f>
        <v>1.0680000000000001</v>
      </c>
      <c r="P3617" s="8">
        <f>IFERROR(Starter[[#This Row],[pledged]]/Starter[[#This Row],[backers_count]],0)</f>
        <v>37.083333333333336</v>
      </c>
      <c r="Q3617" t="str">
        <f>LEFT(Starter[[#This Row],[Category and Sub-Category]],FIND("/",Starter[[#This Row],[Category and Sub-Category]])-1)</f>
        <v>theater</v>
      </c>
      <c r="R3617" t="str">
        <f>RIGHT(Starter[[#This Row],[Category and Sub-Category]],FIND("/",Starter[[#This Row],[Category and Sub-Category]])-3)</f>
        <v>plays</v>
      </c>
      <c r="S3617" s="12">
        <f t="shared" si="56"/>
        <v>42348.593703703707</v>
      </c>
      <c r="T3617" s="12">
        <f t="shared" si="56"/>
        <v>42318.593703703707</v>
      </c>
      <c r="U3617" s="14">
        <f>Starter[[#This Row],[deadline2]]-Starter[[#This Row],[launched_at3]]</f>
        <v>30</v>
      </c>
    </row>
    <row r="3618" spans="1:21" ht="3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>IFERROR(Starter[[#This Row],[pledged]]/Starter[[#This Row],[goal]],0)</f>
        <v>1.248</v>
      </c>
      <c r="P3618" s="8">
        <f>IFERROR(Starter[[#This Row],[pledged]]/Starter[[#This Row],[backers_count]],0)</f>
        <v>69.333333333333329</v>
      </c>
      <c r="Q3618" t="str">
        <f>LEFT(Starter[[#This Row],[Category and Sub-Category]],FIND("/",Starter[[#This Row],[Category and Sub-Category]])-1)</f>
        <v>theater</v>
      </c>
      <c r="R3618" t="str">
        <f>RIGHT(Starter[[#This Row],[Category and Sub-Category]],FIND("/",Starter[[#This Row],[Category and Sub-Category]])-3)</f>
        <v>plays</v>
      </c>
      <c r="S3618" s="12">
        <f t="shared" si="56"/>
        <v>42082.908148148148</v>
      </c>
      <c r="T3618" s="12">
        <f t="shared" si="56"/>
        <v>42052.949814814812</v>
      </c>
      <c r="U3618" s="14">
        <f>Starter[[#This Row],[deadline2]]-Starter[[#This Row],[launched_at3]]</f>
        <v>29.958333333335759</v>
      </c>
    </row>
    <row r="3619" spans="1:21" ht="3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>IFERROR(Starter[[#This Row],[pledged]]/Starter[[#This Row],[goal]],0)</f>
        <v>1.1891891891891893</v>
      </c>
      <c r="P3619" s="8">
        <f>IFERROR(Starter[[#This Row],[pledged]]/Starter[[#This Row],[backers_count]],0)</f>
        <v>17.254901960784313</v>
      </c>
      <c r="Q3619" t="str">
        <f>LEFT(Starter[[#This Row],[Category and Sub-Category]],FIND("/",Starter[[#This Row],[Category and Sub-Category]])-1)</f>
        <v>theater</v>
      </c>
      <c r="R3619" t="str">
        <f>RIGHT(Starter[[#This Row],[Category and Sub-Category]],FIND("/",Starter[[#This Row],[Category and Sub-Category]])-3)</f>
        <v>plays</v>
      </c>
      <c r="S3619" s="12">
        <f t="shared" si="56"/>
        <v>42794</v>
      </c>
      <c r="T3619" s="12">
        <f t="shared" si="56"/>
        <v>42779.610289351855</v>
      </c>
      <c r="U3619" s="14">
        <f>Starter[[#This Row],[deadline2]]-Starter[[#This Row],[launched_at3]]</f>
        <v>14.38971064814541</v>
      </c>
    </row>
    <row r="3620" spans="1:21" ht="3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>IFERROR(Starter[[#This Row],[pledged]]/Starter[[#This Row],[goal]],0)</f>
        <v>1.01</v>
      </c>
      <c r="P3620" s="8">
        <f>IFERROR(Starter[[#This Row],[pledged]]/Starter[[#This Row],[backers_count]],0)</f>
        <v>36.071428571428569</v>
      </c>
      <c r="Q3620" t="str">
        <f>LEFT(Starter[[#This Row],[Category and Sub-Category]],FIND("/",Starter[[#This Row],[Category and Sub-Category]])-1)</f>
        <v>theater</v>
      </c>
      <c r="R3620" t="str">
        <f>RIGHT(Starter[[#This Row],[Category and Sub-Category]],FIND("/",Starter[[#This Row],[Category and Sub-Category]])-3)</f>
        <v>plays</v>
      </c>
      <c r="S3620" s="12">
        <f t="shared" si="56"/>
        <v>42158.627893518518</v>
      </c>
      <c r="T3620" s="12">
        <f t="shared" si="56"/>
        <v>42128.627893518518</v>
      </c>
      <c r="U3620" s="14">
        <f>Starter[[#This Row],[deadline2]]-Starter[[#This Row],[launched_at3]]</f>
        <v>30</v>
      </c>
    </row>
    <row r="3621" spans="1:21" ht="3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>IFERROR(Starter[[#This Row],[pledged]]/Starter[[#This Row],[goal]],0)</f>
        <v>1.1299999999999999</v>
      </c>
      <c r="P3621" s="8">
        <f>IFERROR(Starter[[#This Row],[pledged]]/Starter[[#This Row],[backers_count]],0)</f>
        <v>66.470588235294116</v>
      </c>
      <c r="Q3621" t="str">
        <f>LEFT(Starter[[#This Row],[Category and Sub-Category]],FIND("/",Starter[[#This Row],[Category and Sub-Category]])-1)</f>
        <v>theater</v>
      </c>
      <c r="R3621" t="str">
        <f>RIGHT(Starter[[#This Row],[Category and Sub-Category]],FIND("/",Starter[[#This Row],[Category and Sub-Category]])-3)</f>
        <v>plays</v>
      </c>
      <c r="S3621" s="12">
        <f t="shared" si="56"/>
        <v>42693.916666666672</v>
      </c>
      <c r="T3621" s="12">
        <f t="shared" si="56"/>
        <v>42661.132245370369</v>
      </c>
      <c r="U3621" s="14">
        <f>Starter[[#This Row],[deadline2]]-Starter[[#This Row],[launched_at3]]</f>
        <v>32.784421296302753</v>
      </c>
    </row>
    <row r="3622" spans="1:21" ht="3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>IFERROR(Starter[[#This Row],[pledged]]/Starter[[#This Row],[goal]],0)</f>
        <v>1.0519047619047619</v>
      </c>
      <c r="P3622" s="8">
        <f>IFERROR(Starter[[#This Row],[pledged]]/Starter[[#This Row],[backers_count]],0)</f>
        <v>56.065989847715734</v>
      </c>
      <c r="Q3622" t="str">
        <f>LEFT(Starter[[#This Row],[Category and Sub-Category]],FIND("/",Starter[[#This Row],[Category and Sub-Category]])-1)</f>
        <v>theater</v>
      </c>
      <c r="R3622" t="str">
        <f>RIGHT(Starter[[#This Row],[Category and Sub-Category]],FIND("/",Starter[[#This Row],[Category and Sub-Category]])-3)</f>
        <v>plays</v>
      </c>
      <c r="S3622" s="12">
        <f t="shared" si="56"/>
        <v>42068.166666666672</v>
      </c>
      <c r="T3622" s="12">
        <f t="shared" si="56"/>
        <v>42037.938206018516</v>
      </c>
      <c r="U3622" s="14">
        <f>Starter[[#This Row],[deadline2]]-Starter[[#This Row],[launched_at3]]</f>
        <v>30.228460648155306</v>
      </c>
    </row>
    <row r="3623" spans="1:21" ht="3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>IFERROR(Starter[[#This Row],[pledged]]/Starter[[#This Row],[goal]],0)</f>
        <v>1.0973333333333333</v>
      </c>
      <c r="P3623" s="8">
        <f>IFERROR(Starter[[#This Row],[pledged]]/Starter[[#This Row],[backers_count]],0)</f>
        <v>47.028571428571432</v>
      </c>
      <c r="Q3623" t="str">
        <f>LEFT(Starter[[#This Row],[Category and Sub-Category]],FIND("/",Starter[[#This Row],[Category and Sub-Category]])-1)</f>
        <v>theater</v>
      </c>
      <c r="R3623" t="str">
        <f>RIGHT(Starter[[#This Row],[Category and Sub-Category]],FIND("/",Starter[[#This Row],[Category and Sub-Category]])-3)</f>
        <v>plays</v>
      </c>
      <c r="S3623" s="12">
        <f t="shared" si="56"/>
        <v>42643.875</v>
      </c>
      <c r="T3623" s="12">
        <f t="shared" si="56"/>
        <v>42619.935694444444</v>
      </c>
      <c r="U3623" s="14">
        <f>Starter[[#This Row],[deadline2]]-Starter[[#This Row],[launched_at3]]</f>
        <v>23.93930555555562</v>
      </c>
    </row>
    <row r="3624" spans="1:2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>IFERROR(Starter[[#This Row],[pledged]]/Starter[[#This Row],[goal]],0)</f>
        <v>1.00099</v>
      </c>
      <c r="P3624" s="8">
        <f>IFERROR(Starter[[#This Row],[pledged]]/Starter[[#This Row],[backers_count]],0)</f>
        <v>47.666190476190479</v>
      </c>
      <c r="Q3624" t="str">
        <f>LEFT(Starter[[#This Row],[Category and Sub-Category]],FIND("/",Starter[[#This Row],[Category and Sub-Category]])-1)</f>
        <v>theater</v>
      </c>
      <c r="R3624" t="str">
        <f>RIGHT(Starter[[#This Row],[Category and Sub-Category]],FIND("/",Starter[[#This Row],[Category and Sub-Category]])-3)</f>
        <v>plays</v>
      </c>
      <c r="S3624" s="12">
        <f t="shared" si="56"/>
        <v>41910.140972222223</v>
      </c>
      <c r="T3624" s="12">
        <f t="shared" si="56"/>
        <v>41877.221886574072</v>
      </c>
      <c r="U3624" s="14">
        <f>Starter[[#This Row],[deadline2]]-Starter[[#This Row],[launched_at3]]</f>
        <v>32.91908564815094</v>
      </c>
    </row>
    <row r="3625" spans="1:2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>IFERROR(Starter[[#This Row],[pledged]]/Starter[[#This Row],[goal]],0)</f>
        <v>1.2</v>
      </c>
      <c r="P3625" s="8">
        <f>IFERROR(Starter[[#This Row],[pledged]]/Starter[[#This Row],[backers_count]],0)</f>
        <v>88.235294117647058</v>
      </c>
      <c r="Q3625" t="str">
        <f>LEFT(Starter[[#This Row],[Category and Sub-Category]],FIND("/",Starter[[#This Row],[Category and Sub-Category]])-1)</f>
        <v>theater</v>
      </c>
      <c r="R3625" t="str">
        <f>RIGHT(Starter[[#This Row],[Category and Sub-Category]],FIND("/",Starter[[#This Row],[Category and Sub-Category]])-3)</f>
        <v>plays</v>
      </c>
      <c r="S3625" s="12">
        <f t="shared" si="56"/>
        <v>41846.291666666664</v>
      </c>
      <c r="T3625" s="12">
        <f t="shared" si="56"/>
        <v>41828.736921296295</v>
      </c>
      <c r="U3625" s="14">
        <f>Starter[[#This Row],[deadline2]]-Starter[[#This Row],[launched_at3]]</f>
        <v>17.554745370369346</v>
      </c>
    </row>
    <row r="3626" spans="1:21" ht="4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>IFERROR(Starter[[#This Row],[pledged]]/Starter[[#This Row],[goal]],0)</f>
        <v>1.0493333333333332</v>
      </c>
      <c r="P3626" s="8">
        <f>IFERROR(Starter[[#This Row],[pledged]]/Starter[[#This Row],[backers_count]],0)</f>
        <v>80.717948717948715</v>
      </c>
      <c r="Q3626" t="str">
        <f>LEFT(Starter[[#This Row],[Category and Sub-Category]],FIND("/",Starter[[#This Row],[Category and Sub-Category]])-1)</f>
        <v>theater</v>
      </c>
      <c r="R3626" t="str">
        <f>RIGHT(Starter[[#This Row],[Category and Sub-Category]],FIND("/",Starter[[#This Row],[Category and Sub-Category]])-3)</f>
        <v>plays</v>
      </c>
      <c r="S3626" s="12">
        <f t="shared" si="56"/>
        <v>42605.774189814816</v>
      </c>
      <c r="T3626" s="12">
        <f t="shared" si="56"/>
        <v>42545.774189814816</v>
      </c>
      <c r="U3626" s="14">
        <f>Starter[[#This Row],[deadline2]]-Starter[[#This Row],[launched_at3]]</f>
        <v>60</v>
      </c>
    </row>
    <row r="3627" spans="1:21" ht="3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>IFERROR(Starter[[#This Row],[pledged]]/Starter[[#This Row],[goal]],0)</f>
        <v>1.0266666666666666</v>
      </c>
      <c r="P3627" s="8">
        <f>IFERROR(Starter[[#This Row],[pledged]]/Starter[[#This Row],[backers_count]],0)</f>
        <v>39.487179487179489</v>
      </c>
      <c r="Q3627" t="str">
        <f>LEFT(Starter[[#This Row],[Category and Sub-Category]],FIND("/",Starter[[#This Row],[Category and Sub-Category]])-1)</f>
        <v>theater</v>
      </c>
      <c r="R3627" t="str">
        <f>RIGHT(Starter[[#This Row],[Category and Sub-Category]],FIND("/",Starter[[#This Row],[Category and Sub-Category]])-3)</f>
        <v>plays</v>
      </c>
      <c r="S3627" s="12">
        <f t="shared" si="56"/>
        <v>42187.652511574073</v>
      </c>
      <c r="T3627" s="12">
        <f t="shared" si="56"/>
        <v>42157.652511574073</v>
      </c>
      <c r="U3627" s="14">
        <f>Starter[[#This Row],[deadline2]]-Starter[[#This Row],[launched_at3]]</f>
        <v>30</v>
      </c>
    </row>
    <row r="3628" spans="1:21" ht="3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>IFERROR(Starter[[#This Row],[pledged]]/Starter[[#This Row],[goal]],0)</f>
        <v>1.0182500000000001</v>
      </c>
      <c r="P3628" s="8">
        <f>IFERROR(Starter[[#This Row],[pledged]]/Starter[[#This Row],[backers_count]],0)</f>
        <v>84.854166666666671</v>
      </c>
      <c r="Q3628" t="str">
        <f>LEFT(Starter[[#This Row],[Category and Sub-Category]],FIND("/",Starter[[#This Row],[Category and Sub-Category]])-1)</f>
        <v>theater</v>
      </c>
      <c r="R3628" t="str">
        <f>RIGHT(Starter[[#This Row],[Category and Sub-Category]],FIND("/",Starter[[#This Row],[Category and Sub-Category]])-3)</f>
        <v>plays</v>
      </c>
      <c r="S3628" s="12">
        <f t="shared" si="56"/>
        <v>41867.667326388888</v>
      </c>
      <c r="T3628" s="12">
        <f t="shared" si="56"/>
        <v>41846.667326388888</v>
      </c>
      <c r="U3628" s="14">
        <f>Starter[[#This Row],[deadline2]]-Starter[[#This Row],[launched_at3]]</f>
        <v>21</v>
      </c>
    </row>
    <row r="3629" spans="1:21" ht="3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>IFERROR(Starter[[#This Row],[pledged]]/Starter[[#This Row],[goal]],0)</f>
        <v>1</v>
      </c>
      <c r="P3629" s="8">
        <f>IFERROR(Starter[[#This Row],[pledged]]/Starter[[#This Row],[backers_count]],0)</f>
        <v>68.965517241379317</v>
      </c>
      <c r="Q3629" t="str">
        <f>LEFT(Starter[[#This Row],[Category and Sub-Category]],FIND("/",Starter[[#This Row],[Category and Sub-Category]])-1)</f>
        <v>theater</v>
      </c>
      <c r="R3629" t="str">
        <f>RIGHT(Starter[[#This Row],[Category and Sub-Category]],FIND("/",Starter[[#This Row],[Category and Sub-Category]])-3)</f>
        <v>plays</v>
      </c>
      <c r="S3629" s="12">
        <f t="shared" si="56"/>
        <v>42511.165972222225</v>
      </c>
      <c r="T3629" s="12">
        <f t="shared" si="56"/>
        <v>42460.741747685184</v>
      </c>
      <c r="U3629" s="14">
        <f>Starter[[#This Row],[deadline2]]-Starter[[#This Row],[launched_at3]]</f>
        <v>50.424224537040573</v>
      </c>
    </row>
    <row r="3630" spans="1:21" ht="3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>IFERROR(Starter[[#This Row],[pledged]]/Starter[[#This Row],[goal]],0)</f>
        <v>0</v>
      </c>
      <c r="P3630" s="8">
        <f>IFERROR(Starter[[#This Row],[pledged]]/Starter[[#This Row],[backers_count]],0)</f>
        <v>0</v>
      </c>
      <c r="Q3630" t="str">
        <f>LEFT(Starter[[#This Row],[Category and Sub-Category]],FIND("/",Starter[[#This Row],[Category and Sub-Category]])-1)</f>
        <v>theater</v>
      </c>
      <c r="R3630" t="str">
        <f>RIGHT(Starter[[#This Row],[Category and Sub-Category]],FIND("/",Starter[[#This Row],[Category and Sub-Category]])-3)</f>
        <v>sical</v>
      </c>
      <c r="S3630" s="12">
        <f t="shared" si="56"/>
        <v>42351.874953703707</v>
      </c>
      <c r="T3630" s="12">
        <f t="shared" si="56"/>
        <v>42291.833287037036</v>
      </c>
      <c r="U3630" s="14">
        <f>Starter[[#This Row],[deadline2]]-Starter[[#This Row],[launched_at3]]</f>
        <v>60.041666666671517</v>
      </c>
    </row>
    <row r="3631" spans="1:21" ht="3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>IFERROR(Starter[[#This Row],[pledged]]/Starter[[#This Row],[goal]],0)</f>
        <v>1.9999999999999999E-6</v>
      </c>
      <c r="P3631" s="8">
        <f>IFERROR(Starter[[#This Row],[pledged]]/Starter[[#This Row],[backers_count]],0)</f>
        <v>1</v>
      </c>
      <c r="Q3631" t="str">
        <f>LEFT(Starter[[#This Row],[Category and Sub-Category]],FIND("/",Starter[[#This Row],[Category and Sub-Category]])-1)</f>
        <v>theater</v>
      </c>
      <c r="R3631" t="str">
        <f>RIGHT(Starter[[#This Row],[Category and Sub-Category]],FIND("/",Starter[[#This Row],[Category and Sub-Category]])-3)</f>
        <v>sical</v>
      </c>
      <c r="S3631" s="12">
        <f t="shared" si="56"/>
        <v>42495.708333333328</v>
      </c>
      <c r="T3631" s="12">
        <f t="shared" si="56"/>
        <v>42437.094490740739</v>
      </c>
      <c r="U3631" s="14">
        <f>Starter[[#This Row],[deadline2]]-Starter[[#This Row],[launched_at3]]</f>
        <v>58.613842592589208</v>
      </c>
    </row>
    <row r="3632" spans="1:21" ht="3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>IFERROR(Starter[[#This Row],[pledged]]/Starter[[#This Row],[goal]],0)</f>
        <v>3.3333333333333332E-4</v>
      </c>
      <c r="P3632" s="8">
        <f>IFERROR(Starter[[#This Row],[pledged]]/Starter[[#This Row],[backers_count]],0)</f>
        <v>1</v>
      </c>
      <c r="Q3632" t="str">
        <f>LEFT(Starter[[#This Row],[Category and Sub-Category]],FIND("/",Starter[[#This Row],[Category and Sub-Category]])-1)</f>
        <v>theater</v>
      </c>
      <c r="R3632" t="str">
        <f>RIGHT(Starter[[#This Row],[Category and Sub-Category]],FIND("/",Starter[[#This Row],[Category and Sub-Category]])-3)</f>
        <v>sical</v>
      </c>
      <c r="S3632" s="12">
        <f t="shared" si="56"/>
        <v>41972.888773148152</v>
      </c>
      <c r="T3632" s="12">
        <f t="shared" si="56"/>
        <v>41942.84710648148</v>
      </c>
      <c r="U3632" s="14">
        <f>Starter[[#This Row],[deadline2]]-Starter[[#This Row],[launched_at3]]</f>
        <v>30.041666666671517</v>
      </c>
    </row>
    <row r="3633" spans="1:21" ht="3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>IFERROR(Starter[[#This Row],[pledged]]/Starter[[#This Row],[goal]],0)</f>
        <v>0.51023391812865493</v>
      </c>
      <c r="P3633" s="8">
        <f>IFERROR(Starter[[#This Row],[pledged]]/Starter[[#This Row],[backers_count]],0)</f>
        <v>147.88135593220338</v>
      </c>
      <c r="Q3633" t="str">
        <f>LEFT(Starter[[#This Row],[Category and Sub-Category]],FIND("/",Starter[[#This Row],[Category and Sub-Category]])-1)</f>
        <v>theater</v>
      </c>
      <c r="R3633" t="str">
        <f>RIGHT(Starter[[#This Row],[Category and Sub-Category]],FIND("/",Starter[[#This Row],[Category and Sub-Category]])-3)</f>
        <v>sical</v>
      </c>
      <c r="S3633" s="12">
        <f t="shared" si="56"/>
        <v>41905.165972222225</v>
      </c>
      <c r="T3633" s="12">
        <f t="shared" si="56"/>
        <v>41880.753437499996</v>
      </c>
      <c r="U3633" s="14">
        <f>Starter[[#This Row],[deadline2]]-Starter[[#This Row],[launched_at3]]</f>
        <v>24.412534722228884</v>
      </c>
    </row>
    <row r="3634" spans="1:21" ht="3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>IFERROR(Starter[[#This Row],[pledged]]/Starter[[#This Row],[goal]],0)</f>
        <v>0.2</v>
      </c>
      <c r="P3634" s="8">
        <f>IFERROR(Starter[[#This Row],[pledged]]/Starter[[#This Row],[backers_count]],0)</f>
        <v>100</v>
      </c>
      <c r="Q3634" t="str">
        <f>LEFT(Starter[[#This Row],[Category and Sub-Category]],FIND("/",Starter[[#This Row],[Category and Sub-Category]])-1)</f>
        <v>theater</v>
      </c>
      <c r="R3634" t="str">
        <f>RIGHT(Starter[[#This Row],[Category and Sub-Category]],FIND("/",Starter[[#This Row],[Category and Sub-Category]])-3)</f>
        <v>sical</v>
      </c>
      <c r="S3634" s="12">
        <f t="shared" si="56"/>
        <v>41966.936909722222</v>
      </c>
      <c r="T3634" s="12">
        <f t="shared" si="56"/>
        <v>41946.936909722222</v>
      </c>
      <c r="U3634" s="14">
        <f>Starter[[#This Row],[deadline2]]-Starter[[#This Row],[launched_at3]]</f>
        <v>20</v>
      </c>
    </row>
    <row r="3635" spans="1:21" ht="30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>IFERROR(Starter[[#This Row],[pledged]]/Starter[[#This Row],[goal]],0)</f>
        <v>0.35239999999999999</v>
      </c>
      <c r="P3635" s="8">
        <f>IFERROR(Starter[[#This Row],[pledged]]/Starter[[#This Row],[backers_count]],0)</f>
        <v>56.838709677419352</v>
      </c>
      <c r="Q3635" t="str">
        <f>LEFT(Starter[[#This Row],[Category and Sub-Category]],FIND("/",Starter[[#This Row],[Category and Sub-Category]])-1)</f>
        <v>theater</v>
      </c>
      <c r="R3635" t="str">
        <f>RIGHT(Starter[[#This Row],[Category and Sub-Category]],FIND("/",Starter[[#This Row],[Category and Sub-Category]])-3)</f>
        <v>sical</v>
      </c>
      <c r="S3635" s="12">
        <f t="shared" si="56"/>
        <v>42693.041666666672</v>
      </c>
      <c r="T3635" s="12">
        <f t="shared" si="56"/>
        <v>42649.623460648145</v>
      </c>
      <c r="U3635" s="14">
        <f>Starter[[#This Row],[deadline2]]-Starter[[#This Row],[launched_at3]]</f>
        <v>43.418206018526689</v>
      </c>
    </row>
    <row r="3636" spans="1:21" ht="3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>IFERROR(Starter[[#This Row],[pledged]]/Starter[[#This Row],[goal]],0)</f>
        <v>4.2466666666666666E-2</v>
      </c>
      <c r="P3636" s="8">
        <f>IFERROR(Starter[[#This Row],[pledged]]/Starter[[#This Row],[backers_count]],0)</f>
        <v>176.94444444444446</v>
      </c>
      <c r="Q3636" t="str">
        <f>LEFT(Starter[[#This Row],[Category and Sub-Category]],FIND("/",Starter[[#This Row],[Category and Sub-Category]])-1)</f>
        <v>theater</v>
      </c>
      <c r="R3636" t="str">
        <f>RIGHT(Starter[[#This Row],[Category and Sub-Category]],FIND("/",Starter[[#This Row],[Category and Sub-Category]])-3)</f>
        <v>sical</v>
      </c>
      <c r="S3636" s="12">
        <f t="shared" si="56"/>
        <v>42749.165972222225</v>
      </c>
      <c r="T3636" s="12">
        <f t="shared" si="56"/>
        <v>42701.166365740741</v>
      </c>
      <c r="U3636" s="14">
        <f>Starter[[#This Row],[deadline2]]-Starter[[#This Row],[launched_at3]]</f>
        <v>47.999606481484079</v>
      </c>
    </row>
    <row r="3637" spans="1:21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>IFERROR(Starter[[#This Row],[pledged]]/Starter[[#This Row],[goal]],0)</f>
        <v>0.36457142857142855</v>
      </c>
      <c r="P3637" s="8">
        <f>IFERROR(Starter[[#This Row],[pledged]]/Starter[[#This Row],[backers_count]],0)</f>
        <v>127.6</v>
      </c>
      <c r="Q3637" t="str">
        <f>LEFT(Starter[[#This Row],[Category and Sub-Category]],FIND("/",Starter[[#This Row],[Category and Sub-Category]])-1)</f>
        <v>theater</v>
      </c>
      <c r="R3637" t="str">
        <f>RIGHT(Starter[[#This Row],[Category and Sub-Category]],FIND("/",Starter[[#This Row],[Category and Sub-Category]])-3)</f>
        <v>sical</v>
      </c>
      <c r="S3637" s="12">
        <f t="shared" si="56"/>
        <v>42480.88282407407</v>
      </c>
      <c r="T3637" s="12">
        <f t="shared" si="56"/>
        <v>42450.88282407407</v>
      </c>
      <c r="U3637" s="14">
        <f>Starter[[#This Row],[deadline2]]-Starter[[#This Row],[launched_at3]]</f>
        <v>30</v>
      </c>
    </row>
    <row r="3638" spans="1:21" ht="30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>IFERROR(Starter[[#This Row],[pledged]]/Starter[[#This Row],[goal]],0)</f>
        <v>0</v>
      </c>
      <c r="P3638" s="8">
        <f>IFERROR(Starter[[#This Row],[pledged]]/Starter[[#This Row],[backers_count]],0)</f>
        <v>0</v>
      </c>
      <c r="Q3638" t="str">
        <f>LEFT(Starter[[#This Row],[Category and Sub-Category]],FIND("/",Starter[[#This Row],[Category and Sub-Category]])-1)</f>
        <v>theater</v>
      </c>
      <c r="R3638" t="str">
        <f>RIGHT(Starter[[#This Row],[Category and Sub-Category]],FIND("/",Starter[[#This Row],[Category and Sub-Category]])-3)</f>
        <v>sical</v>
      </c>
      <c r="S3638" s="12">
        <f t="shared" si="56"/>
        <v>42261.694780092592</v>
      </c>
      <c r="T3638" s="12">
        <f t="shared" si="56"/>
        <v>42226.694780092592</v>
      </c>
      <c r="U3638" s="14">
        <f>Starter[[#This Row],[deadline2]]-Starter[[#This Row],[launched_at3]]</f>
        <v>35</v>
      </c>
    </row>
    <row r="3639" spans="1:21" ht="3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>IFERROR(Starter[[#This Row],[pledged]]/Starter[[#This Row],[goal]],0)</f>
        <v>0.30866666666666664</v>
      </c>
      <c r="P3639" s="8">
        <f>IFERROR(Starter[[#This Row],[pledged]]/Starter[[#This Row],[backers_count]],0)</f>
        <v>66.142857142857139</v>
      </c>
      <c r="Q3639" t="str">
        <f>LEFT(Starter[[#This Row],[Category and Sub-Category]],FIND("/",Starter[[#This Row],[Category and Sub-Category]])-1)</f>
        <v>theater</v>
      </c>
      <c r="R3639" t="str">
        <f>RIGHT(Starter[[#This Row],[Category and Sub-Category]],FIND("/",Starter[[#This Row],[Category and Sub-Category]])-3)</f>
        <v>sical</v>
      </c>
      <c r="S3639" s="12">
        <f t="shared" si="56"/>
        <v>42005.700636574074</v>
      </c>
      <c r="T3639" s="12">
        <f t="shared" si="56"/>
        <v>41975.700636574074</v>
      </c>
      <c r="U3639" s="14">
        <f>Starter[[#This Row],[deadline2]]-Starter[[#This Row],[launched_at3]]</f>
        <v>30</v>
      </c>
    </row>
    <row r="3640" spans="1:21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>IFERROR(Starter[[#This Row],[pledged]]/Starter[[#This Row],[goal]],0)</f>
        <v>6.545454545454546E-2</v>
      </c>
      <c r="P3640" s="8">
        <f>IFERROR(Starter[[#This Row],[pledged]]/Starter[[#This Row],[backers_count]],0)</f>
        <v>108</v>
      </c>
      <c r="Q3640" t="str">
        <f>LEFT(Starter[[#This Row],[Category and Sub-Category]],FIND("/",Starter[[#This Row],[Category and Sub-Category]])-1)</f>
        <v>theater</v>
      </c>
      <c r="R3640" t="str">
        <f>RIGHT(Starter[[#This Row],[Category and Sub-Category]],FIND("/",Starter[[#This Row],[Category and Sub-Category]])-3)</f>
        <v>sical</v>
      </c>
      <c r="S3640" s="12">
        <f t="shared" si="56"/>
        <v>42113.631157407406</v>
      </c>
      <c r="T3640" s="12">
        <f t="shared" si="56"/>
        <v>42053.672824074078</v>
      </c>
      <c r="U3640" s="14">
        <f>Starter[[#This Row],[deadline2]]-Starter[[#This Row],[launched_at3]]</f>
        <v>59.958333333328483</v>
      </c>
    </row>
    <row r="3641" spans="1:21" ht="3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>IFERROR(Starter[[#This Row],[pledged]]/Starter[[#This Row],[goal]],0)</f>
        <v>4.0000000000000003E-5</v>
      </c>
      <c r="P3641" s="8">
        <f>IFERROR(Starter[[#This Row],[pledged]]/Starter[[#This Row],[backers_count]],0)</f>
        <v>1</v>
      </c>
      <c r="Q3641" t="str">
        <f>LEFT(Starter[[#This Row],[Category and Sub-Category]],FIND("/",Starter[[#This Row],[Category and Sub-Category]])-1)</f>
        <v>theater</v>
      </c>
      <c r="R3641" t="str">
        <f>RIGHT(Starter[[#This Row],[Category and Sub-Category]],FIND("/",Starter[[#This Row],[Category and Sub-Category]])-3)</f>
        <v>sical</v>
      </c>
      <c r="S3641" s="12">
        <f t="shared" si="56"/>
        <v>42650.632638888885</v>
      </c>
      <c r="T3641" s="12">
        <f t="shared" si="56"/>
        <v>42590.677152777775</v>
      </c>
      <c r="U3641" s="14">
        <f>Starter[[#This Row],[deadline2]]-Starter[[#This Row],[launched_at3]]</f>
        <v>59.955486111110076</v>
      </c>
    </row>
    <row r="3642" spans="1:21" ht="4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>IFERROR(Starter[[#This Row],[pledged]]/Starter[[#This Row],[goal]],0)</f>
        <v>5.5E-2</v>
      </c>
      <c r="P3642" s="8">
        <f>IFERROR(Starter[[#This Row],[pledged]]/Starter[[#This Row],[backers_count]],0)</f>
        <v>18.333333333333332</v>
      </c>
      <c r="Q3642" t="str">
        <f>LEFT(Starter[[#This Row],[Category and Sub-Category]],FIND("/",Starter[[#This Row],[Category and Sub-Category]])-1)</f>
        <v>theater</v>
      </c>
      <c r="R3642" t="str">
        <f>RIGHT(Starter[[#This Row],[Category and Sub-Category]],FIND("/",Starter[[#This Row],[Category and Sub-Category]])-3)</f>
        <v>sical</v>
      </c>
      <c r="S3642" s="12">
        <f t="shared" si="56"/>
        <v>42134.781597222223</v>
      </c>
      <c r="T3642" s="12">
        <f t="shared" si="56"/>
        <v>42104.781597222223</v>
      </c>
      <c r="U3642" s="14">
        <f>Starter[[#This Row],[deadline2]]-Starter[[#This Row],[launched_at3]]</f>
        <v>30</v>
      </c>
    </row>
    <row r="3643" spans="1:21" ht="3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>IFERROR(Starter[[#This Row],[pledged]]/Starter[[#This Row],[goal]],0)</f>
        <v>0</v>
      </c>
      <c r="P3643" s="8">
        <f>IFERROR(Starter[[#This Row],[pledged]]/Starter[[#This Row],[backers_count]],0)</f>
        <v>0</v>
      </c>
      <c r="Q3643" t="str">
        <f>LEFT(Starter[[#This Row],[Category and Sub-Category]],FIND("/",Starter[[#This Row],[Category and Sub-Category]])-1)</f>
        <v>theater</v>
      </c>
      <c r="R3643" t="str">
        <f>RIGHT(Starter[[#This Row],[Category and Sub-Category]],FIND("/",Starter[[#This Row],[Category and Sub-Category]])-3)</f>
        <v>sical</v>
      </c>
      <c r="S3643" s="12">
        <f t="shared" si="56"/>
        <v>41917.208333333336</v>
      </c>
      <c r="T3643" s="12">
        <f t="shared" si="56"/>
        <v>41899.627071759256</v>
      </c>
      <c r="U3643" s="14">
        <f>Starter[[#This Row],[deadline2]]-Starter[[#This Row],[launched_at3]]</f>
        <v>17.58126157407969</v>
      </c>
    </row>
    <row r="3644" spans="1:21" ht="3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>IFERROR(Starter[[#This Row],[pledged]]/Starter[[#This Row],[goal]],0)</f>
        <v>2.1428571428571429E-2</v>
      </c>
      <c r="P3644" s="8">
        <f>IFERROR(Starter[[#This Row],[pledged]]/Starter[[#This Row],[backers_count]],0)</f>
        <v>7.5</v>
      </c>
      <c r="Q3644" t="str">
        <f>LEFT(Starter[[#This Row],[Category and Sub-Category]],FIND("/",Starter[[#This Row],[Category and Sub-Category]])-1)</f>
        <v>theater</v>
      </c>
      <c r="R3644" t="str">
        <f>RIGHT(Starter[[#This Row],[Category and Sub-Category]],FIND("/",Starter[[#This Row],[Category and Sub-Category]])-3)</f>
        <v>sical</v>
      </c>
      <c r="S3644" s="12">
        <f t="shared" si="56"/>
        <v>42338.708333333328</v>
      </c>
      <c r="T3644" s="12">
        <f t="shared" si="56"/>
        <v>42297.816284722227</v>
      </c>
      <c r="U3644" s="14">
        <f>Starter[[#This Row],[deadline2]]-Starter[[#This Row],[launched_at3]]</f>
        <v>40.892048611101927</v>
      </c>
    </row>
    <row r="3645" spans="1:21" ht="30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>IFERROR(Starter[[#This Row],[pledged]]/Starter[[#This Row],[goal]],0)</f>
        <v>0</v>
      </c>
      <c r="P3645" s="8">
        <f>IFERROR(Starter[[#This Row],[pledged]]/Starter[[#This Row],[backers_count]],0)</f>
        <v>0</v>
      </c>
      <c r="Q3645" t="str">
        <f>LEFT(Starter[[#This Row],[Category and Sub-Category]],FIND("/",Starter[[#This Row],[Category and Sub-Category]])-1)</f>
        <v>theater</v>
      </c>
      <c r="R3645" t="str">
        <f>RIGHT(Starter[[#This Row],[Category and Sub-Category]],FIND("/",Starter[[#This Row],[Category and Sub-Category]])-3)</f>
        <v>sical</v>
      </c>
      <c r="S3645" s="12">
        <f t="shared" si="56"/>
        <v>42325.185636574075</v>
      </c>
      <c r="T3645" s="12">
        <f t="shared" si="56"/>
        <v>42285.143969907411</v>
      </c>
      <c r="U3645" s="14">
        <f>Starter[[#This Row],[deadline2]]-Starter[[#This Row],[launched_at3]]</f>
        <v>40.041666666664241</v>
      </c>
    </row>
    <row r="3646" spans="1:21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>IFERROR(Starter[[#This Row],[pledged]]/Starter[[#This Row],[goal]],0)</f>
        <v>0.16420000000000001</v>
      </c>
      <c r="P3646" s="8">
        <f>IFERROR(Starter[[#This Row],[pledged]]/Starter[[#This Row],[backers_count]],0)</f>
        <v>68.416666666666671</v>
      </c>
      <c r="Q3646" t="str">
        <f>LEFT(Starter[[#This Row],[Category and Sub-Category]],FIND("/",Starter[[#This Row],[Category and Sub-Category]])-1)</f>
        <v>theater</v>
      </c>
      <c r="R3646" t="str">
        <f>RIGHT(Starter[[#This Row],[Category and Sub-Category]],FIND("/",Starter[[#This Row],[Category and Sub-Category]])-3)</f>
        <v>sical</v>
      </c>
      <c r="S3646" s="12">
        <f t="shared" si="56"/>
        <v>42437.207638888889</v>
      </c>
      <c r="T3646" s="12">
        <f t="shared" si="56"/>
        <v>42409.241747685184</v>
      </c>
      <c r="U3646" s="14">
        <f>Starter[[#This Row],[deadline2]]-Starter[[#This Row],[launched_at3]]</f>
        <v>27.965891203704814</v>
      </c>
    </row>
    <row r="3647" spans="1:21" ht="3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>IFERROR(Starter[[#This Row],[pledged]]/Starter[[#This Row],[goal]],0)</f>
        <v>1E-3</v>
      </c>
      <c r="P3647" s="8">
        <f>IFERROR(Starter[[#This Row],[pledged]]/Starter[[#This Row],[backers_count]],0)</f>
        <v>1</v>
      </c>
      <c r="Q3647" t="str">
        <f>LEFT(Starter[[#This Row],[Category and Sub-Category]],FIND("/",Starter[[#This Row],[Category and Sub-Category]])-1)</f>
        <v>theater</v>
      </c>
      <c r="R3647" t="str">
        <f>RIGHT(Starter[[#This Row],[Category and Sub-Category]],FIND("/",Starter[[#This Row],[Category and Sub-Category]])-3)</f>
        <v>sical</v>
      </c>
      <c r="S3647" s="12">
        <f t="shared" si="56"/>
        <v>42696.012013888889</v>
      </c>
      <c r="T3647" s="12">
        <f t="shared" si="56"/>
        <v>42665.970347222217</v>
      </c>
      <c r="U3647" s="14">
        <f>Starter[[#This Row],[deadline2]]-Starter[[#This Row],[launched_at3]]</f>
        <v>30.041666666671517</v>
      </c>
    </row>
    <row r="3648" spans="1:21" ht="30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>IFERROR(Starter[[#This Row],[pledged]]/Starter[[#This Row],[goal]],0)</f>
        <v>4.8099999999999997E-2</v>
      </c>
      <c r="P3648" s="8">
        <f>IFERROR(Starter[[#This Row],[pledged]]/Starter[[#This Row],[backers_count]],0)</f>
        <v>60.125</v>
      </c>
      <c r="Q3648" t="str">
        <f>LEFT(Starter[[#This Row],[Category and Sub-Category]],FIND("/",Starter[[#This Row],[Category and Sub-Category]])-1)</f>
        <v>theater</v>
      </c>
      <c r="R3648" t="str">
        <f>RIGHT(Starter[[#This Row],[Category and Sub-Category]],FIND("/",Starter[[#This Row],[Category and Sub-Category]])-3)</f>
        <v>sical</v>
      </c>
      <c r="S3648" s="12">
        <f t="shared" si="56"/>
        <v>42171.979166666672</v>
      </c>
      <c r="T3648" s="12">
        <f t="shared" si="56"/>
        <v>42140.421319444446</v>
      </c>
      <c r="U3648" s="14">
        <f>Starter[[#This Row],[deadline2]]-Starter[[#This Row],[launched_at3]]</f>
        <v>31.557847222225973</v>
      </c>
    </row>
    <row r="3649" spans="1:21" ht="3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>IFERROR(Starter[[#This Row],[pledged]]/Starter[[#This Row],[goal]],0)</f>
        <v>0.06</v>
      </c>
      <c r="P3649" s="8">
        <f>IFERROR(Starter[[#This Row],[pledged]]/Starter[[#This Row],[backers_count]],0)</f>
        <v>15</v>
      </c>
      <c r="Q3649" t="str">
        <f>LEFT(Starter[[#This Row],[Category and Sub-Category]],FIND("/",Starter[[#This Row],[Category and Sub-Category]])-1)</f>
        <v>theater</v>
      </c>
      <c r="R3649" t="str">
        <f>RIGHT(Starter[[#This Row],[Category and Sub-Category]],FIND("/",Starter[[#This Row],[Category and Sub-Category]])-3)</f>
        <v>sical</v>
      </c>
      <c r="S3649" s="12">
        <f t="shared" si="56"/>
        <v>42643.749155092592</v>
      </c>
      <c r="T3649" s="12">
        <f t="shared" si="56"/>
        <v>42598.749155092592</v>
      </c>
      <c r="U3649" s="14">
        <f>Starter[[#This Row],[deadline2]]-Starter[[#This Row],[launched_at3]]</f>
        <v>45</v>
      </c>
    </row>
    <row r="3650" spans="1:2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>IFERROR(Starter[[#This Row],[pledged]]/Starter[[#This Row],[goal]],0)</f>
        <v>1.003825</v>
      </c>
      <c r="P3650" s="8">
        <f>IFERROR(Starter[[#This Row],[pledged]]/Starter[[#This Row],[backers_count]],0)</f>
        <v>550.04109589041093</v>
      </c>
      <c r="Q3650" t="str">
        <f>LEFT(Starter[[#This Row],[Category and Sub-Category]],FIND("/",Starter[[#This Row],[Category and Sub-Category]])-1)</f>
        <v>theater</v>
      </c>
      <c r="R3650" t="str">
        <f>RIGHT(Starter[[#This Row],[Category and Sub-Category]],FIND("/",Starter[[#This Row],[Category and Sub-Category]])-3)</f>
        <v>plays</v>
      </c>
      <c r="S3650" s="12">
        <f t="shared" ref="S3650:T3713" si="57">(I3650/86400)+25569</f>
        <v>41917.292187500003</v>
      </c>
      <c r="T3650" s="12">
        <f t="shared" si="57"/>
        <v>41887.292187500003</v>
      </c>
      <c r="U3650" s="14">
        <f>Starter[[#This Row],[deadline2]]-Starter[[#This Row],[launched_at3]]</f>
        <v>30</v>
      </c>
    </row>
    <row r="3651" spans="1:21" ht="30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>IFERROR(Starter[[#This Row],[pledged]]/Starter[[#This Row],[goal]],0)</f>
        <v>1.04</v>
      </c>
      <c r="P3651" s="8">
        <f>IFERROR(Starter[[#This Row],[pledged]]/Starter[[#This Row],[backers_count]],0)</f>
        <v>97.5</v>
      </c>
      <c r="Q3651" t="str">
        <f>LEFT(Starter[[#This Row],[Category and Sub-Category]],FIND("/",Starter[[#This Row],[Category and Sub-Category]])-1)</f>
        <v>theater</v>
      </c>
      <c r="R3651" t="str">
        <f>RIGHT(Starter[[#This Row],[Category and Sub-Category]],FIND("/",Starter[[#This Row],[Category and Sub-Category]])-3)</f>
        <v>plays</v>
      </c>
      <c r="S3651" s="12">
        <f t="shared" si="57"/>
        <v>41806.712893518517</v>
      </c>
      <c r="T3651" s="12">
        <f t="shared" si="57"/>
        <v>41780.712893518517</v>
      </c>
      <c r="U3651" s="14">
        <f>Starter[[#This Row],[deadline2]]-Starter[[#This Row],[launched_at3]]</f>
        <v>26</v>
      </c>
    </row>
    <row r="3652" spans="1:21" ht="3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>IFERROR(Starter[[#This Row],[pledged]]/Starter[[#This Row],[goal]],0)</f>
        <v>1</v>
      </c>
      <c r="P3652" s="8">
        <f>IFERROR(Starter[[#This Row],[pledged]]/Starter[[#This Row],[backers_count]],0)</f>
        <v>29.411764705882351</v>
      </c>
      <c r="Q3652" t="str">
        <f>LEFT(Starter[[#This Row],[Category and Sub-Category]],FIND("/",Starter[[#This Row],[Category and Sub-Category]])-1)</f>
        <v>theater</v>
      </c>
      <c r="R3652" t="str">
        <f>RIGHT(Starter[[#This Row],[Category and Sub-Category]],FIND("/",Starter[[#This Row],[Category and Sub-Category]])-3)</f>
        <v>plays</v>
      </c>
      <c r="S3652" s="12">
        <f t="shared" si="57"/>
        <v>42402.478981481487</v>
      </c>
      <c r="T3652" s="12">
        <f t="shared" si="57"/>
        <v>42381.478981481487</v>
      </c>
      <c r="U3652" s="14">
        <f>Starter[[#This Row],[deadline2]]-Starter[[#This Row],[launched_at3]]</f>
        <v>21</v>
      </c>
    </row>
    <row r="3653" spans="1:2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>IFERROR(Starter[[#This Row],[pledged]]/Starter[[#This Row],[goal]],0)</f>
        <v>1.04</v>
      </c>
      <c r="P3653" s="8">
        <f>IFERROR(Starter[[#This Row],[pledged]]/Starter[[#This Row],[backers_count]],0)</f>
        <v>57.777777777777779</v>
      </c>
      <c r="Q3653" t="str">
        <f>LEFT(Starter[[#This Row],[Category and Sub-Category]],FIND("/",Starter[[#This Row],[Category and Sub-Category]])-1)</f>
        <v>theater</v>
      </c>
      <c r="R3653" t="str">
        <f>RIGHT(Starter[[#This Row],[Category and Sub-Category]],FIND("/",Starter[[#This Row],[Category and Sub-Category]])-3)</f>
        <v>plays</v>
      </c>
      <c r="S3653" s="12">
        <f t="shared" si="57"/>
        <v>41861.665972222225</v>
      </c>
      <c r="T3653" s="12">
        <f t="shared" si="57"/>
        <v>41828.646319444444</v>
      </c>
      <c r="U3653" s="14">
        <f>Starter[[#This Row],[deadline2]]-Starter[[#This Row],[launched_at3]]</f>
        <v>33.01965277778072</v>
      </c>
    </row>
    <row r="3654" spans="1:21" ht="3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>IFERROR(Starter[[#This Row],[pledged]]/Starter[[#This Row],[goal]],0)</f>
        <v>2.5066666666666668</v>
      </c>
      <c r="P3654" s="8">
        <f>IFERROR(Starter[[#This Row],[pledged]]/Starter[[#This Row],[backers_count]],0)</f>
        <v>44.235294117647058</v>
      </c>
      <c r="Q3654" t="str">
        <f>LEFT(Starter[[#This Row],[Category and Sub-Category]],FIND("/",Starter[[#This Row],[Category and Sub-Category]])-1)</f>
        <v>theater</v>
      </c>
      <c r="R3654" t="str">
        <f>RIGHT(Starter[[#This Row],[Category and Sub-Category]],FIND("/",Starter[[#This Row],[Category and Sub-Category]])-3)</f>
        <v>plays</v>
      </c>
      <c r="S3654" s="12">
        <f t="shared" si="57"/>
        <v>42607.165972222225</v>
      </c>
      <c r="T3654" s="12">
        <f t="shared" si="57"/>
        <v>42596.644699074073</v>
      </c>
      <c r="U3654" s="14">
        <f>Starter[[#This Row],[deadline2]]-Starter[[#This Row],[launched_at3]]</f>
        <v>10.521273148151522</v>
      </c>
    </row>
    <row r="3655" spans="1:21" ht="3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>IFERROR(Starter[[#This Row],[pledged]]/Starter[[#This Row],[goal]],0)</f>
        <v>1.0049999999999999</v>
      </c>
      <c r="P3655" s="8">
        <f>IFERROR(Starter[[#This Row],[pledged]]/Starter[[#This Row],[backers_count]],0)</f>
        <v>60.909090909090907</v>
      </c>
      <c r="Q3655" t="str">
        <f>LEFT(Starter[[#This Row],[Category and Sub-Category]],FIND("/",Starter[[#This Row],[Category and Sub-Category]])-1)</f>
        <v>theater</v>
      </c>
      <c r="R3655" t="str">
        <f>RIGHT(Starter[[#This Row],[Category and Sub-Category]],FIND("/",Starter[[#This Row],[Category and Sub-Category]])-3)</f>
        <v>plays</v>
      </c>
      <c r="S3655" s="12">
        <f t="shared" si="57"/>
        <v>42221.363506944443</v>
      </c>
      <c r="T3655" s="12">
        <f t="shared" si="57"/>
        <v>42191.363506944443</v>
      </c>
      <c r="U3655" s="14">
        <f>Starter[[#This Row],[deadline2]]-Starter[[#This Row],[launched_at3]]</f>
        <v>30</v>
      </c>
    </row>
    <row r="3656" spans="1:21" ht="3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>IFERROR(Starter[[#This Row],[pledged]]/Starter[[#This Row],[goal]],0)</f>
        <v>1.744</v>
      </c>
      <c r="P3656" s="8">
        <f>IFERROR(Starter[[#This Row],[pledged]]/Starter[[#This Row],[backers_count]],0)</f>
        <v>68.84210526315789</v>
      </c>
      <c r="Q3656" t="str">
        <f>LEFT(Starter[[#This Row],[Category and Sub-Category]],FIND("/",Starter[[#This Row],[Category and Sub-Category]])-1)</f>
        <v>theater</v>
      </c>
      <c r="R3656" t="str">
        <f>RIGHT(Starter[[#This Row],[Category and Sub-Category]],FIND("/",Starter[[#This Row],[Category and Sub-Category]])-3)</f>
        <v>plays</v>
      </c>
      <c r="S3656" s="12">
        <f t="shared" si="57"/>
        <v>42463.708333333328</v>
      </c>
      <c r="T3656" s="12">
        <f t="shared" si="57"/>
        <v>42440.416504629626</v>
      </c>
      <c r="U3656" s="14">
        <f>Starter[[#This Row],[deadline2]]-Starter[[#This Row],[launched_at3]]</f>
        <v>23.291828703702777</v>
      </c>
    </row>
    <row r="3657" spans="1:21" ht="3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>IFERROR(Starter[[#This Row],[pledged]]/Starter[[#This Row],[goal]],0)</f>
        <v>1.1626000000000001</v>
      </c>
      <c r="P3657" s="8">
        <f>IFERROR(Starter[[#This Row],[pledged]]/Starter[[#This Row],[backers_count]],0)</f>
        <v>73.582278481012665</v>
      </c>
      <c r="Q3657" t="str">
        <f>LEFT(Starter[[#This Row],[Category and Sub-Category]],FIND("/",Starter[[#This Row],[Category and Sub-Category]])-1)</f>
        <v>theater</v>
      </c>
      <c r="R3657" t="str">
        <f>RIGHT(Starter[[#This Row],[Category and Sub-Category]],FIND("/",Starter[[#This Row],[Category and Sub-Category]])-3)</f>
        <v>plays</v>
      </c>
      <c r="S3657" s="12">
        <f t="shared" si="57"/>
        <v>42203.290972222225</v>
      </c>
      <c r="T3657" s="12">
        <f t="shared" si="57"/>
        <v>42173.803217592591</v>
      </c>
      <c r="U3657" s="14">
        <f>Starter[[#This Row],[deadline2]]-Starter[[#This Row],[launched_at3]]</f>
        <v>29.487754629633855</v>
      </c>
    </row>
    <row r="3658" spans="1:21" ht="3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>IFERROR(Starter[[#This Row],[pledged]]/Starter[[#This Row],[goal]],0)</f>
        <v>1.0582</v>
      </c>
      <c r="P3658" s="8">
        <f>IFERROR(Starter[[#This Row],[pledged]]/Starter[[#This Row],[backers_count]],0)</f>
        <v>115.02173913043478</v>
      </c>
      <c r="Q3658" t="str">
        <f>LEFT(Starter[[#This Row],[Category and Sub-Category]],FIND("/",Starter[[#This Row],[Category and Sub-Category]])-1)</f>
        <v>theater</v>
      </c>
      <c r="R3658" t="str">
        <f>RIGHT(Starter[[#This Row],[Category and Sub-Category]],FIND("/",Starter[[#This Row],[Category and Sub-Category]])-3)</f>
        <v>plays</v>
      </c>
      <c r="S3658" s="12">
        <f t="shared" si="57"/>
        <v>42767.957638888889</v>
      </c>
      <c r="T3658" s="12">
        <f t="shared" si="57"/>
        <v>42737.910138888888</v>
      </c>
      <c r="U3658" s="14">
        <f>Starter[[#This Row],[deadline2]]-Starter[[#This Row],[launched_at3]]</f>
        <v>30.047500000000582</v>
      </c>
    </row>
    <row r="3659" spans="1:21" ht="3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>IFERROR(Starter[[#This Row],[pledged]]/Starter[[#This Row],[goal]],0)</f>
        <v>1.1074999999999999</v>
      </c>
      <c r="P3659" s="8">
        <f>IFERROR(Starter[[#This Row],[pledged]]/Starter[[#This Row],[backers_count]],0)</f>
        <v>110.75</v>
      </c>
      <c r="Q3659" t="str">
        <f>LEFT(Starter[[#This Row],[Category and Sub-Category]],FIND("/",Starter[[#This Row],[Category and Sub-Category]])-1)</f>
        <v>theater</v>
      </c>
      <c r="R3659" t="str">
        <f>RIGHT(Starter[[#This Row],[Category and Sub-Category]],FIND("/",Starter[[#This Row],[Category and Sub-Category]])-3)</f>
        <v>plays</v>
      </c>
      <c r="S3659" s="12">
        <f t="shared" si="57"/>
        <v>42522.904166666667</v>
      </c>
      <c r="T3659" s="12">
        <f t="shared" si="57"/>
        <v>42499.629849537036</v>
      </c>
      <c r="U3659" s="14">
        <f>Starter[[#This Row],[deadline2]]-Starter[[#This Row],[launched_at3]]</f>
        <v>23.274317129631527</v>
      </c>
    </row>
    <row r="3660" spans="1:2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>IFERROR(Starter[[#This Row],[pledged]]/Starter[[#This Row],[goal]],0)</f>
        <v>1.0066666666666666</v>
      </c>
      <c r="P3660" s="8">
        <f>IFERROR(Starter[[#This Row],[pledged]]/Starter[[#This Row],[backers_count]],0)</f>
        <v>75.5</v>
      </c>
      <c r="Q3660" t="str">
        <f>LEFT(Starter[[#This Row],[Category and Sub-Category]],FIND("/",Starter[[#This Row],[Category and Sub-Category]])-1)</f>
        <v>theater</v>
      </c>
      <c r="R3660" t="str">
        <f>RIGHT(Starter[[#This Row],[Category and Sub-Category]],FIND("/",Starter[[#This Row],[Category and Sub-Category]])-3)</f>
        <v>plays</v>
      </c>
      <c r="S3660" s="12">
        <f t="shared" si="57"/>
        <v>41822.165972222225</v>
      </c>
      <c r="T3660" s="12">
        <f t="shared" si="57"/>
        <v>41775.858564814815</v>
      </c>
      <c r="U3660" s="14">
        <f>Starter[[#This Row],[deadline2]]-Starter[[#This Row],[launched_at3]]</f>
        <v>46.30740740741021</v>
      </c>
    </row>
    <row r="3661" spans="1:21" ht="30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>IFERROR(Starter[[#This Row],[pledged]]/Starter[[#This Row],[goal]],0)</f>
        <v>1.0203333333333333</v>
      </c>
      <c r="P3661" s="8">
        <f>IFERROR(Starter[[#This Row],[pledged]]/Starter[[#This Row],[backers_count]],0)</f>
        <v>235.46153846153845</v>
      </c>
      <c r="Q3661" t="str">
        <f>LEFT(Starter[[#This Row],[Category and Sub-Category]],FIND("/",Starter[[#This Row],[Category and Sub-Category]])-1)</f>
        <v>theater</v>
      </c>
      <c r="R3661" t="str">
        <f>RIGHT(Starter[[#This Row],[Category and Sub-Category]],FIND("/",Starter[[#This Row],[Category and Sub-Category]])-3)</f>
        <v>plays</v>
      </c>
      <c r="S3661" s="12">
        <f t="shared" si="57"/>
        <v>42082.610416666663</v>
      </c>
      <c r="T3661" s="12">
        <f t="shared" si="57"/>
        <v>42055.277199074073</v>
      </c>
      <c r="U3661" s="14">
        <f>Starter[[#This Row],[deadline2]]-Starter[[#This Row],[launched_at3]]</f>
        <v>27.33321759258979</v>
      </c>
    </row>
    <row r="3662" spans="1:21" ht="3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>IFERROR(Starter[[#This Row],[pledged]]/Starter[[#This Row],[goal]],0)</f>
        <v>1</v>
      </c>
      <c r="P3662" s="8">
        <f>IFERROR(Starter[[#This Row],[pledged]]/Starter[[#This Row],[backers_count]],0)</f>
        <v>11.363636363636363</v>
      </c>
      <c r="Q3662" t="str">
        <f>LEFT(Starter[[#This Row],[Category and Sub-Category]],FIND("/",Starter[[#This Row],[Category and Sub-Category]])-1)</f>
        <v>theater</v>
      </c>
      <c r="R3662" t="str">
        <f>RIGHT(Starter[[#This Row],[Category and Sub-Category]],FIND("/",Starter[[#This Row],[Category and Sub-Category]])-3)</f>
        <v>plays</v>
      </c>
      <c r="S3662" s="12">
        <f t="shared" si="57"/>
        <v>41996.881076388891</v>
      </c>
      <c r="T3662" s="12">
        <f t="shared" si="57"/>
        <v>41971.881076388891</v>
      </c>
      <c r="U3662" s="14">
        <f>Starter[[#This Row],[deadline2]]-Starter[[#This Row],[launched_at3]]</f>
        <v>25</v>
      </c>
    </row>
    <row r="3663" spans="1:21" ht="3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>IFERROR(Starter[[#This Row],[pledged]]/Starter[[#This Row],[goal]],0)</f>
        <v>1.1100000000000001</v>
      </c>
      <c r="P3663" s="8">
        <f>IFERROR(Starter[[#This Row],[pledged]]/Starter[[#This Row],[backers_count]],0)</f>
        <v>92.5</v>
      </c>
      <c r="Q3663" t="str">
        <f>LEFT(Starter[[#This Row],[Category and Sub-Category]],FIND("/",Starter[[#This Row],[Category and Sub-Category]])-1)</f>
        <v>theater</v>
      </c>
      <c r="R3663" t="str">
        <f>RIGHT(Starter[[#This Row],[Category and Sub-Category]],FIND("/",Starter[[#This Row],[Category and Sub-Category]])-3)</f>
        <v>plays</v>
      </c>
      <c r="S3663" s="12">
        <f t="shared" si="57"/>
        <v>42470.166666666672</v>
      </c>
      <c r="T3663" s="12">
        <f t="shared" si="57"/>
        <v>42447.896666666667</v>
      </c>
      <c r="U3663" s="14">
        <f>Starter[[#This Row],[deadline2]]-Starter[[#This Row],[launched_at3]]</f>
        <v>22.270000000004075</v>
      </c>
    </row>
    <row r="3664" spans="1:21" ht="3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>IFERROR(Starter[[#This Row],[pledged]]/Starter[[#This Row],[goal]],0)</f>
        <v>1.0142500000000001</v>
      </c>
      <c r="P3664" s="8">
        <f>IFERROR(Starter[[#This Row],[pledged]]/Starter[[#This Row],[backers_count]],0)</f>
        <v>202.85</v>
      </c>
      <c r="Q3664" t="str">
        <f>LEFT(Starter[[#This Row],[Category and Sub-Category]],FIND("/",Starter[[#This Row],[Category and Sub-Category]])-1)</f>
        <v>theater</v>
      </c>
      <c r="R3664" t="str">
        <f>RIGHT(Starter[[#This Row],[Category and Sub-Category]],FIND("/",Starter[[#This Row],[Category and Sub-Category]])-3)</f>
        <v>plays</v>
      </c>
      <c r="S3664" s="12">
        <f t="shared" si="57"/>
        <v>42094.178402777776</v>
      </c>
      <c r="T3664" s="12">
        <f t="shared" si="57"/>
        <v>42064.220069444447</v>
      </c>
      <c r="U3664" s="14">
        <f>Starter[[#This Row],[deadline2]]-Starter[[#This Row],[launched_at3]]</f>
        <v>29.958333333328483</v>
      </c>
    </row>
    <row r="3665" spans="1:21" ht="3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>IFERROR(Starter[[#This Row],[pledged]]/Starter[[#This Row],[goal]],0)</f>
        <v>1.04</v>
      </c>
      <c r="P3665" s="8">
        <f>IFERROR(Starter[[#This Row],[pledged]]/Starter[[#This Row],[backers_count]],0)</f>
        <v>26</v>
      </c>
      <c r="Q3665" t="str">
        <f>LEFT(Starter[[#This Row],[Category and Sub-Category]],FIND("/",Starter[[#This Row],[Category and Sub-Category]])-1)</f>
        <v>theater</v>
      </c>
      <c r="R3665" t="str">
        <f>RIGHT(Starter[[#This Row],[Category and Sub-Category]],FIND("/",Starter[[#This Row],[Category and Sub-Category]])-3)</f>
        <v>plays</v>
      </c>
      <c r="S3665" s="12">
        <f t="shared" si="57"/>
        <v>42725.493402777778</v>
      </c>
      <c r="T3665" s="12">
        <f t="shared" si="57"/>
        <v>42665.451736111107</v>
      </c>
      <c r="U3665" s="14">
        <f>Starter[[#This Row],[deadline2]]-Starter[[#This Row],[launched_at3]]</f>
        <v>60.041666666671517</v>
      </c>
    </row>
    <row r="3666" spans="1:21" ht="3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>IFERROR(Starter[[#This Row],[pledged]]/Starter[[#This Row],[goal]],0)</f>
        <v>1.09375</v>
      </c>
      <c r="P3666" s="8">
        <f>IFERROR(Starter[[#This Row],[pledged]]/Starter[[#This Row],[backers_count]],0)</f>
        <v>46.05263157894737</v>
      </c>
      <c r="Q3666" t="str">
        <f>LEFT(Starter[[#This Row],[Category and Sub-Category]],FIND("/",Starter[[#This Row],[Category and Sub-Category]])-1)</f>
        <v>theater</v>
      </c>
      <c r="R3666" t="str">
        <f>RIGHT(Starter[[#This Row],[Category and Sub-Category]],FIND("/",Starter[[#This Row],[Category and Sub-Category]])-3)</f>
        <v>plays</v>
      </c>
      <c r="S3666" s="12">
        <f t="shared" si="57"/>
        <v>42537.248715277776</v>
      </c>
      <c r="T3666" s="12">
        <f t="shared" si="57"/>
        <v>42523.248715277776</v>
      </c>
      <c r="U3666" s="14">
        <f>Starter[[#This Row],[deadline2]]-Starter[[#This Row],[launched_at3]]</f>
        <v>14</v>
      </c>
    </row>
    <row r="3667" spans="1:21" ht="3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>IFERROR(Starter[[#This Row],[pledged]]/Starter[[#This Row],[goal]],0)</f>
        <v>1.1516129032258065</v>
      </c>
      <c r="P3667" s="8">
        <f>IFERROR(Starter[[#This Row],[pledged]]/Starter[[#This Row],[backers_count]],0)</f>
        <v>51</v>
      </c>
      <c r="Q3667" t="str">
        <f>LEFT(Starter[[#This Row],[Category and Sub-Category]],FIND("/",Starter[[#This Row],[Category and Sub-Category]])-1)</f>
        <v>theater</v>
      </c>
      <c r="R3667" t="str">
        <f>RIGHT(Starter[[#This Row],[Category and Sub-Category]],FIND("/",Starter[[#This Row],[Category and Sub-Category]])-3)</f>
        <v>plays</v>
      </c>
      <c r="S3667" s="12">
        <f t="shared" si="57"/>
        <v>42305.829166666663</v>
      </c>
      <c r="T3667" s="12">
        <f t="shared" si="57"/>
        <v>42294.808124999996</v>
      </c>
      <c r="U3667" s="14">
        <f>Starter[[#This Row],[deadline2]]-Starter[[#This Row],[launched_at3]]</f>
        <v>11.021041666666861</v>
      </c>
    </row>
    <row r="3668" spans="1:21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>IFERROR(Starter[[#This Row],[pledged]]/Starter[[#This Row],[goal]],0)</f>
        <v>1</v>
      </c>
      <c r="P3668" s="8">
        <f>IFERROR(Starter[[#This Row],[pledged]]/Starter[[#This Row],[backers_count]],0)</f>
        <v>31.578947368421051</v>
      </c>
      <c r="Q3668" t="str">
        <f>LEFT(Starter[[#This Row],[Category and Sub-Category]],FIND("/",Starter[[#This Row],[Category and Sub-Category]])-1)</f>
        <v>theater</v>
      </c>
      <c r="R3668" t="str">
        <f>RIGHT(Starter[[#This Row],[Category and Sub-Category]],FIND("/",Starter[[#This Row],[Category and Sub-Category]])-3)</f>
        <v>plays</v>
      </c>
      <c r="S3668" s="12">
        <f t="shared" si="57"/>
        <v>41844.291666666664</v>
      </c>
      <c r="T3668" s="12">
        <f t="shared" si="57"/>
        <v>41822.90488425926</v>
      </c>
      <c r="U3668" s="14">
        <f>Starter[[#This Row],[deadline2]]-Starter[[#This Row],[launched_at3]]</f>
        <v>21.386782407404098</v>
      </c>
    </row>
    <row r="3669" spans="1:21" ht="3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>IFERROR(Starter[[#This Row],[pledged]]/Starter[[#This Row],[goal]],0)</f>
        <v>1.0317033333333334</v>
      </c>
      <c r="P3669" s="8">
        <f>IFERROR(Starter[[#This Row],[pledged]]/Starter[[#This Row],[backers_count]],0)</f>
        <v>53.363965517241382</v>
      </c>
      <c r="Q3669" t="str">
        <f>LEFT(Starter[[#This Row],[Category and Sub-Category]],FIND("/",Starter[[#This Row],[Category and Sub-Category]])-1)</f>
        <v>theater</v>
      </c>
      <c r="R3669" t="str">
        <f>RIGHT(Starter[[#This Row],[Category and Sub-Category]],FIND("/",Starter[[#This Row],[Category and Sub-Category]])-3)</f>
        <v>plays</v>
      </c>
      <c r="S3669" s="12">
        <f t="shared" si="57"/>
        <v>42203.970127314809</v>
      </c>
      <c r="T3669" s="12">
        <f t="shared" si="57"/>
        <v>42173.970127314809</v>
      </c>
      <c r="U3669" s="14">
        <f>Starter[[#This Row],[deadline2]]-Starter[[#This Row],[launched_at3]]</f>
        <v>30</v>
      </c>
    </row>
    <row r="3670" spans="1:21" ht="3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>IFERROR(Starter[[#This Row],[pledged]]/Starter[[#This Row],[goal]],0)</f>
        <v>1.0349999999999999</v>
      </c>
      <c r="P3670" s="8">
        <f>IFERROR(Starter[[#This Row],[pledged]]/Starter[[#This Row],[backers_count]],0)</f>
        <v>36.964285714285715</v>
      </c>
      <c r="Q3670" t="str">
        <f>LEFT(Starter[[#This Row],[Category and Sub-Category]],FIND("/",Starter[[#This Row],[Category and Sub-Category]])-1)</f>
        <v>theater</v>
      </c>
      <c r="R3670" t="str">
        <f>RIGHT(Starter[[#This Row],[Category and Sub-Category]],FIND("/",Starter[[#This Row],[Category and Sub-Category]])-3)</f>
        <v>plays</v>
      </c>
      <c r="S3670" s="12">
        <f t="shared" si="57"/>
        <v>42208.772916666669</v>
      </c>
      <c r="T3670" s="12">
        <f t="shared" si="57"/>
        <v>42185.556157407409</v>
      </c>
      <c r="U3670" s="14">
        <f>Starter[[#This Row],[deadline2]]-Starter[[#This Row],[launched_at3]]</f>
        <v>23.216759259259561</v>
      </c>
    </row>
    <row r="3671" spans="1:21" ht="3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>IFERROR(Starter[[#This Row],[pledged]]/Starter[[#This Row],[goal]],0)</f>
        <v>1.3819999999999999</v>
      </c>
      <c r="P3671" s="8">
        <f>IFERROR(Starter[[#This Row],[pledged]]/Starter[[#This Row],[backers_count]],0)</f>
        <v>81.294117647058826</v>
      </c>
      <c r="Q3671" t="str">
        <f>LEFT(Starter[[#This Row],[Category and Sub-Category]],FIND("/",Starter[[#This Row],[Category and Sub-Category]])-1)</f>
        <v>theater</v>
      </c>
      <c r="R3671" t="str">
        <f>RIGHT(Starter[[#This Row],[Category and Sub-Category]],FIND("/",Starter[[#This Row],[Category and Sub-Category]])-3)</f>
        <v>plays</v>
      </c>
      <c r="S3671" s="12">
        <f t="shared" si="57"/>
        <v>42166.675196759257</v>
      </c>
      <c r="T3671" s="12">
        <f t="shared" si="57"/>
        <v>42136.675196759257</v>
      </c>
      <c r="U3671" s="14">
        <f>Starter[[#This Row],[deadline2]]-Starter[[#This Row],[launched_at3]]</f>
        <v>30</v>
      </c>
    </row>
    <row r="3672" spans="1:21" ht="3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>IFERROR(Starter[[#This Row],[pledged]]/Starter[[#This Row],[goal]],0)</f>
        <v>1.0954545454545455</v>
      </c>
      <c r="P3672" s="8">
        <f>IFERROR(Starter[[#This Row],[pledged]]/Starter[[#This Row],[backers_count]],0)</f>
        <v>20.083333333333332</v>
      </c>
      <c r="Q3672" t="str">
        <f>LEFT(Starter[[#This Row],[Category and Sub-Category]],FIND("/",Starter[[#This Row],[Category and Sub-Category]])-1)</f>
        <v>theater</v>
      </c>
      <c r="R3672" t="str">
        <f>RIGHT(Starter[[#This Row],[Category and Sub-Category]],FIND("/",Starter[[#This Row],[Category and Sub-Category]])-3)</f>
        <v>plays</v>
      </c>
      <c r="S3672" s="12">
        <f t="shared" si="57"/>
        <v>42155.958333333328</v>
      </c>
      <c r="T3672" s="12">
        <f t="shared" si="57"/>
        <v>42142.514016203699</v>
      </c>
      <c r="U3672" s="14">
        <f>Starter[[#This Row],[deadline2]]-Starter[[#This Row],[launched_at3]]</f>
        <v>13.444317129629781</v>
      </c>
    </row>
    <row r="3673" spans="1:21" ht="3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>IFERROR(Starter[[#This Row],[pledged]]/Starter[[#This Row],[goal]],0)</f>
        <v>1.0085714285714287</v>
      </c>
      <c r="P3673" s="8">
        <f>IFERROR(Starter[[#This Row],[pledged]]/Starter[[#This Row],[backers_count]],0)</f>
        <v>88.25</v>
      </c>
      <c r="Q3673" t="str">
        <f>LEFT(Starter[[#This Row],[Category and Sub-Category]],FIND("/",Starter[[#This Row],[Category and Sub-Category]])-1)</f>
        <v>theater</v>
      </c>
      <c r="R3673" t="str">
        <f>RIGHT(Starter[[#This Row],[Category and Sub-Category]],FIND("/",Starter[[#This Row],[Category and Sub-Category]])-3)</f>
        <v>plays</v>
      </c>
      <c r="S3673" s="12">
        <f t="shared" si="57"/>
        <v>41841.165972222225</v>
      </c>
      <c r="T3673" s="12">
        <f t="shared" si="57"/>
        <v>41820.62809027778</v>
      </c>
      <c r="U3673" s="14">
        <f>Starter[[#This Row],[deadline2]]-Starter[[#This Row],[launched_at3]]</f>
        <v>20.537881944444962</v>
      </c>
    </row>
    <row r="3674" spans="1:21" ht="3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>IFERROR(Starter[[#This Row],[pledged]]/Starter[[#This Row],[goal]],0)</f>
        <v>1.0153333333333334</v>
      </c>
      <c r="P3674" s="8">
        <f>IFERROR(Starter[[#This Row],[pledged]]/Starter[[#This Row],[backers_count]],0)</f>
        <v>53.438596491228068</v>
      </c>
      <c r="Q3674" t="str">
        <f>LEFT(Starter[[#This Row],[Category and Sub-Category]],FIND("/",Starter[[#This Row],[Category and Sub-Category]])-1)</f>
        <v>theater</v>
      </c>
      <c r="R3674" t="str">
        <f>RIGHT(Starter[[#This Row],[Category and Sub-Category]],FIND("/",Starter[[#This Row],[Category and Sub-Category]])-3)</f>
        <v>plays</v>
      </c>
      <c r="S3674" s="12">
        <f t="shared" si="57"/>
        <v>41908.946574074071</v>
      </c>
      <c r="T3674" s="12">
        <f t="shared" si="57"/>
        <v>41878.946574074071</v>
      </c>
      <c r="U3674" s="14">
        <f>Starter[[#This Row],[deadline2]]-Starter[[#This Row],[launched_at3]]</f>
        <v>30</v>
      </c>
    </row>
    <row r="3675" spans="1:21" ht="30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>IFERROR(Starter[[#This Row],[pledged]]/Starter[[#This Row],[goal]],0)</f>
        <v>1.13625</v>
      </c>
      <c r="P3675" s="8">
        <f>IFERROR(Starter[[#This Row],[pledged]]/Starter[[#This Row],[backers_count]],0)</f>
        <v>39.868421052631582</v>
      </c>
      <c r="Q3675" t="str">
        <f>LEFT(Starter[[#This Row],[Category and Sub-Category]],FIND("/",Starter[[#This Row],[Category and Sub-Category]])-1)</f>
        <v>theater</v>
      </c>
      <c r="R3675" t="str">
        <f>RIGHT(Starter[[#This Row],[Category and Sub-Category]],FIND("/",Starter[[#This Row],[Category and Sub-Category]])-3)</f>
        <v>plays</v>
      </c>
      <c r="S3675" s="12">
        <f t="shared" si="57"/>
        <v>41948.536111111112</v>
      </c>
      <c r="T3675" s="12">
        <f t="shared" si="57"/>
        <v>41914.295104166667</v>
      </c>
      <c r="U3675" s="14">
        <f>Starter[[#This Row],[deadline2]]-Starter[[#This Row],[launched_at3]]</f>
        <v>34.241006944444962</v>
      </c>
    </row>
    <row r="3676" spans="1:21" ht="3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>IFERROR(Starter[[#This Row],[pledged]]/Starter[[#This Row],[goal]],0)</f>
        <v>1</v>
      </c>
      <c r="P3676" s="8">
        <f>IFERROR(Starter[[#This Row],[pledged]]/Starter[[#This Row],[backers_count]],0)</f>
        <v>145.16129032258064</v>
      </c>
      <c r="Q3676" t="str">
        <f>LEFT(Starter[[#This Row],[Category and Sub-Category]],FIND("/",Starter[[#This Row],[Category and Sub-Category]])-1)</f>
        <v>theater</v>
      </c>
      <c r="R3676" t="str">
        <f>RIGHT(Starter[[#This Row],[Category and Sub-Category]],FIND("/",Starter[[#This Row],[Category and Sub-Category]])-3)</f>
        <v>plays</v>
      </c>
      <c r="S3676" s="12">
        <f t="shared" si="57"/>
        <v>42616.873020833329</v>
      </c>
      <c r="T3676" s="12">
        <f t="shared" si="57"/>
        <v>42556.873020833329</v>
      </c>
      <c r="U3676" s="14">
        <f>Starter[[#This Row],[deadline2]]-Starter[[#This Row],[launched_at3]]</f>
        <v>60</v>
      </c>
    </row>
    <row r="3677" spans="1:21" ht="3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>IFERROR(Starter[[#This Row],[pledged]]/Starter[[#This Row],[goal]],0)</f>
        <v>1.4</v>
      </c>
      <c r="P3677" s="8">
        <f>IFERROR(Starter[[#This Row],[pledged]]/Starter[[#This Row],[backers_count]],0)</f>
        <v>23.333333333333332</v>
      </c>
      <c r="Q3677" t="str">
        <f>LEFT(Starter[[#This Row],[Category and Sub-Category]],FIND("/",Starter[[#This Row],[Category and Sub-Category]])-1)</f>
        <v>theater</v>
      </c>
      <c r="R3677" t="str">
        <f>RIGHT(Starter[[#This Row],[Category and Sub-Category]],FIND("/",Starter[[#This Row],[Category and Sub-Category]])-3)</f>
        <v>plays</v>
      </c>
      <c r="S3677" s="12">
        <f t="shared" si="57"/>
        <v>42505.958333333328</v>
      </c>
      <c r="T3677" s="12">
        <f t="shared" si="57"/>
        <v>42493.597013888888</v>
      </c>
      <c r="U3677" s="14">
        <f>Starter[[#This Row],[deadline2]]-Starter[[#This Row],[launched_at3]]</f>
        <v>12.361319444440596</v>
      </c>
    </row>
    <row r="3678" spans="1:21" ht="3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>IFERROR(Starter[[#This Row],[pledged]]/Starter[[#This Row],[goal]],0)</f>
        <v>1.2875000000000001</v>
      </c>
      <c r="P3678" s="8">
        <f>IFERROR(Starter[[#This Row],[pledged]]/Starter[[#This Row],[backers_count]],0)</f>
        <v>64.375</v>
      </c>
      <c r="Q3678" t="str">
        <f>LEFT(Starter[[#This Row],[Category and Sub-Category]],FIND("/",Starter[[#This Row],[Category and Sub-Category]])-1)</f>
        <v>theater</v>
      </c>
      <c r="R3678" t="str">
        <f>RIGHT(Starter[[#This Row],[Category and Sub-Category]],FIND("/",Starter[[#This Row],[Category and Sub-Category]])-3)</f>
        <v>plays</v>
      </c>
      <c r="S3678" s="12">
        <f t="shared" si="57"/>
        <v>41894.815787037034</v>
      </c>
      <c r="T3678" s="12">
        <f t="shared" si="57"/>
        <v>41876.815787037034</v>
      </c>
      <c r="U3678" s="14">
        <f>Starter[[#This Row],[deadline2]]-Starter[[#This Row],[launched_at3]]</f>
        <v>18</v>
      </c>
    </row>
    <row r="3679" spans="1:2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>IFERROR(Starter[[#This Row],[pledged]]/Starter[[#This Row],[goal]],0)</f>
        <v>1.0290416666666666</v>
      </c>
      <c r="P3679" s="8">
        <f>IFERROR(Starter[[#This Row],[pledged]]/Starter[[#This Row],[backers_count]],0)</f>
        <v>62.052763819095475</v>
      </c>
      <c r="Q3679" t="str">
        <f>LEFT(Starter[[#This Row],[Category and Sub-Category]],FIND("/",Starter[[#This Row],[Category and Sub-Category]])-1)</f>
        <v>theater</v>
      </c>
      <c r="R3679" t="str">
        <f>RIGHT(Starter[[#This Row],[Category and Sub-Category]],FIND("/",Starter[[#This Row],[Category and Sub-Category]])-3)</f>
        <v>plays</v>
      </c>
      <c r="S3679" s="12">
        <f t="shared" si="57"/>
        <v>41823.165972222225</v>
      </c>
      <c r="T3679" s="12">
        <f t="shared" si="57"/>
        <v>41802.574282407411</v>
      </c>
      <c r="U3679" s="14">
        <f>Starter[[#This Row],[deadline2]]-Starter[[#This Row],[launched_at3]]</f>
        <v>20.591689814813435</v>
      </c>
    </row>
    <row r="3680" spans="1:2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>IFERROR(Starter[[#This Row],[pledged]]/Starter[[#This Row],[goal]],0)</f>
        <v>1.0249999999999999</v>
      </c>
      <c r="P3680" s="8">
        <f>IFERROR(Starter[[#This Row],[pledged]]/Starter[[#This Row],[backers_count]],0)</f>
        <v>66.129032258064512</v>
      </c>
      <c r="Q3680" t="str">
        <f>LEFT(Starter[[#This Row],[Category and Sub-Category]],FIND("/",Starter[[#This Row],[Category and Sub-Category]])-1)</f>
        <v>theater</v>
      </c>
      <c r="R3680" t="str">
        <f>RIGHT(Starter[[#This Row],[Category and Sub-Category]],FIND("/",Starter[[#This Row],[Category and Sub-Category]])-3)</f>
        <v>plays</v>
      </c>
      <c r="S3680" s="12">
        <f t="shared" si="57"/>
        <v>42155.531226851846</v>
      </c>
      <c r="T3680" s="12">
        <f t="shared" si="57"/>
        <v>42120.531226851846</v>
      </c>
      <c r="U3680" s="14">
        <f>Starter[[#This Row],[deadline2]]-Starter[[#This Row],[launched_at3]]</f>
        <v>35</v>
      </c>
    </row>
    <row r="3681" spans="1:21" ht="3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>IFERROR(Starter[[#This Row],[pledged]]/Starter[[#This Row],[goal]],0)</f>
        <v>1.101</v>
      </c>
      <c r="P3681" s="8">
        <f>IFERROR(Starter[[#This Row],[pledged]]/Starter[[#This Row],[backers_count]],0)</f>
        <v>73.400000000000006</v>
      </c>
      <c r="Q3681" t="str">
        <f>LEFT(Starter[[#This Row],[Category and Sub-Category]],FIND("/",Starter[[#This Row],[Category and Sub-Category]])-1)</f>
        <v>theater</v>
      </c>
      <c r="R3681" t="str">
        <f>RIGHT(Starter[[#This Row],[Category and Sub-Category]],FIND("/",Starter[[#This Row],[Category and Sub-Category]])-3)</f>
        <v>plays</v>
      </c>
      <c r="S3681" s="12">
        <f t="shared" si="57"/>
        <v>41821.207638888889</v>
      </c>
      <c r="T3681" s="12">
        <f t="shared" si="57"/>
        <v>41786.761354166665</v>
      </c>
      <c r="U3681" s="14">
        <f>Starter[[#This Row],[deadline2]]-Starter[[#This Row],[launched_at3]]</f>
        <v>34.446284722223936</v>
      </c>
    </row>
    <row r="3682" spans="1:2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>IFERROR(Starter[[#This Row],[pledged]]/Starter[[#This Row],[goal]],0)</f>
        <v>1.1276666666666666</v>
      </c>
      <c r="P3682" s="8">
        <f>IFERROR(Starter[[#This Row],[pledged]]/Starter[[#This Row],[backers_count]],0)</f>
        <v>99.5</v>
      </c>
      <c r="Q3682" t="str">
        <f>LEFT(Starter[[#This Row],[Category and Sub-Category]],FIND("/",Starter[[#This Row],[Category and Sub-Category]])-1)</f>
        <v>theater</v>
      </c>
      <c r="R3682" t="str">
        <f>RIGHT(Starter[[#This Row],[Category and Sub-Category]],FIND("/",Starter[[#This Row],[Category and Sub-Category]])-3)</f>
        <v>plays</v>
      </c>
      <c r="S3682" s="12">
        <f t="shared" si="57"/>
        <v>42648.454097222224</v>
      </c>
      <c r="T3682" s="12">
        <f t="shared" si="57"/>
        <v>42627.454097222224</v>
      </c>
      <c r="U3682" s="14">
        <f>Starter[[#This Row],[deadline2]]-Starter[[#This Row],[launched_at3]]</f>
        <v>21</v>
      </c>
    </row>
    <row r="3683" spans="1:21" ht="3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>IFERROR(Starter[[#This Row],[pledged]]/Starter[[#This Row],[goal]],0)</f>
        <v>1.119</v>
      </c>
      <c r="P3683" s="8">
        <f>IFERROR(Starter[[#This Row],[pledged]]/Starter[[#This Row],[backers_count]],0)</f>
        <v>62.166666666666664</v>
      </c>
      <c r="Q3683" t="str">
        <f>LEFT(Starter[[#This Row],[Category and Sub-Category]],FIND("/",Starter[[#This Row],[Category and Sub-Category]])-1)</f>
        <v>theater</v>
      </c>
      <c r="R3683" t="str">
        <f>RIGHT(Starter[[#This Row],[Category and Sub-Category]],FIND("/",Starter[[#This Row],[Category and Sub-Category]])-3)</f>
        <v>plays</v>
      </c>
      <c r="S3683" s="12">
        <f t="shared" si="57"/>
        <v>42384.651504629626</v>
      </c>
      <c r="T3683" s="12">
        <f t="shared" si="57"/>
        <v>42374.651504629626</v>
      </c>
      <c r="U3683" s="14">
        <f>Starter[[#This Row],[deadline2]]-Starter[[#This Row],[launched_at3]]</f>
        <v>10</v>
      </c>
    </row>
    <row r="3684" spans="1:21" ht="30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>IFERROR(Starter[[#This Row],[pledged]]/Starter[[#This Row],[goal]],0)</f>
        <v>1.3919999999999999</v>
      </c>
      <c r="P3684" s="8">
        <f>IFERROR(Starter[[#This Row],[pledged]]/Starter[[#This Row],[backers_count]],0)</f>
        <v>62.328358208955223</v>
      </c>
      <c r="Q3684" t="str">
        <f>LEFT(Starter[[#This Row],[Category and Sub-Category]],FIND("/",Starter[[#This Row],[Category and Sub-Category]])-1)</f>
        <v>theater</v>
      </c>
      <c r="R3684" t="str">
        <f>RIGHT(Starter[[#This Row],[Category and Sub-Category]],FIND("/",Starter[[#This Row],[Category and Sub-Category]])-3)</f>
        <v>plays</v>
      </c>
      <c r="S3684" s="12">
        <f t="shared" si="57"/>
        <v>41806.290972222225</v>
      </c>
      <c r="T3684" s="12">
        <f t="shared" si="57"/>
        <v>41772.685393518521</v>
      </c>
      <c r="U3684" s="14">
        <f>Starter[[#This Row],[deadline2]]-Starter[[#This Row],[launched_at3]]</f>
        <v>33.605578703703941</v>
      </c>
    </row>
    <row r="3685" spans="1:21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>IFERROR(Starter[[#This Row],[pledged]]/Starter[[#This Row],[goal]],0)</f>
        <v>1.1085714285714285</v>
      </c>
      <c r="P3685" s="8">
        <f>IFERROR(Starter[[#This Row],[pledged]]/Starter[[#This Row],[backers_count]],0)</f>
        <v>58.787878787878789</v>
      </c>
      <c r="Q3685" t="str">
        <f>LEFT(Starter[[#This Row],[Category and Sub-Category]],FIND("/",Starter[[#This Row],[Category and Sub-Category]])-1)</f>
        <v>theater</v>
      </c>
      <c r="R3685" t="str">
        <f>RIGHT(Starter[[#This Row],[Category and Sub-Category]],FIND("/",Starter[[#This Row],[Category and Sub-Category]])-3)</f>
        <v>plays</v>
      </c>
      <c r="S3685" s="12">
        <f t="shared" si="57"/>
        <v>42663.116851851853</v>
      </c>
      <c r="T3685" s="12">
        <f t="shared" si="57"/>
        <v>42633.116851851853</v>
      </c>
      <c r="U3685" s="14">
        <f>Starter[[#This Row],[deadline2]]-Starter[[#This Row],[launched_at3]]</f>
        <v>30</v>
      </c>
    </row>
    <row r="3686" spans="1:21" ht="3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>IFERROR(Starter[[#This Row],[pledged]]/Starter[[#This Row],[goal]],0)</f>
        <v>1.3906666666666667</v>
      </c>
      <c r="P3686" s="8">
        <f>IFERROR(Starter[[#This Row],[pledged]]/Starter[[#This Row],[backers_count]],0)</f>
        <v>45.347826086956523</v>
      </c>
      <c r="Q3686" t="str">
        <f>LEFT(Starter[[#This Row],[Category and Sub-Category]],FIND("/",Starter[[#This Row],[Category and Sub-Category]])-1)</f>
        <v>theater</v>
      </c>
      <c r="R3686" t="str">
        <f>RIGHT(Starter[[#This Row],[Category and Sub-Category]],FIND("/",Starter[[#This Row],[Category and Sub-Category]])-3)</f>
        <v>plays</v>
      </c>
      <c r="S3686" s="12">
        <f t="shared" si="57"/>
        <v>42249.180393518516</v>
      </c>
      <c r="T3686" s="12">
        <f t="shared" si="57"/>
        <v>42219.180393518516</v>
      </c>
      <c r="U3686" s="14">
        <f>Starter[[#This Row],[deadline2]]-Starter[[#This Row],[launched_at3]]</f>
        <v>30</v>
      </c>
    </row>
    <row r="3687" spans="1:21" ht="30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>IFERROR(Starter[[#This Row],[pledged]]/Starter[[#This Row],[goal]],0)</f>
        <v>1.0569999999999999</v>
      </c>
      <c r="P3687" s="8">
        <f>IFERROR(Starter[[#This Row],[pledged]]/Starter[[#This Row],[backers_count]],0)</f>
        <v>41.944444444444443</v>
      </c>
      <c r="Q3687" t="str">
        <f>LEFT(Starter[[#This Row],[Category and Sub-Category]],FIND("/",Starter[[#This Row],[Category and Sub-Category]])-1)</f>
        <v>theater</v>
      </c>
      <c r="R3687" t="str">
        <f>RIGHT(Starter[[#This Row],[Category and Sub-Category]],FIND("/",Starter[[#This Row],[Category and Sub-Category]])-3)</f>
        <v>plays</v>
      </c>
      <c r="S3687" s="12">
        <f t="shared" si="57"/>
        <v>41778.875</v>
      </c>
      <c r="T3687" s="12">
        <f t="shared" si="57"/>
        <v>41753.593275462961</v>
      </c>
      <c r="U3687" s="14">
        <f>Starter[[#This Row],[deadline2]]-Starter[[#This Row],[launched_at3]]</f>
        <v>25.281724537038826</v>
      </c>
    </row>
    <row r="3688" spans="1:21" ht="30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>IFERROR(Starter[[#This Row],[pledged]]/Starter[[#This Row],[goal]],0)</f>
        <v>1.0142857142857142</v>
      </c>
      <c r="P3688" s="8">
        <f>IFERROR(Starter[[#This Row],[pledged]]/Starter[[#This Row],[backers_count]],0)</f>
        <v>59.166666666666664</v>
      </c>
      <c r="Q3688" t="str">
        <f>LEFT(Starter[[#This Row],[Category and Sub-Category]],FIND("/",Starter[[#This Row],[Category and Sub-Category]])-1)</f>
        <v>theater</v>
      </c>
      <c r="R3688" t="str">
        <f>RIGHT(Starter[[#This Row],[Category and Sub-Category]],FIND("/",Starter[[#This Row],[Category and Sub-Category]])-3)</f>
        <v>plays</v>
      </c>
      <c r="S3688" s="12">
        <f t="shared" si="57"/>
        <v>42245.165972222225</v>
      </c>
      <c r="T3688" s="12">
        <f t="shared" si="57"/>
        <v>42230.662731481483</v>
      </c>
      <c r="U3688" s="14">
        <f>Starter[[#This Row],[deadline2]]-Starter[[#This Row],[launched_at3]]</f>
        <v>14.503240740741603</v>
      </c>
    </row>
    <row r="3689" spans="1:21" ht="3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>IFERROR(Starter[[#This Row],[pledged]]/Starter[[#This Row],[goal]],0)</f>
        <v>1.0024500000000001</v>
      </c>
      <c r="P3689" s="8">
        <f>IFERROR(Starter[[#This Row],[pledged]]/Starter[[#This Row],[backers_count]],0)</f>
        <v>200.49</v>
      </c>
      <c r="Q3689" t="str">
        <f>LEFT(Starter[[#This Row],[Category and Sub-Category]],FIND("/",Starter[[#This Row],[Category and Sub-Category]])-1)</f>
        <v>theater</v>
      </c>
      <c r="R3689" t="str">
        <f>RIGHT(Starter[[#This Row],[Category and Sub-Category]],FIND("/",Starter[[#This Row],[Category and Sub-Category]])-3)</f>
        <v>plays</v>
      </c>
      <c r="S3689" s="12">
        <f t="shared" si="57"/>
        <v>41817.218229166669</v>
      </c>
      <c r="T3689" s="12">
        <f t="shared" si="57"/>
        <v>41787.218229166669</v>
      </c>
      <c r="U3689" s="14">
        <f>Starter[[#This Row],[deadline2]]-Starter[[#This Row],[launched_at3]]</f>
        <v>30</v>
      </c>
    </row>
    <row r="3690" spans="1:21" ht="3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>IFERROR(Starter[[#This Row],[pledged]]/Starter[[#This Row],[goal]],0)</f>
        <v>1.0916666666666666</v>
      </c>
      <c r="P3690" s="8">
        <f>IFERROR(Starter[[#This Row],[pledged]]/Starter[[#This Row],[backers_count]],0)</f>
        <v>83.974358974358978</v>
      </c>
      <c r="Q3690" t="str">
        <f>LEFT(Starter[[#This Row],[Category and Sub-Category]],FIND("/",Starter[[#This Row],[Category and Sub-Category]])-1)</f>
        <v>theater</v>
      </c>
      <c r="R3690" t="str">
        <f>RIGHT(Starter[[#This Row],[Category and Sub-Category]],FIND("/",Starter[[#This Row],[Category and Sub-Category]])-3)</f>
        <v>plays</v>
      </c>
      <c r="S3690" s="12">
        <f t="shared" si="57"/>
        <v>41859.787083333329</v>
      </c>
      <c r="T3690" s="12">
        <f t="shared" si="57"/>
        <v>41829.787083333329</v>
      </c>
      <c r="U3690" s="14">
        <f>Starter[[#This Row],[deadline2]]-Starter[[#This Row],[launched_at3]]</f>
        <v>30</v>
      </c>
    </row>
    <row r="3691" spans="1:21" ht="3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>IFERROR(Starter[[#This Row],[pledged]]/Starter[[#This Row],[goal]],0)</f>
        <v>1.1833333333333333</v>
      </c>
      <c r="P3691" s="8">
        <f>IFERROR(Starter[[#This Row],[pledged]]/Starter[[#This Row],[backers_count]],0)</f>
        <v>57.258064516129032</v>
      </c>
      <c r="Q3691" t="str">
        <f>LEFT(Starter[[#This Row],[Category and Sub-Category]],FIND("/",Starter[[#This Row],[Category and Sub-Category]])-1)</f>
        <v>theater</v>
      </c>
      <c r="R3691" t="str">
        <f>RIGHT(Starter[[#This Row],[Category and Sub-Category]],FIND("/",Starter[[#This Row],[Category and Sub-Category]])-3)</f>
        <v>plays</v>
      </c>
      <c r="S3691" s="12">
        <f t="shared" si="57"/>
        <v>42176.934027777781</v>
      </c>
      <c r="T3691" s="12">
        <f t="shared" si="57"/>
        <v>42147.826840277776</v>
      </c>
      <c r="U3691" s="14">
        <f>Starter[[#This Row],[deadline2]]-Starter[[#This Row],[launched_at3]]</f>
        <v>29.107187500005239</v>
      </c>
    </row>
    <row r="3692" spans="1:21" ht="3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>IFERROR(Starter[[#This Row],[pledged]]/Starter[[#This Row],[goal]],0)</f>
        <v>1.2</v>
      </c>
      <c r="P3692" s="8">
        <f>IFERROR(Starter[[#This Row],[pledged]]/Starter[[#This Row],[backers_count]],0)</f>
        <v>58.064516129032256</v>
      </c>
      <c r="Q3692" t="str">
        <f>LEFT(Starter[[#This Row],[Category and Sub-Category]],FIND("/",Starter[[#This Row],[Category and Sub-Category]])-1)</f>
        <v>theater</v>
      </c>
      <c r="R3692" t="str">
        <f>RIGHT(Starter[[#This Row],[Category and Sub-Category]],FIND("/",Starter[[#This Row],[Category and Sub-Category]])-3)</f>
        <v>plays</v>
      </c>
      <c r="S3692" s="12">
        <f t="shared" si="57"/>
        <v>41970.639849537038</v>
      </c>
      <c r="T3692" s="12">
        <f t="shared" si="57"/>
        <v>41940.598182870366</v>
      </c>
      <c r="U3692" s="14">
        <f>Starter[[#This Row],[deadline2]]-Starter[[#This Row],[launched_at3]]</f>
        <v>30.041666666671517</v>
      </c>
    </row>
    <row r="3693" spans="1:2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>IFERROR(Starter[[#This Row],[pledged]]/Starter[[#This Row],[goal]],0)</f>
        <v>1.2796000000000001</v>
      </c>
      <c r="P3693" s="8">
        <f>IFERROR(Starter[[#This Row],[pledged]]/Starter[[#This Row],[backers_count]],0)</f>
        <v>186.80291970802921</v>
      </c>
      <c r="Q3693" t="str">
        <f>LEFT(Starter[[#This Row],[Category and Sub-Category]],FIND("/",Starter[[#This Row],[Category and Sub-Category]])-1)</f>
        <v>theater</v>
      </c>
      <c r="R3693" t="str">
        <f>RIGHT(Starter[[#This Row],[Category and Sub-Category]],FIND("/",Starter[[#This Row],[Category and Sub-Category]])-3)</f>
        <v>plays</v>
      </c>
      <c r="S3693" s="12">
        <f t="shared" si="57"/>
        <v>42065.207638888889</v>
      </c>
      <c r="T3693" s="12">
        <f t="shared" si="57"/>
        <v>42020.700567129628</v>
      </c>
      <c r="U3693" s="14">
        <f>Starter[[#This Row],[deadline2]]-Starter[[#This Row],[launched_at3]]</f>
        <v>44.507071759260725</v>
      </c>
    </row>
    <row r="3694" spans="1:2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>IFERROR(Starter[[#This Row],[pledged]]/Starter[[#This Row],[goal]],0)</f>
        <v>1.26</v>
      </c>
      <c r="P3694" s="8">
        <f>IFERROR(Starter[[#This Row],[pledged]]/Starter[[#This Row],[backers_count]],0)</f>
        <v>74.117647058823536</v>
      </c>
      <c r="Q3694" t="str">
        <f>LEFT(Starter[[#This Row],[Category and Sub-Category]],FIND("/",Starter[[#This Row],[Category and Sub-Category]])-1)</f>
        <v>theater</v>
      </c>
      <c r="R3694" t="str">
        <f>RIGHT(Starter[[#This Row],[Category and Sub-Category]],FIND("/",Starter[[#This Row],[Category and Sub-Category]])-3)</f>
        <v>plays</v>
      </c>
      <c r="S3694" s="12">
        <f t="shared" si="57"/>
        <v>41901</v>
      </c>
      <c r="T3694" s="12">
        <f t="shared" si="57"/>
        <v>41891.96503472222</v>
      </c>
      <c r="U3694" s="14">
        <f>Starter[[#This Row],[deadline2]]-Starter[[#This Row],[launched_at3]]</f>
        <v>9.0349652777804295</v>
      </c>
    </row>
    <row r="3695" spans="1:21" ht="3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>IFERROR(Starter[[#This Row],[pledged]]/Starter[[#This Row],[goal]],0)</f>
        <v>1.2912912912912913</v>
      </c>
      <c r="P3695" s="8">
        <f>IFERROR(Starter[[#This Row],[pledged]]/Starter[[#This Row],[backers_count]],0)</f>
        <v>30.714285714285715</v>
      </c>
      <c r="Q3695" t="str">
        <f>LEFT(Starter[[#This Row],[Category and Sub-Category]],FIND("/",Starter[[#This Row],[Category and Sub-Category]])-1)</f>
        <v>theater</v>
      </c>
      <c r="R3695" t="str">
        <f>RIGHT(Starter[[#This Row],[Category and Sub-Category]],FIND("/",Starter[[#This Row],[Category and Sub-Category]])-3)</f>
        <v>plays</v>
      </c>
      <c r="S3695" s="12">
        <f t="shared" si="57"/>
        <v>42338.9375</v>
      </c>
      <c r="T3695" s="12">
        <f t="shared" si="57"/>
        <v>42309.191307870366</v>
      </c>
      <c r="U3695" s="14">
        <f>Starter[[#This Row],[deadline2]]-Starter[[#This Row],[launched_at3]]</f>
        <v>29.746192129634437</v>
      </c>
    </row>
    <row r="3696" spans="1:21" ht="3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>IFERROR(Starter[[#This Row],[pledged]]/Starter[[#This Row],[goal]],0)</f>
        <v>1.0742857142857143</v>
      </c>
      <c r="P3696" s="8">
        <f>IFERROR(Starter[[#This Row],[pledged]]/Starter[[#This Row],[backers_count]],0)</f>
        <v>62.666666666666664</v>
      </c>
      <c r="Q3696" t="str">
        <f>LEFT(Starter[[#This Row],[Category and Sub-Category]],FIND("/",Starter[[#This Row],[Category and Sub-Category]])-1)</f>
        <v>theater</v>
      </c>
      <c r="R3696" t="str">
        <f>RIGHT(Starter[[#This Row],[Category and Sub-Category]],FIND("/",Starter[[#This Row],[Category and Sub-Category]])-3)</f>
        <v>plays</v>
      </c>
      <c r="S3696" s="12">
        <f t="shared" si="57"/>
        <v>42527.083333333328</v>
      </c>
      <c r="T3696" s="12">
        <f t="shared" si="57"/>
        <v>42490.133877314816</v>
      </c>
      <c r="U3696" s="14">
        <f>Starter[[#This Row],[deadline2]]-Starter[[#This Row],[launched_at3]]</f>
        <v>36.949456018512137</v>
      </c>
    </row>
    <row r="3697" spans="1:21" ht="3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>IFERROR(Starter[[#This Row],[pledged]]/Starter[[#This Row],[goal]],0)</f>
        <v>1.00125</v>
      </c>
      <c r="P3697" s="8">
        <f>IFERROR(Starter[[#This Row],[pledged]]/Starter[[#This Row],[backers_count]],0)</f>
        <v>121.36363636363636</v>
      </c>
      <c r="Q3697" t="str">
        <f>LEFT(Starter[[#This Row],[Category and Sub-Category]],FIND("/",Starter[[#This Row],[Category and Sub-Category]])-1)</f>
        <v>theater</v>
      </c>
      <c r="R3697" t="str">
        <f>RIGHT(Starter[[#This Row],[Category and Sub-Category]],FIND("/",Starter[[#This Row],[Category and Sub-Category]])-3)</f>
        <v>plays</v>
      </c>
      <c r="S3697" s="12">
        <f t="shared" si="57"/>
        <v>42015.870486111111</v>
      </c>
      <c r="T3697" s="12">
        <f t="shared" si="57"/>
        <v>41995.870486111111</v>
      </c>
      <c r="U3697" s="14">
        <f>Starter[[#This Row],[deadline2]]-Starter[[#This Row],[launched_at3]]</f>
        <v>20</v>
      </c>
    </row>
    <row r="3698" spans="1:21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>IFERROR(Starter[[#This Row],[pledged]]/Starter[[#This Row],[goal]],0)</f>
        <v>1.55</v>
      </c>
      <c r="P3698" s="8">
        <f>IFERROR(Starter[[#This Row],[pledged]]/Starter[[#This Row],[backers_count]],0)</f>
        <v>39.743589743589745</v>
      </c>
      <c r="Q3698" t="str">
        <f>LEFT(Starter[[#This Row],[Category and Sub-Category]],FIND("/",Starter[[#This Row],[Category and Sub-Category]])-1)</f>
        <v>theater</v>
      </c>
      <c r="R3698" t="str">
        <f>RIGHT(Starter[[#This Row],[Category and Sub-Category]],FIND("/",Starter[[#This Row],[Category and Sub-Category]])-3)</f>
        <v>plays</v>
      </c>
      <c r="S3698" s="12">
        <f t="shared" si="57"/>
        <v>42048.617083333331</v>
      </c>
      <c r="T3698" s="12">
        <f t="shared" si="57"/>
        <v>41988.617083333331</v>
      </c>
      <c r="U3698" s="14">
        <f>Starter[[#This Row],[deadline2]]-Starter[[#This Row],[launched_at3]]</f>
        <v>60</v>
      </c>
    </row>
    <row r="3699" spans="1:21" ht="3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>IFERROR(Starter[[#This Row],[pledged]]/Starter[[#This Row],[goal]],0)</f>
        <v>1.08</v>
      </c>
      <c r="P3699" s="8">
        <f>IFERROR(Starter[[#This Row],[pledged]]/Starter[[#This Row],[backers_count]],0)</f>
        <v>72</v>
      </c>
      <c r="Q3699" t="str">
        <f>LEFT(Starter[[#This Row],[Category and Sub-Category]],FIND("/",Starter[[#This Row],[Category and Sub-Category]])-1)</f>
        <v>theater</v>
      </c>
      <c r="R3699" t="str">
        <f>RIGHT(Starter[[#This Row],[Category and Sub-Category]],FIND("/",Starter[[#This Row],[Category and Sub-Category]])-3)</f>
        <v>plays</v>
      </c>
      <c r="S3699" s="12">
        <f t="shared" si="57"/>
        <v>42500.465833333335</v>
      </c>
      <c r="T3699" s="12">
        <f t="shared" si="57"/>
        <v>42479.465833333335</v>
      </c>
      <c r="U3699" s="14">
        <f>Starter[[#This Row],[deadline2]]-Starter[[#This Row],[launched_at3]]</f>
        <v>21</v>
      </c>
    </row>
    <row r="3700" spans="1:2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>IFERROR(Starter[[#This Row],[pledged]]/Starter[[#This Row],[goal]],0)</f>
        <v>1.1052</v>
      </c>
      <c r="P3700" s="8">
        <f>IFERROR(Starter[[#This Row],[pledged]]/Starter[[#This Row],[backers_count]],0)</f>
        <v>40.632352941176471</v>
      </c>
      <c r="Q3700" t="str">
        <f>LEFT(Starter[[#This Row],[Category and Sub-Category]],FIND("/",Starter[[#This Row],[Category and Sub-Category]])-1)</f>
        <v>theater</v>
      </c>
      <c r="R3700" t="str">
        <f>RIGHT(Starter[[#This Row],[Category and Sub-Category]],FIND("/",Starter[[#This Row],[Category and Sub-Category]])-3)</f>
        <v>plays</v>
      </c>
      <c r="S3700" s="12">
        <f t="shared" si="57"/>
        <v>42431.806562500002</v>
      </c>
      <c r="T3700" s="12">
        <f t="shared" si="57"/>
        <v>42401.806562500002</v>
      </c>
      <c r="U3700" s="14">
        <f>Starter[[#This Row],[deadline2]]-Starter[[#This Row],[launched_at3]]</f>
        <v>30</v>
      </c>
    </row>
    <row r="3701" spans="1:21" ht="3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>IFERROR(Starter[[#This Row],[pledged]]/Starter[[#This Row],[goal]],0)</f>
        <v>1.008</v>
      </c>
      <c r="P3701" s="8">
        <f>IFERROR(Starter[[#This Row],[pledged]]/Starter[[#This Row],[backers_count]],0)</f>
        <v>63</v>
      </c>
      <c r="Q3701" t="str">
        <f>LEFT(Starter[[#This Row],[Category and Sub-Category]],FIND("/",Starter[[#This Row],[Category and Sub-Category]])-1)</f>
        <v>theater</v>
      </c>
      <c r="R3701" t="str">
        <f>RIGHT(Starter[[#This Row],[Category and Sub-Category]],FIND("/",Starter[[#This Row],[Category and Sub-Category]])-3)</f>
        <v>plays</v>
      </c>
      <c r="S3701" s="12">
        <f t="shared" si="57"/>
        <v>41927.602037037039</v>
      </c>
      <c r="T3701" s="12">
        <f t="shared" si="57"/>
        <v>41897.602037037039</v>
      </c>
      <c r="U3701" s="14">
        <f>Starter[[#This Row],[deadline2]]-Starter[[#This Row],[launched_at3]]</f>
        <v>30</v>
      </c>
    </row>
    <row r="3702" spans="1:2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>IFERROR(Starter[[#This Row],[pledged]]/Starter[[#This Row],[goal]],0)</f>
        <v>1.212</v>
      </c>
      <c r="P3702" s="8">
        <f>IFERROR(Starter[[#This Row],[pledged]]/Starter[[#This Row],[backers_count]],0)</f>
        <v>33.666666666666664</v>
      </c>
      <c r="Q3702" t="str">
        <f>LEFT(Starter[[#This Row],[Category and Sub-Category]],FIND("/",Starter[[#This Row],[Category and Sub-Category]])-1)</f>
        <v>theater</v>
      </c>
      <c r="R3702" t="str">
        <f>RIGHT(Starter[[#This Row],[Category and Sub-Category]],FIND("/",Starter[[#This Row],[Category and Sub-Category]])-3)</f>
        <v>plays</v>
      </c>
      <c r="S3702" s="12">
        <f t="shared" si="57"/>
        <v>41912.666666666664</v>
      </c>
      <c r="T3702" s="12">
        <f t="shared" si="57"/>
        <v>41882.585648148146</v>
      </c>
      <c r="U3702" s="14">
        <f>Starter[[#This Row],[deadline2]]-Starter[[#This Row],[launched_at3]]</f>
        <v>30.081018518518249</v>
      </c>
    </row>
    <row r="3703" spans="1:21" ht="3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>IFERROR(Starter[[#This Row],[pledged]]/Starter[[#This Row],[goal]],0)</f>
        <v>1.0033333333333334</v>
      </c>
      <c r="P3703" s="8">
        <f>IFERROR(Starter[[#This Row],[pledged]]/Starter[[#This Row],[backers_count]],0)</f>
        <v>38.589743589743591</v>
      </c>
      <c r="Q3703" t="str">
        <f>LEFT(Starter[[#This Row],[Category and Sub-Category]],FIND("/",Starter[[#This Row],[Category and Sub-Category]])-1)</f>
        <v>theater</v>
      </c>
      <c r="R3703" t="str">
        <f>RIGHT(Starter[[#This Row],[Category and Sub-Category]],FIND("/",Starter[[#This Row],[Category and Sub-Category]])-3)</f>
        <v>plays</v>
      </c>
      <c r="S3703" s="12">
        <f t="shared" si="57"/>
        <v>42159.541585648149</v>
      </c>
      <c r="T3703" s="12">
        <f t="shared" si="57"/>
        <v>42129.541585648149</v>
      </c>
      <c r="U3703" s="14">
        <f>Starter[[#This Row],[deadline2]]-Starter[[#This Row],[launched_at3]]</f>
        <v>30</v>
      </c>
    </row>
    <row r="3704" spans="1:21" ht="3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>IFERROR(Starter[[#This Row],[pledged]]/Starter[[#This Row],[goal]],0)</f>
        <v>1.0916666666666666</v>
      </c>
      <c r="P3704" s="8">
        <f>IFERROR(Starter[[#This Row],[pledged]]/Starter[[#This Row],[backers_count]],0)</f>
        <v>155.95238095238096</v>
      </c>
      <c r="Q3704" t="str">
        <f>LEFT(Starter[[#This Row],[Category and Sub-Category]],FIND("/",Starter[[#This Row],[Category and Sub-Category]])-1)</f>
        <v>theater</v>
      </c>
      <c r="R3704" t="str">
        <f>RIGHT(Starter[[#This Row],[Category and Sub-Category]],FIND("/",Starter[[#This Row],[Category and Sub-Category]])-3)</f>
        <v>plays</v>
      </c>
      <c r="S3704" s="12">
        <f t="shared" si="57"/>
        <v>42561.957638888889</v>
      </c>
      <c r="T3704" s="12">
        <f t="shared" si="57"/>
        <v>42524.53800925926</v>
      </c>
      <c r="U3704" s="14">
        <f>Starter[[#This Row],[deadline2]]-Starter[[#This Row],[launched_at3]]</f>
        <v>37.419629629628616</v>
      </c>
    </row>
    <row r="3705" spans="1:21" ht="3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>IFERROR(Starter[[#This Row],[pledged]]/Starter[[#This Row],[goal]],0)</f>
        <v>1.2342857142857142</v>
      </c>
      <c r="P3705" s="8">
        <f>IFERROR(Starter[[#This Row],[pledged]]/Starter[[#This Row],[backers_count]],0)</f>
        <v>43.2</v>
      </c>
      <c r="Q3705" t="str">
        <f>LEFT(Starter[[#This Row],[Category and Sub-Category]],FIND("/",Starter[[#This Row],[Category and Sub-Category]])-1)</f>
        <v>theater</v>
      </c>
      <c r="R3705" t="str">
        <f>RIGHT(Starter[[#This Row],[Category and Sub-Category]],FIND("/",Starter[[#This Row],[Category and Sub-Category]])-3)</f>
        <v>plays</v>
      </c>
      <c r="S3705" s="12">
        <f t="shared" si="57"/>
        <v>42595.290972222225</v>
      </c>
      <c r="T3705" s="12">
        <f t="shared" si="57"/>
        <v>42556.504490740743</v>
      </c>
      <c r="U3705" s="14">
        <f>Starter[[#This Row],[deadline2]]-Starter[[#This Row],[launched_at3]]</f>
        <v>38.786481481482042</v>
      </c>
    </row>
    <row r="3706" spans="1:21" ht="3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>IFERROR(Starter[[#This Row],[pledged]]/Starter[[#This Row],[goal]],0)</f>
        <v>1.3633666666666666</v>
      </c>
      <c r="P3706" s="8">
        <f>IFERROR(Starter[[#This Row],[pledged]]/Starter[[#This Row],[backers_count]],0)</f>
        <v>15.148518518518518</v>
      </c>
      <c r="Q3706" t="str">
        <f>LEFT(Starter[[#This Row],[Category and Sub-Category]],FIND("/",Starter[[#This Row],[Category and Sub-Category]])-1)</f>
        <v>theater</v>
      </c>
      <c r="R3706" t="str">
        <f>RIGHT(Starter[[#This Row],[Category and Sub-Category]],FIND("/",Starter[[#This Row],[Category and Sub-Category]])-3)</f>
        <v>plays</v>
      </c>
      <c r="S3706" s="12">
        <f t="shared" si="57"/>
        <v>42521.689745370371</v>
      </c>
      <c r="T3706" s="12">
        <f t="shared" si="57"/>
        <v>42461.689745370371</v>
      </c>
      <c r="U3706" s="14">
        <f>Starter[[#This Row],[deadline2]]-Starter[[#This Row],[launched_at3]]</f>
        <v>60</v>
      </c>
    </row>
    <row r="3707" spans="1:21" ht="3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>IFERROR(Starter[[#This Row],[pledged]]/Starter[[#This Row],[goal]],0)</f>
        <v>1.0346657233816767</v>
      </c>
      <c r="P3707" s="8">
        <f>IFERROR(Starter[[#This Row],[pledged]]/Starter[[#This Row],[backers_count]],0)</f>
        <v>83.571428571428569</v>
      </c>
      <c r="Q3707" t="str">
        <f>LEFT(Starter[[#This Row],[Category and Sub-Category]],FIND("/",Starter[[#This Row],[Category and Sub-Category]])-1)</f>
        <v>theater</v>
      </c>
      <c r="R3707" t="str">
        <f>RIGHT(Starter[[#This Row],[Category and Sub-Category]],FIND("/",Starter[[#This Row],[Category and Sub-Category]])-3)</f>
        <v>plays</v>
      </c>
      <c r="S3707" s="12">
        <f t="shared" si="57"/>
        <v>41813.75</v>
      </c>
      <c r="T3707" s="12">
        <f t="shared" si="57"/>
        <v>41792.542986111112</v>
      </c>
      <c r="U3707" s="14">
        <f>Starter[[#This Row],[deadline2]]-Starter[[#This Row],[launched_at3]]</f>
        <v>21.207013888888469</v>
      </c>
    </row>
    <row r="3708" spans="1:21" ht="30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>IFERROR(Starter[[#This Row],[pledged]]/Starter[[#This Row],[goal]],0)</f>
        <v>1.2133333333333334</v>
      </c>
      <c r="P3708" s="8">
        <f>IFERROR(Starter[[#This Row],[pledged]]/Starter[[#This Row],[backers_count]],0)</f>
        <v>140</v>
      </c>
      <c r="Q3708" t="str">
        <f>LEFT(Starter[[#This Row],[Category and Sub-Category]],FIND("/",Starter[[#This Row],[Category and Sub-Category]])-1)</f>
        <v>theater</v>
      </c>
      <c r="R3708" t="str">
        <f>RIGHT(Starter[[#This Row],[Category and Sub-Category]],FIND("/",Starter[[#This Row],[Category and Sub-Category]])-3)</f>
        <v>plays</v>
      </c>
      <c r="S3708" s="12">
        <f t="shared" si="57"/>
        <v>41894.913761574076</v>
      </c>
      <c r="T3708" s="12">
        <f t="shared" si="57"/>
        <v>41879.913761574076</v>
      </c>
      <c r="U3708" s="14">
        <f>Starter[[#This Row],[deadline2]]-Starter[[#This Row],[launched_at3]]</f>
        <v>15</v>
      </c>
    </row>
    <row r="3709" spans="1:2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>IFERROR(Starter[[#This Row],[pledged]]/Starter[[#This Row],[goal]],0)</f>
        <v>1.86</v>
      </c>
      <c r="P3709" s="8">
        <f>IFERROR(Starter[[#This Row],[pledged]]/Starter[[#This Row],[backers_count]],0)</f>
        <v>80.869565217391298</v>
      </c>
      <c r="Q3709" t="str">
        <f>LEFT(Starter[[#This Row],[Category and Sub-Category]],FIND("/",Starter[[#This Row],[Category and Sub-Category]])-1)</f>
        <v>theater</v>
      </c>
      <c r="R3709" t="str">
        <f>RIGHT(Starter[[#This Row],[Category and Sub-Category]],FIND("/",Starter[[#This Row],[Category and Sub-Category]])-3)</f>
        <v>plays</v>
      </c>
      <c r="S3709" s="12">
        <f t="shared" si="57"/>
        <v>42573.226388888885</v>
      </c>
      <c r="T3709" s="12">
        <f t="shared" si="57"/>
        <v>42552.048356481479</v>
      </c>
      <c r="U3709" s="14">
        <f>Starter[[#This Row],[deadline2]]-Starter[[#This Row],[launched_at3]]</f>
        <v>21.178032407406135</v>
      </c>
    </row>
    <row r="3710" spans="1:21" ht="3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>IFERROR(Starter[[#This Row],[pledged]]/Starter[[#This Row],[goal]],0)</f>
        <v>3</v>
      </c>
      <c r="P3710" s="8">
        <f>IFERROR(Starter[[#This Row],[pledged]]/Starter[[#This Row],[backers_count]],0)</f>
        <v>53.846153846153847</v>
      </c>
      <c r="Q3710" t="str">
        <f>LEFT(Starter[[#This Row],[Category and Sub-Category]],FIND("/",Starter[[#This Row],[Category and Sub-Category]])-1)</f>
        <v>theater</v>
      </c>
      <c r="R3710" t="str">
        <f>RIGHT(Starter[[#This Row],[Category and Sub-Category]],FIND("/",Starter[[#This Row],[Category and Sub-Category]])-3)</f>
        <v>plays</v>
      </c>
      <c r="S3710" s="12">
        <f t="shared" si="57"/>
        <v>41824.142199074078</v>
      </c>
      <c r="T3710" s="12">
        <f t="shared" si="57"/>
        <v>41810.142199074078</v>
      </c>
      <c r="U3710" s="14">
        <f>Starter[[#This Row],[deadline2]]-Starter[[#This Row],[launched_at3]]</f>
        <v>14</v>
      </c>
    </row>
    <row r="3711" spans="1:21" ht="30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>IFERROR(Starter[[#This Row],[pledged]]/Starter[[#This Row],[goal]],0)</f>
        <v>1.0825</v>
      </c>
      <c r="P3711" s="8">
        <f>IFERROR(Starter[[#This Row],[pledged]]/Starter[[#This Row],[backers_count]],0)</f>
        <v>30.928571428571427</v>
      </c>
      <c r="Q3711" t="str">
        <f>LEFT(Starter[[#This Row],[Category and Sub-Category]],FIND("/",Starter[[#This Row],[Category and Sub-Category]])-1)</f>
        <v>theater</v>
      </c>
      <c r="R3711" t="str">
        <f>RIGHT(Starter[[#This Row],[Category and Sub-Category]],FIND("/",Starter[[#This Row],[Category and Sub-Category]])-3)</f>
        <v>plays</v>
      </c>
      <c r="S3711" s="12">
        <f t="shared" si="57"/>
        <v>41815.707708333335</v>
      </c>
      <c r="T3711" s="12">
        <f t="shared" si="57"/>
        <v>41785.707708333335</v>
      </c>
      <c r="U3711" s="14">
        <f>Starter[[#This Row],[deadline2]]-Starter[[#This Row],[launched_at3]]</f>
        <v>30</v>
      </c>
    </row>
    <row r="3712" spans="1:2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>IFERROR(Starter[[#This Row],[pledged]]/Starter[[#This Row],[goal]],0)</f>
        <v>1.4115384615384616</v>
      </c>
      <c r="P3712" s="8">
        <f>IFERROR(Starter[[#This Row],[pledged]]/Starter[[#This Row],[backers_count]],0)</f>
        <v>67.962962962962962</v>
      </c>
      <c r="Q3712" t="str">
        <f>LEFT(Starter[[#This Row],[Category and Sub-Category]],FIND("/",Starter[[#This Row],[Category and Sub-Category]])-1)</f>
        <v>theater</v>
      </c>
      <c r="R3712" t="str">
        <f>RIGHT(Starter[[#This Row],[Category and Sub-Category]],FIND("/",Starter[[#This Row],[Category and Sub-Category]])-3)</f>
        <v>plays</v>
      </c>
      <c r="S3712" s="12">
        <f t="shared" si="57"/>
        <v>42097.576249999998</v>
      </c>
      <c r="T3712" s="12">
        <f t="shared" si="57"/>
        <v>42072.576249999998</v>
      </c>
      <c r="U3712" s="14">
        <f>Starter[[#This Row],[deadline2]]-Starter[[#This Row],[launched_at3]]</f>
        <v>25</v>
      </c>
    </row>
    <row r="3713" spans="1:2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>IFERROR(Starter[[#This Row],[pledged]]/Starter[[#This Row],[goal]],0)</f>
        <v>1.1399999999999999</v>
      </c>
      <c r="P3713" s="8">
        <f>IFERROR(Starter[[#This Row],[pledged]]/Starter[[#This Row],[backers_count]],0)</f>
        <v>27.142857142857142</v>
      </c>
      <c r="Q3713" t="str">
        <f>LEFT(Starter[[#This Row],[Category and Sub-Category]],FIND("/",Starter[[#This Row],[Category and Sub-Category]])-1)</f>
        <v>theater</v>
      </c>
      <c r="R3713" t="str">
        <f>RIGHT(Starter[[#This Row],[Category and Sub-Category]],FIND("/",Starter[[#This Row],[Category and Sub-Category]])-3)</f>
        <v>plays</v>
      </c>
      <c r="S3713" s="12">
        <f t="shared" si="57"/>
        <v>41805.666666666664</v>
      </c>
      <c r="T3713" s="12">
        <f t="shared" si="57"/>
        <v>41779.724224537036</v>
      </c>
      <c r="U3713" s="14">
        <f>Starter[[#This Row],[deadline2]]-Starter[[#This Row],[launched_at3]]</f>
        <v>25.942442129628034</v>
      </c>
    </row>
    <row r="3714" spans="1:21" ht="3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>IFERROR(Starter[[#This Row],[pledged]]/Starter[[#This Row],[goal]],0)</f>
        <v>1.5373333333333334</v>
      </c>
      <c r="P3714" s="8">
        <f>IFERROR(Starter[[#This Row],[pledged]]/Starter[[#This Row],[backers_count]],0)</f>
        <v>110.86538461538461</v>
      </c>
      <c r="Q3714" t="str">
        <f>LEFT(Starter[[#This Row],[Category and Sub-Category]],FIND("/",Starter[[#This Row],[Category and Sub-Category]])-1)</f>
        <v>theater</v>
      </c>
      <c r="R3714" t="str">
        <f>RIGHT(Starter[[#This Row],[Category and Sub-Category]],FIND("/",Starter[[#This Row],[Category and Sub-Category]])-3)</f>
        <v>plays</v>
      </c>
      <c r="S3714" s="12">
        <f t="shared" ref="S3714:T3777" si="58">(I3714/86400)+25569</f>
        <v>42155.290972222225</v>
      </c>
      <c r="T3714" s="12">
        <f t="shared" si="58"/>
        <v>42134.172071759254</v>
      </c>
      <c r="U3714" s="14">
        <f>Starter[[#This Row],[deadline2]]-Starter[[#This Row],[launched_at3]]</f>
        <v>21.118900462970487</v>
      </c>
    </row>
    <row r="3715" spans="1:21" ht="30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>IFERROR(Starter[[#This Row],[pledged]]/Starter[[#This Row],[goal]],0)</f>
        <v>1.0149999999999999</v>
      </c>
      <c r="P3715" s="8">
        <f>IFERROR(Starter[[#This Row],[pledged]]/Starter[[#This Row],[backers_count]],0)</f>
        <v>106.84210526315789</v>
      </c>
      <c r="Q3715" t="str">
        <f>LEFT(Starter[[#This Row],[Category and Sub-Category]],FIND("/",Starter[[#This Row],[Category and Sub-Category]])-1)</f>
        <v>theater</v>
      </c>
      <c r="R3715" t="str">
        <f>RIGHT(Starter[[#This Row],[Category and Sub-Category]],FIND("/",Starter[[#This Row],[Category and Sub-Category]])-3)</f>
        <v>plays</v>
      </c>
      <c r="S3715" s="12">
        <f t="shared" si="58"/>
        <v>42525.738032407404</v>
      </c>
      <c r="T3715" s="12">
        <f t="shared" si="58"/>
        <v>42505.738032407404</v>
      </c>
      <c r="U3715" s="14">
        <f>Starter[[#This Row],[deadline2]]-Starter[[#This Row],[launched_at3]]</f>
        <v>20</v>
      </c>
    </row>
    <row r="3716" spans="1:21" ht="3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>IFERROR(Starter[[#This Row],[pledged]]/Starter[[#This Row],[goal]],0)</f>
        <v>1.0235000000000001</v>
      </c>
      <c r="P3716" s="8">
        <f>IFERROR(Starter[[#This Row],[pledged]]/Starter[[#This Row],[backers_count]],0)</f>
        <v>105.51546391752578</v>
      </c>
      <c r="Q3716" t="str">
        <f>LEFT(Starter[[#This Row],[Category and Sub-Category]],FIND("/",Starter[[#This Row],[Category and Sub-Category]])-1)</f>
        <v>theater</v>
      </c>
      <c r="R3716" t="str">
        <f>RIGHT(Starter[[#This Row],[Category and Sub-Category]],FIND("/",Starter[[#This Row],[Category and Sub-Category]])-3)</f>
        <v>plays</v>
      </c>
      <c r="S3716" s="12">
        <f t="shared" si="58"/>
        <v>42150.165972222225</v>
      </c>
      <c r="T3716" s="12">
        <f t="shared" si="58"/>
        <v>42118.556331018517</v>
      </c>
      <c r="U3716" s="14">
        <f>Starter[[#This Row],[deadline2]]-Starter[[#This Row],[launched_at3]]</f>
        <v>31.609641203707724</v>
      </c>
    </row>
    <row r="3717" spans="1:21" ht="3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>IFERROR(Starter[[#This Row],[pledged]]/Starter[[#This Row],[goal]],0)</f>
        <v>1.0257142857142858</v>
      </c>
      <c r="P3717" s="8">
        <f>IFERROR(Starter[[#This Row],[pledged]]/Starter[[#This Row],[backers_count]],0)</f>
        <v>132.96296296296296</v>
      </c>
      <c r="Q3717" t="str">
        <f>LEFT(Starter[[#This Row],[Category and Sub-Category]],FIND("/",Starter[[#This Row],[Category and Sub-Category]])-1)</f>
        <v>theater</v>
      </c>
      <c r="R3717" t="str">
        <f>RIGHT(Starter[[#This Row],[Category and Sub-Category]],FIND("/",Starter[[#This Row],[Category and Sub-Category]])-3)</f>
        <v>plays</v>
      </c>
      <c r="S3717" s="12">
        <f t="shared" si="58"/>
        <v>42094.536111111112</v>
      </c>
      <c r="T3717" s="12">
        <f t="shared" si="58"/>
        <v>42036.995590277773</v>
      </c>
      <c r="U3717" s="14">
        <f>Starter[[#This Row],[deadline2]]-Starter[[#This Row],[launched_at3]]</f>
        <v>57.540520833339542</v>
      </c>
    </row>
    <row r="3718" spans="1:21" ht="30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>IFERROR(Starter[[#This Row],[pledged]]/Starter[[#This Row],[goal]],0)</f>
        <v>1.5575000000000001</v>
      </c>
      <c r="P3718" s="8">
        <f>IFERROR(Starter[[#This Row],[pledged]]/Starter[[#This Row],[backers_count]],0)</f>
        <v>51.916666666666664</v>
      </c>
      <c r="Q3718" t="str">
        <f>LEFT(Starter[[#This Row],[Category and Sub-Category]],FIND("/",Starter[[#This Row],[Category and Sub-Category]])-1)</f>
        <v>theater</v>
      </c>
      <c r="R3718" t="str">
        <f>RIGHT(Starter[[#This Row],[Category and Sub-Category]],FIND("/",Starter[[#This Row],[Category and Sub-Category]])-3)</f>
        <v>plays</v>
      </c>
      <c r="S3718" s="12">
        <f t="shared" si="58"/>
        <v>42390.887835648144</v>
      </c>
      <c r="T3718" s="12">
        <f t="shared" si="58"/>
        <v>42360.887835648144</v>
      </c>
      <c r="U3718" s="14">
        <f>Starter[[#This Row],[deadline2]]-Starter[[#This Row],[launched_at3]]</f>
        <v>30</v>
      </c>
    </row>
    <row r="3719" spans="1:21" ht="30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>IFERROR(Starter[[#This Row],[pledged]]/Starter[[#This Row],[goal]],0)</f>
        <v>1.0075000000000001</v>
      </c>
      <c r="P3719" s="8">
        <f>IFERROR(Starter[[#This Row],[pledged]]/Starter[[#This Row],[backers_count]],0)</f>
        <v>310</v>
      </c>
      <c r="Q3719" t="str">
        <f>LEFT(Starter[[#This Row],[Category and Sub-Category]],FIND("/",Starter[[#This Row],[Category and Sub-Category]])-1)</f>
        <v>theater</v>
      </c>
      <c r="R3719" t="str">
        <f>RIGHT(Starter[[#This Row],[Category and Sub-Category]],FIND("/",Starter[[#This Row],[Category and Sub-Category]])-3)</f>
        <v>plays</v>
      </c>
      <c r="S3719" s="12">
        <f t="shared" si="58"/>
        <v>42133.866307870368</v>
      </c>
      <c r="T3719" s="12">
        <f t="shared" si="58"/>
        <v>42102.866307870368</v>
      </c>
      <c r="U3719" s="14">
        <f>Starter[[#This Row],[deadline2]]-Starter[[#This Row],[launched_at3]]</f>
        <v>31</v>
      </c>
    </row>
    <row r="3720" spans="1:21" ht="30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>IFERROR(Starter[[#This Row],[pledged]]/Starter[[#This Row],[goal]],0)</f>
        <v>2.3940000000000001</v>
      </c>
      <c r="P3720" s="8">
        <f>IFERROR(Starter[[#This Row],[pledged]]/Starter[[#This Row],[backers_count]],0)</f>
        <v>26.021739130434781</v>
      </c>
      <c r="Q3720" t="str">
        <f>LEFT(Starter[[#This Row],[Category and Sub-Category]],FIND("/",Starter[[#This Row],[Category and Sub-Category]])-1)</f>
        <v>theater</v>
      </c>
      <c r="R3720" t="str">
        <f>RIGHT(Starter[[#This Row],[Category and Sub-Category]],FIND("/",Starter[[#This Row],[Category and Sub-Category]])-3)</f>
        <v>plays</v>
      </c>
      <c r="S3720" s="12">
        <f t="shared" si="58"/>
        <v>42062.716145833328</v>
      </c>
      <c r="T3720" s="12">
        <f t="shared" si="58"/>
        <v>42032.716145833328</v>
      </c>
      <c r="U3720" s="14">
        <f>Starter[[#This Row],[deadline2]]-Starter[[#This Row],[launched_at3]]</f>
        <v>30</v>
      </c>
    </row>
    <row r="3721" spans="1:2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>IFERROR(Starter[[#This Row],[pledged]]/Starter[[#This Row],[goal]],0)</f>
        <v>2.1</v>
      </c>
      <c r="P3721" s="8">
        <f>IFERROR(Starter[[#This Row],[pledged]]/Starter[[#This Row],[backers_count]],0)</f>
        <v>105</v>
      </c>
      <c r="Q3721" t="str">
        <f>LEFT(Starter[[#This Row],[Category and Sub-Category]],FIND("/",Starter[[#This Row],[Category and Sub-Category]])-1)</f>
        <v>theater</v>
      </c>
      <c r="R3721" t="str">
        <f>RIGHT(Starter[[#This Row],[Category and Sub-Category]],FIND("/",Starter[[#This Row],[Category and Sub-Category]])-3)</f>
        <v>plays</v>
      </c>
      <c r="S3721" s="12">
        <f t="shared" si="58"/>
        <v>42177.729930555557</v>
      </c>
      <c r="T3721" s="12">
        <f t="shared" si="58"/>
        <v>42147.729930555557</v>
      </c>
      <c r="U3721" s="14">
        <f>Starter[[#This Row],[deadline2]]-Starter[[#This Row],[launched_at3]]</f>
        <v>30</v>
      </c>
    </row>
    <row r="3722" spans="1:2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>IFERROR(Starter[[#This Row],[pledged]]/Starter[[#This Row],[goal]],0)</f>
        <v>1.0451515151515152</v>
      </c>
      <c r="P3722" s="8">
        <f>IFERROR(Starter[[#This Row],[pledged]]/Starter[[#This Row],[backers_count]],0)</f>
        <v>86.224999999999994</v>
      </c>
      <c r="Q3722" t="str">
        <f>LEFT(Starter[[#This Row],[Category and Sub-Category]],FIND("/",Starter[[#This Row],[Category and Sub-Category]])-1)</f>
        <v>theater</v>
      </c>
      <c r="R3722" t="str">
        <f>RIGHT(Starter[[#This Row],[Category and Sub-Category]],FIND("/",Starter[[#This Row],[Category and Sub-Category]])-3)</f>
        <v>plays</v>
      </c>
      <c r="S3722" s="12">
        <f t="shared" si="58"/>
        <v>42187.993125000001</v>
      </c>
      <c r="T3722" s="12">
        <f t="shared" si="58"/>
        <v>42165.993125000001</v>
      </c>
      <c r="U3722" s="14">
        <f>Starter[[#This Row],[deadline2]]-Starter[[#This Row],[launched_at3]]</f>
        <v>22</v>
      </c>
    </row>
    <row r="3723" spans="1:21" ht="3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>IFERROR(Starter[[#This Row],[pledged]]/Starter[[#This Row],[goal]],0)</f>
        <v>1.008</v>
      </c>
      <c r="P3723" s="8">
        <f>IFERROR(Starter[[#This Row],[pledged]]/Starter[[#This Row],[backers_count]],0)</f>
        <v>114.54545454545455</v>
      </c>
      <c r="Q3723" t="str">
        <f>LEFT(Starter[[#This Row],[Category and Sub-Category]],FIND("/",Starter[[#This Row],[Category and Sub-Category]])-1)</f>
        <v>theater</v>
      </c>
      <c r="R3723" t="str">
        <f>RIGHT(Starter[[#This Row],[Category and Sub-Category]],FIND("/",Starter[[#This Row],[Category and Sub-Category]])-3)</f>
        <v>plays</v>
      </c>
      <c r="S3723" s="12">
        <f t="shared" si="58"/>
        <v>41948.977824074071</v>
      </c>
      <c r="T3723" s="12">
        <f t="shared" si="58"/>
        <v>41927.936157407406</v>
      </c>
      <c r="U3723" s="14">
        <f>Starter[[#This Row],[deadline2]]-Starter[[#This Row],[launched_at3]]</f>
        <v>21.041666666664241</v>
      </c>
    </row>
    <row r="3724" spans="1:21" ht="3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>IFERROR(Starter[[#This Row],[pledged]]/Starter[[#This Row],[goal]],0)</f>
        <v>1.1120000000000001</v>
      </c>
      <c r="P3724" s="8">
        <f>IFERROR(Starter[[#This Row],[pledged]]/Starter[[#This Row],[backers_count]],0)</f>
        <v>47.657142857142858</v>
      </c>
      <c r="Q3724" t="str">
        <f>LEFT(Starter[[#This Row],[Category and Sub-Category]],FIND("/",Starter[[#This Row],[Category and Sub-Category]])-1)</f>
        <v>theater</v>
      </c>
      <c r="R3724" t="str">
        <f>RIGHT(Starter[[#This Row],[Category and Sub-Category]],FIND("/",Starter[[#This Row],[Category and Sub-Category]])-3)</f>
        <v>plays</v>
      </c>
      <c r="S3724" s="12">
        <f t="shared" si="58"/>
        <v>42411.957638888889</v>
      </c>
      <c r="T3724" s="12">
        <f t="shared" si="58"/>
        <v>42381.671840277777</v>
      </c>
      <c r="U3724" s="14">
        <f>Starter[[#This Row],[deadline2]]-Starter[[#This Row],[launched_at3]]</f>
        <v>30.285798611112114</v>
      </c>
    </row>
    <row r="3725" spans="1:2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>IFERROR(Starter[[#This Row],[pledged]]/Starter[[#This Row],[goal]],0)</f>
        <v>1.0204444444444445</v>
      </c>
      <c r="P3725" s="8">
        <f>IFERROR(Starter[[#This Row],[pledged]]/Starter[[#This Row],[backers_count]],0)</f>
        <v>72.888888888888886</v>
      </c>
      <c r="Q3725" t="str">
        <f>LEFT(Starter[[#This Row],[Category and Sub-Category]],FIND("/",Starter[[#This Row],[Category and Sub-Category]])-1)</f>
        <v>theater</v>
      </c>
      <c r="R3725" t="str">
        <f>RIGHT(Starter[[#This Row],[Category and Sub-Category]],FIND("/",Starter[[#This Row],[Category and Sub-Category]])-3)</f>
        <v>plays</v>
      </c>
      <c r="S3725" s="12">
        <f t="shared" si="58"/>
        <v>41973.794699074075</v>
      </c>
      <c r="T3725" s="12">
        <f t="shared" si="58"/>
        <v>41943.753032407403</v>
      </c>
      <c r="U3725" s="14">
        <f>Starter[[#This Row],[deadline2]]-Starter[[#This Row],[launched_at3]]</f>
        <v>30.041666666671517</v>
      </c>
    </row>
    <row r="3726" spans="1:21" ht="3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>IFERROR(Starter[[#This Row],[pledged]]/Starter[[#This Row],[goal]],0)</f>
        <v>1.0254767441860466</v>
      </c>
      <c r="P3726" s="8">
        <f>IFERROR(Starter[[#This Row],[pledged]]/Starter[[#This Row],[backers_count]],0)</f>
        <v>49.545505617977533</v>
      </c>
      <c r="Q3726" t="str">
        <f>LEFT(Starter[[#This Row],[Category and Sub-Category]],FIND("/",Starter[[#This Row],[Category and Sub-Category]])-1)</f>
        <v>theater</v>
      </c>
      <c r="R3726" t="str">
        <f>RIGHT(Starter[[#This Row],[Category and Sub-Category]],FIND("/",Starter[[#This Row],[Category and Sub-Category]])-3)</f>
        <v>plays</v>
      </c>
      <c r="S3726" s="12">
        <f t="shared" si="58"/>
        <v>42494.958333333328</v>
      </c>
      <c r="T3726" s="12">
        <f t="shared" si="58"/>
        <v>42465.491435185184</v>
      </c>
      <c r="U3726" s="14">
        <f>Starter[[#This Row],[deadline2]]-Starter[[#This Row],[launched_at3]]</f>
        <v>29.466898148144537</v>
      </c>
    </row>
    <row r="3727" spans="1:21" ht="3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>IFERROR(Starter[[#This Row],[pledged]]/Starter[[#This Row],[goal]],0)</f>
        <v>1.27</v>
      </c>
      <c r="P3727" s="8">
        <f>IFERROR(Starter[[#This Row],[pledged]]/Starter[[#This Row],[backers_count]],0)</f>
        <v>25.4</v>
      </c>
      <c r="Q3727" t="str">
        <f>LEFT(Starter[[#This Row],[Category and Sub-Category]],FIND("/",Starter[[#This Row],[Category and Sub-Category]])-1)</f>
        <v>theater</v>
      </c>
      <c r="R3727" t="str">
        <f>RIGHT(Starter[[#This Row],[Category and Sub-Category]],FIND("/",Starter[[#This Row],[Category and Sub-Category]])-3)</f>
        <v>plays</v>
      </c>
      <c r="S3727" s="12">
        <f t="shared" si="58"/>
        <v>42418.895833333328</v>
      </c>
      <c r="T3727" s="12">
        <f t="shared" si="58"/>
        <v>42401.945219907408</v>
      </c>
      <c r="U3727" s="14">
        <f>Starter[[#This Row],[deadline2]]-Starter[[#This Row],[launched_at3]]</f>
        <v>16.950613425920892</v>
      </c>
    </row>
    <row r="3728" spans="1:21" ht="30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>IFERROR(Starter[[#This Row],[pledged]]/Starter[[#This Row],[goal]],0)</f>
        <v>3.3870588235294119</v>
      </c>
      <c r="P3728" s="8">
        <f>IFERROR(Starter[[#This Row],[pledged]]/Starter[[#This Row],[backers_count]],0)</f>
        <v>62.586956521739133</v>
      </c>
      <c r="Q3728" t="str">
        <f>LEFT(Starter[[#This Row],[Category and Sub-Category]],FIND("/",Starter[[#This Row],[Category and Sub-Category]])-1)</f>
        <v>theater</v>
      </c>
      <c r="R3728" t="str">
        <f>RIGHT(Starter[[#This Row],[Category and Sub-Category]],FIND("/",Starter[[#This Row],[Category and Sub-Category]])-3)</f>
        <v>plays</v>
      </c>
      <c r="S3728" s="12">
        <f t="shared" si="58"/>
        <v>42489.875</v>
      </c>
      <c r="T3728" s="12">
        <f t="shared" si="58"/>
        <v>42462.140868055554</v>
      </c>
      <c r="U3728" s="14">
        <f>Starter[[#This Row],[deadline2]]-Starter[[#This Row],[launched_at3]]</f>
        <v>27.734131944445835</v>
      </c>
    </row>
    <row r="3729" spans="1:21" ht="30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>IFERROR(Starter[[#This Row],[pledged]]/Starter[[#This Row],[goal]],0)</f>
        <v>1.0075000000000001</v>
      </c>
      <c r="P3729" s="8">
        <f>IFERROR(Starter[[#This Row],[pledged]]/Starter[[#This Row],[backers_count]],0)</f>
        <v>61.060606060606062</v>
      </c>
      <c r="Q3729" t="str">
        <f>LEFT(Starter[[#This Row],[Category and Sub-Category]],FIND("/",Starter[[#This Row],[Category and Sub-Category]])-1)</f>
        <v>theater</v>
      </c>
      <c r="R3729" t="str">
        <f>RIGHT(Starter[[#This Row],[Category and Sub-Category]],FIND("/",Starter[[#This Row],[Category and Sub-Category]])-3)</f>
        <v>plays</v>
      </c>
      <c r="S3729" s="12">
        <f t="shared" si="58"/>
        <v>42663.204861111109</v>
      </c>
      <c r="T3729" s="12">
        <f t="shared" si="58"/>
        <v>42632.348310185189</v>
      </c>
      <c r="U3729" s="14">
        <f>Starter[[#This Row],[deadline2]]-Starter[[#This Row],[launched_at3]]</f>
        <v>30.856550925920601</v>
      </c>
    </row>
    <row r="3730" spans="1:21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>IFERROR(Starter[[#This Row],[pledged]]/Starter[[#This Row],[goal]],0)</f>
        <v>9.3100000000000002E-2</v>
      </c>
      <c r="P3730" s="8">
        <f>IFERROR(Starter[[#This Row],[pledged]]/Starter[[#This Row],[backers_count]],0)</f>
        <v>60.064516129032256</v>
      </c>
      <c r="Q3730" t="str">
        <f>LEFT(Starter[[#This Row],[Category and Sub-Category]],FIND("/",Starter[[#This Row],[Category and Sub-Category]])-1)</f>
        <v>theater</v>
      </c>
      <c r="R3730" t="str">
        <f>RIGHT(Starter[[#This Row],[Category and Sub-Category]],FIND("/",Starter[[#This Row],[Category and Sub-Category]])-3)</f>
        <v>plays</v>
      </c>
      <c r="S3730" s="12">
        <f t="shared" si="58"/>
        <v>42235.171018518522</v>
      </c>
      <c r="T3730" s="12">
        <f t="shared" si="58"/>
        <v>42205.171018518522</v>
      </c>
      <c r="U3730" s="14">
        <f>Starter[[#This Row],[deadline2]]-Starter[[#This Row],[launched_at3]]</f>
        <v>30</v>
      </c>
    </row>
    <row r="3731" spans="1:21" ht="3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>IFERROR(Starter[[#This Row],[pledged]]/Starter[[#This Row],[goal]],0)</f>
        <v>7.2400000000000006E-2</v>
      </c>
      <c r="P3731" s="8">
        <f>IFERROR(Starter[[#This Row],[pledged]]/Starter[[#This Row],[backers_count]],0)</f>
        <v>72.400000000000006</v>
      </c>
      <c r="Q3731" t="str">
        <f>LEFT(Starter[[#This Row],[Category and Sub-Category]],FIND("/",Starter[[#This Row],[Category and Sub-Category]])-1)</f>
        <v>theater</v>
      </c>
      <c r="R3731" t="str">
        <f>RIGHT(Starter[[#This Row],[Category and Sub-Category]],FIND("/",Starter[[#This Row],[Category and Sub-Category]])-3)</f>
        <v>plays</v>
      </c>
      <c r="S3731" s="12">
        <f t="shared" si="58"/>
        <v>42086.16333333333</v>
      </c>
      <c r="T3731" s="12">
        <f t="shared" si="58"/>
        <v>42041.205000000002</v>
      </c>
      <c r="U3731" s="14">
        <f>Starter[[#This Row],[deadline2]]-Starter[[#This Row],[launched_at3]]</f>
        <v>44.958333333328483</v>
      </c>
    </row>
    <row r="3732" spans="1:21" ht="30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>IFERROR(Starter[[#This Row],[pledged]]/Starter[[#This Row],[goal]],0)</f>
        <v>0.1</v>
      </c>
      <c r="P3732" s="8">
        <f>IFERROR(Starter[[#This Row],[pledged]]/Starter[[#This Row],[backers_count]],0)</f>
        <v>100</v>
      </c>
      <c r="Q3732" t="str">
        <f>LEFT(Starter[[#This Row],[Category and Sub-Category]],FIND("/",Starter[[#This Row],[Category and Sub-Category]])-1)</f>
        <v>theater</v>
      </c>
      <c r="R3732" t="str">
        <f>RIGHT(Starter[[#This Row],[Category and Sub-Category]],FIND("/",Starter[[#This Row],[Category and Sub-Category]])-3)</f>
        <v>plays</v>
      </c>
      <c r="S3732" s="12">
        <f t="shared" si="58"/>
        <v>42233.677766203706</v>
      </c>
      <c r="T3732" s="12">
        <f t="shared" si="58"/>
        <v>42203.677766203706</v>
      </c>
      <c r="U3732" s="14">
        <f>Starter[[#This Row],[deadline2]]-Starter[[#This Row],[launched_at3]]</f>
        <v>30</v>
      </c>
    </row>
    <row r="3733" spans="1:21" ht="3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>IFERROR(Starter[[#This Row],[pledged]]/Starter[[#This Row],[goal]],0)</f>
        <v>0.11272727272727273</v>
      </c>
      <c r="P3733" s="8">
        <f>IFERROR(Starter[[#This Row],[pledged]]/Starter[[#This Row],[backers_count]],0)</f>
        <v>51.666666666666664</v>
      </c>
      <c r="Q3733" t="str">
        <f>LEFT(Starter[[#This Row],[Category and Sub-Category]],FIND("/",Starter[[#This Row],[Category and Sub-Category]])-1)</f>
        <v>theater</v>
      </c>
      <c r="R3733" t="str">
        <f>RIGHT(Starter[[#This Row],[Category and Sub-Category]],FIND("/",Starter[[#This Row],[Category and Sub-Category]])-3)</f>
        <v>plays</v>
      </c>
      <c r="S3733" s="12">
        <f t="shared" si="58"/>
        <v>42014.140972222223</v>
      </c>
      <c r="T3733" s="12">
        <f t="shared" si="58"/>
        <v>41983.752847222218</v>
      </c>
      <c r="U3733" s="14">
        <f>Starter[[#This Row],[deadline2]]-Starter[[#This Row],[launched_at3]]</f>
        <v>30.388125000004948</v>
      </c>
    </row>
    <row r="3734" spans="1:21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>IFERROR(Starter[[#This Row],[pledged]]/Starter[[#This Row],[goal]],0)</f>
        <v>0.15411764705882353</v>
      </c>
      <c r="P3734" s="8">
        <f>IFERROR(Starter[[#This Row],[pledged]]/Starter[[#This Row],[backers_count]],0)</f>
        <v>32.75</v>
      </c>
      <c r="Q3734" t="str">
        <f>LEFT(Starter[[#This Row],[Category and Sub-Category]],FIND("/",Starter[[#This Row],[Category and Sub-Category]])-1)</f>
        <v>theater</v>
      </c>
      <c r="R3734" t="str">
        <f>RIGHT(Starter[[#This Row],[Category and Sub-Category]],FIND("/",Starter[[#This Row],[Category and Sub-Category]])-3)</f>
        <v>plays</v>
      </c>
      <c r="S3734" s="12">
        <f t="shared" si="58"/>
        <v>42028.5</v>
      </c>
      <c r="T3734" s="12">
        <f t="shared" si="58"/>
        <v>41968.677465277782</v>
      </c>
      <c r="U3734" s="14">
        <f>Starter[[#This Row],[deadline2]]-Starter[[#This Row],[launched_at3]]</f>
        <v>59.822534722217824</v>
      </c>
    </row>
    <row r="3735" spans="1:21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>IFERROR(Starter[[#This Row],[pledged]]/Starter[[#This Row],[goal]],0)</f>
        <v>0</v>
      </c>
      <c r="P3735" s="8">
        <f>IFERROR(Starter[[#This Row],[pledged]]/Starter[[#This Row],[backers_count]],0)</f>
        <v>0</v>
      </c>
      <c r="Q3735" t="str">
        <f>LEFT(Starter[[#This Row],[Category and Sub-Category]],FIND("/",Starter[[#This Row],[Category and Sub-Category]])-1)</f>
        <v>theater</v>
      </c>
      <c r="R3735" t="str">
        <f>RIGHT(Starter[[#This Row],[Category and Sub-Category]],FIND("/",Starter[[#This Row],[Category and Sub-Category]])-3)</f>
        <v>plays</v>
      </c>
      <c r="S3735" s="12">
        <f t="shared" si="58"/>
        <v>42112.9375</v>
      </c>
      <c r="T3735" s="12">
        <f t="shared" si="58"/>
        <v>42103.024398148147</v>
      </c>
      <c r="U3735" s="14">
        <f>Starter[[#This Row],[deadline2]]-Starter[[#This Row],[launched_at3]]</f>
        <v>9.9131018518528435</v>
      </c>
    </row>
    <row r="3736" spans="1:21" ht="3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>IFERROR(Starter[[#This Row],[pledged]]/Starter[[#This Row],[goal]],0)</f>
        <v>0.28466666666666668</v>
      </c>
      <c r="P3736" s="8">
        <f>IFERROR(Starter[[#This Row],[pledged]]/Starter[[#This Row],[backers_count]],0)</f>
        <v>61</v>
      </c>
      <c r="Q3736" t="str">
        <f>LEFT(Starter[[#This Row],[Category and Sub-Category]],FIND("/",Starter[[#This Row],[Category and Sub-Category]])-1)</f>
        <v>theater</v>
      </c>
      <c r="R3736" t="str">
        <f>RIGHT(Starter[[#This Row],[Category and Sub-Category]],FIND("/",Starter[[#This Row],[Category and Sub-Category]])-3)</f>
        <v>plays</v>
      </c>
      <c r="S3736" s="12">
        <f t="shared" si="58"/>
        <v>42149.901574074072</v>
      </c>
      <c r="T3736" s="12">
        <f t="shared" si="58"/>
        <v>42089.901574074072</v>
      </c>
      <c r="U3736" s="14">
        <f>Starter[[#This Row],[deadline2]]-Starter[[#This Row],[launched_at3]]</f>
        <v>60</v>
      </c>
    </row>
    <row r="3737" spans="1:21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>IFERROR(Starter[[#This Row],[pledged]]/Starter[[#This Row],[goal]],0)</f>
        <v>0.13333333333333333</v>
      </c>
      <c r="P3737" s="8">
        <f>IFERROR(Starter[[#This Row],[pledged]]/Starter[[#This Row],[backers_count]],0)</f>
        <v>10</v>
      </c>
      <c r="Q3737" t="str">
        <f>LEFT(Starter[[#This Row],[Category and Sub-Category]],FIND("/",Starter[[#This Row],[Category and Sub-Category]])-1)</f>
        <v>theater</v>
      </c>
      <c r="R3737" t="str">
        <f>RIGHT(Starter[[#This Row],[Category and Sub-Category]],FIND("/",Starter[[#This Row],[Category and Sub-Category]])-3)</f>
        <v>plays</v>
      </c>
      <c r="S3737" s="12">
        <f t="shared" si="58"/>
        <v>42152.693159722221</v>
      </c>
      <c r="T3737" s="12">
        <f t="shared" si="58"/>
        <v>42122.693159722221</v>
      </c>
      <c r="U3737" s="14">
        <f>Starter[[#This Row],[deadline2]]-Starter[[#This Row],[launched_at3]]</f>
        <v>30</v>
      </c>
    </row>
    <row r="3738" spans="1:21" ht="30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>IFERROR(Starter[[#This Row],[pledged]]/Starter[[#This Row],[goal]],0)</f>
        <v>6.6666666666666671E-3</v>
      </c>
      <c r="P3738" s="8">
        <f>IFERROR(Starter[[#This Row],[pledged]]/Starter[[#This Row],[backers_count]],0)</f>
        <v>10</v>
      </c>
      <c r="Q3738" t="str">
        <f>LEFT(Starter[[#This Row],[Category and Sub-Category]],FIND("/",Starter[[#This Row],[Category and Sub-Category]])-1)</f>
        <v>theater</v>
      </c>
      <c r="R3738" t="str">
        <f>RIGHT(Starter[[#This Row],[Category and Sub-Category]],FIND("/",Starter[[#This Row],[Category and Sub-Category]])-3)</f>
        <v>plays</v>
      </c>
      <c r="S3738" s="12">
        <f t="shared" si="58"/>
        <v>42086.75</v>
      </c>
      <c r="T3738" s="12">
        <f t="shared" si="58"/>
        <v>42048.711724537032</v>
      </c>
      <c r="U3738" s="14">
        <f>Starter[[#This Row],[deadline2]]-Starter[[#This Row],[launched_at3]]</f>
        <v>38.038275462968159</v>
      </c>
    </row>
    <row r="3739" spans="1:21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>IFERROR(Starter[[#This Row],[pledged]]/Starter[[#This Row],[goal]],0)</f>
        <v>0.21428571428571427</v>
      </c>
      <c r="P3739" s="8">
        <f>IFERROR(Starter[[#This Row],[pledged]]/Starter[[#This Row],[backers_count]],0)</f>
        <v>37.5</v>
      </c>
      <c r="Q3739" t="str">
        <f>LEFT(Starter[[#This Row],[Category and Sub-Category]],FIND("/",Starter[[#This Row],[Category and Sub-Category]])-1)</f>
        <v>theater</v>
      </c>
      <c r="R3739" t="str">
        <f>RIGHT(Starter[[#This Row],[Category and Sub-Category]],FIND("/",Starter[[#This Row],[Category and Sub-Category]])-3)</f>
        <v>plays</v>
      </c>
      <c r="S3739" s="12">
        <f t="shared" si="58"/>
        <v>42320.290972222225</v>
      </c>
      <c r="T3739" s="12">
        <f t="shared" si="58"/>
        <v>42297.691006944442</v>
      </c>
      <c r="U3739" s="14">
        <f>Starter[[#This Row],[deadline2]]-Starter[[#This Row],[launched_at3]]</f>
        <v>22.599965277782758</v>
      </c>
    </row>
    <row r="3740" spans="1:21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>IFERROR(Starter[[#This Row],[pledged]]/Starter[[#This Row],[goal]],0)</f>
        <v>0.18</v>
      </c>
      <c r="P3740" s="8">
        <f>IFERROR(Starter[[#This Row],[pledged]]/Starter[[#This Row],[backers_count]],0)</f>
        <v>45</v>
      </c>
      <c r="Q3740" t="str">
        <f>LEFT(Starter[[#This Row],[Category and Sub-Category]],FIND("/",Starter[[#This Row],[Category and Sub-Category]])-1)</f>
        <v>theater</v>
      </c>
      <c r="R3740" t="str">
        <f>RIGHT(Starter[[#This Row],[Category and Sub-Category]],FIND("/",Starter[[#This Row],[Category and Sub-Category]])-3)</f>
        <v>plays</v>
      </c>
      <c r="S3740" s="12">
        <f t="shared" si="58"/>
        <v>41835.916666666664</v>
      </c>
      <c r="T3740" s="12">
        <f t="shared" si="58"/>
        <v>41813.938715277778</v>
      </c>
      <c r="U3740" s="14">
        <f>Starter[[#This Row],[deadline2]]-Starter[[#This Row],[launched_at3]]</f>
        <v>21.97795138888614</v>
      </c>
    </row>
    <row r="3741" spans="1:21" ht="3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>IFERROR(Starter[[#This Row],[pledged]]/Starter[[#This Row],[goal]],0)</f>
        <v>0.20125000000000001</v>
      </c>
      <c r="P3741" s="8">
        <f>IFERROR(Starter[[#This Row],[pledged]]/Starter[[#This Row],[backers_count]],0)</f>
        <v>100.625</v>
      </c>
      <c r="Q3741" t="str">
        <f>LEFT(Starter[[#This Row],[Category and Sub-Category]],FIND("/",Starter[[#This Row],[Category and Sub-Category]])-1)</f>
        <v>theater</v>
      </c>
      <c r="R3741" t="str">
        <f>RIGHT(Starter[[#This Row],[Category and Sub-Category]],FIND("/",Starter[[#This Row],[Category and Sub-Category]])-3)</f>
        <v>plays</v>
      </c>
      <c r="S3741" s="12">
        <f t="shared" si="58"/>
        <v>42568.449861111112</v>
      </c>
      <c r="T3741" s="12">
        <f t="shared" si="58"/>
        <v>42548.449861111112</v>
      </c>
      <c r="U3741" s="14">
        <f>Starter[[#This Row],[deadline2]]-Starter[[#This Row],[launched_at3]]</f>
        <v>20</v>
      </c>
    </row>
    <row r="3742" spans="1:21" ht="3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>IFERROR(Starter[[#This Row],[pledged]]/Starter[[#This Row],[goal]],0)</f>
        <v>0.17899999999999999</v>
      </c>
      <c r="P3742" s="8">
        <f>IFERROR(Starter[[#This Row],[pledged]]/Starter[[#This Row],[backers_count]],0)</f>
        <v>25.571428571428573</v>
      </c>
      <c r="Q3742" t="str">
        <f>LEFT(Starter[[#This Row],[Category and Sub-Category]],FIND("/",Starter[[#This Row],[Category and Sub-Category]])-1)</f>
        <v>theater</v>
      </c>
      <c r="R3742" t="str">
        <f>RIGHT(Starter[[#This Row],[Category and Sub-Category]],FIND("/",Starter[[#This Row],[Category and Sub-Category]])-3)</f>
        <v>plays</v>
      </c>
      <c r="S3742" s="12">
        <f t="shared" si="58"/>
        <v>41863.079143518517</v>
      </c>
      <c r="T3742" s="12">
        <f t="shared" si="58"/>
        <v>41833.089756944442</v>
      </c>
      <c r="U3742" s="14">
        <f>Starter[[#This Row],[deadline2]]-Starter[[#This Row],[launched_at3]]</f>
        <v>29.98938657407416</v>
      </c>
    </row>
    <row r="3743" spans="1:21" ht="30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>IFERROR(Starter[[#This Row],[pledged]]/Starter[[#This Row],[goal]],0)</f>
        <v>0</v>
      </c>
      <c r="P3743" s="8">
        <f>IFERROR(Starter[[#This Row],[pledged]]/Starter[[#This Row],[backers_count]],0)</f>
        <v>0</v>
      </c>
      <c r="Q3743" t="str">
        <f>LEFT(Starter[[#This Row],[Category and Sub-Category]],FIND("/",Starter[[#This Row],[Category and Sub-Category]])-1)</f>
        <v>theater</v>
      </c>
      <c r="R3743" t="str">
        <f>RIGHT(Starter[[#This Row],[Category and Sub-Category]],FIND("/",Starter[[#This Row],[Category and Sub-Category]])-3)</f>
        <v>plays</v>
      </c>
      <c r="S3743" s="12">
        <f t="shared" si="58"/>
        <v>42355.920717592591</v>
      </c>
      <c r="T3743" s="12">
        <f t="shared" si="58"/>
        <v>42325.920717592591</v>
      </c>
      <c r="U3743" s="14">
        <f>Starter[[#This Row],[deadline2]]-Starter[[#This Row],[launched_at3]]</f>
        <v>30</v>
      </c>
    </row>
    <row r="3744" spans="1:21" ht="3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>IFERROR(Starter[[#This Row],[pledged]]/Starter[[#This Row],[goal]],0)</f>
        <v>0.02</v>
      </c>
      <c r="P3744" s="8">
        <f>IFERROR(Starter[[#This Row],[pledged]]/Starter[[#This Row],[backers_count]],0)</f>
        <v>25</v>
      </c>
      <c r="Q3744" t="str">
        <f>LEFT(Starter[[#This Row],[Category and Sub-Category]],FIND("/",Starter[[#This Row],[Category and Sub-Category]])-1)</f>
        <v>theater</v>
      </c>
      <c r="R3744" t="str">
        <f>RIGHT(Starter[[#This Row],[Category and Sub-Category]],FIND("/",Starter[[#This Row],[Category and Sub-Category]])-3)</f>
        <v>plays</v>
      </c>
      <c r="S3744" s="12">
        <f t="shared" si="58"/>
        <v>41888.214629629627</v>
      </c>
      <c r="T3744" s="12">
        <f t="shared" si="58"/>
        <v>41858.214629629627</v>
      </c>
      <c r="U3744" s="14">
        <f>Starter[[#This Row],[deadline2]]-Starter[[#This Row],[launched_at3]]</f>
        <v>30</v>
      </c>
    </row>
    <row r="3745" spans="1:21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>IFERROR(Starter[[#This Row],[pledged]]/Starter[[#This Row],[goal]],0)</f>
        <v>0</v>
      </c>
      <c r="P3745" s="8">
        <f>IFERROR(Starter[[#This Row],[pledged]]/Starter[[#This Row],[backers_count]],0)</f>
        <v>0</v>
      </c>
      <c r="Q3745" t="str">
        <f>LEFT(Starter[[#This Row],[Category and Sub-Category]],FIND("/",Starter[[#This Row],[Category and Sub-Category]])-1)</f>
        <v>theater</v>
      </c>
      <c r="R3745" t="str">
        <f>RIGHT(Starter[[#This Row],[Category and Sub-Category]],FIND("/",Starter[[#This Row],[Category and Sub-Category]])-3)</f>
        <v>plays</v>
      </c>
      <c r="S3745" s="12">
        <f t="shared" si="58"/>
        <v>41823.710231481484</v>
      </c>
      <c r="T3745" s="12">
        <f t="shared" si="58"/>
        <v>41793.710231481484</v>
      </c>
      <c r="U3745" s="14">
        <f>Starter[[#This Row],[deadline2]]-Starter[[#This Row],[launched_at3]]</f>
        <v>30</v>
      </c>
    </row>
    <row r="3746" spans="1:21" ht="3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>IFERROR(Starter[[#This Row],[pledged]]/Starter[[#This Row],[goal]],0)</f>
        <v>0</v>
      </c>
      <c r="P3746" s="8">
        <f>IFERROR(Starter[[#This Row],[pledged]]/Starter[[#This Row],[backers_count]],0)</f>
        <v>0</v>
      </c>
      <c r="Q3746" t="str">
        <f>LEFT(Starter[[#This Row],[Category and Sub-Category]],FIND("/",Starter[[#This Row],[Category and Sub-Category]])-1)</f>
        <v>theater</v>
      </c>
      <c r="R3746" t="str">
        <f>RIGHT(Starter[[#This Row],[Category and Sub-Category]],FIND("/",Starter[[#This Row],[Category and Sub-Category]])-3)</f>
        <v>plays</v>
      </c>
      <c r="S3746" s="12">
        <f t="shared" si="58"/>
        <v>41825.165972222225</v>
      </c>
      <c r="T3746" s="12">
        <f t="shared" si="58"/>
        <v>41793.814259259263</v>
      </c>
      <c r="U3746" s="14">
        <f>Starter[[#This Row],[deadline2]]-Starter[[#This Row],[launched_at3]]</f>
        <v>31.351712962961756</v>
      </c>
    </row>
    <row r="3747" spans="1:21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>IFERROR(Starter[[#This Row],[pledged]]/Starter[[#This Row],[goal]],0)</f>
        <v>0.1</v>
      </c>
      <c r="P3747" s="8">
        <f>IFERROR(Starter[[#This Row],[pledged]]/Starter[[#This Row],[backers_count]],0)</f>
        <v>10</v>
      </c>
      <c r="Q3747" t="str">
        <f>LEFT(Starter[[#This Row],[Category and Sub-Category]],FIND("/",Starter[[#This Row],[Category and Sub-Category]])-1)</f>
        <v>theater</v>
      </c>
      <c r="R3747" t="str">
        <f>RIGHT(Starter[[#This Row],[Category and Sub-Category]],FIND("/",Starter[[#This Row],[Category and Sub-Category]])-3)</f>
        <v>plays</v>
      </c>
      <c r="S3747" s="12">
        <f t="shared" si="58"/>
        <v>41861.697939814811</v>
      </c>
      <c r="T3747" s="12">
        <f t="shared" si="58"/>
        <v>41831.697939814811</v>
      </c>
      <c r="U3747" s="14">
        <f>Starter[[#This Row],[deadline2]]-Starter[[#This Row],[launched_at3]]</f>
        <v>30</v>
      </c>
    </row>
    <row r="3748" spans="1:21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>IFERROR(Starter[[#This Row],[pledged]]/Starter[[#This Row],[goal]],0)</f>
        <v>2.3764705882352941E-2</v>
      </c>
      <c r="P3748" s="8">
        <f>IFERROR(Starter[[#This Row],[pledged]]/Starter[[#This Row],[backers_count]],0)</f>
        <v>202</v>
      </c>
      <c r="Q3748" t="str">
        <f>LEFT(Starter[[#This Row],[Category and Sub-Category]],FIND("/",Starter[[#This Row],[Category and Sub-Category]])-1)</f>
        <v>theater</v>
      </c>
      <c r="R3748" t="str">
        <f>RIGHT(Starter[[#This Row],[Category and Sub-Category]],FIND("/",Starter[[#This Row],[Category and Sub-Category]])-3)</f>
        <v>plays</v>
      </c>
      <c r="S3748" s="12">
        <f t="shared" si="58"/>
        <v>42651.389340277776</v>
      </c>
      <c r="T3748" s="12">
        <f t="shared" si="58"/>
        <v>42621.389340277776</v>
      </c>
      <c r="U3748" s="14">
        <f>Starter[[#This Row],[deadline2]]-Starter[[#This Row],[launched_at3]]</f>
        <v>30</v>
      </c>
    </row>
    <row r="3749" spans="1:21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>IFERROR(Starter[[#This Row],[pledged]]/Starter[[#This Row],[goal]],0)</f>
        <v>0.01</v>
      </c>
      <c r="P3749" s="8">
        <f>IFERROR(Starter[[#This Row],[pledged]]/Starter[[#This Row],[backers_count]],0)</f>
        <v>25</v>
      </c>
      <c r="Q3749" t="str">
        <f>LEFT(Starter[[#This Row],[Category and Sub-Category]],FIND("/",Starter[[#This Row],[Category and Sub-Category]])-1)</f>
        <v>theater</v>
      </c>
      <c r="R3749" t="str">
        <f>RIGHT(Starter[[#This Row],[Category and Sub-Category]],FIND("/",Starter[[#This Row],[Category and Sub-Category]])-3)</f>
        <v>plays</v>
      </c>
      <c r="S3749" s="12">
        <f t="shared" si="58"/>
        <v>42190.957638888889</v>
      </c>
      <c r="T3749" s="12">
        <f t="shared" si="58"/>
        <v>42164.299722222218</v>
      </c>
      <c r="U3749" s="14">
        <f>Starter[[#This Row],[deadline2]]-Starter[[#This Row],[launched_at3]]</f>
        <v>26.657916666670644</v>
      </c>
    </row>
    <row r="3750" spans="1:21" ht="3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>IFERROR(Starter[[#This Row],[pledged]]/Starter[[#This Row],[goal]],0)</f>
        <v>1.0351999999999999</v>
      </c>
      <c r="P3750" s="8">
        <f>IFERROR(Starter[[#This Row],[pledged]]/Starter[[#This Row],[backers_count]],0)</f>
        <v>99.538461538461533</v>
      </c>
      <c r="Q3750" t="str">
        <f>LEFT(Starter[[#This Row],[Category and Sub-Category]],FIND("/",Starter[[#This Row],[Category and Sub-Category]])-1)</f>
        <v>theater</v>
      </c>
      <c r="R3750" t="str">
        <f>RIGHT(Starter[[#This Row],[Category and Sub-Category]],FIND("/",Starter[[#This Row],[Category and Sub-Category]])-3)</f>
        <v>sical</v>
      </c>
      <c r="S3750" s="12">
        <f t="shared" si="58"/>
        <v>42416.249305555553</v>
      </c>
      <c r="T3750" s="12">
        <f t="shared" si="58"/>
        <v>42395.706435185188</v>
      </c>
      <c r="U3750" s="14">
        <f>Starter[[#This Row],[deadline2]]-Starter[[#This Row],[launched_at3]]</f>
        <v>20.542870370365563</v>
      </c>
    </row>
    <row r="3751" spans="1:21" ht="30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>IFERROR(Starter[[#This Row],[pledged]]/Starter[[#This Row],[goal]],0)</f>
        <v>1.05</v>
      </c>
      <c r="P3751" s="8">
        <f>IFERROR(Starter[[#This Row],[pledged]]/Starter[[#This Row],[backers_count]],0)</f>
        <v>75</v>
      </c>
      <c r="Q3751" t="str">
        <f>LEFT(Starter[[#This Row],[Category and Sub-Category]],FIND("/",Starter[[#This Row],[Category and Sub-Category]])-1)</f>
        <v>theater</v>
      </c>
      <c r="R3751" t="str">
        <f>RIGHT(Starter[[#This Row],[Category and Sub-Category]],FIND("/",Starter[[#This Row],[Category and Sub-Category]])-3)</f>
        <v>sical</v>
      </c>
      <c r="S3751" s="12">
        <f t="shared" si="58"/>
        <v>42489.165972222225</v>
      </c>
      <c r="T3751" s="12">
        <f t="shared" si="58"/>
        <v>42458.127175925925</v>
      </c>
      <c r="U3751" s="14">
        <f>Starter[[#This Row],[deadline2]]-Starter[[#This Row],[launched_at3]]</f>
        <v>31.038796296299552</v>
      </c>
    </row>
    <row r="3752" spans="1:21" ht="7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>IFERROR(Starter[[#This Row],[pledged]]/Starter[[#This Row],[goal]],0)</f>
        <v>1.0044999999999999</v>
      </c>
      <c r="P3752" s="8">
        <f>IFERROR(Starter[[#This Row],[pledged]]/Starter[[#This Row],[backers_count]],0)</f>
        <v>215.25</v>
      </c>
      <c r="Q3752" t="str">
        <f>LEFT(Starter[[#This Row],[Category and Sub-Category]],FIND("/",Starter[[#This Row],[Category and Sub-Category]])-1)</f>
        <v>theater</v>
      </c>
      <c r="R3752" t="str">
        <f>RIGHT(Starter[[#This Row],[Category and Sub-Category]],FIND("/",Starter[[#This Row],[Category and Sub-Category]])-3)</f>
        <v>sical</v>
      </c>
      <c r="S3752" s="12">
        <f t="shared" si="58"/>
        <v>42045.332638888889</v>
      </c>
      <c r="T3752" s="12">
        <f t="shared" si="58"/>
        <v>42016.981574074074</v>
      </c>
      <c r="U3752" s="14">
        <f>Starter[[#This Row],[deadline2]]-Starter[[#This Row],[launched_at3]]</f>
        <v>28.35106481481489</v>
      </c>
    </row>
    <row r="3753" spans="1:21" ht="30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>IFERROR(Starter[[#This Row],[pledged]]/Starter[[#This Row],[goal]],0)</f>
        <v>1.3260000000000001</v>
      </c>
      <c r="P3753" s="8">
        <f>IFERROR(Starter[[#This Row],[pledged]]/Starter[[#This Row],[backers_count]],0)</f>
        <v>120.54545454545455</v>
      </c>
      <c r="Q3753" t="str">
        <f>LEFT(Starter[[#This Row],[Category and Sub-Category]],FIND("/",Starter[[#This Row],[Category and Sub-Category]])-1)</f>
        <v>theater</v>
      </c>
      <c r="R3753" t="str">
        <f>RIGHT(Starter[[#This Row],[Category and Sub-Category]],FIND("/",Starter[[#This Row],[Category and Sub-Category]])-3)</f>
        <v>sical</v>
      </c>
      <c r="S3753" s="12">
        <f t="shared" si="58"/>
        <v>42462.993900462963</v>
      </c>
      <c r="T3753" s="12">
        <f t="shared" si="58"/>
        <v>42403.035567129627</v>
      </c>
      <c r="U3753" s="14">
        <f>Starter[[#This Row],[deadline2]]-Starter[[#This Row],[launched_at3]]</f>
        <v>59.958333333335759</v>
      </c>
    </row>
    <row r="3754" spans="1:21" ht="3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>IFERROR(Starter[[#This Row],[pledged]]/Starter[[#This Row],[goal]],0)</f>
        <v>1.1299999999999999</v>
      </c>
      <c r="P3754" s="8">
        <f>IFERROR(Starter[[#This Row],[pledged]]/Starter[[#This Row],[backers_count]],0)</f>
        <v>37.666666666666664</v>
      </c>
      <c r="Q3754" t="str">
        <f>LEFT(Starter[[#This Row],[Category and Sub-Category]],FIND("/",Starter[[#This Row],[Category and Sub-Category]])-1)</f>
        <v>theater</v>
      </c>
      <c r="R3754" t="str">
        <f>RIGHT(Starter[[#This Row],[Category and Sub-Category]],FIND("/",Starter[[#This Row],[Category and Sub-Category]])-3)</f>
        <v>sical</v>
      </c>
      <c r="S3754" s="12">
        <f t="shared" si="58"/>
        <v>42659.875</v>
      </c>
      <c r="T3754" s="12">
        <f t="shared" si="58"/>
        <v>42619.802488425921</v>
      </c>
      <c r="U3754" s="14">
        <f>Starter[[#This Row],[deadline2]]-Starter[[#This Row],[launched_at3]]</f>
        <v>40.072511574078817</v>
      </c>
    </row>
    <row r="3755" spans="1:21" ht="3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>IFERROR(Starter[[#This Row],[pledged]]/Starter[[#This Row],[goal]],0)</f>
        <v>1.0334000000000001</v>
      </c>
      <c r="P3755" s="8">
        <f>IFERROR(Starter[[#This Row],[pledged]]/Starter[[#This Row],[backers_count]],0)</f>
        <v>172.23333333333332</v>
      </c>
      <c r="Q3755" t="str">
        <f>LEFT(Starter[[#This Row],[Category and Sub-Category]],FIND("/",Starter[[#This Row],[Category and Sub-Category]])-1)</f>
        <v>theater</v>
      </c>
      <c r="R3755" t="str">
        <f>RIGHT(Starter[[#This Row],[Category and Sub-Category]],FIND("/",Starter[[#This Row],[Category and Sub-Category]])-3)</f>
        <v>sical</v>
      </c>
      <c r="S3755" s="12">
        <f t="shared" si="58"/>
        <v>42158</v>
      </c>
      <c r="T3755" s="12">
        <f t="shared" si="58"/>
        <v>42128.824074074073</v>
      </c>
      <c r="U3755" s="14">
        <f>Starter[[#This Row],[deadline2]]-Starter[[#This Row],[launched_at3]]</f>
        <v>29.175925925927004</v>
      </c>
    </row>
    <row r="3756" spans="1:21" ht="30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>IFERROR(Starter[[#This Row],[pledged]]/Starter[[#This Row],[goal]],0)</f>
        <v>1.2</v>
      </c>
      <c r="P3756" s="8">
        <f>IFERROR(Starter[[#This Row],[pledged]]/Starter[[#This Row],[backers_count]],0)</f>
        <v>111.11111111111111</v>
      </c>
      <c r="Q3756" t="str">
        <f>LEFT(Starter[[#This Row],[Category and Sub-Category]],FIND("/",Starter[[#This Row],[Category and Sub-Category]])-1)</f>
        <v>theater</v>
      </c>
      <c r="R3756" t="str">
        <f>RIGHT(Starter[[#This Row],[Category and Sub-Category]],FIND("/",Starter[[#This Row],[Category and Sub-Category]])-3)</f>
        <v>sical</v>
      </c>
      <c r="S3756" s="12">
        <f t="shared" si="58"/>
        <v>41846.207638888889</v>
      </c>
      <c r="T3756" s="12">
        <f t="shared" si="58"/>
        <v>41808.881215277775</v>
      </c>
      <c r="U3756" s="14">
        <f>Starter[[#This Row],[deadline2]]-Starter[[#This Row],[launched_at3]]</f>
        <v>37.326423611113569</v>
      </c>
    </row>
    <row r="3757" spans="1:21" ht="3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>IFERROR(Starter[[#This Row],[pledged]]/Starter[[#This Row],[goal]],0)</f>
        <v>1.2963636363636364</v>
      </c>
      <c r="P3757" s="8">
        <f>IFERROR(Starter[[#This Row],[pledged]]/Starter[[#This Row],[backers_count]],0)</f>
        <v>25.464285714285715</v>
      </c>
      <c r="Q3757" t="str">
        <f>LEFT(Starter[[#This Row],[Category and Sub-Category]],FIND("/",Starter[[#This Row],[Category and Sub-Category]])-1)</f>
        <v>theater</v>
      </c>
      <c r="R3757" t="str">
        <f>RIGHT(Starter[[#This Row],[Category and Sub-Category]],FIND("/",Starter[[#This Row],[Category and Sub-Category]])-3)</f>
        <v>sical</v>
      </c>
      <c r="S3757" s="12">
        <f t="shared" si="58"/>
        <v>42475.866979166662</v>
      </c>
      <c r="T3757" s="12">
        <f t="shared" si="58"/>
        <v>42445.866979166662</v>
      </c>
      <c r="U3757" s="14">
        <f>Starter[[#This Row],[deadline2]]-Starter[[#This Row],[launched_at3]]</f>
        <v>30</v>
      </c>
    </row>
    <row r="3758" spans="1:21" ht="3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>IFERROR(Starter[[#This Row],[pledged]]/Starter[[#This Row],[goal]],0)</f>
        <v>1.0111111111111111</v>
      </c>
      <c r="P3758" s="8">
        <f>IFERROR(Starter[[#This Row],[pledged]]/Starter[[#This Row],[backers_count]],0)</f>
        <v>267.64705882352939</v>
      </c>
      <c r="Q3758" t="str">
        <f>LEFT(Starter[[#This Row],[Category and Sub-Category]],FIND("/",Starter[[#This Row],[Category and Sub-Category]])-1)</f>
        <v>theater</v>
      </c>
      <c r="R3758" t="str">
        <f>RIGHT(Starter[[#This Row],[Category and Sub-Category]],FIND("/",Starter[[#This Row],[Category and Sub-Category]])-3)</f>
        <v>sical</v>
      </c>
      <c r="S3758" s="12">
        <f t="shared" si="58"/>
        <v>41801.814791666664</v>
      </c>
      <c r="T3758" s="12">
        <f t="shared" si="58"/>
        <v>41771.814791666664</v>
      </c>
      <c r="U3758" s="14">
        <f>Starter[[#This Row],[deadline2]]-Starter[[#This Row],[launched_at3]]</f>
        <v>30</v>
      </c>
    </row>
    <row r="3759" spans="1:21" ht="30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>IFERROR(Starter[[#This Row],[pledged]]/Starter[[#This Row],[goal]],0)</f>
        <v>1.0851428571428572</v>
      </c>
      <c r="P3759" s="8">
        <f>IFERROR(Starter[[#This Row],[pledged]]/Starter[[#This Row],[backers_count]],0)</f>
        <v>75.959999999999994</v>
      </c>
      <c r="Q3759" t="str">
        <f>LEFT(Starter[[#This Row],[Category and Sub-Category]],FIND("/",Starter[[#This Row],[Category and Sub-Category]])-1)</f>
        <v>theater</v>
      </c>
      <c r="R3759" t="str">
        <f>RIGHT(Starter[[#This Row],[Category and Sub-Category]],FIND("/",Starter[[#This Row],[Category and Sub-Category]])-3)</f>
        <v>sical</v>
      </c>
      <c r="S3759" s="12">
        <f t="shared" si="58"/>
        <v>41974.850868055553</v>
      </c>
      <c r="T3759" s="12">
        <f t="shared" si="58"/>
        <v>41954.850868055553</v>
      </c>
      <c r="U3759" s="14">
        <f>Starter[[#This Row],[deadline2]]-Starter[[#This Row],[launched_at3]]</f>
        <v>20</v>
      </c>
    </row>
    <row r="3760" spans="1:2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>IFERROR(Starter[[#This Row],[pledged]]/Starter[[#This Row],[goal]],0)</f>
        <v>1.0233333333333334</v>
      </c>
      <c r="P3760" s="8">
        <f>IFERROR(Starter[[#This Row],[pledged]]/Starter[[#This Row],[backers_count]],0)</f>
        <v>59.03846153846154</v>
      </c>
      <c r="Q3760" t="str">
        <f>LEFT(Starter[[#This Row],[Category and Sub-Category]],FIND("/",Starter[[#This Row],[Category and Sub-Category]])-1)</f>
        <v>theater</v>
      </c>
      <c r="R3760" t="str">
        <f>RIGHT(Starter[[#This Row],[Category and Sub-Category]],FIND("/",Starter[[#This Row],[Category and Sub-Category]])-3)</f>
        <v>sical</v>
      </c>
      <c r="S3760" s="12">
        <f t="shared" si="58"/>
        <v>41778.208333333336</v>
      </c>
      <c r="T3760" s="12">
        <f t="shared" si="58"/>
        <v>41747.471504629633</v>
      </c>
      <c r="U3760" s="14">
        <f>Starter[[#This Row],[deadline2]]-Starter[[#This Row],[launched_at3]]</f>
        <v>30.736828703702486</v>
      </c>
    </row>
    <row r="3761" spans="1:2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>IFERROR(Starter[[#This Row],[pledged]]/Starter[[#This Row],[goal]],0)</f>
        <v>1.1024425000000002</v>
      </c>
      <c r="P3761" s="8">
        <f>IFERROR(Starter[[#This Row],[pledged]]/Starter[[#This Row],[backers_count]],0)</f>
        <v>50.111022727272733</v>
      </c>
      <c r="Q3761" t="str">
        <f>LEFT(Starter[[#This Row],[Category and Sub-Category]],FIND("/",Starter[[#This Row],[Category and Sub-Category]])-1)</f>
        <v>theater</v>
      </c>
      <c r="R3761" t="str">
        <f>RIGHT(Starter[[#This Row],[Category and Sub-Category]],FIND("/",Starter[[#This Row],[Category and Sub-Category]])-3)</f>
        <v>sical</v>
      </c>
      <c r="S3761" s="12">
        <f t="shared" si="58"/>
        <v>42242.108252314814</v>
      </c>
      <c r="T3761" s="12">
        <f t="shared" si="58"/>
        <v>42182.108252314814</v>
      </c>
      <c r="U3761" s="14">
        <f>Starter[[#This Row],[deadline2]]-Starter[[#This Row],[launched_at3]]</f>
        <v>60</v>
      </c>
    </row>
    <row r="3762" spans="1:21" ht="3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>IFERROR(Starter[[#This Row],[pledged]]/Starter[[#This Row],[goal]],0)</f>
        <v>1.010154</v>
      </c>
      <c r="P3762" s="8">
        <f>IFERROR(Starter[[#This Row],[pledged]]/Starter[[#This Row],[backers_count]],0)</f>
        <v>55.502967032967035</v>
      </c>
      <c r="Q3762" t="str">
        <f>LEFT(Starter[[#This Row],[Category and Sub-Category]],FIND("/",Starter[[#This Row],[Category and Sub-Category]])-1)</f>
        <v>theater</v>
      </c>
      <c r="R3762" t="str">
        <f>RIGHT(Starter[[#This Row],[Category and Sub-Category]],FIND("/",Starter[[#This Row],[Category and Sub-Category]])-3)</f>
        <v>sical</v>
      </c>
      <c r="S3762" s="12">
        <f t="shared" si="58"/>
        <v>41764.525300925925</v>
      </c>
      <c r="T3762" s="12">
        <f t="shared" si="58"/>
        <v>41739.525300925925</v>
      </c>
      <c r="U3762" s="14">
        <f>Starter[[#This Row],[deadline2]]-Starter[[#This Row],[launched_at3]]</f>
        <v>25</v>
      </c>
    </row>
    <row r="3763" spans="1:21" ht="3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>IFERROR(Starter[[#This Row],[pledged]]/Starter[[#This Row],[goal]],0)</f>
        <v>1</v>
      </c>
      <c r="P3763" s="8">
        <f>IFERROR(Starter[[#This Row],[pledged]]/Starter[[#This Row],[backers_count]],0)</f>
        <v>166.66666666666666</v>
      </c>
      <c r="Q3763" t="str">
        <f>LEFT(Starter[[#This Row],[Category and Sub-Category]],FIND("/",Starter[[#This Row],[Category and Sub-Category]])-1)</f>
        <v>theater</v>
      </c>
      <c r="R3763" t="str">
        <f>RIGHT(Starter[[#This Row],[Category and Sub-Category]],FIND("/",Starter[[#This Row],[Category and Sub-Category]])-3)</f>
        <v>sical</v>
      </c>
      <c r="S3763" s="12">
        <f t="shared" si="58"/>
        <v>42226.958333333328</v>
      </c>
      <c r="T3763" s="12">
        <f t="shared" si="58"/>
        <v>42173.466863425929</v>
      </c>
      <c r="U3763" s="14">
        <f>Starter[[#This Row],[deadline2]]-Starter[[#This Row],[launched_at3]]</f>
        <v>53.491469907399733</v>
      </c>
    </row>
    <row r="3764" spans="1:21" ht="30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>IFERROR(Starter[[#This Row],[pledged]]/Starter[[#This Row],[goal]],0)</f>
        <v>1.0624</v>
      </c>
      <c r="P3764" s="8">
        <f>IFERROR(Starter[[#This Row],[pledged]]/Starter[[#This Row],[backers_count]],0)</f>
        <v>47.428571428571431</v>
      </c>
      <c r="Q3764" t="str">
        <f>LEFT(Starter[[#This Row],[Category and Sub-Category]],FIND("/",Starter[[#This Row],[Category and Sub-Category]])-1)</f>
        <v>theater</v>
      </c>
      <c r="R3764" t="str">
        <f>RIGHT(Starter[[#This Row],[Category and Sub-Category]],FIND("/",Starter[[#This Row],[Category and Sub-Category]])-3)</f>
        <v>sical</v>
      </c>
      <c r="S3764" s="12">
        <f t="shared" si="58"/>
        <v>42218.813530092593</v>
      </c>
      <c r="T3764" s="12">
        <f t="shared" si="58"/>
        <v>42193.813530092593</v>
      </c>
      <c r="U3764" s="14">
        <f>Starter[[#This Row],[deadline2]]-Starter[[#This Row],[launched_at3]]</f>
        <v>25</v>
      </c>
    </row>
    <row r="3765" spans="1:2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>IFERROR(Starter[[#This Row],[pledged]]/Starter[[#This Row],[goal]],0)</f>
        <v>1</v>
      </c>
      <c r="P3765" s="8">
        <f>IFERROR(Starter[[#This Row],[pledged]]/Starter[[#This Row],[backers_count]],0)</f>
        <v>64.935064935064929</v>
      </c>
      <c r="Q3765" t="str">
        <f>LEFT(Starter[[#This Row],[Category and Sub-Category]],FIND("/",Starter[[#This Row],[Category and Sub-Category]])-1)</f>
        <v>theater</v>
      </c>
      <c r="R3765" t="str">
        <f>RIGHT(Starter[[#This Row],[Category and Sub-Category]],FIND("/",Starter[[#This Row],[Category and Sub-Category]])-3)</f>
        <v>sical</v>
      </c>
      <c r="S3765" s="12">
        <f t="shared" si="58"/>
        <v>42095.708634259259</v>
      </c>
      <c r="T3765" s="12">
        <f t="shared" si="58"/>
        <v>42065.750300925924</v>
      </c>
      <c r="U3765" s="14">
        <f>Starter[[#This Row],[deadline2]]-Starter[[#This Row],[launched_at3]]</f>
        <v>29.958333333335759</v>
      </c>
    </row>
    <row r="3766" spans="1:21" ht="30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>IFERROR(Starter[[#This Row],[pledged]]/Starter[[#This Row],[goal]],0)</f>
        <v>1</v>
      </c>
      <c r="P3766" s="8">
        <f>IFERROR(Starter[[#This Row],[pledged]]/Starter[[#This Row],[backers_count]],0)</f>
        <v>55.555555555555557</v>
      </c>
      <c r="Q3766" t="str">
        <f>LEFT(Starter[[#This Row],[Category and Sub-Category]],FIND("/",Starter[[#This Row],[Category and Sub-Category]])-1)</f>
        <v>theater</v>
      </c>
      <c r="R3766" t="str">
        <f>RIGHT(Starter[[#This Row],[Category and Sub-Category]],FIND("/",Starter[[#This Row],[Category and Sub-Category]])-3)</f>
        <v>sical</v>
      </c>
      <c r="S3766" s="12">
        <f t="shared" si="58"/>
        <v>42519.025000000001</v>
      </c>
      <c r="T3766" s="12">
        <f t="shared" si="58"/>
        <v>42499.842962962968</v>
      </c>
      <c r="U3766" s="14">
        <f>Starter[[#This Row],[deadline2]]-Starter[[#This Row],[launched_at3]]</f>
        <v>19.182037037033297</v>
      </c>
    </row>
    <row r="3767" spans="1:21" ht="3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>IFERROR(Starter[[#This Row],[pledged]]/Starter[[#This Row],[goal]],0)</f>
        <v>1.1345714285714286</v>
      </c>
      <c r="P3767" s="8">
        <f>IFERROR(Starter[[#This Row],[pledged]]/Starter[[#This Row],[backers_count]],0)</f>
        <v>74.224299065420567</v>
      </c>
      <c r="Q3767" t="str">
        <f>LEFT(Starter[[#This Row],[Category and Sub-Category]],FIND("/",Starter[[#This Row],[Category and Sub-Category]])-1)</f>
        <v>theater</v>
      </c>
      <c r="R3767" t="str">
        <f>RIGHT(Starter[[#This Row],[Category and Sub-Category]],FIND("/",Starter[[#This Row],[Category and Sub-Category]])-3)</f>
        <v>sical</v>
      </c>
      <c r="S3767" s="12">
        <f t="shared" si="58"/>
        <v>41850.776412037041</v>
      </c>
      <c r="T3767" s="12">
        <f t="shared" si="58"/>
        <v>41820.776412037041</v>
      </c>
      <c r="U3767" s="14">
        <f>Starter[[#This Row],[deadline2]]-Starter[[#This Row],[launched_at3]]</f>
        <v>30</v>
      </c>
    </row>
    <row r="3768" spans="1:2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>IFERROR(Starter[[#This Row],[pledged]]/Starter[[#This Row],[goal]],0)</f>
        <v>1.0265010000000001</v>
      </c>
      <c r="P3768" s="8">
        <f>IFERROR(Starter[[#This Row],[pledged]]/Starter[[#This Row],[backers_count]],0)</f>
        <v>106.9271875</v>
      </c>
      <c r="Q3768" t="str">
        <f>LEFT(Starter[[#This Row],[Category and Sub-Category]],FIND("/",Starter[[#This Row],[Category and Sub-Category]])-1)</f>
        <v>theater</v>
      </c>
      <c r="R3768" t="str">
        <f>RIGHT(Starter[[#This Row],[Category and Sub-Category]],FIND("/",Starter[[#This Row],[Category and Sub-Category]])-3)</f>
        <v>sical</v>
      </c>
      <c r="S3768" s="12">
        <f t="shared" si="58"/>
        <v>41823.167187500003</v>
      </c>
      <c r="T3768" s="12">
        <f t="shared" si="58"/>
        <v>41788.167187500003</v>
      </c>
      <c r="U3768" s="14">
        <f>Starter[[#This Row],[deadline2]]-Starter[[#This Row],[launched_at3]]</f>
        <v>35</v>
      </c>
    </row>
    <row r="3769" spans="1:21" ht="3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>IFERROR(Starter[[#This Row],[pledged]]/Starter[[#This Row],[goal]],0)</f>
        <v>1.1675</v>
      </c>
      <c r="P3769" s="8">
        <f>IFERROR(Starter[[#This Row],[pledged]]/Starter[[#This Row],[backers_count]],0)</f>
        <v>41.696428571428569</v>
      </c>
      <c r="Q3769" t="str">
        <f>LEFT(Starter[[#This Row],[Category and Sub-Category]],FIND("/",Starter[[#This Row],[Category and Sub-Category]])-1)</f>
        <v>theater</v>
      </c>
      <c r="R3769" t="str">
        <f>RIGHT(Starter[[#This Row],[Category and Sub-Category]],FIND("/",Starter[[#This Row],[Category and Sub-Category]])-3)</f>
        <v>sical</v>
      </c>
      <c r="S3769" s="12">
        <f t="shared" si="58"/>
        <v>42064.207638888889</v>
      </c>
      <c r="T3769" s="12">
        <f t="shared" si="58"/>
        <v>42050.019641203704</v>
      </c>
      <c r="U3769" s="14">
        <f>Starter[[#This Row],[deadline2]]-Starter[[#This Row],[launched_at3]]</f>
        <v>14.18799768518511</v>
      </c>
    </row>
    <row r="3770" spans="1:21" ht="3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>IFERROR(Starter[[#This Row],[pledged]]/Starter[[#This Row],[goal]],0)</f>
        <v>1.0765274999999999</v>
      </c>
      <c r="P3770" s="8">
        <f>IFERROR(Starter[[#This Row],[pledged]]/Starter[[#This Row],[backers_count]],0)</f>
        <v>74.243275862068955</v>
      </c>
      <c r="Q3770" t="str">
        <f>LEFT(Starter[[#This Row],[Category and Sub-Category]],FIND("/",Starter[[#This Row],[Category and Sub-Category]])-1)</f>
        <v>theater</v>
      </c>
      <c r="R3770" t="str">
        <f>RIGHT(Starter[[#This Row],[Category and Sub-Category]],FIND("/",Starter[[#This Row],[Category and Sub-Category]])-3)</f>
        <v>sical</v>
      </c>
      <c r="S3770" s="12">
        <f t="shared" si="58"/>
        <v>41802.727893518517</v>
      </c>
      <c r="T3770" s="12">
        <f t="shared" si="58"/>
        <v>41772.727893518517</v>
      </c>
      <c r="U3770" s="14">
        <f>Starter[[#This Row],[deadline2]]-Starter[[#This Row],[launched_at3]]</f>
        <v>30</v>
      </c>
    </row>
    <row r="3771" spans="1:21" ht="30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>IFERROR(Starter[[#This Row],[pledged]]/Starter[[#This Row],[goal]],0)</f>
        <v>1</v>
      </c>
      <c r="P3771" s="8">
        <f>IFERROR(Starter[[#This Row],[pledged]]/Starter[[#This Row],[backers_count]],0)</f>
        <v>73.333333333333329</v>
      </c>
      <c r="Q3771" t="str">
        <f>LEFT(Starter[[#This Row],[Category and Sub-Category]],FIND("/",Starter[[#This Row],[Category and Sub-Category]])-1)</f>
        <v>theater</v>
      </c>
      <c r="R3771" t="str">
        <f>RIGHT(Starter[[#This Row],[Category and Sub-Category]],FIND("/",Starter[[#This Row],[Category and Sub-Category]])-3)</f>
        <v>sical</v>
      </c>
      <c r="S3771" s="12">
        <f t="shared" si="58"/>
        <v>42475.598136574074</v>
      </c>
      <c r="T3771" s="12">
        <f t="shared" si="58"/>
        <v>42445.598136574074</v>
      </c>
      <c r="U3771" s="14">
        <f>Starter[[#This Row],[deadline2]]-Starter[[#This Row],[launched_at3]]</f>
        <v>30</v>
      </c>
    </row>
    <row r="3772" spans="1:21" ht="3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>IFERROR(Starter[[#This Row],[pledged]]/Starter[[#This Row],[goal]],0)</f>
        <v>1</v>
      </c>
      <c r="P3772" s="8">
        <f>IFERROR(Starter[[#This Row],[pledged]]/Starter[[#This Row],[backers_count]],0)</f>
        <v>100</v>
      </c>
      <c r="Q3772" t="str">
        <f>LEFT(Starter[[#This Row],[Category and Sub-Category]],FIND("/",Starter[[#This Row],[Category and Sub-Category]])-1)</f>
        <v>theater</v>
      </c>
      <c r="R3772" t="str">
        <f>RIGHT(Starter[[#This Row],[Category and Sub-Category]],FIND("/",Starter[[#This Row],[Category and Sub-Category]])-3)</f>
        <v>sical</v>
      </c>
      <c r="S3772" s="12">
        <f t="shared" si="58"/>
        <v>42168.930671296301</v>
      </c>
      <c r="T3772" s="12">
        <f t="shared" si="58"/>
        <v>42138.930671296301</v>
      </c>
      <c r="U3772" s="14">
        <f>Starter[[#This Row],[deadline2]]-Starter[[#This Row],[launched_at3]]</f>
        <v>30</v>
      </c>
    </row>
    <row r="3773" spans="1:2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>IFERROR(Starter[[#This Row],[pledged]]/Starter[[#This Row],[goal]],0)</f>
        <v>1.46</v>
      </c>
      <c r="P3773" s="8">
        <f>IFERROR(Starter[[#This Row],[pledged]]/Starter[[#This Row],[backers_count]],0)</f>
        <v>38.421052631578945</v>
      </c>
      <c r="Q3773" t="str">
        <f>LEFT(Starter[[#This Row],[Category and Sub-Category]],FIND("/",Starter[[#This Row],[Category and Sub-Category]])-1)</f>
        <v>theater</v>
      </c>
      <c r="R3773" t="str">
        <f>RIGHT(Starter[[#This Row],[Category and Sub-Category]],FIND("/",Starter[[#This Row],[Category and Sub-Category]])-3)</f>
        <v>sical</v>
      </c>
      <c r="S3773" s="12">
        <f t="shared" si="58"/>
        <v>42508</v>
      </c>
      <c r="T3773" s="12">
        <f t="shared" si="58"/>
        <v>42493.857083333336</v>
      </c>
      <c r="U3773" s="14">
        <f>Starter[[#This Row],[deadline2]]-Starter[[#This Row],[launched_at3]]</f>
        <v>14.14291666666395</v>
      </c>
    </row>
    <row r="3774" spans="1:21" ht="30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>IFERROR(Starter[[#This Row],[pledged]]/Starter[[#This Row],[goal]],0)</f>
        <v>1.1020000000000001</v>
      </c>
      <c r="P3774" s="8">
        <f>IFERROR(Starter[[#This Row],[pledged]]/Starter[[#This Row],[backers_count]],0)</f>
        <v>166.96969696969697</v>
      </c>
      <c r="Q3774" t="str">
        <f>LEFT(Starter[[#This Row],[Category and Sub-Category]],FIND("/",Starter[[#This Row],[Category and Sub-Category]])-1)</f>
        <v>theater</v>
      </c>
      <c r="R3774" t="str">
        <f>RIGHT(Starter[[#This Row],[Category and Sub-Category]],FIND("/",Starter[[#This Row],[Category and Sub-Category]])-3)</f>
        <v>sical</v>
      </c>
      <c r="S3774" s="12">
        <f t="shared" si="58"/>
        <v>42703.25</v>
      </c>
      <c r="T3774" s="12">
        <f t="shared" si="58"/>
        <v>42682.616967592592</v>
      </c>
      <c r="U3774" s="14">
        <f>Starter[[#This Row],[deadline2]]-Starter[[#This Row],[launched_at3]]</f>
        <v>20.633032407407882</v>
      </c>
    </row>
    <row r="3775" spans="1:2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>IFERROR(Starter[[#This Row],[pledged]]/Starter[[#This Row],[goal]],0)</f>
        <v>1.0820000000000001</v>
      </c>
      <c r="P3775" s="8">
        <f>IFERROR(Starter[[#This Row],[pledged]]/Starter[[#This Row],[backers_count]],0)</f>
        <v>94.912280701754383</v>
      </c>
      <c r="Q3775" t="str">
        <f>LEFT(Starter[[#This Row],[Category and Sub-Category]],FIND("/",Starter[[#This Row],[Category and Sub-Category]])-1)</f>
        <v>theater</v>
      </c>
      <c r="R3775" t="str">
        <f>RIGHT(Starter[[#This Row],[Category and Sub-Category]],FIND("/",Starter[[#This Row],[Category and Sub-Category]])-3)</f>
        <v>sical</v>
      </c>
      <c r="S3775" s="12">
        <f t="shared" si="58"/>
        <v>42689.088888888888</v>
      </c>
      <c r="T3775" s="12">
        <f t="shared" si="58"/>
        <v>42656.005173611113</v>
      </c>
      <c r="U3775" s="14">
        <f>Starter[[#This Row],[deadline2]]-Starter[[#This Row],[launched_at3]]</f>
        <v>33.0837152777749</v>
      </c>
    </row>
    <row r="3776" spans="1:21" ht="3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>IFERROR(Starter[[#This Row],[pledged]]/Starter[[#This Row],[goal]],0)</f>
        <v>1</v>
      </c>
      <c r="P3776" s="8">
        <f>IFERROR(Starter[[#This Row],[pledged]]/Starter[[#This Row],[backers_count]],0)</f>
        <v>100</v>
      </c>
      <c r="Q3776" t="str">
        <f>LEFT(Starter[[#This Row],[Category and Sub-Category]],FIND("/",Starter[[#This Row],[Category and Sub-Category]])-1)</f>
        <v>theater</v>
      </c>
      <c r="R3776" t="str">
        <f>RIGHT(Starter[[#This Row],[Category and Sub-Category]],FIND("/",Starter[[#This Row],[Category and Sub-Category]])-3)</f>
        <v>sical</v>
      </c>
      <c r="S3776" s="12">
        <f t="shared" si="58"/>
        <v>42103.792303240742</v>
      </c>
      <c r="T3776" s="12">
        <f t="shared" si="58"/>
        <v>42087.792303240742</v>
      </c>
      <c r="U3776" s="14">
        <f>Starter[[#This Row],[deadline2]]-Starter[[#This Row],[launched_at3]]</f>
        <v>16</v>
      </c>
    </row>
    <row r="3777" spans="1:21" ht="30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>IFERROR(Starter[[#This Row],[pledged]]/Starter[[#This Row],[goal]],0)</f>
        <v>1.0024999999999999</v>
      </c>
      <c r="P3777" s="8">
        <f>IFERROR(Starter[[#This Row],[pledged]]/Starter[[#This Row],[backers_count]],0)</f>
        <v>143.21428571428572</v>
      </c>
      <c r="Q3777" t="str">
        <f>LEFT(Starter[[#This Row],[Category and Sub-Category]],FIND("/",Starter[[#This Row],[Category and Sub-Category]])-1)</f>
        <v>theater</v>
      </c>
      <c r="R3777" t="str">
        <f>RIGHT(Starter[[#This Row],[Category and Sub-Category]],FIND("/",Starter[[#This Row],[Category and Sub-Category]])-3)</f>
        <v>sical</v>
      </c>
      <c r="S3777" s="12">
        <f t="shared" si="58"/>
        <v>42103.166666666672</v>
      </c>
      <c r="T3777" s="12">
        <f t="shared" si="58"/>
        <v>42075.942627314813</v>
      </c>
      <c r="U3777" s="14">
        <f>Starter[[#This Row],[deadline2]]-Starter[[#This Row],[launched_at3]]</f>
        <v>27.224039351858664</v>
      </c>
    </row>
    <row r="3778" spans="1:21" ht="3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>IFERROR(Starter[[#This Row],[pledged]]/Starter[[#This Row],[goal]],0)</f>
        <v>1.0671250000000001</v>
      </c>
      <c r="P3778" s="8">
        <f>IFERROR(Starter[[#This Row],[pledged]]/Starter[[#This Row],[backers_count]],0)</f>
        <v>90.819148936170208</v>
      </c>
      <c r="Q3778" t="str">
        <f>LEFT(Starter[[#This Row],[Category and Sub-Category]],FIND("/",Starter[[#This Row],[Category and Sub-Category]])-1)</f>
        <v>theater</v>
      </c>
      <c r="R3778" t="str">
        <f>RIGHT(Starter[[#This Row],[Category and Sub-Category]],FIND("/",Starter[[#This Row],[Category and Sub-Category]])-3)</f>
        <v>sical</v>
      </c>
      <c r="S3778" s="12">
        <f t="shared" ref="S3778:T3841" si="59">(I3778/86400)+25569</f>
        <v>41852.041666666664</v>
      </c>
      <c r="T3778" s="12">
        <f t="shared" si="59"/>
        <v>41814.367800925924</v>
      </c>
      <c r="U3778" s="14">
        <f>Starter[[#This Row],[deadline2]]-Starter[[#This Row],[launched_at3]]</f>
        <v>37.673865740740439</v>
      </c>
    </row>
    <row r="3779" spans="1:21" ht="30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>IFERROR(Starter[[#This Row],[pledged]]/Starter[[#This Row],[goal]],0)</f>
        <v>1.4319999999999999</v>
      </c>
      <c r="P3779" s="8">
        <f>IFERROR(Starter[[#This Row],[pledged]]/Starter[[#This Row],[backers_count]],0)</f>
        <v>48.542372881355931</v>
      </c>
      <c r="Q3779" t="str">
        <f>LEFT(Starter[[#This Row],[Category and Sub-Category]],FIND("/",Starter[[#This Row],[Category and Sub-Category]])-1)</f>
        <v>theater</v>
      </c>
      <c r="R3779" t="str">
        <f>RIGHT(Starter[[#This Row],[Category and Sub-Category]],FIND("/",Starter[[#This Row],[Category and Sub-Category]])-3)</f>
        <v>sical</v>
      </c>
      <c r="S3779" s="12">
        <f t="shared" si="59"/>
        <v>41909.166666666664</v>
      </c>
      <c r="T3779" s="12">
        <f t="shared" si="59"/>
        <v>41887.111354166671</v>
      </c>
      <c r="U3779" s="14">
        <f>Starter[[#This Row],[deadline2]]-Starter[[#This Row],[launched_at3]]</f>
        <v>22.055312499993306</v>
      </c>
    </row>
    <row r="3780" spans="1:2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>IFERROR(Starter[[#This Row],[pledged]]/Starter[[#This Row],[goal]],0)</f>
        <v>1.0504166666666668</v>
      </c>
      <c r="P3780" s="8">
        <f>IFERROR(Starter[[#This Row],[pledged]]/Starter[[#This Row],[backers_count]],0)</f>
        <v>70.027777777777771</v>
      </c>
      <c r="Q3780" t="str">
        <f>LEFT(Starter[[#This Row],[Category and Sub-Category]],FIND("/",Starter[[#This Row],[Category and Sub-Category]])-1)</f>
        <v>theater</v>
      </c>
      <c r="R3780" t="str">
        <f>RIGHT(Starter[[#This Row],[Category and Sub-Category]],FIND("/",Starter[[#This Row],[Category and Sub-Category]])-3)</f>
        <v>sical</v>
      </c>
      <c r="S3780" s="12">
        <f t="shared" si="59"/>
        <v>42049.819212962961</v>
      </c>
      <c r="T3780" s="12">
        <f t="shared" si="59"/>
        <v>41989.819212962961</v>
      </c>
      <c r="U3780" s="14">
        <f>Starter[[#This Row],[deadline2]]-Starter[[#This Row],[launched_at3]]</f>
        <v>60</v>
      </c>
    </row>
    <row r="3781" spans="1:2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>IFERROR(Starter[[#This Row],[pledged]]/Starter[[#This Row],[goal]],0)</f>
        <v>1.0398000000000001</v>
      </c>
      <c r="P3781" s="8">
        <f>IFERROR(Starter[[#This Row],[pledged]]/Starter[[#This Row],[backers_count]],0)</f>
        <v>135.62608695652173</v>
      </c>
      <c r="Q3781" t="str">
        <f>LEFT(Starter[[#This Row],[Category and Sub-Category]],FIND("/",Starter[[#This Row],[Category and Sub-Category]])-1)</f>
        <v>theater</v>
      </c>
      <c r="R3781" t="str">
        <f>RIGHT(Starter[[#This Row],[Category and Sub-Category]],FIND("/",Starter[[#This Row],[Category and Sub-Category]])-3)</f>
        <v>sical</v>
      </c>
      <c r="S3781" s="12">
        <f t="shared" si="59"/>
        <v>42455.693749999999</v>
      </c>
      <c r="T3781" s="12">
        <f t="shared" si="59"/>
        <v>42425.735416666663</v>
      </c>
      <c r="U3781" s="14">
        <f>Starter[[#This Row],[deadline2]]-Starter[[#This Row],[launched_at3]]</f>
        <v>29.958333333335759</v>
      </c>
    </row>
    <row r="3782" spans="1:21" ht="30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>IFERROR(Starter[[#This Row],[pledged]]/Starter[[#This Row],[goal]],0)</f>
        <v>1.2</v>
      </c>
      <c r="P3782" s="8">
        <f>IFERROR(Starter[[#This Row],[pledged]]/Starter[[#This Row],[backers_count]],0)</f>
        <v>100</v>
      </c>
      <c r="Q3782" t="str">
        <f>LEFT(Starter[[#This Row],[Category and Sub-Category]],FIND("/",Starter[[#This Row],[Category and Sub-Category]])-1)</f>
        <v>theater</v>
      </c>
      <c r="R3782" t="str">
        <f>RIGHT(Starter[[#This Row],[Category and Sub-Category]],FIND("/",Starter[[#This Row],[Category and Sub-Category]])-3)</f>
        <v>sical</v>
      </c>
      <c r="S3782" s="12">
        <f t="shared" si="59"/>
        <v>42198.837500000001</v>
      </c>
      <c r="T3782" s="12">
        <f t="shared" si="59"/>
        <v>42166.219733796301</v>
      </c>
      <c r="U3782" s="14">
        <f>Starter[[#This Row],[deadline2]]-Starter[[#This Row],[launched_at3]]</f>
        <v>32.617766203700739</v>
      </c>
    </row>
    <row r="3783" spans="1:21" ht="3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>IFERROR(Starter[[#This Row],[pledged]]/Starter[[#This Row],[goal]],0)</f>
        <v>1.0966666666666667</v>
      </c>
      <c r="P3783" s="8">
        <f>IFERROR(Starter[[#This Row],[pledged]]/Starter[[#This Row],[backers_count]],0)</f>
        <v>94.90384615384616</v>
      </c>
      <c r="Q3783" t="str">
        <f>LEFT(Starter[[#This Row],[Category and Sub-Category]],FIND("/",Starter[[#This Row],[Category and Sub-Category]])-1)</f>
        <v>theater</v>
      </c>
      <c r="R3783" t="str">
        <f>RIGHT(Starter[[#This Row],[Category and Sub-Category]],FIND("/",Starter[[#This Row],[Category and Sub-Category]])-3)</f>
        <v>sical</v>
      </c>
      <c r="S3783" s="12">
        <f t="shared" si="59"/>
        <v>41890.882928240739</v>
      </c>
      <c r="T3783" s="12">
        <f t="shared" si="59"/>
        <v>41865.882928240739</v>
      </c>
      <c r="U3783" s="14">
        <f>Starter[[#This Row],[deadline2]]-Starter[[#This Row],[launched_at3]]</f>
        <v>25</v>
      </c>
    </row>
    <row r="3784" spans="1:21" ht="3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>IFERROR(Starter[[#This Row],[pledged]]/Starter[[#This Row],[goal]],0)</f>
        <v>1.0175000000000001</v>
      </c>
      <c r="P3784" s="8">
        <f>IFERROR(Starter[[#This Row],[pledged]]/Starter[[#This Row],[backers_count]],0)</f>
        <v>75.370370370370367</v>
      </c>
      <c r="Q3784" t="str">
        <f>LEFT(Starter[[#This Row],[Category and Sub-Category]],FIND("/",Starter[[#This Row],[Category and Sub-Category]])-1)</f>
        <v>theater</v>
      </c>
      <c r="R3784" t="str">
        <f>RIGHT(Starter[[#This Row],[Category and Sub-Category]],FIND("/",Starter[[#This Row],[Category and Sub-Category]])-3)</f>
        <v>sical</v>
      </c>
      <c r="S3784" s="12">
        <f t="shared" si="59"/>
        <v>42575.958333333328</v>
      </c>
      <c r="T3784" s="12">
        <f t="shared" si="59"/>
        <v>42546.862233796295</v>
      </c>
      <c r="U3784" s="14">
        <f>Starter[[#This Row],[deadline2]]-Starter[[#This Row],[launched_at3]]</f>
        <v>29.096099537033297</v>
      </c>
    </row>
    <row r="3785" spans="1:21" ht="30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>IFERROR(Starter[[#This Row],[pledged]]/Starter[[#This Row],[goal]],0)</f>
        <v>1.2891666666666666</v>
      </c>
      <c r="P3785" s="8">
        <f>IFERROR(Starter[[#This Row],[pledged]]/Starter[[#This Row],[backers_count]],0)</f>
        <v>64.458333333333329</v>
      </c>
      <c r="Q3785" t="str">
        <f>LEFT(Starter[[#This Row],[Category and Sub-Category]],FIND("/",Starter[[#This Row],[Category and Sub-Category]])-1)</f>
        <v>theater</v>
      </c>
      <c r="R3785" t="str">
        <f>RIGHT(Starter[[#This Row],[Category and Sub-Category]],FIND("/",Starter[[#This Row],[Category and Sub-Category]])-3)</f>
        <v>sical</v>
      </c>
      <c r="S3785" s="12">
        <f t="shared" si="59"/>
        <v>42444.666666666672</v>
      </c>
      <c r="T3785" s="12">
        <f t="shared" si="59"/>
        <v>42420.140277777777</v>
      </c>
      <c r="U3785" s="14">
        <f>Starter[[#This Row],[deadline2]]-Starter[[#This Row],[launched_at3]]</f>
        <v>24.526388888894871</v>
      </c>
    </row>
    <row r="3786" spans="1:21" ht="3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>IFERROR(Starter[[#This Row],[pledged]]/Starter[[#This Row],[goal]],0)</f>
        <v>1.1499999999999999</v>
      </c>
      <c r="P3786" s="8">
        <f>IFERROR(Starter[[#This Row],[pledged]]/Starter[[#This Row],[backers_count]],0)</f>
        <v>115</v>
      </c>
      <c r="Q3786" t="str">
        <f>LEFT(Starter[[#This Row],[Category and Sub-Category]],FIND("/",Starter[[#This Row],[Category and Sub-Category]])-1)</f>
        <v>theater</v>
      </c>
      <c r="R3786" t="str">
        <f>RIGHT(Starter[[#This Row],[Category and Sub-Category]],FIND("/",Starter[[#This Row],[Category and Sub-Category]])-3)</f>
        <v>sical</v>
      </c>
      <c r="S3786" s="12">
        <f t="shared" si="59"/>
        <v>42561.980694444443</v>
      </c>
      <c r="T3786" s="12">
        <f t="shared" si="59"/>
        <v>42531.980694444443</v>
      </c>
      <c r="U3786" s="14">
        <f>Starter[[#This Row],[deadline2]]-Starter[[#This Row],[launched_at3]]</f>
        <v>30</v>
      </c>
    </row>
    <row r="3787" spans="1:21" ht="3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>IFERROR(Starter[[#This Row],[pledged]]/Starter[[#This Row],[goal]],0)</f>
        <v>1.5075000000000001</v>
      </c>
      <c r="P3787" s="8">
        <f>IFERROR(Starter[[#This Row],[pledged]]/Starter[[#This Row],[backers_count]],0)</f>
        <v>100.5</v>
      </c>
      <c r="Q3787" t="str">
        <f>LEFT(Starter[[#This Row],[Category and Sub-Category]],FIND("/",Starter[[#This Row],[Category and Sub-Category]])-1)</f>
        <v>theater</v>
      </c>
      <c r="R3787" t="str">
        <f>RIGHT(Starter[[#This Row],[Category and Sub-Category]],FIND("/",Starter[[#This Row],[Category and Sub-Category]])-3)</f>
        <v>sical</v>
      </c>
      <c r="S3787" s="12">
        <f t="shared" si="59"/>
        <v>42584.418749999997</v>
      </c>
      <c r="T3787" s="12">
        <f t="shared" si="59"/>
        <v>42548.63853009259</v>
      </c>
      <c r="U3787" s="14">
        <f>Starter[[#This Row],[deadline2]]-Starter[[#This Row],[launched_at3]]</f>
        <v>35.780219907406718</v>
      </c>
    </row>
    <row r="3788" spans="1:21" ht="30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>IFERROR(Starter[[#This Row],[pledged]]/Starter[[#This Row],[goal]],0)</f>
        <v>1.1096666666666666</v>
      </c>
      <c r="P3788" s="8">
        <f>IFERROR(Starter[[#This Row],[pledged]]/Starter[[#This Row],[backers_count]],0)</f>
        <v>93.774647887323937</v>
      </c>
      <c r="Q3788" t="str">
        <f>LEFT(Starter[[#This Row],[Category and Sub-Category]],FIND("/",Starter[[#This Row],[Category and Sub-Category]])-1)</f>
        <v>theater</v>
      </c>
      <c r="R3788" t="str">
        <f>RIGHT(Starter[[#This Row],[Category and Sub-Category]],FIND("/",Starter[[#This Row],[Category and Sub-Category]])-3)</f>
        <v>sical</v>
      </c>
      <c r="S3788" s="12">
        <f t="shared" si="59"/>
        <v>42517.037905092591</v>
      </c>
      <c r="T3788" s="12">
        <f t="shared" si="59"/>
        <v>42487.037905092591</v>
      </c>
      <c r="U3788" s="14">
        <f>Starter[[#This Row],[deadline2]]-Starter[[#This Row],[launched_at3]]</f>
        <v>30</v>
      </c>
    </row>
    <row r="3789" spans="1:21" ht="30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>IFERROR(Starter[[#This Row],[pledged]]/Starter[[#This Row],[goal]],0)</f>
        <v>1.0028571428571429</v>
      </c>
      <c r="P3789" s="8">
        <f>IFERROR(Starter[[#This Row],[pledged]]/Starter[[#This Row],[backers_count]],0)</f>
        <v>35.1</v>
      </c>
      <c r="Q3789" t="str">
        <f>LEFT(Starter[[#This Row],[Category and Sub-Category]],FIND("/",Starter[[#This Row],[Category and Sub-Category]])-1)</f>
        <v>theater</v>
      </c>
      <c r="R3789" t="str">
        <f>RIGHT(Starter[[#This Row],[Category and Sub-Category]],FIND("/",Starter[[#This Row],[Category and Sub-Category]])-3)</f>
        <v>sical</v>
      </c>
      <c r="S3789" s="12">
        <f t="shared" si="59"/>
        <v>42196.165972222225</v>
      </c>
      <c r="T3789" s="12">
        <f t="shared" si="59"/>
        <v>42167.534791666665</v>
      </c>
      <c r="U3789" s="14">
        <f>Starter[[#This Row],[deadline2]]-Starter[[#This Row],[launched_at3]]</f>
        <v>28.631180555559695</v>
      </c>
    </row>
    <row r="3790" spans="1:21" ht="60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>IFERROR(Starter[[#This Row],[pledged]]/Starter[[#This Row],[goal]],0)</f>
        <v>6.6666666666666671E-3</v>
      </c>
      <c r="P3790" s="8">
        <f>IFERROR(Starter[[#This Row],[pledged]]/Starter[[#This Row],[backers_count]],0)</f>
        <v>500</v>
      </c>
      <c r="Q3790" t="str">
        <f>LEFT(Starter[[#This Row],[Category and Sub-Category]],FIND("/",Starter[[#This Row],[Category and Sub-Category]])-1)</f>
        <v>theater</v>
      </c>
      <c r="R3790" t="str">
        <f>RIGHT(Starter[[#This Row],[Category and Sub-Category]],FIND("/",Starter[[#This Row],[Category and Sub-Category]])-3)</f>
        <v>sical</v>
      </c>
      <c r="S3790" s="12">
        <f t="shared" si="59"/>
        <v>42361.679166666669</v>
      </c>
      <c r="T3790" s="12">
        <f t="shared" si="59"/>
        <v>42333.695821759262</v>
      </c>
      <c r="U3790" s="14">
        <f>Starter[[#This Row],[deadline2]]-Starter[[#This Row],[launched_at3]]</f>
        <v>27.983344907406718</v>
      </c>
    </row>
    <row r="3791" spans="1:21" ht="30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>IFERROR(Starter[[#This Row],[pledged]]/Starter[[#This Row],[goal]],0)</f>
        <v>3.267605633802817E-2</v>
      </c>
      <c r="P3791" s="8">
        <f>IFERROR(Starter[[#This Row],[pledged]]/Starter[[#This Row],[backers_count]],0)</f>
        <v>29</v>
      </c>
      <c r="Q3791" t="str">
        <f>LEFT(Starter[[#This Row],[Category and Sub-Category]],FIND("/",Starter[[#This Row],[Category and Sub-Category]])-1)</f>
        <v>theater</v>
      </c>
      <c r="R3791" t="str">
        <f>RIGHT(Starter[[#This Row],[Category and Sub-Category]],FIND("/",Starter[[#This Row],[Category and Sub-Category]])-3)</f>
        <v>sical</v>
      </c>
      <c r="S3791" s="12">
        <f t="shared" si="59"/>
        <v>42170.798819444448</v>
      </c>
      <c r="T3791" s="12">
        <f t="shared" si="59"/>
        <v>42138.798819444448</v>
      </c>
      <c r="U3791" s="14">
        <f>Starter[[#This Row],[deadline2]]-Starter[[#This Row],[launched_at3]]</f>
        <v>32</v>
      </c>
    </row>
    <row r="3792" spans="1:21" ht="3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>IFERROR(Starter[[#This Row],[pledged]]/Starter[[#This Row],[goal]],0)</f>
        <v>0</v>
      </c>
      <c r="P3792" s="8">
        <f>IFERROR(Starter[[#This Row],[pledged]]/Starter[[#This Row],[backers_count]],0)</f>
        <v>0</v>
      </c>
      <c r="Q3792" t="str">
        <f>LEFT(Starter[[#This Row],[Category and Sub-Category]],FIND("/",Starter[[#This Row],[Category and Sub-Category]])-1)</f>
        <v>theater</v>
      </c>
      <c r="R3792" t="str">
        <f>RIGHT(Starter[[#This Row],[Category and Sub-Category]],FIND("/",Starter[[#This Row],[Category and Sub-Category]])-3)</f>
        <v>sical</v>
      </c>
      <c r="S3792" s="12">
        <f t="shared" si="59"/>
        <v>42696.708599537036</v>
      </c>
      <c r="T3792" s="12">
        <f t="shared" si="59"/>
        <v>42666.666932870372</v>
      </c>
      <c r="U3792" s="14">
        <f>Starter[[#This Row],[deadline2]]-Starter[[#This Row],[launched_at3]]</f>
        <v>30.041666666664241</v>
      </c>
    </row>
    <row r="3793" spans="1:21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>IFERROR(Starter[[#This Row],[pledged]]/Starter[[#This Row],[goal]],0)</f>
        <v>0</v>
      </c>
      <c r="P3793" s="8">
        <f>IFERROR(Starter[[#This Row],[pledged]]/Starter[[#This Row],[backers_count]],0)</f>
        <v>0</v>
      </c>
      <c r="Q3793" t="str">
        <f>LEFT(Starter[[#This Row],[Category and Sub-Category]],FIND("/",Starter[[#This Row],[Category and Sub-Category]])-1)</f>
        <v>theater</v>
      </c>
      <c r="R3793" t="str">
        <f>RIGHT(Starter[[#This Row],[Category and Sub-Category]],FIND("/",Starter[[#This Row],[Category and Sub-Category]])-3)</f>
        <v>sical</v>
      </c>
      <c r="S3793" s="12">
        <f t="shared" si="59"/>
        <v>41826.692037037035</v>
      </c>
      <c r="T3793" s="12">
        <f t="shared" si="59"/>
        <v>41766.692037037035</v>
      </c>
      <c r="U3793" s="14">
        <f>Starter[[#This Row],[deadline2]]-Starter[[#This Row],[launched_at3]]</f>
        <v>60</v>
      </c>
    </row>
    <row r="3794" spans="1:21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>IFERROR(Starter[[#This Row],[pledged]]/Starter[[#This Row],[goal]],0)</f>
        <v>2.8E-3</v>
      </c>
      <c r="P3794" s="8">
        <f>IFERROR(Starter[[#This Row],[pledged]]/Starter[[#This Row],[backers_count]],0)</f>
        <v>17.5</v>
      </c>
      <c r="Q3794" t="str">
        <f>LEFT(Starter[[#This Row],[Category and Sub-Category]],FIND("/",Starter[[#This Row],[Category and Sub-Category]])-1)</f>
        <v>theater</v>
      </c>
      <c r="R3794" t="str">
        <f>RIGHT(Starter[[#This Row],[Category and Sub-Category]],FIND("/",Starter[[#This Row],[Category and Sub-Category]])-3)</f>
        <v>sical</v>
      </c>
      <c r="S3794" s="12">
        <f t="shared" si="59"/>
        <v>42200.447013888886</v>
      </c>
      <c r="T3794" s="12">
        <f t="shared" si="59"/>
        <v>42170.447013888886</v>
      </c>
      <c r="U3794" s="14">
        <f>Starter[[#This Row],[deadline2]]-Starter[[#This Row],[launched_at3]]</f>
        <v>30</v>
      </c>
    </row>
    <row r="3795" spans="1:21" ht="3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>IFERROR(Starter[[#This Row],[pledged]]/Starter[[#This Row],[goal]],0)</f>
        <v>0.59657142857142853</v>
      </c>
      <c r="P3795" s="8">
        <f>IFERROR(Starter[[#This Row],[pledged]]/Starter[[#This Row],[backers_count]],0)</f>
        <v>174</v>
      </c>
      <c r="Q3795" t="str">
        <f>LEFT(Starter[[#This Row],[Category and Sub-Category]],FIND("/",Starter[[#This Row],[Category and Sub-Category]])-1)</f>
        <v>theater</v>
      </c>
      <c r="R3795" t="str">
        <f>RIGHT(Starter[[#This Row],[Category and Sub-Category]],FIND("/",Starter[[#This Row],[Category and Sub-Category]])-3)</f>
        <v>sical</v>
      </c>
      <c r="S3795" s="12">
        <f t="shared" si="59"/>
        <v>41989.938993055555</v>
      </c>
      <c r="T3795" s="12">
        <f t="shared" si="59"/>
        <v>41968.938993055555</v>
      </c>
      <c r="U3795" s="14">
        <f>Starter[[#This Row],[deadline2]]-Starter[[#This Row],[launched_at3]]</f>
        <v>21</v>
      </c>
    </row>
    <row r="3796" spans="1:21" ht="3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>IFERROR(Starter[[#This Row],[pledged]]/Starter[[#This Row],[goal]],0)</f>
        <v>0.01</v>
      </c>
      <c r="P3796" s="8">
        <f>IFERROR(Starter[[#This Row],[pledged]]/Starter[[#This Row],[backers_count]],0)</f>
        <v>50</v>
      </c>
      <c r="Q3796" t="str">
        <f>LEFT(Starter[[#This Row],[Category and Sub-Category]],FIND("/",Starter[[#This Row],[Category and Sub-Category]])-1)</f>
        <v>theater</v>
      </c>
      <c r="R3796" t="str">
        <f>RIGHT(Starter[[#This Row],[Category and Sub-Category]],FIND("/",Starter[[#This Row],[Category and Sub-Category]])-3)</f>
        <v>sical</v>
      </c>
      <c r="S3796" s="12">
        <f t="shared" si="59"/>
        <v>42162.58048611111</v>
      </c>
      <c r="T3796" s="12">
        <f t="shared" si="59"/>
        <v>42132.58048611111</v>
      </c>
      <c r="U3796" s="14">
        <f>Starter[[#This Row],[deadline2]]-Starter[[#This Row],[launched_at3]]</f>
        <v>30</v>
      </c>
    </row>
    <row r="3797" spans="1:21" ht="30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>IFERROR(Starter[[#This Row],[pledged]]/Starter[[#This Row],[goal]],0)</f>
        <v>1.6666666666666666E-2</v>
      </c>
      <c r="P3797" s="8">
        <f>IFERROR(Starter[[#This Row],[pledged]]/Starter[[#This Row],[backers_count]],0)</f>
        <v>5</v>
      </c>
      <c r="Q3797" t="str">
        <f>LEFT(Starter[[#This Row],[Category and Sub-Category]],FIND("/",Starter[[#This Row],[Category and Sub-Category]])-1)</f>
        <v>theater</v>
      </c>
      <c r="R3797" t="str">
        <f>RIGHT(Starter[[#This Row],[Category and Sub-Category]],FIND("/",Starter[[#This Row],[Category and Sub-Category]])-3)</f>
        <v>sical</v>
      </c>
      <c r="S3797" s="12">
        <f t="shared" si="59"/>
        <v>42244.9375</v>
      </c>
      <c r="T3797" s="12">
        <f t="shared" si="59"/>
        <v>42201.436226851853</v>
      </c>
      <c r="U3797" s="14">
        <f>Starter[[#This Row],[deadline2]]-Starter[[#This Row],[launched_at3]]</f>
        <v>43.501273148147448</v>
      </c>
    </row>
    <row r="3798" spans="1:21" ht="3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>IFERROR(Starter[[#This Row],[pledged]]/Starter[[#This Row],[goal]],0)</f>
        <v>4.4444444444444447E-5</v>
      </c>
      <c r="P3798" s="8">
        <f>IFERROR(Starter[[#This Row],[pledged]]/Starter[[#This Row],[backers_count]],0)</f>
        <v>1</v>
      </c>
      <c r="Q3798" t="str">
        <f>LEFT(Starter[[#This Row],[Category and Sub-Category]],FIND("/",Starter[[#This Row],[Category and Sub-Category]])-1)</f>
        <v>theater</v>
      </c>
      <c r="R3798" t="str">
        <f>RIGHT(Starter[[#This Row],[Category and Sub-Category]],FIND("/",Starter[[#This Row],[Category and Sub-Category]])-3)</f>
        <v>sical</v>
      </c>
      <c r="S3798" s="12">
        <f t="shared" si="59"/>
        <v>42749.029583333337</v>
      </c>
      <c r="T3798" s="12">
        <f t="shared" si="59"/>
        <v>42689.029583333337</v>
      </c>
      <c r="U3798" s="14">
        <f>Starter[[#This Row],[deadline2]]-Starter[[#This Row],[launched_at3]]</f>
        <v>60</v>
      </c>
    </row>
    <row r="3799" spans="1:21" ht="3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>IFERROR(Starter[[#This Row],[pledged]]/Starter[[#This Row],[goal]],0)</f>
        <v>0.89666666666666661</v>
      </c>
      <c r="P3799" s="8">
        <f>IFERROR(Starter[[#This Row],[pledged]]/Starter[[#This Row],[backers_count]],0)</f>
        <v>145.40540540540542</v>
      </c>
      <c r="Q3799" t="str">
        <f>LEFT(Starter[[#This Row],[Category and Sub-Category]],FIND("/",Starter[[#This Row],[Category and Sub-Category]])-1)</f>
        <v>theater</v>
      </c>
      <c r="R3799" t="str">
        <f>RIGHT(Starter[[#This Row],[Category and Sub-Category]],FIND("/",Starter[[#This Row],[Category and Sub-Category]])-3)</f>
        <v>sical</v>
      </c>
      <c r="S3799" s="12">
        <f t="shared" si="59"/>
        <v>42114.881539351853</v>
      </c>
      <c r="T3799" s="12">
        <f t="shared" si="59"/>
        <v>42084.881539351853</v>
      </c>
      <c r="U3799" s="14">
        <f>Starter[[#This Row],[deadline2]]-Starter[[#This Row],[launched_at3]]</f>
        <v>30</v>
      </c>
    </row>
    <row r="3800" spans="1:21" ht="3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>IFERROR(Starter[[#This Row],[pledged]]/Starter[[#This Row],[goal]],0)</f>
        <v>1.4642857142857143E-2</v>
      </c>
      <c r="P3800" s="8">
        <f>IFERROR(Starter[[#This Row],[pledged]]/Starter[[#This Row],[backers_count]],0)</f>
        <v>205</v>
      </c>
      <c r="Q3800" t="str">
        <f>LEFT(Starter[[#This Row],[Category and Sub-Category]],FIND("/",Starter[[#This Row],[Category and Sub-Category]])-1)</f>
        <v>theater</v>
      </c>
      <c r="R3800" t="str">
        <f>RIGHT(Starter[[#This Row],[Category and Sub-Category]],FIND("/",Starter[[#This Row],[Category and Sub-Category]])-3)</f>
        <v>sical</v>
      </c>
      <c r="S3800" s="12">
        <f t="shared" si="59"/>
        <v>41861.722777777773</v>
      </c>
      <c r="T3800" s="12">
        <f t="shared" si="59"/>
        <v>41831.722777777773</v>
      </c>
      <c r="U3800" s="14">
        <f>Starter[[#This Row],[deadline2]]-Starter[[#This Row],[launched_at3]]</f>
        <v>30</v>
      </c>
    </row>
    <row r="3801" spans="1:21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>IFERROR(Starter[[#This Row],[pledged]]/Starter[[#This Row],[goal]],0)</f>
        <v>4.02E-2</v>
      </c>
      <c r="P3801" s="8">
        <f>IFERROR(Starter[[#This Row],[pledged]]/Starter[[#This Row],[backers_count]],0)</f>
        <v>100.5</v>
      </c>
      <c r="Q3801" t="str">
        <f>LEFT(Starter[[#This Row],[Category and Sub-Category]],FIND("/",Starter[[#This Row],[Category and Sub-Category]])-1)</f>
        <v>theater</v>
      </c>
      <c r="R3801" t="str">
        <f>RIGHT(Starter[[#This Row],[Category and Sub-Category]],FIND("/",Starter[[#This Row],[Category and Sub-Category]])-3)</f>
        <v>sical</v>
      </c>
      <c r="S3801" s="12">
        <f t="shared" si="59"/>
        <v>42440.93105324074</v>
      </c>
      <c r="T3801" s="12">
        <f t="shared" si="59"/>
        <v>42410.93105324074</v>
      </c>
      <c r="U3801" s="14">
        <f>Starter[[#This Row],[deadline2]]-Starter[[#This Row],[launched_at3]]</f>
        <v>30</v>
      </c>
    </row>
    <row r="3802" spans="1:21" ht="3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>IFERROR(Starter[[#This Row],[pledged]]/Starter[[#This Row],[goal]],0)</f>
        <v>4.0045454545454544E-2</v>
      </c>
      <c r="P3802" s="8">
        <f>IFERROR(Starter[[#This Row],[pledged]]/Starter[[#This Row],[backers_count]],0)</f>
        <v>55.0625</v>
      </c>
      <c r="Q3802" t="str">
        <f>LEFT(Starter[[#This Row],[Category and Sub-Category]],FIND("/",Starter[[#This Row],[Category and Sub-Category]])-1)</f>
        <v>theater</v>
      </c>
      <c r="R3802" t="str">
        <f>RIGHT(Starter[[#This Row],[Category and Sub-Category]],FIND("/",Starter[[#This Row],[Category and Sub-Category]])-3)</f>
        <v>sical</v>
      </c>
      <c r="S3802" s="12">
        <f t="shared" si="59"/>
        <v>42015.207638888889</v>
      </c>
      <c r="T3802" s="12">
        <f t="shared" si="59"/>
        <v>41982.737071759257</v>
      </c>
      <c r="U3802" s="14">
        <f>Starter[[#This Row],[deadline2]]-Starter[[#This Row],[launched_at3]]</f>
        <v>32.4705671296324</v>
      </c>
    </row>
    <row r="3803" spans="1:21" ht="30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>IFERROR(Starter[[#This Row],[pledged]]/Starter[[#This Row],[goal]],0)</f>
        <v>8.5199999999999998E-2</v>
      </c>
      <c r="P3803" s="8">
        <f>IFERROR(Starter[[#This Row],[pledged]]/Starter[[#This Row],[backers_count]],0)</f>
        <v>47.333333333333336</v>
      </c>
      <c r="Q3803" t="str">
        <f>LEFT(Starter[[#This Row],[Category and Sub-Category]],FIND("/",Starter[[#This Row],[Category and Sub-Category]])-1)</f>
        <v>theater</v>
      </c>
      <c r="R3803" t="str">
        <f>RIGHT(Starter[[#This Row],[Category and Sub-Category]],FIND("/",Starter[[#This Row],[Category and Sub-Category]])-3)</f>
        <v>sical</v>
      </c>
      <c r="S3803" s="12">
        <f t="shared" si="59"/>
        <v>42006.676111111112</v>
      </c>
      <c r="T3803" s="12">
        <f t="shared" si="59"/>
        <v>41975.676111111112</v>
      </c>
      <c r="U3803" s="14">
        <f>Starter[[#This Row],[deadline2]]-Starter[[#This Row],[launched_at3]]</f>
        <v>31</v>
      </c>
    </row>
    <row r="3804" spans="1:21" ht="30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>IFERROR(Starter[[#This Row],[pledged]]/Starter[[#This Row],[goal]],0)</f>
        <v>0</v>
      </c>
      <c r="P3804" s="8">
        <f>IFERROR(Starter[[#This Row],[pledged]]/Starter[[#This Row],[backers_count]],0)</f>
        <v>0</v>
      </c>
      <c r="Q3804" t="str">
        <f>LEFT(Starter[[#This Row],[Category and Sub-Category]],FIND("/",Starter[[#This Row],[Category and Sub-Category]])-1)</f>
        <v>theater</v>
      </c>
      <c r="R3804" t="str">
        <f>RIGHT(Starter[[#This Row],[Category and Sub-Category]],FIND("/",Starter[[#This Row],[Category and Sub-Category]])-3)</f>
        <v>sical</v>
      </c>
      <c r="S3804" s="12">
        <f t="shared" si="59"/>
        <v>42299.126226851848</v>
      </c>
      <c r="T3804" s="12">
        <f t="shared" si="59"/>
        <v>42269.126226851848</v>
      </c>
      <c r="U3804" s="14">
        <f>Starter[[#This Row],[deadline2]]-Starter[[#This Row],[launched_at3]]</f>
        <v>30</v>
      </c>
    </row>
    <row r="3805" spans="1:2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>IFERROR(Starter[[#This Row],[pledged]]/Starter[[#This Row],[goal]],0)</f>
        <v>0.19650000000000001</v>
      </c>
      <c r="P3805" s="8">
        <f>IFERROR(Starter[[#This Row],[pledged]]/Starter[[#This Row],[backers_count]],0)</f>
        <v>58.95</v>
      </c>
      <c r="Q3805" t="str">
        <f>LEFT(Starter[[#This Row],[Category and Sub-Category]],FIND("/",Starter[[#This Row],[Category and Sub-Category]])-1)</f>
        <v>theater</v>
      </c>
      <c r="R3805" t="str">
        <f>RIGHT(Starter[[#This Row],[Category and Sub-Category]],FIND("/",Starter[[#This Row],[Category and Sub-Category]])-3)</f>
        <v>sical</v>
      </c>
      <c r="S3805" s="12">
        <f t="shared" si="59"/>
        <v>42433.971851851849</v>
      </c>
      <c r="T3805" s="12">
        <f t="shared" si="59"/>
        <v>42403.971851851849</v>
      </c>
      <c r="U3805" s="14">
        <f>Starter[[#This Row],[deadline2]]-Starter[[#This Row],[launched_at3]]</f>
        <v>30</v>
      </c>
    </row>
    <row r="3806" spans="1:21" ht="3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>IFERROR(Starter[[#This Row],[pledged]]/Starter[[#This Row],[goal]],0)</f>
        <v>0</v>
      </c>
      <c r="P3806" s="8">
        <f>IFERROR(Starter[[#This Row],[pledged]]/Starter[[#This Row],[backers_count]],0)</f>
        <v>0</v>
      </c>
      <c r="Q3806" t="str">
        <f>LEFT(Starter[[#This Row],[Category and Sub-Category]],FIND("/",Starter[[#This Row],[Category and Sub-Category]])-1)</f>
        <v>theater</v>
      </c>
      <c r="R3806" t="str">
        <f>RIGHT(Starter[[#This Row],[Category and Sub-Category]],FIND("/",Starter[[#This Row],[Category and Sub-Category]])-3)</f>
        <v>sical</v>
      </c>
      <c r="S3806" s="12">
        <f t="shared" si="59"/>
        <v>42582.291666666672</v>
      </c>
      <c r="T3806" s="12">
        <f t="shared" si="59"/>
        <v>42527.00953703704</v>
      </c>
      <c r="U3806" s="14">
        <f>Starter[[#This Row],[deadline2]]-Starter[[#This Row],[launched_at3]]</f>
        <v>55.282129629631527</v>
      </c>
    </row>
    <row r="3807" spans="1:21" ht="30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>IFERROR(Starter[[#This Row],[pledged]]/Starter[[#This Row],[goal]],0)</f>
        <v>2.0000000000000002E-5</v>
      </c>
      <c r="P3807" s="8">
        <f>IFERROR(Starter[[#This Row],[pledged]]/Starter[[#This Row],[backers_count]],0)</f>
        <v>1.5</v>
      </c>
      <c r="Q3807" t="str">
        <f>LEFT(Starter[[#This Row],[Category and Sub-Category]],FIND("/",Starter[[#This Row],[Category and Sub-Category]])-1)</f>
        <v>theater</v>
      </c>
      <c r="R3807" t="str">
        <f>RIGHT(Starter[[#This Row],[Category and Sub-Category]],FIND("/",Starter[[#This Row],[Category and Sub-Category]])-3)</f>
        <v>sical</v>
      </c>
      <c r="S3807" s="12">
        <f t="shared" si="59"/>
        <v>41909.887037037035</v>
      </c>
      <c r="T3807" s="12">
        <f t="shared" si="59"/>
        <v>41849.887037037035</v>
      </c>
      <c r="U3807" s="14">
        <f>Starter[[#This Row],[deadline2]]-Starter[[#This Row],[launched_at3]]</f>
        <v>60</v>
      </c>
    </row>
    <row r="3808" spans="1:21" ht="3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>IFERROR(Starter[[#This Row],[pledged]]/Starter[[#This Row],[goal]],0)</f>
        <v>6.6666666666666664E-4</v>
      </c>
      <c r="P3808" s="8">
        <f>IFERROR(Starter[[#This Row],[pledged]]/Starter[[#This Row],[backers_count]],0)</f>
        <v>5</v>
      </c>
      <c r="Q3808" t="str">
        <f>LEFT(Starter[[#This Row],[Category and Sub-Category]],FIND("/",Starter[[#This Row],[Category and Sub-Category]])-1)</f>
        <v>theater</v>
      </c>
      <c r="R3808" t="str">
        <f>RIGHT(Starter[[#This Row],[Category and Sub-Category]],FIND("/",Starter[[#This Row],[Category and Sub-Category]])-3)</f>
        <v>sical</v>
      </c>
      <c r="S3808" s="12">
        <f t="shared" si="59"/>
        <v>41819.259039351848</v>
      </c>
      <c r="T3808" s="12">
        <f t="shared" si="59"/>
        <v>41799.259039351848</v>
      </c>
      <c r="U3808" s="14">
        <f>Starter[[#This Row],[deadline2]]-Starter[[#This Row],[launched_at3]]</f>
        <v>20</v>
      </c>
    </row>
    <row r="3809" spans="1:21" ht="3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>IFERROR(Starter[[#This Row],[pledged]]/Starter[[#This Row],[goal]],0)</f>
        <v>0.30333333333333334</v>
      </c>
      <c r="P3809" s="8">
        <f>IFERROR(Starter[[#This Row],[pledged]]/Starter[[#This Row],[backers_count]],0)</f>
        <v>50.555555555555557</v>
      </c>
      <c r="Q3809" t="str">
        <f>LEFT(Starter[[#This Row],[Category and Sub-Category]],FIND("/",Starter[[#This Row],[Category and Sub-Category]])-1)</f>
        <v>theater</v>
      </c>
      <c r="R3809" t="str">
        <f>RIGHT(Starter[[#This Row],[Category and Sub-Category]],FIND("/",Starter[[#This Row],[Category and Sub-Category]])-3)</f>
        <v>sical</v>
      </c>
      <c r="S3809" s="12">
        <f t="shared" si="59"/>
        <v>42097.909016203703</v>
      </c>
      <c r="T3809" s="12">
        <f t="shared" si="59"/>
        <v>42090.909016203703</v>
      </c>
      <c r="U3809" s="14">
        <f>Starter[[#This Row],[deadline2]]-Starter[[#This Row],[launched_at3]]</f>
        <v>7</v>
      </c>
    </row>
    <row r="3810" spans="1:21" ht="30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>IFERROR(Starter[[#This Row],[pledged]]/Starter[[#This Row],[goal]],0)</f>
        <v>1</v>
      </c>
      <c r="P3810" s="8">
        <f>IFERROR(Starter[[#This Row],[pledged]]/Starter[[#This Row],[backers_count]],0)</f>
        <v>41.666666666666664</v>
      </c>
      <c r="Q3810" t="str">
        <f>LEFT(Starter[[#This Row],[Category and Sub-Category]],FIND("/",Starter[[#This Row],[Category and Sub-Category]])-1)</f>
        <v>theater</v>
      </c>
      <c r="R3810" t="str">
        <f>RIGHT(Starter[[#This Row],[Category and Sub-Category]],FIND("/",Starter[[#This Row],[Category and Sub-Category]])-3)</f>
        <v>plays</v>
      </c>
      <c r="S3810" s="12">
        <f t="shared" si="59"/>
        <v>42119.412256944444</v>
      </c>
      <c r="T3810" s="12">
        <f t="shared" si="59"/>
        <v>42059.453923611116</v>
      </c>
      <c r="U3810" s="14">
        <f>Starter[[#This Row],[deadline2]]-Starter[[#This Row],[launched_at3]]</f>
        <v>59.958333333328483</v>
      </c>
    </row>
    <row r="3811" spans="1:21" ht="3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>IFERROR(Starter[[#This Row],[pledged]]/Starter[[#This Row],[goal]],0)</f>
        <v>1.0125</v>
      </c>
      <c r="P3811" s="8">
        <f>IFERROR(Starter[[#This Row],[pledged]]/Starter[[#This Row],[backers_count]],0)</f>
        <v>53.289473684210527</v>
      </c>
      <c r="Q3811" t="str">
        <f>LEFT(Starter[[#This Row],[Category and Sub-Category]],FIND("/",Starter[[#This Row],[Category and Sub-Category]])-1)</f>
        <v>theater</v>
      </c>
      <c r="R3811" t="str">
        <f>RIGHT(Starter[[#This Row],[Category and Sub-Category]],FIND("/",Starter[[#This Row],[Category and Sub-Category]])-3)</f>
        <v>plays</v>
      </c>
      <c r="S3811" s="12">
        <f t="shared" si="59"/>
        <v>41850.958333333336</v>
      </c>
      <c r="T3811" s="12">
        <f t="shared" si="59"/>
        <v>41800.526701388888</v>
      </c>
      <c r="U3811" s="14">
        <f>Starter[[#This Row],[deadline2]]-Starter[[#This Row],[launched_at3]]</f>
        <v>50.431631944447872</v>
      </c>
    </row>
    <row r="3812" spans="1:21" ht="3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>IFERROR(Starter[[#This Row],[pledged]]/Starter[[#This Row],[goal]],0)</f>
        <v>1.2173333333333334</v>
      </c>
      <c r="P3812" s="8">
        <f>IFERROR(Starter[[#This Row],[pledged]]/Starter[[#This Row],[backers_count]],0)</f>
        <v>70.230769230769226</v>
      </c>
      <c r="Q3812" t="str">
        <f>LEFT(Starter[[#This Row],[Category and Sub-Category]],FIND("/",Starter[[#This Row],[Category and Sub-Category]])-1)</f>
        <v>theater</v>
      </c>
      <c r="R3812" t="str">
        <f>RIGHT(Starter[[#This Row],[Category and Sub-Category]],FIND("/",Starter[[#This Row],[Category and Sub-Category]])-3)</f>
        <v>plays</v>
      </c>
      <c r="S3812" s="12">
        <f t="shared" si="59"/>
        <v>42084.807384259257</v>
      </c>
      <c r="T3812" s="12">
        <f t="shared" si="59"/>
        <v>42054.849050925928</v>
      </c>
      <c r="U3812" s="14">
        <f>Starter[[#This Row],[deadline2]]-Starter[[#This Row],[launched_at3]]</f>
        <v>29.958333333328483</v>
      </c>
    </row>
    <row r="3813" spans="1:21" ht="3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>IFERROR(Starter[[#This Row],[pledged]]/Starter[[#This Row],[goal]],0)</f>
        <v>3.3</v>
      </c>
      <c r="P3813" s="8">
        <f>IFERROR(Starter[[#This Row],[pledged]]/Starter[[#This Row],[backers_count]],0)</f>
        <v>43.421052631578945</v>
      </c>
      <c r="Q3813" t="str">
        <f>LEFT(Starter[[#This Row],[Category and Sub-Category]],FIND("/",Starter[[#This Row],[Category and Sub-Category]])-1)</f>
        <v>theater</v>
      </c>
      <c r="R3813" t="str">
        <f>RIGHT(Starter[[#This Row],[Category and Sub-Category]],FIND("/",Starter[[#This Row],[Category and Sub-Category]])-3)</f>
        <v>plays</v>
      </c>
      <c r="S3813" s="12">
        <f t="shared" si="59"/>
        <v>42521.458333333328</v>
      </c>
      <c r="T3813" s="12">
        <f t="shared" si="59"/>
        <v>42487.62700231481</v>
      </c>
      <c r="U3813" s="14">
        <f>Starter[[#This Row],[deadline2]]-Starter[[#This Row],[launched_at3]]</f>
        <v>33.83133101851854</v>
      </c>
    </row>
    <row r="3814" spans="1:21" ht="3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>IFERROR(Starter[[#This Row],[pledged]]/Starter[[#This Row],[goal]],0)</f>
        <v>1.0954999999999999</v>
      </c>
      <c r="P3814" s="8">
        <f>IFERROR(Starter[[#This Row],[pledged]]/Starter[[#This Row],[backers_count]],0)</f>
        <v>199.18181818181819</v>
      </c>
      <c r="Q3814" t="str">
        <f>LEFT(Starter[[#This Row],[Category and Sub-Category]],FIND("/",Starter[[#This Row],[Category and Sub-Category]])-1)</f>
        <v>theater</v>
      </c>
      <c r="R3814" t="str">
        <f>RIGHT(Starter[[#This Row],[Category and Sub-Category]],FIND("/",Starter[[#This Row],[Category and Sub-Category]])-3)</f>
        <v>plays</v>
      </c>
      <c r="S3814" s="12">
        <f t="shared" si="59"/>
        <v>42156.165972222225</v>
      </c>
      <c r="T3814" s="12">
        <f t="shared" si="59"/>
        <v>42109.751250000001</v>
      </c>
      <c r="U3814" s="14">
        <f>Starter[[#This Row],[deadline2]]-Starter[[#This Row],[launched_at3]]</f>
        <v>46.414722222223645</v>
      </c>
    </row>
    <row r="3815" spans="1:21" ht="3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>IFERROR(Starter[[#This Row],[pledged]]/Starter[[#This Row],[goal]],0)</f>
        <v>1.0095190476190474</v>
      </c>
      <c r="P3815" s="8">
        <f>IFERROR(Starter[[#This Row],[pledged]]/Starter[[#This Row],[backers_count]],0)</f>
        <v>78.518148148148143</v>
      </c>
      <c r="Q3815" t="str">
        <f>LEFT(Starter[[#This Row],[Category and Sub-Category]],FIND("/",Starter[[#This Row],[Category and Sub-Category]])-1)</f>
        <v>theater</v>
      </c>
      <c r="R3815" t="str">
        <f>RIGHT(Starter[[#This Row],[Category and Sub-Category]],FIND("/",Starter[[#This Row],[Category and Sub-Category]])-3)</f>
        <v>plays</v>
      </c>
      <c r="S3815" s="12">
        <f t="shared" si="59"/>
        <v>42535.904861111107</v>
      </c>
      <c r="T3815" s="12">
        <f t="shared" si="59"/>
        <v>42497.275706018518</v>
      </c>
      <c r="U3815" s="14">
        <f>Starter[[#This Row],[deadline2]]-Starter[[#This Row],[launched_at3]]</f>
        <v>38.629155092588917</v>
      </c>
    </row>
    <row r="3816" spans="1:21" ht="3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>IFERROR(Starter[[#This Row],[pledged]]/Starter[[#This Row],[goal]],0)</f>
        <v>1.4013333333333333</v>
      </c>
      <c r="P3816" s="8">
        <f>IFERROR(Starter[[#This Row],[pledged]]/Starter[[#This Row],[backers_count]],0)</f>
        <v>61.823529411764703</v>
      </c>
      <c r="Q3816" t="str">
        <f>LEFT(Starter[[#This Row],[Category and Sub-Category]],FIND("/",Starter[[#This Row],[Category and Sub-Category]])-1)</f>
        <v>theater</v>
      </c>
      <c r="R3816" t="str">
        <f>RIGHT(Starter[[#This Row],[Category and Sub-Category]],FIND("/",Starter[[#This Row],[Category and Sub-Category]])-3)</f>
        <v>plays</v>
      </c>
      <c r="S3816" s="12">
        <f t="shared" si="59"/>
        <v>42095.165972222225</v>
      </c>
      <c r="T3816" s="12">
        <f t="shared" si="59"/>
        <v>42058.904074074075</v>
      </c>
      <c r="U3816" s="14">
        <f>Starter[[#This Row],[deadline2]]-Starter[[#This Row],[launched_at3]]</f>
        <v>36.261898148150067</v>
      </c>
    </row>
    <row r="3817" spans="1:2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>IFERROR(Starter[[#This Row],[pledged]]/Starter[[#This Row],[goal]],0)</f>
        <v>1.0000100000000001</v>
      </c>
      <c r="P3817" s="8">
        <f>IFERROR(Starter[[#This Row],[pledged]]/Starter[[#This Row],[backers_count]],0)</f>
        <v>50.000500000000002</v>
      </c>
      <c r="Q3817" t="str">
        <f>LEFT(Starter[[#This Row],[Category and Sub-Category]],FIND("/",Starter[[#This Row],[Category and Sub-Category]])-1)</f>
        <v>theater</v>
      </c>
      <c r="R3817" t="str">
        <f>RIGHT(Starter[[#This Row],[Category and Sub-Category]],FIND("/",Starter[[#This Row],[Category and Sub-Category]])-3)</f>
        <v>plays</v>
      </c>
      <c r="S3817" s="12">
        <f t="shared" si="59"/>
        <v>42236.958333333328</v>
      </c>
      <c r="T3817" s="12">
        <f t="shared" si="59"/>
        <v>42207.259918981479</v>
      </c>
      <c r="U3817" s="14">
        <f>Starter[[#This Row],[deadline2]]-Starter[[#This Row],[launched_at3]]</f>
        <v>29.698414351849351</v>
      </c>
    </row>
    <row r="3818" spans="1:21" ht="45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>IFERROR(Starter[[#This Row],[pledged]]/Starter[[#This Row],[goal]],0)</f>
        <v>1.19238</v>
      </c>
      <c r="P3818" s="8">
        <f>IFERROR(Starter[[#This Row],[pledged]]/Starter[[#This Row],[backers_count]],0)</f>
        <v>48.339729729729726</v>
      </c>
      <c r="Q3818" t="str">
        <f>LEFT(Starter[[#This Row],[Category and Sub-Category]],FIND("/",Starter[[#This Row],[Category and Sub-Category]])-1)</f>
        <v>theater</v>
      </c>
      <c r="R3818" t="str">
        <f>RIGHT(Starter[[#This Row],[Category and Sub-Category]],FIND("/",Starter[[#This Row],[Category and Sub-Category]])-3)</f>
        <v>plays</v>
      </c>
      <c r="S3818" s="12">
        <f t="shared" si="59"/>
        <v>41837.690081018518</v>
      </c>
      <c r="T3818" s="12">
        <f t="shared" si="59"/>
        <v>41807.690081018518</v>
      </c>
      <c r="U3818" s="14">
        <f>Starter[[#This Row],[deadline2]]-Starter[[#This Row],[launched_at3]]</f>
        <v>30</v>
      </c>
    </row>
    <row r="3819" spans="1:21" ht="3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>IFERROR(Starter[[#This Row],[pledged]]/Starter[[#This Row],[goal]],0)</f>
        <v>1.0725</v>
      </c>
      <c r="P3819" s="8">
        <f>IFERROR(Starter[[#This Row],[pledged]]/Starter[[#This Row],[backers_count]],0)</f>
        <v>107.25</v>
      </c>
      <c r="Q3819" t="str">
        <f>LEFT(Starter[[#This Row],[Category and Sub-Category]],FIND("/",Starter[[#This Row],[Category and Sub-Category]])-1)</f>
        <v>theater</v>
      </c>
      <c r="R3819" t="str">
        <f>RIGHT(Starter[[#This Row],[Category and Sub-Category]],FIND("/",Starter[[#This Row],[Category and Sub-Category]])-3)</f>
        <v>plays</v>
      </c>
      <c r="S3819" s="12">
        <f t="shared" si="59"/>
        <v>42301.165972222225</v>
      </c>
      <c r="T3819" s="12">
        <f t="shared" si="59"/>
        <v>42284.69694444444</v>
      </c>
      <c r="U3819" s="14">
        <f>Starter[[#This Row],[deadline2]]-Starter[[#This Row],[launched_at3]]</f>
        <v>16.469027777784504</v>
      </c>
    </row>
    <row r="3820" spans="1:21" ht="30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>IFERROR(Starter[[#This Row],[pledged]]/Starter[[#This Row],[goal]],0)</f>
        <v>2.2799999999999998</v>
      </c>
      <c r="P3820" s="8">
        <f>IFERROR(Starter[[#This Row],[pledged]]/Starter[[#This Row],[backers_count]],0)</f>
        <v>57</v>
      </c>
      <c r="Q3820" t="str">
        <f>LEFT(Starter[[#This Row],[Category and Sub-Category]],FIND("/",Starter[[#This Row],[Category and Sub-Category]])-1)</f>
        <v>theater</v>
      </c>
      <c r="R3820" t="str">
        <f>RIGHT(Starter[[#This Row],[Category and Sub-Category]],FIND("/",Starter[[#This Row],[Category and Sub-Category]])-3)</f>
        <v>plays</v>
      </c>
      <c r="S3820" s="12">
        <f t="shared" si="59"/>
        <v>42075.800717592589</v>
      </c>
      <c r="T3820" s="12">
        <f t="shared" si="59"/>
        <v>42045.84238425926</v>
      </c>
      <c r="U3820" s="14">
        <f>Starter[[#This Row],[deadline2]]-Starter[[#This Row],[launched_at3]]</f>
        <v>29.958333333328483</v>
      </c>
    </row>
    <row r="3821" spans="1:2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>IFERROR(Starter[[#This Row],[pledged]]/Starter[[#This Row],[goal]],0)</f>
        <v>1.0640000000000001</v>
      </c>
      <c r="P3821" s="8">
        <f>IFERROR(Starter[[#This Row],[pledged]]/Starter[[#This Row],[backers_count]],0)</f>
        <v>40.92307692307692</v>
      </c>
      <c r="Q3821" t="str">
        <f>LEFT(Starter[[#This Row],[Category and Sub-Category]],FIND("/",Starter[[#This Row],[Category and Sub-Category]])-1)</f>
        <v>theater</v>
      </c>
      <c r="R3821" t="str">
        <f>RIGHT(Starter[[#This Row],[Category and Sub-Category]],FIND("/",Starter[[#This Row],[Category and Sub-Category]])-3)</f>
        <v>plays</v>
      </c>
      <c r="S3821" s="12">
        <f t="shared" si="59"/>
        <v>42202.876388888893</v>
      </c>
      <c r="T3821" s="12">
        <f t="shared" si="59"/>
        <v>42184.209537037037</v>
      </c>
      <c r="U3821" s="14">
        <f>Starter[[#This Row],[deadline2]]-Starter[[#This Row],[launched_at3]]</f>
        <v>18.666851851856336</v>
      </c>
    </row>
    <row r="3822" spans="1:21" ht="30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>IFERROR(Starter[[#This Row],[pledged]]/Starter[[#This Row],[goal]],0)</f>
        <v>1.4333333333333333</v>
      </c>
      <c r="P3822" s="8">
        <f>IFERROR(Starter[[#This Row],[pledged]]/Starter[[#This Row],[backers_count]],0)</f>
        <v>21.5</v>
      </c>
      <c r="Q3822" t="str">
        <f>LEFT(Starter[[#This Row],[Category and Sub-Category]],FIND("/",Starter[[#This Row],[Category and Sub-Category]])-1)</f>
        <v>theater</v>
      </c>
      <c r="R3822" t="str">
        <f>RIGHT(Starter[[#This Row],[Category and Sub-Category]],FIND("/",Starter[[#This Row],[Category and Sub-Category]])-3)</f>
        <v>plays</v>
      </c>
      <c r="S3822" s="12">
        <f t="shared" si="59"/>
        <v>42190.651817129634</v>
      </c>
      <c r="T3822" s="12">
        <f t="shared" si="59"/>
        <v>42160.651817129634</v>
      </c>
      <c r="U3822" s="14">
        <f>Starter[[#This Row],[deadline2]]-Starter[[#This Row],[launched_at3]]</f>
        <v>30</v>
      </c>
    </row>
    <row r="3823" spans="1:21" ht="3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>IFERROR(Starter[[#This Row],[pledged]]/Starter[[#This Row],[goal]],0)</f>
        <v>1.0454285714285714</v>
      </c>
      <c r="P3823" s="8">
        <f>IFERROR(Starter[[#This Row],[pledged]]/Starter[[#This Row],[backers_count]],0)</f>
        <v>79.543478260869563</v>
      </c>
      <c r="Q3823" t="str">
        <f>LEFT(Starter[[#This Row],[Category and Sub-Category]],FIND("/",Starter[[#This Row],[Category and Sub-Category]])-1)</f>
        <v>theater</v>
      </c>
      <c r="R3823" t="str">
        <f>RIGHT(Starter[[#This Row],[Category and Sub-Category]],FIND("/",Starter[[#This Row],[Category and Sub-Category]])-3)</f>
        <v>plays</v>
      </c>
      <c r="S3823" s="12">
        <f t="shared" si="59"/>
        <v>42373.180636574078</v>
      </c>
      <c r="T3823" s="12">
        <f t="shared" si="59"/>
        <v>42341.180636574078</v>
      </c>
      <c r="U3823" s="14">
        <f>Starter[[#This Row],[deadline2]]-Starter[[#This Row],[launched_at3]]</f>
        <v>32</v>
      </c>
    </row>
    <row r="3824" spans="1:21" ht="3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>IFERROR(Starter[[#This Row],[pledged]]/Starter[[#This Row],[goal]],0)</f>
        <v>1.1002000000000001</v>
      </c>
      <c r="P3824" s="8">
        <f>IFERROR(Starter[[#This Row],[pledged]]/Starter[[#This Row],[backers_count]],0)</f>
        <v>72.381578947368425</v>
      </c>
      <c r="Q3824" t="str">
        <f>LEFT(Starter[[#This Row],[Category and Sub-Category]],FIND("/",Starter[[#This Row],[Category and Sub-Category]])-1)</f>
        <v>theater</v>
      </c>
      <c r="R3824" t="str">
        <f>RIGHT(Starter[[#This Row],[Category and Sub-Category]],FIND("/",Starter[[#This Row],[Category and Sub-Category]])-3)</f>
        <v>plays</v>
      </c>
      <c r="S3824" s="12">
        <f t="shared" si="59"/>
        <v>42388.957638888889</v>
      </c>
      <c r="T3824" s="12">
        <f t="shared" si="59"/>
        <v>42329.838159722218</v>
      </c>
      <c r="U3824" s="14">
        <f>Starter[[#This Row],[deadline2]]-Starter[[#This Row],[launched_at3]]</f>
        <v>59.119479166671226</v>
      </c>
    </row>
    <row r="3825" spans="1:21" ht="3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>IFERROR(Starter[[#This Row],[pledged]]/Starter[[#This Row],[goal]],0)</f>
        <v>1.06</v>
      </c>
      <c r="P3825" s="8">
        <f>IFERROR(Starter[[#This Row],[pledged]]/Starter[[#This Row],[backers_count]],0)</f>
        <v>64.634146341463421</v>
      </c>
      <c r="Q3825" t="str">
        <f>LEFT(Starter[[#This Row],[Category and Sub-Category]],FIND("/",Starter[[#This Row],[Category and Sub-Category]])-1)</f>
        <v>theater</v>
      </c>
      <c r="R3825" t="str">
        <f>RIGHT(Starter[[#This Row],[Category and Sub-Category]],FIND("/",Starter[[#This Row],[Category and Sub-Category]])-3)</f>
        <v>plays</v>
      </c>
      <c r="S3825" s="12">
        <f t="shared" si="59"/>
        <v>42205.165972222225</v>
      </c>
      <c r="T3825" s="12">
        <f t="shared" si="59"/>
        <v>42170.910231481481</v>
      </c>
      <c r="U3825" s="14">
        <f>Starter[[#This Row],[deadline2]]-Starter[[#This Row],[launched_at3]]</f>
        <v>34.255740740743931</v>
      </c>
    </row>
    <row r="3826" spans="1:21" ht="3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>IFERROR(Starter[[#This Row],[pledged]]/Starter[[#This Row],[goal]],0)</f>
        <v>1.08</v>
      </c>
      <c r="P3826" s="8">
        <f>IFERROR(Starter[[#This Row],[pledged]]/Starter[[#This Row],[backers_count]],0)</f>
        <v>38.571428571428569</v>
      </c>
      <c r="Q3826" t="str">
        <f>LEFT(Starter[[#This Row],[Category and Sub-Category]],FIND("/",Starter[[#This Row],[Category and Sub-Category]])-1)</f>
        <v>theater</v>
      </c>
      <c r="R3826" t="str">
        <f>RIGHT(Starter[[#This Row],[Category and Sub-Category]],FIND("/",Starter[[#This Row],[Category and Sub-Category]])-3)</f>
        <v>plays</v>
      </c>
      <c r="S3826" s="12">
        <f t="shared" si="59"/>
        <v>42583.570138888885</v>
      </c>
      <c r="T3826" s="12">
        <f t="shared" si="59"/>
        <v>42571.626192129625</v>
      </c>
      <c r="U3826" s="14">
        <f>Starter[[#This Row],[deadline2]]-Starter[[#This Row],[launched_at3]]</f>
        <v>11.943946759260143</v>
      </c>
    </row>
    <row r="3827" spans="1:21" ht="3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>IFERROR(Starter[[#This Row],[pledged]]/Starter[[#This Row],[goal]],0)</f>
        <v>1.0542</v>
      </c>
      <c r="P3827" s="8">
        <f>IFERROR(Starter[[#This Row],[pledged]]/Starter[[#This Row],[backers_count]],0)</f>
        <v>107.57142857142857</v>
      </c>
      <c r="Q3827" t="str">
        <f>LEFT(Starter[[#This Row],[Category and Sub-Category]],FIND("/",Starter[[#This Row],[Category and Sub-Category]])-1)</f>
        <v>theater</v>
      </c>
      <c r="R3827" t="str">
        <f>RIGHT(Starter[[#This Row],[Category and Sub-Category]],FIND("/",Starter[[#This Row],[Category and Sub-Category]])-3)</f>
        <v>plays</v>
      </c>
      <c r="S3827" s="12">
        <f t="shared" si="59"/>
        <v>42172.069606481484</v>
      </c>
      <c r="T3827" s="12">
        <f t="shared" si="59"/>
        <v>42151.069606481484</v>
      </c>
      <c r="U3827" s="14">
        <f>Starter[[#This Row],[deadline2]]-Starter[[#This Row],[launched_at3]]</f>
        <v>21</v>
      </c>
    </row>
    <row r="3828" spans="1:2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>IFERROR(Starter[[#This Row],[pledged]]/Starter[[#This Row],[goal]],0)</f>
        <v>1.1916666666666667</v>
      </c>
      <c r="P3828" s="8">
        <f>IFERROR(Starter[[#This Row],[pledged]]/Starter[[#This Row],[backers_count]],0)</f>
        <v>27.5</v>
      </c>
      <c r="Q3828" t="str">
        <f>LEFT(Starter[[#This Row],[Category and Sub-Category]],FIND("/",Starter[[#This Row],[Category and Sub-Category]])-1)</f>
        <v>theater</v>
      </c>
      <c r="R3828" t="str">
        <f>RIGHT(Starter[[#This Row],[Category and Sub-Category]],FIND("/",Starter[[#This Row],[Category and Sub-Category]])-3)</f>
        <v>plays</v>
      </c>
      <c r="S3828" s="12">
        <f t="shared" si="59"/>
        <v>42131.423541666663</v>
      </c>
      <c r="T3828" s="12">
        <f t="shared" si="59"/>
        <v>42101.423541666663</v>
      </c>
      <c r="U3828" s="14">
        <f>Starter[[#This Row],[deadline2]]-Starter[[#This Row],[launched_at3]]</f>
        <v>30</v>
      </c>
    </row>
    <row r="3829" spans="1:21" ht="3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>IFERROR(Starter[[#This Row],[pledged]]/Starter[[#This Row],[goal]],0)</f>
        <v>1.5266666666666666</v>
      </c>
      <c r="P3829" s="8">
        <f>IFERROR(Starter[[#This Row],[pledged]]/Starter[[#This Row],[backers_count]],0)</f>
        <v>70.461538461538467</v>
      </c>
      <c r="Q3829" t="str">
        <f>LEFT(Starter[[#This Row],[Category and Sub-Category]],FIND("/",Starter[[#This Row],[Category and Sub-Category]])-1)</f>
        <v>theater</v>
      </c>
      <c r="R3829" t="str">
        <f>RIGHT(Starter[[#This Row],[Category and Sub-Category]],FIND("/",Starter[[#This Row],[Category and Sub-Category]])-3)</f>
        <v>plays</v>
      </c>
      <c r="S3829" s="12">
        <f t="shared" si="59"/>
        <v>42090</v>
      </c>
      <c r="T3829" s="12">
        <f t="shared" si="59"/>
        <v>42034.928252314814</v>
      </c>
      <c r="U3829" s="14">
        <f>Starter[[#This Row],[deadline2]]-Starter[[#This Row],[launched_at3]]</f>
        <v>55.071747685185983</v>
      </c>
    </row>
    <row r="3830" spans="1:21" ht="3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>IFERROR(Starter[[#This Row],[pledged]]/Starter[[#This Row],[goal]],0)</f>
        <v>1</v>
      </c>
      <c r="P3830" s="8">
        <f>IFERROR(Starter[[#This Row],[pledged]]/Starter[[#This Row],[backers_count]],0)</f>
        <v>178.57142857142858</v>
      </c>
      <c r="Q3830" t="str">
        <f>LEFT(Starter[[#This Row],[Category and Sub-Category]],FIND("/",Starter[[#This Row],[Category and Sub-Category]])-1)</f>
        <v>theater</v>
      </c>
      <c r="R3830" t="str">
        <f>RIGHT(Starter[[#This Row],[Category and Sub-Category]],FIND("/",Starter[[#This Row],[Category and Sub-Category]])-3)</f>
        <v>plays</v>
      </c>
      <c r="S3830" s="12">
        <f t="shared" si="59"/>
        <v>42004.569293981476</v>
      </c>
      <c r="T3830" s="12">
        <f t="shared" si="59"/>
        <v>41944.527627314819</v>
      </c>
      <c r="U3830" s="14">
        <f>Starter[[#This Row],[deadline2]]-Starter[[#This Row],[launched_at3]]</f>
        <v>60.041666666656965</v>
      </c>
    </row>
    <row r="3831" spans="1:21" ht="3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>IFERROR(Starter[[#This Row],[pledged]]/Starter[[#This Row],[goal]],0)</f>
        <v>1.002</v>
      </c>
      <c r="P3831" s="8">
        <f>IFERROR(Starter[[#This Row],[pledged]]/Starter[[#This Row],[backers_count]],0)</f>
        <v>62.625</v>
      </c>
      <c r="Q3831" t="str">
        <f>LEFT(Starter[[#This Row],[Category and Sub-Category]],FIND("/",Starter[[#This Row],[Category and Sub-Category]])-1)</f>
        <v>theater</v>
      </c>
      <c r="R3831" t="str">
        <f>RIGHT(Starter[[#This Row],[Category and Sub-Category]],FIND("/",Starter[[#This Row],[Category and Sub-Category]])-3)</f>
        <v>plays</v>
      </c>
      <c r="S3831" s="12">
        <f t="shared" si="59"/>
        <v>42613.865405092598</v>
      </c>
      <c r="T3831" s="12">
        <f t="shared" si="59"/>
        <v>42593.865405092598</v>
      </c>
      <c r="U3831" s="14">
        <f>Starter[[#This Row],[deadline2]]-Starter[[#This Row],[launched_at3]]</f>
        <v>20</v>
      </c>
    </row>
    <row r="3832" spans="1:21" ht="30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>IFERROR(Starter[[#This Row],[pledged]]/Starter[[#This Row],[goal]],0)</f>
        <v>2.25</v>
      </c>
      <c r="P3832" s="8">
        <f>IFERROR(Starter[[#This Row],[pledged]]/Starter[[#This Row],[backers_count]],0)</f>
        <v>75</v>
      </c>
      <c r="Q3832" t="str">
        <f>LEFT(Starter[[#This Row],[Category and Sub-Category]],FIND("/",Starter[[#This Row],[Category and Sub-Category]])-1)</f>
        <v>theater</v>
      </c>
      <c r="R3832" t="str">
        <f>RIGHT(Starter[[#This Row],[Category and Sub-Category]],FIND("/",Starter[[#This Row],[Category and Sub-Category]])-3)</f>
        <v>plays</v>
      </c>
      <c r="S3832" s="12">
        <f t="shared" si="59"/>
        <v>42517.740868055553</v>
      </c>
      <c r="T3832" s="12">
        <f t="shared" si="59"/>
        <v>42503.740868055553</v>
      </c>
      <c r="U3832" s="14">
        <f>Starter[[#This Row],[deadline2]]-Starter[[#This Row],[launched_at3]]</f>
        <v>14</v>
      </c>
    </row>
    <row r="3833" spans="1:21" ht="3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>IFERROR(Starter[[#This Row],[pledged]]/Starter[[#This Row],[goal]],0)</f>
        <v>1.0602199999999999</v>
      </c>
      <c r="P3833" s="8">
        <f>IFERROR(Starter[[#This Row],[pledged]]/Starter[[#This Row],[backers_count]],0)</f>
        <v>58.901111111111113</v>
      </c>
      <c r="Q3833" t="str">
        <f>LEFT(Starter[[#This Row],[Category and Sub-Category]],FIND("/",Starter[[#This Row],[Category and Sub-Category]])-1)</f>
        <v>theater</v>
      </c>
      <c r="R3833" t="str">
        <f>RIGHT(Starter[[#This Row],[Category and Sub-Category]],FIND("/",Starter[[#This Row],[Category and Sub-Category]])-3)</f>
        <v>plays</v>
      </c>
      <c r="S3833" s="12">
        <f t="shared" si="59"/>
        <v>41948.890567129631</v>
      </c>
      <c r="T3833" s="12">
        <f t="shared" si="59"/>
        <v>41927.848900462966</v>
      </c>
      <c r="U3833" s="14">
        <f>Starter[[#This Row],[deadline2]]-Starter[[#This Row],[launched_at3]]</f>
        <v>21.041666666664241</v>
      </c>
    </row>
    <row r="3834" spans="1:21" ht="3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>IFERROR(Starter[[#This Row],[pledged]]/Starter[[#This Row],[goal]],0)</f>
        <v>1.0466666666666666</v>
      </c>
      <c r="P3834" s="8">
        <f>IFERROR(Starter[[#This Row],[pledged]]/Starter[[#This Row],[backers_count]],0)</f>
        <v>139.55555555555554</v>
      </c>
      <c r="Q3834" t="str">
        <f>LEFT(Starter[[#This Row],[Category and Sub-Category]],FIND("/",Starter[[#This Row],[Category and Sub-Category]])-1)</f>
        <v>theater</v>
      </c>
      <c r="R3834" t="str">
        <f>RIGHT(Starter[[#This Row],[Category and Sub-Category]],FIND("/",Starter[[#This Row],[Category and Sub-Category]])-3)</f>
        <v>plays</v>
      </c>
      <c r="S3834" s="12">
        <f t="shared" si="59"/>
        <v>42420.114988425921</v>
      </c>
      <c r="T3834" s="12">
        <f t="shared" si="59"/>
        <v>42375.114988425921</v>
      </c>
      <c r="U3834" s="14">
        <f>Starter[[#This Row],[deadline2]]-Starter[[#This Row],[launched_at3]]</f>
        <v>45</v>
      </c>
    </row>
    <row r="3835" spans="1:21" ht="3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>IFERROR(Starter[[#This Row],[pledged]]/Starter[[#This Row],[goal]],0)</f>
        <v>1.1666666666666667</v>
      </c>
      <c r="P3835" s="8">
        <f>IFERROR(Starter[[#This Row],[pledged]]/Starter[[#This Row],[backers_count]],0)</f>
        <v>70</v>
      </c>
      <c r="Q3835" t="str">
        <f>LEFT(Starter[[#This Row],[Category and Sub-Category]],FIND("/",Starter[[#This Row],[Category and Sub-Category]])-1)</f>
        <v>theater</v>
      </c>
      <c r="R3835" t="str">
        <f>RIGHT(Starter[[#This Row],[Category and Sub-Category]],FIND("/",Starter[[#This Row],[Category and Sub-Category]])-3)</f>
        <v>plays</v>
      </c>
      <c r="S3835" s="12">
        <f t="shared" si="59"/>
        <v>41974.797916666663</v>
      </c>
      <c r="T3835" s="12">
        <f t="shared" si="59"/>
        <v>41963.872361111113</v>
      </c>
      <c r="U3835" s="14">
        <f>Starter[[#This Row],[deadline2]]-Starter[[#This Row],[launched_at3]]</f>
        <v>10.925555555550091</v>
      </c>
    </row>
    <row r="3836" spans="1:21" ht="3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>IFERROR(Starter[[#This Row],[pledged]]/Starter[[#This Row],[goal]],0)</f>
        <v>1.0903333333333334</v>
      </c>
      <c r="P3836" s="8">
        <f>IFERROR(Starter[[#This Row],[pledged]]/Starter[[#This Row],[backers_count]],0)</f>
        <v>57.385964912280699</v>
      </c>
      <c r="Q3836" t="str">
        <f>LEFT(Starter[[#This Row],[Category and Sub-Category]],FIND("/",Starter[[#This Row],[Category and Sub-Category]])-1)</f>
        <v>theater</v>
      </c>
      <c r="R3836" t="str">
        <f>RIGHT(Starter[[#This Row],[Category and Sub-Category]],FIND("/",Starter[[#This Row],[Category and Sub-Category]])-3)</f>
        <v>plays</v>
      </c>
      <c r="S3836" s="12">
        <f t="shared" si="59"/>
        <v>42173.445219907408</v>
      </c>
      <c r="T3836" s="12">
        <f t="shared" si="59"/>
        <v>42143.445219907408</v>
      </c>
      <c r="U3836" s="14">
        <f>Starter[[#This Row],[deadline2]]-Starter[[#This Row],[launched_at3]]</f>
        <v>30</v>
      </c>
    </row>
    <row r="3837" spans="1:21" ht="3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>IFERROR(Starter[[#This Row],[pledged]]/Starter[[#This Row],[goal]],0)</f>
        <v>1.6</v>
      </c>
      <c r="P3837" s="8">
        <f>IFERROR(Starter[[#This Row],[pledged]]/Starter[[#This Row],[backers_count]],0)</f>
        <v>40</v>
      </c>
      <c r="Q3837" t="str">
        <f>LEFT(Starter[[#This Row],[Category and Sub-Category]],FIND("/",Starter[[#This Row],[Category and Sub-Category]])-1)</f>
        <v>theater</v>
      </c>
      <c r="R3837" t="str">
        <f>RIGHT(Starter[[#This Row],[Category and Sub-Category]],FIND("/",Starter[[#This Row],[Category and Sub-Category]])-3)</f>
        <v>plays</v>
      </c>
      <c r="S3837" s="12">
        <f t="shared" si="59"/>
        <v>42481.94222222222</v>
      </c>
      <c r="T3837" s="12">
        <f t="shared" si="59"/>
        <v>42460.94222222222</v>
      </c>
      <c r="U3837" s="14">
        <f>Starter[[#This Row],[deadline2]]-Starter[[#This Row],[launched_at3]]</f>
        <v>21</v>
      </c>
    </row>
    <row r="3838" spans="1:21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>IFERROR(Starter[[#This Row],[pledged]]/Starter[[#This Row],[goal]],0)</f>
        <v>1.125</v>
      </c>
      <c r="P3838" s="8">
        <f>IFERROR(Starter[[#This Row],[pledged]]/Starter[[#This Row],[backers_count]],0)</f>
        <v>64.285714285714292</v>
      </c>
      <c r="Q3838" t="str">
        <f>LEFT(Starter[[#This Row],[Category and Sub-Category]],FIND("/",Starter[[#This Row],[Category and Sub-Category]])-1)</f>
        <v>theater</v>
      </c>
      <c r="R3838" t="str">
        <f>RIGHT(Starter[[#This Row],[Category and Sub-Category]],FIND("/",Starter[[#This Row],[Category and Sub-Category]])-3)</f>
        <v>plays</v>
      </c>
      <c r="S3838" s="12">
        <f t="shared" si="59"/>
        <v>42585.172916666663</v>
      </c>
      <c r="T3838" s="12">
        <f t="shared" si="59"/>
        <v>42553.926527777774</v>
      </c>
      <c r="U3838" s="14">
        <f>Starter[[#This Row],[deadline2]]-Starter[[#This Row],[launched_at3]]</f>
        <v>31.24638888888876</v>
      </c>
    </row>
    <row r="3839" spans="1:2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>IFERROR(Starter[[#This Row],[pledged]]/Starter[[#This Row],[goal]],0)</f>
        <v>1.0209999999999999</v>
      </c>
      <c r="P3839" s="8">
        <f>IFERROR(Starter[[#This Row],[pledged]]/Starter[[#This Row],[backers_count]],0)</f>
        <v>120.11764705882354</v>
      </c>
      <c r="Q3839" t="str">
        <f>LEFT(Starter[[#This Row],[Category and Sub-Category]],FIND("/",Starter[[#This Row],[Category and Sub-Category]])-1)</f>
        <v>theater</v>
      </c>
      <c r="R3839" t="str">
        <f>RIGHT(Starter[[#This Row],[Category and Sub-Category]],FIND("/",Starter[[#This Row],[Category and Sub-Category]])-3)</f>
        <v>plays</v>
      </c>
      <c r="S3839" s="12">
        <f t="shared" si="59"/>
        <v>42188.765717592592</v>
      </c>
      <c r="T3839" s="12">
        <f t="shared" si="59"/>
        <v>42152.765717592592</v>
      </c>
      <c r="U3839" s="14">
        <f>Starter[[#This Row],[deadline2]]-Starter[[#This Row],[launched_at3]]</f>
        <v>36</v>
      </c>
    </row>
    <row r="3840" spans="1:21" ht="3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>IFERROR(Starter[[#This Row],[pledged]]/Starter[[#This Row],[goal]],0)</f>
        <v>1.00824</v>
      </c>
      <c r="P3840" s="8">
        <f>IFERROR(Starter[[#This Row],[pledged]]/Starter[[#This Row],[backers_count]],0)</f>
        <v>1008.24</v>
      </c>
      <c r="Q3840" t="str">
        <f>LEFT(Starter[[#This Row],[Category and Sub-Category]],FIND("/",Starter[[#This Row],[Category and Sub-Category]])-1)</f>
        <v>theater</v>
      </c>
      <c r="R3840" t="str">
        <f>RIGHT(Starter[[#This Row],[Category and Sub-Category]],FIND("/",Starter[[#This Row],[Category and Sub-Category]])-3)</f>
        <v>plays</v>
      </c>
      <c r="S3840" s="12">
        <f t="shared" si="59"/>
        <v>42146.710752314815</v>
      </c>
      <c r="T3840" s="12">
        <f t="shared" si="59"/>
        <v>42116.710752314815</v>
      </c>
      <c r="U3840" s="14">
        <f>Starter[[#This Row],[deadline2]]-Starter[[#This Row],[launched_at3]]</f>
        <v>30</v>
      </c>
    </row>
    <row r="3841" spans="1:21" ht="3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>IFERROR(Starter[[#This Row],[pledged]]/Starter[[#This Row],[goal]],0)</f>
        <v>1.0125</v>
      </c>
      <c r="P3841" s="8">
        <f>IFERROR(Starter[[#This Row],[pledged]]/Starter[[#This Row],[backers_count]],0)</f>
        <v>63.28125</v>
      </c>
      <c r="Q3841" t="str">
        <f>LEFT(Starter[[#This Row],[Category and Sub-Category]],FIND("/",Starter[[#This Row],[Category and Sub-Category]])-1)</f>
        <v>theater</v>
      </c>
      <c r="R3841" t="str">
        <f>RIGHT(Starter[[#This Row],[Category and Sub-Category]],FIND("/",Starter[[#This Row],[Category and Sub-Category]])-3)</f>
        <v>plays</v>
      </c>
      <c r="S3841" s="12">
        <f t="shared" si="59"/>
        <v>42215.142638888894</v>
      </c>
      <c r="T3841" s="12">
        <f t="shared" si="59"/>
        <v>42155.142638888894</v>
      </c>
      <c r="U3841" s="14">
        <f>Starter[[#This Row],[deadline2]]-Starter[[#This Row],[launched_at3]]</f>
        <v>60</v>
      </c>
    </row>
    <row r="3842" spans="1:21" ht="30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>IFERROR(Starter[[#This Row],[pledged]]/Starter[[#This Row],[goal]],0)</f>
        <v>65</v>
      </c>
      <c r="P3842" s="8">
        <f>IFERROR(Starter[[#This Row],[pledged]]/Starter[[#This Row],[backers_count]],0)</f>
        <v>21.666666666666668</v>
      </c>
      <c r="Q3842" t="str">
        <f>LEFT(Starter[[#This Row],[Category and Sub-Category]],FIND("/",Starter[[#This Row],[Category and Sub-Category]])-1)</f>
        <v>theater</v>
      </c>
      <c r="R3842" t="str">
        <f>RIGHT(Starter[[#This Row],[Category and Sub-Category]],FIND("/",Starter[[#This Row],[Category and Sub-Category]])-3)</f>
        <v>plays</v>
      </c>
      <c r="S3842" s="12">
        <f t="shared" ref="S3842:T3905" si="60">(I3842/86400)+25569</f>
        <v>42457.660057870366</v>
      </c>
      <c r="T3842" s="12">
        <f t="shared" si="60"/>
        <v>42432.701724537037</v>
      </c>
      <c r="U3842" s="14">
        <f>Starter[[#This Row],[deadline2]]-Starter[[#This Row],[launched_at3]]</f>
        <v>24.958333333328483</v>
      </c>
    </row>
    <row r="3843" spans="1:21" ht="3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>IFERROR(Starter[[#This Row],[pledged]]/Starter[[#This Row],[goal]],0)</f>
        <v>8.72E-2</v>
      </c>
      <c r="P3843" s="8">
        <f>IFERROR(Starter[[#This Row],[pledged]]/Starter[[#This Row],[backers_count]],0)</f>
        <v>25.647058823529413</v>
      </c>
      <c r="Q3843" t="str">
        <f>LEFT(Starter[[#This Row],[Category and Sub-Category]],FIND("/",Starter[[#This Row],[Category and Sub-Category]])-1)</f>
        <v>theater</v>
      </c>
      <c r="R3843" t="str">
        <f>RIGHT(Starter[[#This Row],[Category and Sub-Category]],FIND("/",Starter[[#This Row],[Category and Sub-Category]])-3)</f>
        <v>plays</v>
      </c>
      <c r="S3843" s="12">
        <f t="shared" si="60"/>
        <v>41840.785729166666</v>
      </c>
      <c r="T3843" s="12">
        <f t="shared" si="60"/>
        <v>41780.785729166666</v>
      </c>
      <c r="U3843" s="14">
        <f>Starter[[#This Row],[deadline2]]-Starter[[#This Row],[launched_at3]]</f>
        <v>60</v>
      </c>
    </row>
    <row r="3844" spans="1:21" ht="3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>IFERROR(Starter[[#This Row],[pledged]]/Starter[[#This Row],[goal]],0)</f>
        <v>0.21940000000000001</v>
      </c>
      <c r="P3844" s="8">
        <f>IFERROR(Starter[[#This Row],[pledged]]/Starter[[#This Row],[backers_count]],0)</f>
        <v>47.695652173913047</v>
      </c>
      <c r="Q3844" t="str">
        <f>LEFT(Starter[[#This Row],[Category and Sub-Category]],FIND("/",Starter[[#This Row],[Category and Sub-Category]])-1)</f>
        <v>theater</v>
      </c>
      <c r="R3844" t="str">
        <f>RIGHT(Starter[[#This Row],[Category and Sub-Category]],FIND("/",Starter[[#This Row],[Category and Sub-Category]])-3)</f>
        <v>plays</v>
      </c>
      <c r="S3844" s="12">
        <f t="shared" si="60"/>
        <v>41770.493657407409</v>
      </c>
      <c r="T3844" s="12">
        <f t="shared" si="60"/>
        <v>41740.493657407409</v>
      </c>
      <c r="U3844" s="14">
        <f>Starter[[#This Row],[deadline2]]-Starter[[#This Row],[launched_at3]]</f>
        <v>30</v>
      </c>
    </row>
    <row r="3845" spans="1:21" ht="3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>IFERROR(Starter[[#This Row],[pledged]]/Starter[[#This Row],[goal]],0)</f>
        <v>0.21299999999999999</v>
      </c>
      <c r="P3845" s="8">
        <f>IFERROR(Starter[[#This Row],[pledged]]/Starter[[#This Row],[backers_count]],0)</f>
        <v>56.05263157894737</v>
      </c>
      <c r="Q3845" t="str">
        <f>LEFT(Starter[[#This Row],[Category and Sub-Category]],FIND("/",Starter[[#This Row],[Category and Sub-Category]])-1)</f>
        <v>theater</v>
      </c>
      <c r="R3845" t="str">
        <f>RIGHT(Starter[[#This Row],[Category and Sub-Category]],FIND("/",Starter[[#This Row],[Category and Sub-Category]])-3)</f>
        <v>plays</v>
      </c>
      <c r="S3845" s="12">
        <f t="shared" si="60"/>
        <v>41791.072500000002</v>
      </c>
      <c r="T3845" s="12">
        <f t="shared" si="60"/>
        <v>41766.072500000002</v>
      </c>
      <c r="U3845" s="14">
        <f>Starter[[#This Row],[deadline2]]-Starter[[#This Row],[launched_at3]]</f>
        <v>25</v>
      </c>
    </row>
    <row r="3846" spans="1:21" ht="3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>IFERROR(Starter[[#This Row],[pledged]]/Starter[[#This Row],[goal]],0)</f>
        <v>0.41489795918367345</v>
      </c>
      <c r="P3846" s="8">
        <f>IFERROR(Starter[[#This Row],[pledged]]/Starter[[#This Row],[backers_count]],0)</f>
        <v>81.319999999999993</v>
      </c>
      <c r="Q3846" t="str">
        <f>LEFT(Starter[[#This Row],[Category and Sub-Category]],FIND("/",Starter[[#This Row],[Category and Sub-Category]])-1)</f>
        <v>theater</v>
      </c>
      <c r="R3846" t="str">
        <f>RIGHT(Starter[[#This Row],[Category and Sub-Category]],FIND("/",Starter[[#This Row],[Category and Sub-Category]])-3)</f>
        <v>plays</v>
      </c>
      <c r="S3846" s="12">
        <f t="shared" si="60"/>
        <v>41793.290972222225</v>
      </c>
      <c r="T3846" s="12">
        <f t="shared" si="60"/>
        <v>41766.617291666669</v>
      </c>
      <c r="U3846" s="14">
        <f>Starter[[#This Row],[deadline2]]-Starter[[#This Row],[launched_at3]]</f>
        <v>26.67368055555562</v>
      </c>
    </row>
    <row r="3847" spans="1:21" ht="45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>IFERROR(Starter[[#This Row],[pledged]]/Starter[[#This Row],[goal]],0)</f>
        <v>2.1049999999999999E-2</v>
      </c>
      <c r="P3847" s="8">
        <f>IFERROR(Starter[[#This Row],[pledged]]/Starter[[#This Row],[backers_count]],0)</f>
        <v>70.166666666666671</v>
      </c>
      <c r="Q3847" t="str">
        <f>LEFT(Starter[[#This Row],[Category and Sub-Category]],FIND("/",Starter[[#This Row],[Category and Sub-Category]])-1)</f>
        <v>theater</v>
      </c>
      <c r="R3847" t="str">
        <f>RIGHT(Starter[[#This Row],[Category and Sub-Category]],FIND("/",Starter[[#This Row],[Category and Sub-Category]])-3)</f>
        <v>plays</v>
      </c>
      <c r="S3847" s="12">
        <f t="shared" si="60"/>
        <v>42278.627013888894</v>
      </c>
      <c r="T3847" s="12">
        <f t="shared" si="60"/>
        <v>42248.627013888894</v>
      </c>
      <c r="U3847" s="14">
        <f>Starter[[#This Row],[deadline2]]-Starter[[#This Row],[launched_at3]]</f>
        <v>30</v>
      </c>
    </row>
    <row r="3848" spans="1:21" ht="30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>IFERROR(Starter[[#This Row],[pledged]]/Starter[[#This Row],[goal]],0)</f>
        <v>2.7E-2</v>
      </c>
      <c r="P3848" s="8">
        <f>IFERROR(Starter[[#This Row],[pledged]]/Starter[[#This Row],[backers_count]],0)</f>
        <v>23.625</v>
      </c>
      <c r="Q3848" t="str">
        <f>LEFT(Starter[[#This Row],[Category and Sub-Category]],FIND("/",Starter[[#This Row],[Category and Sub-Category]])-1)</f>
        <v>theater</v>
      </c>
      <c r="R3848" t="str">
        <f>RIGHT(Starter[[#This Row],[Category and Sub-Category]],FIND("/",Starter[[#This Row],[Category and Sub-Category]])-3)</f>
        <v>plays</v>
      </c>
      <c r="S3848" s="12">
        <f t="shared" si="60"/>
        <v>41916.290972222225</v>
      </c>
      <c r="T3848" s="12">
        <f t="shared" si="60"/>
        <v>41885.221550925926</v>
      </c>
      <c r="U3848" s="14">
        <f>Starter[[#This Row],[deadline2]]-Starter[[#This Row],[launched_at3]]</f>
        <v>31.06942129629897</v>
      </c>
    </row>
    <row r="3849" spans="1:21" ht="30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>IFERROR(Starter[[#This Row],[pledged]]/Starter[[#This Row],[goal]],0)</f>
        <v>0.16161904761904761</v>
      </c>
      <c r="P3849" s="8">
        <f>IFERROR(Starter[[#This Row],[pledged]]/Starter[[#This Row],[backers_count]],0)</f>
        <v>188.55555555555554</v>
      </c>
      <c r="Q3849" t="str">
        <f>LEFT(Starter[[#This Row],[Category and Sub-Category]],FIND("/",Starter[[#This Row],[Category and Sub-Category]])-1)</f>
        <v>theater</v>
      </c>
      <c r="R3849" t="str">
        <f>RIGHT(Starter[[#This Row],[Category and Sub-Category]],FIND("/",Starter[[#This Row],[Category and Sub-Category]])-3)</f>
        <v>plays</v>
      </c>
      <c r="S3849" s="12">
        <f t="shared" si="60"/>
        <v>42204.224432870367</v>
      </c>
      <c r="T3849" s="12">
        <f t="shared" si="60"/>
        <v>42159.224432870367</v>
      </c>
      <c r="U3849" s="14">
        <f>Starter[[#This Row],[deadline2]]-Starter[[#This Row],[launched_at3]]</f>
        <v>45</v>
      </c>
    </row>
    <row r="3850" spans="1:21" ht="3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>IFERROR(Starter[[#This Row],[pledged]]/Starter[[#This Row],[goal]],0)</f>
        <v>0.16376923076923078</v>
      </c>
      <c r="P3850" s="8">
        <f>IFERROR(Starter[[#This Row],[pledged]]/Starter[[#This Row],[backers_count]],0)</f>
        <v>49.511627906976742</v>
      </c>
      <c r="Q3850" t="str">
        <f>LEFT(Starter[[#This Row],[Category and Sub-Category]],FIND("/",Starter[[#This Row],[Category and Sub-Category]])-1)</f>
        <v>theater</v>
      </c>
      <c r="R3850" t="str">
        <f>RIGHT(Starter[[#This Row],[Category and Sub-Category]],FIND("/",Starter[[#This Row],[Category and Sub-Category]])-3)</f>
        <v>plays</v>
      </c>
      <c r="S3850" s="12">
        <f t="shared" si="60"/>
        <v>42295.817002314812</v>
      </c>
      <c r="T3850" s="12">
        <f t="shared" si="60"/>
        <v>42265.817002314812</v>
      </c>
      <c r="U3850" s="14">
        <f>Starter[[#This Row],[deadline2]]-Starter[[#This Row],[launched_at3]]</f>
        <v>30</v>
      </c>
    </row>
    <row r="3851" spans="1:21" ht="30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>IFERROR(Starter[[#This Row],[pledged]]/Starter[[#This Row],[goal]],0)</f>
        <v>7.0433333333333334E-2</v>
      </c>
      <c r="P3851" s="8">
        <f>IFERROR(Starter[[#This Row],[pledged]]/Starter[[#This Row],[backers_count]],0)</f>
        <v>75.464285714285708</v>
      </c>
      <c r="Q3851" t="str">
        <f>LEFT(Starter[[#This Row],[Category and Sub-Category]],FIND("/",Starter[[#This Row],[Category and Sub-Category]])-1)</f>
        <v>theater</v>
      </c>
      <c r="R3851" t="str">
        <f>RIGHT(Starter[[#This Row],[Category and Sub-Category]],FIND("/",Starter[[#This Row],[Category and Sub-Category]])-3)</f>
        <v>plays</v>
      </c>
      <c r="S3851" s="12">
        <f t="shared" si="60"/>
        <v>42166.767175925925</v>
      </c>
      <c r="T3851" s="12">
        <f t="shared" si="60"/>
        <v>42136.767175925925</v>
      </c>
      <c r="U3851" s="14">
        <f>Starter[[#This Row],[deadline2]]-Starter[[#This Row],[launched_at3]]</f>
        <v>30</v>
      </c>
    </row>
    <row r="3852" spans="1:21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>IFERROR(Starter[[#This Row],[pledged]]/Starter[[#This Row],[goal]],0)</f>
        <v>3.7999999999999999E-2</v>
      </c>
      <c r="P3852" s="8">
        <f>IFERROR(Starter[[#This Row],[pledged]]/Starter[[#This Row],[backers_count]],0)</f>
        <v>9.5</v>
      </c>
      <c r="Q3852" t="str">
        <f>LEFT(Starter[[#This Row],[Category and Sub-Category]],FIND("/",Starter[[#This Row],[Category and Sub-Category]])-1)</f>
        <v>theater</v>
      </c>
      <c r="R3852" t="str">
        <f>RIGHT(Starter[[#This Row],[Category and Sub-Category]],FIND("/",Starter[[#This Row],[Category and Sub-Category]])-3)</f>
        <v>plays</v>
      </c>
      <c r="S3852" s="12">
        <f t="shared" si="60"/>
        <v>42005.124340277776</v>
      </c>
      <c r="T3852" s="12">
        <f t="shared" si="60"/>
        <v>41975.124340277776</v>
      </c>
      <c r="U3852" s="14">
        <f>Starter[[#This Row],[deadline2]]-Starter[[#This Row],[launched_at3]]</f>
        <v>30</v>
      </c>
    </row>
    <row r="3853" spans="1:21" ht="30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>IFERROR(Starter[[#This Row],[pledged]]/Starter[[#This Row],[goal]],0)</f>
        <v>0.34079999999999999</v>
      </c>
      <c r="P3853" s="8">
        <f>IFERROR(Starter[[#This Row],[pledged]]/Starter[[#This Row],[backers_count]],0)</f>
        <v>35.5</v>
      </c>
      <c r="Q3853" t="str">
        <f>LEFT(Starter[[#This Row],[Category and Sub-Category]],FIND("/",Starter[[#This Row],[Category and Sub-Category]])-1)</f>
        <v>theater</v>
      </c>
      <c r="R3853" t="str">
        <f>RIGHT(Starter[[#This Row],[Category and Sub-Category]],FIND("/",Starter[[#This Row],[Category and Sub-Category]])-3)</f>
        <v>plays</v>
      </c>
      <c r="S3853" s="12">
        <f t="shared" si="60"/>
        <v>42202.439571759256</v>
      </c>
      <c r="T3853" s="12">
        <f t="shared" si="60"/>
        <v>42172.439571759256</v>
      </c>
      <c r="U3853" s="14">
        <f>Starter[[#This Row],[deadline2]]-Starter[[#This Row],[launched_at3]]</f>
        <v>30</v>
      </c>
    </row>
    <row r="3854" spans="1:21" ht="30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>IFERROR(Starter[[#This Row],[pledged]]/Starter[[#This Row],[goal]],0)</f>
        <v>2E-3</v>
      </c>
      <c r="P3854" s="8">
        <f>IFERROR(Starter[[#This Row],[pledged]]/Starter[[#This Row],[backers_count]],0)</f>
        <v>10</v>
      </c>
      <c r="Q3854" t="str">
        <f>LEFT(Starter[[#This Row],[Category and Sub-Category]],FIND("/",Starter[[#This Row],[Category and Sub-Category]])-1)</f>
        <v>theater</v>
      </c>
      <c r="R3854" t="str">
        <f>RIGHT(Starter[[#This Row],[Category and Sub-Category]],FIND("/",Starter[[#This Row],[Category and Sub-Category]])-3)</f>
        <v>plays</v>
      </c>
      <c r="S3854" s="12">
        <f t="shared" si="60"/>
        <v>42090.149027777778</v>
      </c>
      <c r="T3854" s="12">
        <f t="shared" si="60"/>
        <v>42065.190694444449</v>
      </c>
      <c r="U3854" s="14">
        <f>Starter[[#This Row],[deadline2]]-Starter[[#This Row],[launched_at3]]</f>
        <v>24.958333333328483</v>
      </c>
    </row>
    <row r="3855" spans="1:21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>IFERROR(Starter[[#This Row],[pledged]]/Starter[[#This Row],[goal]],0)</f>
        <v>2.5999999999999998E-4</v>
      </c>
      <c r="P3855" s="8">
        <f>IFERROR(Starter[[#This Row],[pledged]]/Starter[[#This Row],[backers_count]],0)</f>
        <v>13</v>
      </c>
      <c r="Q3855" t="str">
        <f>LEFT(Starter[[#This Row],[Category and Sub-Category]],FIND("/",Starter[[#This Row],[Category and Sub-Category]])-1)</f>
        <v>theater</v>
      </c>
      <c r="R3855" t="str">
        <f>RIGHT(Starter[[#This Row],[Category and Sub-Category]],FIND("/",Starter[[#This Row],[Category and Sub-Category]])-3)</f>
        <v>plays</v>
      </c>
      <c r="S3855" s="12">
        <f t="shared" si="60"/>
        <v>41883.84002314815</v>
      </c>
      <c r="T3855" s="12">
        <f t="shared" si="60"/>
        <v>41848.84002314815</v>
      </c>
      <c r="U3855" s="14">
        <f>Starter[[#This Row],[deadline2]]-Starter[[#This Row],[launched_at3]]</f>
        <v>35</v>
      </c>
    </row>
    <row r="3856" spans="1:21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>IFERROR(Starter[[#This Row],[pledged]]/Starter[[#This Row],[goal]],0)</f>
        <v>0.16254545454545455</v>
      </c>
      <c r="P3856" s="8">
        <f>IFERROR(Starter[[#This Row],[pledged]]/Starter[[#This Row],[backers_count]],0)</f>
        <v>89.4</v>
      </c>
      <c r="Q3856" t="str">
        <f>LEFT(Starter[[#This Row],[Category and Sub-Category]],FIND("/",Starter[[#This Row],[Category and Sub-Category]])-1)</f>
        <v>theater</v>
      </c>
      <c r="R3856" t="str">
        <f>RIGHT(Starter[[#This Row],[Category and Sub-Category]],FIND("/",Starter[[#This Row],[Category and Sub-Category]])-3)</f>
        <v>plays</v>
      </c>
      <c r="S3856" s="12">
        <f t="shared" si="60"/>
        <v>42133.884930555556</v>
      </c>
      <c r="T3856" s="12">
        <f t="shared" si="60"/>
        <v>42103.884930555556</v>
      </c>
      <c r="U3856" s="14">
        <f>Starter[[#This Row],[deadline2]]-Starter[[#This Row],[launched_at3]]</f>
        <v>30</v>
      </c>
    </row>
    <row r="3857" spans="1:21" ht="30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>IFERROR(Starter[[#This Row],[pledged]]/Starter[[#This Row],[goal]],0)</f>
        <v>2.5000000000000001E-2</v>
      </c>
      <c r="P3857" s="8">
        <f>IFERROR(Starter[[#This Row],[pledged]]/Starter[[#This Row],[backers_count]],0)</f>
        <v>25</v>
      </c>
      <c r="Q3857" t="str">
        <f>LEFT(Starter[[#This Row],[Category and Sub-Category]],FIND("/",Starter[[#This Row],[Category and Sub-Category]])-1)</f>
        <v>theater</v>
      </c>
      <c r="R3857" t="str">
        <f>RIGHT(Starter[[#This Row],[Category and Sub-Category]],FIND("/",Starter[[#This Row],[Category and Sub-Category]])-3)</f>
        <v>plays</v>
      </c>
      <c r="S3857" s="12">
        <f t="shared" si="60"/>
        <v>42089.929062499999</v>
      </c>
      <c r="T3857" s="12">
        <f t="shared" si="60"/>
        <v>42059.970729166671</v>
      </c>
      <c r="U3857" s="14">
        <f>Starter[[#This Row],[deadline2]]-Starter[[#This Row],[launched_at3]]</f>
        <v>29.958333333328483</v>
      </c>
    </row>
    <row r="3858" spans="1:21" ht="3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>IFERROR(Starter[[#This Row],[pledged]]/Starter[[#This Row],[goal]],0)</f>
        <v>2.0000000000000001E-4</v>
      </c>
      <c r="P3858" s="8">
        <f>IFERROR(Starter[[#This Row],[pledged]]/Starter[[#This Row],[backers_count]],0)</f>
        <v>1</v>
      </c>
      <c r="Q3858" t="str">
        <f>LEFT(Starter[[#This Row],[Category and Sub-Category]],FIND("/",Starter[[#This Row],[Category and Sub-Category]])-1)</f>
        <v>theater</v>
      </c>
      <c r="R3858" t="str">
        <f>RIGHT(Starter[[#This Row],[Category and Sub-Category]],FIND("/",Starter[[#This Row],[Category and Sub-Category]])-3)</f>
        <v>plays</v>
      </c>
      <c r="S3858" s="12">
        <f t="shared" si="60"/>
        <v>42071.701423611114</v>
      </c>
      <c r="T3858" s="12">
        <f t="shared" si="60"/>
        <v>42041.743090277778</v>
      </c>
      <c r="U3858" s="14">
        <f>Starter[[#This Row],[deadline2]]-Starter[[#This Row],[launched_at3]]</f>
        <v>29.958333333335759</v>
      </c>
    </row>
    <row r="3859" spans="1:21" ht="3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>IFERROR(Starter[[#This Row],[pledged]]/Starter[[#This Row],[goal]],0)</f>
        <v>5.1999999999999998E-2</v>
      </c>
      <c r="P3859" s="8">
        <f>IFERROR(Starter[[#This Row],[pledged]]/Starter[[#This Row],[backers_count]],0)</f>
        <v>65</v>
      </c>
      <c r="Q3859" t="str">
        <f>LEFT(Starter[[#This Row],[Category and Sub-Category]],FIND("/",Starter[[#This Row],[Category and Sub-Category]])-1)</f>
        <v>theater</v>
      </c>
      <c r="R3859" t="str">
        <f>RIGHT(Starter[[#This Row],[Category and Sub-Category]],FIND("/",Starter[[#This Row],[Category and Sub-Category]])-3)</f>
        <v>plays</v>
      </c>
      <c r="S3859" s="12">
        <f t="shared" si="60"/>
        <v>41852.716666666667</v>
      </c>
      <c r="T3859" s="12">
        <f t="shared" si="60"/>
        <v>41829.73715277778</v>
      </c>
      <c r="U3859" s="14">
        <f>Starter[[#This Row],[deadline2]]-Starter[[#This Row],[launched_at3]]</f>
        <v>22.979513888887595</v>
      </c>
    </row>
    <row r="3860" spans="1:21" ht="3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>IFERROR(Starter[[#This Row],[pledged]]/Starter[[#This Row],[goal]],0)</f>
        <v>0.02</v>
      </c>
      <c r="P3860" s="8">
        <f>IFERROR(Starter[[#This Row],[pledged]]/Starter[[#This Row],[backers_count]],0)</f>
        <v>10</v>
      </c>
      <c r="Q3860" t="str">
        <f>LEFT(Starter[[#This Row],[Category and Sub-Category]],FIND("/",Starter[[#This Row],[Category and Sub-Category]])-1)</f>
        <v>theater</v>
      </c>
      <c r="R3860" t="str">
        <f>RIGHT(Starter[[#This Row],[Category and Sub-Category]],FIND("/",Starter[[#This Row],[Category and Sub-Category]])-3)</f>
        <v>plays</v>
      </c>
      <c r="S3860" s="12">
        <f t="shared" si="60"/>
        <v>42146.875</v>
      </c>
      <c r="T3860" s="12">
        <f t="shared" si="60"/>
        <v>42128.431064814809</v>
      </c>
      <c r="U3860" s="14">
        <f>Starter[[#This Row],[deadline2]]-Starter[[#This Row],[launched_at3]]</f>
        <v>18.443935185190639</v>
      </c>
    </row>
    <row r="3861" spans="1:21" ht="30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>IFERROR(Starter[[#This Row],[pledged]]/Starter[[#This Row],[goal]],0)</f>
        <v>4.0000000000000002E-4</v>
      </c>
      <c r="P3861" s="8">
        <f>IFERROR(Starter[[#This Row],[pledged]]/Starter[[#This Row],[backers_count]],0)</f>
        <v>1</v>
      </c>
      <c r="Q3861" t="str">
        <f>LEFT(Starter[[#This Row],[Category and Sub-Category]],FIND("/",Starter[[#This Row],[Category and Sub-Category]])-1)</f>
        <v>theater</v>
      </c>
      <c r="R3861" t="str">
        <f>RIGHT(Starter[[#This Row],[Category and Sub-Category]],FIND("/",Starter[[#This Row],[Category and Sub-Category]])-3)</f>
        <v>plays</v>
      </c>
      <c r="S3861" s="12">
        <f t="shared" si="60"/>
        <v>41815.875</v>
      </c>
      <c r="T3861" s="12">
        <f t="shared" si="60"/>
        <v>41789.893599537041</v>
      </c>
      <c r="U3861" s="14">
        <f>Starter[[#This Row],[deadline2]]-Starter[[#This Row],[launched_at3]]</f>
        <v>25.981400462958845</v>
      </c>
    </row>
    <row r="3862" spans="1:21" ht="3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>IFERROR(Starter[[#This Row],[pledged]]/Starter[[#This Row],[goal]],0)</f>
        <v>0.17666666666666667</v>
      </c>
      <c r="P3862" s="8">
        <f>IFERROR(Starter[[#This Row],[pledged]]/Starter[[#This Row],[backers_count]],0)</f>
        <v>81.538461538461533</v>
      </c>
      <c r="Q3862" t="str">
        <f>LEFT(Starter[[#This Row],[Category and Sub-Category]],FIND("/",Starter[[#This Row],[Category and Sub-Category]])-1)</f>
        <v>theater</v>
      </c>
      <c r="R3862" t="str">
        <f>RIGHT(Starter[[#This Row],[Category and Sub-Category]],FIND("/",Starter[[#This Row],[Category and Sub-Category]])-3)</f>
        <v>plays</v>
      </c>
      <c r="S3862" s="12">
        <f t="shared" si="60"/>
        <v>41863.660995370374</v>
      </c>
      <c r="T3862" s="12">
        <f t="shared" si="60"/>
        <v>41833.660995370374</v>
      </c>
      <c r="U3862" s="14">
        <f>Starter[[#This Row],[deadline2]]-Starter[[#This Row],[launched_at3]]</f>
        <v>30</v>
      </c>
    </row>
    <row r="3863" spans="1:2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>IFERROR(Starter[[#This Row],[pledged]]/Starter[[#This Row],[goal]],0)</f>
        <v>0.05</v>
      </c>
      <c r="P3863" s="8">
        <f>IFERROR(Starter[[#This Row],[pledged]]/Starter[[#This Row],[backers_count]],0)</f>
        <v>100</v>
      </c>
      <c r="Q3863" t="str">
        <f>LEFT(Starter[[#This Row],[Category and Sub-Category]],FIND("/",Starter[[#This Row],[Category and Sub-Category]])-1)</f>
        <v>theater</v>
      </c>
      <c r="R3863" t="str">
        <f>RIGHT(Starter[[#This Row],[Category and Sub-Category]],FIND("/",Starter[[#This Row],[Category and Sub-Category]])-3)</f>
        <v>plays</v>
      </c>
      <c r="S3863" s="12">
        <f t="shared" si="60"/>
        <v>41955.907638888893</v>
      </c>
      <c r="T3863" s="12">
        <f t="shared" si="60"/>
        <v>41914.590011574073</v>
      </c>
      <c r="U3863" s="14">
        <f>Starter[[#This Row],[deadline2]]-Starter[[#This Row],[launched_at3]]</f>
        <v>41.317627314820129</v>
      </c>
    </row>
    <row r="3864" spans="1:21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>IFERROR(Starter[[#This Row],[pledged]]/Starter[[#This Row],[goal]],0)</f>
        <v>1.3333333333333334E-4</v>
      </c>
      <c r="P3864" s="8">
        <f>IFERROR(Starter[[#This Row],[pledged]]/Starter[[#This Row],[backers_count]],0)</f>
        <v>1</v>
      </c>
      <c r="Q3864" t="str">
        <f>LEFT(Starter[[#This Row],[Category and Sub-Category]],FIND("/",Starter[[#This Row],[Category and Sub-Category]])-1)</f>
        <v>theater</v>
      </c>
      <c r="R3864" t="str">
        <f>RIGHT(Starter[[#This Row],[Category and Sub-Category]],FIND("/",Starter[[#This Row],[Category and Sub-Category]])-3)</f>
        <v>plays</v>
      </c>
      <c r="S3864" s="12">
        <f t="shared" si="60"/>
        <v>42625.707638888889</v>
      </c>
      <c r="T3864" s="12">
        <f t="shared" si="60"/>
        <v>42611.261064814811</v>
      </c>
      <c r="U3864" s="14">
        <f>Starter[[#This Row],[deadline2]]-Starter[[#This Row],[launched_at3]]</f>
        <v>14.446574074077944</v>
      </c>
    </row>
    <row r="3865" spans="1:21" ht="3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>IFERROR(Starter[[#This Row],[pledged]]/Starter[[#This Row],[goal]],0)</f>
        <v>0</v>
      </c>
      <c r="P3865" s="8">
        <f>IFERROR(Starter[[#This Row],[pledged]]/Starter[[#This Row],[backers_count]],0)</f>
        <v>0</v>
      </c>
      <c r="Q3865" t="str">
        <f>LEFT(Starter[[#This Row],[Category and Sub-Category]],FIND("/",Starter[[#This Row],[Category and Sub-Category]])-1)</f>
        <v>theater</v>
      </c>
      <c r="R3865" t="str">
        <f>RIGHT(Starter[[#This Row],[Category and Sub-Category]],FIND("/",Starter[[#This Row],[Category and Sub-Category]])-3)</f>
        <v>plays</v>
      </c>
      <c r="S3865" s="12">
        <f t="shared" si="60"/>
        <v>42313.674826388888</v>
      </c>
      <c r="T3865" s="12">
        <f t="shared" si="60"/>
        <v>42253.633159722223</v>
      </c>
      <c r="U3865" s="14">
        <f>Starter[[#This Row],[deadline2]]-Starter[[#This Row],[launched_at3]]</f>
        <v>60.041666666664241</v>
      </c>
    </row>
    <row r="3866" spans="1:21" ht="3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>IFERROR(Starter[[#This Row],[pledged]]/Starter[[#This Row],[goal]],0)</f>
        <v>1.2E-2</v>
      </c>
      <c r="P3866" s="8">
        <f>IFERROR(Starter[[#This Row],[pledged]]/Starter[[#This Row],[backers_count]],0)</f>
        <v>20</v>
      </c>
      <c r="Q3866" t="str">
        <f>LEFT(Starter[[#This Row],[Category and Sub-Category]],FIND("/",Starter[[#This Row],[Category and Sub-Category]])-1)</f>
        <v>theater</v>
      </c>
      <c r="R3866" t="str">
        <f>RIGHT(Starter[[#This Row],[Category and Sub-Category]],FIND("/",Starter[[#This Row],[Category and Sub-Category]])-3)</f>
        <v>plays</v>
      </c>
      <c r="S3866" s="12">
        <f t="shared" si="60"/>
        <v>42325.933495370366</v>
      </c>
      <c r="T3866" s="12">
        <f t="shared" si="60"/>
        <v>42295.891828703709</v>
      </c>
      <c r="U3866" s="14">
        <f>Starter[[#This Row],[deadline2]]-Starter[[#This Row],[launched_at3]]</f>
        <v>30.041666666656965</v>
      </c>
    </row>
    <row r="3867" spans="1:21" ht="30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>IFERROR(Starter[[#This Row],[pledged]]/Starter[[#This Row],[goal]],0)</f>
        <v>0.26937422295897223</v>
      </c>
      <c r="P3867" s="8">
        <f>IFERROR(Starter[[#This Row],[pledged]]/Starter[[#This Row],[backers_count]],0)</f>
        <v>46.428571428571431</v>
      </c>
      <c r="Q3867" t="str">
        <f>LEFT(Starter[[#This Row],[Category and Sub-Category]],FIND("/",Starter[[#This Row],[Category and Sub-Category]])-1)</f>
        <v>theater</v>
      </c>
      <c r="R3867" t="str">
        <f>RIGHT(Starter[[#This Row],[Category and Sub-Category]],FIND("/",Starter[[#This Row],[Category and Sub-Category]])-3)</f>
        <v>plays</v>
      </c>
      <c r="S3867" s="12">
        <f t="shared" si="60"/>
        <v>41881.229166666664</v>
      </c>
      <c r="T3867" s="12">
        <f t="shared" si="60"/>
        <v>41841.651597222226</v>
      </c>
      <c r="U3867" s="14">
        <f>Starter[[#This Row],[deadline2]]-Starter[[#This Row],[launched_at3]]</f>
        <v>39.577569444438268</v>
      </c>
    </row>
    <row r="3868" spans="1:21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>IFERROR(Starter[[#This Row],[pledged]]/Starter[[#This Row],[goal]],0)</f>
        <v>5.4999999999999997E-3</v>
      </c>
      <c r="P3868" s="8">
        <f>IFERROR(Starter[[#This Row],[pledged]]/Starter[[#This Row],[backers_count]],0)</f>
        <v>5.5</v>
      </c>
      <c r="Q3868" t="str">
        <f>LEFT(Starter[[#This Row],[Category and Sub-Category]],FIND("/",Starter[[#This Row],[Category and Sub-Category]])-1)</f>
        <v>theater</v>
      </c>
      <c r="R3868" t="str">
        <f>RIGHT(Starter[[#This Row],[Category and Sub-Category]],FIND("/",Starter[[#This Row],[Category and Sub-Category]])-3)</f>
        <v>plays</v>
      </c>
      <c r="S3868" s="12">
        <f t="shared" si="60"/>
        <v>42452.145138888889</v>
      </c>
      <c r="T3868" s="12">
        <f t="shared" si="60"/>
        <v>42402.947002314817</v>
      </c>
      <c r="U3868" s="14">
        <f>Starter[[#This Row],[deadline2]]-Starter[[#This Row],[launched_at3]]</f>
        <v>49.198136574072123</v>
      </c>
    </row>
    <row r="3869" spans="1:21" ht="30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>IFERROR(Starter[[#This Row],[pledged]]/Starter[[#This Row],[goal]],0)</f>
        <v>0.1255</v>
      </c>
      <c r="P3869" s="8">
        <f>IFERROR(Starter[[#This Row],[pledged]]/Starter[[#This Row],[backers_count]],0)</f>
        <v>50.2</v>
      </c>
      <c r="Q3869" t="str">
        <f>LEFT(Starter[[#This Row],[Category and Sub-Category]],FIND("/",Starter[[#This Row],[Category and Sub-Category]])-1)</f>
        <v>theater</v>
      </c>
      <c r="R3869" t="str">
        <f>RIGHT(Starter[[#This Row],[Category and Sub-Category]],FIND("/",Starter[[#This Row],[Category and Sub-Category]])-3)</f>
        <v>plays</v>
      </c>
      <c r="S3869" s="12">
        <f t="shared" si="60"/>
        <v>42539.814108796301</v>
      </c>
      <c r="T3869" s="12">
        <f t="shared" si="60"/>
        <v>42509.814108796301</v>
      </c>
      <c r="U3869" s="14">
        <f>Starter[[#This Row],[deadline2]]-Starter[[#This Row],[launched_at3]]</f>
        <v>30</v>
      </c>
    </row>
    <row r="3870" spans="1:2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>IFERROR(Starter[[#This Row],[pledged]]/Starter[[#This Row],[goal]],0)</f>
        <v>2E-3</v>
      </c>
      <c r="P3870" s="8">
        <f>IFERROR(Starter[[#This Row],[pledged]]/Starter[[#This Row],[backers_count]],0)</f>
        <v>10</v>
      </c>
      <c r="Q3870" t="str">
        <f>LEFT(Starter[[#This Row],[Category and Sub-Category]],FIND("/",Starter[[#This Row],[Category and Sub-Category]])-1)</f>
        <v>theater</v>
      </c>
      <c r="R3870" t="str">
        <f>RIGHT(Starter[[#This Row],[Category and Sub-Category]],FIND("/",Starter[[#This Row],[Category and Sub-Category]])-3)</f>
        <v>sical</v>
      </c>
      <c r="S3870" s="12">
        <f t="shared" si="60"/>
        <v>41890.659780092596</v>
      </c>
      <c r="T3870" s="12">
        <f t="shared" si="60"/>
        <v>41865.659780092596</v>
      </c>
      <c r="U3870" s="14">
        <f>Starter[[#This Row],[deadline2]]-Starter[[#This Row],[launched_at3]]</f>
        <v>25</v>
      </c>
    </row>
    <row r="3871" spans="1:2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>IFERROR(Starter[[#This Row],[pledged]]/Starter[[#This Row],[goal]],0)</f>
        <v>3.44748684310884E-2</v>
      </c>
      <c r="P3871" s="8">
        <f>IFERROR(Starter[[#This Row],[pledged]]/Starter[[#This Row],[backers_count]],0)</f>
        <v>30.133333333333333</v>
      </c>
      <c r="Q3871" t="str">
        <f>LEFT(Starter[[#This Row],[Category and Sub-Category]],FIND("/",Starter[[#This Row],[Category and Sub-Category]])-1)</f>
        <v>theater</v>
      </c>
      <c r="R3871" t="str">
        <f>RIGHT(Starter[[#This Row],[Category and Sub-Category]],FIND("/",Starter[[#This Row],[Category and Sub-Category]])-3)</f>
        <v>sical</v>
      </c>
      <c r="S3871" s="12">
        <f t="shared" si="60"/>
        <v>42077.132638888885</v>
      </c>
      <c r="T3871" s="12">
        <f t="shared" si="60"/>
        <v>42047.724444444444</v>
      </c>
      <c r="U3871" s="14">
        <f>Starter[[#This Row],[deadline2]]-Starter[[#This Row],[launched_at3]]</f>
        <v>29.408194444440596</v>
      </c>
    </row>
    <row r="3872" spans="1:21" ht="3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>IFERROR(Starter[[#This Row],[pledged]]/Starter[[#This Row],[goal]],0)</f>
        <v>0.15</v>
      </c>
      <c r="P3872" s="8">
        <f>IFERROR(Starter[[#This Row],[pledged]]/Starter[[#This Row],[backers_count]],0)</f>
        <v>150</v>
      </c>
      <c r="Q3872" t="str">
        <f>LEFT(Starter[[#This Row],[Category and Sub-Category]],FIND("/",Starter[[#This Row],[Category and Sub-Category]])-1)</f>
        <v>theater</v>
      </c>
      <c r="R3872" t="str">
        <f>RIGHT(Starter[[#This Row],[Category and Sub-Category]],FIND("/",Starter[[#This Row],[Category and Sub-Category]])-3)</f>
        <v>sical</v>
      </c>
      <c r="S3872" s="12">
        <f t="shared" si="60"/>
        <v>41823.172199074077</v>
      </c>
      <c r="T3872" s="12">
        <f t="shared" si="60"/>
        <v>41793.172199074077</v>
      </c>
      <c r="U3872" s="14">
        <f>Starter[[#This Row],[deadline2]]-Starter[[#This Row],[launched_at3]]</f>
        <v>30</v>
      </c>
    </row>
    <row r="3873" spans="1:2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>IFERROR(Starter[[#This Row],[pledged]]/Starter[[#This Row],[goal]],0)</f>
        <v>2.6666666666666668E-2</v>
      </c>
      <c r="P3873" s="8">
        <f>IFERROR(Starter[[#This Row],[pledged]]/Starter[[#This Row],[backers_count]],0)</f>
        <v>13.333333333333334</v>
      </c>
      <c r="Q3873" t="str">
        <f>LEFT(Starter[[#This Row],[Category and Sub-Category]],FIND("/",Starter[[#This Row],[Category and Sub-Category]])-1)</f>
        <v>theater</v>
      </c>
      <c r="R3873" t="str">
        <f>RIGHT(Starter[[#This Row],[Category and Sub-Category]],FIND("/",Starter[[#This Row],[Category and Sub-Category]])-3)</f>
        <v>sical</v>
      </c>
      <c r="S3873" s="12">
        <f t="shared" si="60"/>
        <v>42823.739004629635</v>
      </c>
      <c r="T3873" s="12">
        <f t="shared" si="60"/>
        <v>42763.780671296292</v>
      </c>
      <c r="U3873" s="14">
        <f>Starter[[#This Row],[deadline2]]-Starter[[#This Row],[launched_at3]]</f>
        <v>59.958333333343035</v>
      </c>
    </row>
    <row r="3874" spans="1:21" ht="3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>IFERROR(Starter[[#This Row],[pledged]]/Starter[[#This Row],[goal]],0)</f>
        <v>0</v>
      </c>
      <c r="P3874" s="8">
        <f>IFERROR(Starter[[#This Row],[pledged]]/Starter[[#This Row],[backers_count]],0)</f>
        <v>0</v>
      </c>
      <c r="Q3874" t="str">
        <f>LEFT(Starter[[#This Row],[Category and Sub-Category]],FIND("/",Starter[[#This Row],[Category and Sub-Category]])-1)</f>
        <v>theater</v>
      </c>
      <c r="R3874" t="str">
        <f>RIGHT(Starter[[#This Row],[Category and Sub-Category]],FIND("/",Starter[[#This Row],[Category and Sub-Category]])-3)</f>
        <v>sical</v>
      </c>
      <c r="S3874" s="12">
        <f t="shared" si="60"/>
        <v>42230.145787037036</v>
      </c>
      <c r="T3874" s="12">
        <f t="shared" si="60"/>
        <v>42180.145787037036</v>
      </c>
      <c r="U3874" s="14">
        <f>Starter[[#This Row],[deadline2]]-Starter[[#This Row],[launched_at3]]</f>
        <v>50</v>
      </c>
    </row>
    <row r="3875" spans="1:21" ht="3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>IFERROR(Starter[[#This Row],[pledged]]/Starter[[#This Row],[goal]],0)</f>
        <v>0</v>
      </c>
      <c r="P3875" s="8">
        <f>IFERROR(Starter[[#This Row],[pledged]]/Starter[[#This Row],[backers_count]],0)</f>
        <v>0</v>
      </c>
      <c r="Q3875" t="str">
        <f>LEFT(Starter[[#This Row],[Category and Sub-Category]],FIND("/",Starter[[#This Row],[Category and Sub-Category]])-1)</f>
        <v>theater</v>
      </c>
      <c r="R3875" t="str">
        <f>RIGHT(Starter[[#This Row],[Category and Sub-Category]],FIND("/",Starter[[#This Row],[Category and Sub-Category]])-3)</f>
        <v>sical</v>
      </c>
      <c r="S3875" s="12">
        <f t="shared" si="60"/>
        <v>42285.696006944447</v>
      </c>
      <c r="T3875" s="12">
        <f t="shared" si="60"/>
        <v>42255.696006944447</v>
      </c>
      <c r="U3875" s="14">
        <f>Starter[[#This Row],[deadline2]]-Starter[[#This Row],[launched_at3]]</f>
        <v>30</v>
      </c>
    </row>
    <row r="3876" spans="1:21" ht="3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>IFERROR(Starter[[#This Row],[pledged]]/Starter[[#This Row],[goal]],0)</f>
        <v>0</v>
      </c>
      <c r="P3876" s="8">
        <f>IFERROR(Starter[[#This Row],[pledged]]/Starter[[#This Row],[backers_count]],0)</f>
        <v>0</v>
      </c>
      <c r="Q3876" t="str">
        <f>LEFT(Starter[[#This Row],[Category and Sub-Category]],FIND("/",Starter[[#This Row],[Category and Sub-Category]])-1)</f>
        <v>theater</v>
      </c>
      <c r="R3876" t="str">
        <f>RIGHT(Starter[[#This Row],[Category and Sub-Category]],FIND("/",Starter[[#This Row],[Category and Sub-Category]])-3)</f>
        <v>sical</v>
      </c>
      <c r="S3876" s="12">
        <f t="shared" si="60"/>
        <v>42028.041666666672</v>
      </c>
      <c r="T3876" s="12">
        <f t="shared" si="60"/>
        <v>42007.016458333332</v>
      </c>
      <c r="U3876" s="14">
        <f>Starter[[#This Row],[deadline2]]-Starter[[#This Row],[launched_at3]]</f>
        <v>21.025208333339833</v>
      </c>
    </row>
    <row r="3877" spans="1:21" ht="30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>IFERROR(Starter[[#This Row],[pledged]]/Starter[[#This Row],[goal]],0)</f>
        <v>0</v>
      </c>
      <c r="P3877" s="8">
        <f>IFERROR(Starter[[#This Row],[pledged]]/Starter[[#This Row],[backers_count]],0)</f>
        <v>0</v>
      </c>
      <c r="Q3877" t="str">
        <f>LEFT(Starter[[#This Row],[Category and Sub-Category]],FIND("/",Starter[[#This Row],[Category and Sub-Category]])-1)</f>
        <v>theater</v>
      </c>
      <c r="R3877" t="str">
        <f>RIGHT(Starter[[#This Row],[Category and Sub-Category]],FIND("/",Starter[[#This Row],[Category and Sub-Category]])-3)</f>
        <v>sical</v>
      </c>
      <c r="S3877" s="12">
        <f t="shared" si="60"/>
        <v>42616.416666666672</v>
      </c>
      <c r="T3877" s="12">
        <f t="shared" si="60"/>
        <v>42615.346817129626</v>
      </c>
      <c r="U3877" s="14">
        <f>Starter[[#This Row],[deadline2]]-Starter[[#This Row],[launched_at3]]</f>
        <v>1.0698495370452292</v>
      </c>
    </row>
    <row r="3878" spans="1:21" ht="3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>IFERROR(Starter[[#This Row],[pledged]]/Starter[[#This Row],[goal]],0)</f>
        <v>0.52794871794871789</v>
      </c>
      <c r="P3878" s="8">
        <f>IFERROR(Starter[[#This Row],[pledged]]/Starter[[#This Row],[backers_count]],0)</f>
        <v>44.760869565217391</v>
      </c>
      <c r="Q3878" t="str">
        <f>LEFT(Starter[[#This Row],[Category and Sub-Category]],FIND("/",Starter[[#This Row],[Category and Sub-Category]])-1)</f>
        <v>theater</v>
      </c>
      <c r="R3878" t="str">
        <f>RIGHT(Starter[[#This Row],[Category and Sub-Category]],FIND("/",Starter[[#This Row],[Category and Sub-Category]])-3)</f>
        <v>sical</v>
      </c>
      <c r="S3878" s="12">
        <f t="shared" si="60"/>
        <v>42402.624166666668</v>
      </c>
      <c r="T3878" s="12">
        <f t="shared" si="60"/>
        <v>42372.624166666668</v>
      </c>
      <c r="U3878" s="14">
        <f>Starter[[#This Row],[deadline2]]-Starter[[#This Row],[launched_at3]]</f>
        <v>30</v>
      </c>
    </row>
    <row r="3879" spans="1:21" ht="3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>IFERROR(Starter[[#This Row],[pledged]]/Starter[[#This Row],[goal]],0)</f>
        <v>4.9639999999999997E-2</v>
      </c>
      <c r="P3879" s="8">
        <f>IFERROR(Starter[[#This Row],[pledged]]/Starter[[#This Row],[backers_count]],0)</f>
        <v>88.642857142857139</v>
      </c>
      <c r="Q3879" t="str">
        <f>LEFT(Starter[[#This Row],[Category and Sub-Category]],FIND("/",Starter[[#This Row],[Category and Sub-Category]])-1)</f>
        <v>theater</v>
      </c>
      <c r="R3879" t="str">
        <f>RIGHT(Starter[[#This Row],[Category and Sub-Category]],FIND("/",Starter[[#This Row],[Category and Sub-Category]])-3)</f>
        <v>sical</v>
      </c>
      <c r="S3879" s="12">
        <f t="shared" si="60"/>
        <v>42712.67768518519</v>
      </c>
      <c r="T3879" s="12">
        <f t="shared" si="60"/>
        <v>42682.67768518519</v>
      </c>
      <c r="U3879" s="14">
        <f>Starter[[#This Row],[deadline2]]-Starter[[#This Row],[launched_at3]]</f>
        <v>30</v>
      </c>
    </row>
    <row r="3880" spans="1:21" ht="30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>IFERROR(Starter[[#This Row],[pledged]]/Starter[[#This Row],[goal]],0)</f>
        <v>5.5555555555555556E-4</v>
      </c>
      <c r="P3880" s="8">
        <f>IFERROR(Starter[[#This Row],[pledged]]/Starter[[#This Row],[backers_count]],0)</f>
        <v>10</v>
      </c>
      <c r="Q3880" t="str">
        <f>LEFT(Starter[[#This Row],[Category and Sub-Category]],FIND("/",Starter[[#This Row],[Category and Sub-Category]])-1)</f>
        <v>theater</v>
      </c>
      <c r="R3880" t="str">
        <f>RIGHT(Starter[[#This Row],[Category and Sub-Category]],FIND("/",Starter[[#This Row],[Category and Sub-Category]])-3)</f>
        <v>sical</v>
      </c>
      <c r="S3880" s="12">
        <f t="shared" si="60"/>
        <v>42185.165972222225</v>
      </c>
      <c r="T3880" s="12">
        <f t="shared" si="60"/>
        <v>42154.818819444445</v>
      </c>
      <c r="U3880" s="14">
        <f>Starter[[#This Row],[deadline2]]-Starter[[#This Row],[launched_at3]]</f>
        <v>30.347152777780138</v>
      </c>
    </row>
    <row r="3881" spans="1:21" ht="30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>IFERROR(Starter[[#This Row],[pledged]]/Starter[[#This Row],[goal]],0)</f>
        <v>0</v>
      </c>
      <c r="P3881" s="8">
        <f>IFERROR(Starter[[#This Row],[pledged]]/Starter[[#This Row],[backers_count]],0)</f>
        <v>0</v>
      </c>
      <c r="Q3881" t="str">
        <f>LEFT(Starter[[#This Row],[Category and Sub-Category]],FIND("/",Starter[[#This Row],[Category and Sub-Category]])-1)</f>
        <v>theater</v>
      </c>
      <c r="R3881" t="str">
        <f>RIGHT(Starter[[#This Row],[Category and Sub-Category]],FIND("/",Starter[[#This Row],[Category and Sub-Category]])-3)</f>
        <v>sical</v>
      </c>
      <c r="S3881" s="12">
        <f t="shared" si="60"/>
        <v>42029.861064814817</v>
      </c>
      <c r="T3881" s="12">
        <f t="shared" si="60"/>
        <v>41999.861064814817</v>
      </c>
      <c r="U3881" s="14">
        <f>Starter[[#This Row],[deadline2]]-Starter[[#This Row],[launched_at3]]</f>
        <v>30</v>
      </c>
    </row>
    <row r="3882" spans="1:21" ht="3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>IFERROR(Starter[[#This Row],[pledged]]/Starter[[#This Row],[goal]],0)</f>
        <v>0.13066666666666665</v>
      </c>
      <c r="P3882" s="8">
        <f>IFERROR(Starter[[#This Row],[pledged]]/Starter[[#This Row],[backers_count]],0)</f>
        <v>57.647058823529413</v>
      </c>
      <c r="Q3882" t="str">
        <f>LEFT(Starter[[#This Row],[Category and Sub-Category]],FIND("/",Starter[[#This Row],[Category and Sub-Category]])-1)</f>
        <v>theater</v>
      </c>
      <c r="R3882" t="str">
        <f>RIGHT(Starter[[#This Row],[Category and Sub-Category]],FIND("/",Starter[[#This Row],[Category and Sub-Category]])-3)</f>
        <v>sical</v>
      </c>
      <c r="S3882" s="12">
        <f t="shared" si="60"/>
        <v>41850.958333333336</v>
      </c>
      <c r="T3882" s="12">
        <f t="shared" si="60"/>
        <v>41815.815046296295</v>
      </c>
      <c r="U3882" s="14">
        <f>Starter[[#This Row],[deadline2]]-Starter[[#This Row],[launched_at3]]</f>
        <v>35.143287037040864</v>
      </c>
    </row>
    <row r="3883" spans="1:2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>IFERROR(Starter[[#This Row],[pledged]]/Starter[[#This Row],[goal]],0)</f>
        <v>0.05</v>
      </c>
      <c r="P3883" s="8">
        <f>IFERROR(Starter[[#This Row],[pledged]]/Starter[[#This Row],[backers_count]],0)</f>
        <v>25</v>
      </c>
      <c r="Q3883" t="str">
        <f>LEFT(Starter[[#This Row],[Category and Sub-Category]],FIND("/",Starter[[#This Row],[Category and Sub-Category]])-1)</f>
        <v>theater</v>
      </c>
      <c r="R3883" t="str">
        <f>RIGHT(Starter[[#This Row],[Category and Sub-Category]],FIND("/",Starter[[#This Row],[Category and Sub-Category]])-3)</f>
        <v>sical</v>
      </c>
      <c r="S3883" s="12">
        <f t="shared" si="60"/>
        <v>42786.018506944441</v>
      </c>
      <c r="T3883" s="12">
        <f t="shared" si="60"/>
        <v>42756.018506944441</v>
      </c>
      <c r="U3883" s="14">
        <f>Starter[[#This Row],[deadline2]]-Starter[[#This Row],[launched_at3]]</f>
        <v>30</v>
      </c>
    </row>
    <row r="3884" spans="1:21" ht="3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>IFERROR(Starter[[#This Row],[pledged]]/Starter[[#This Row],[goal]],0)</f>
        <v>0</v>
      </c>
      <c r="P3884" s="8">
        <f>IFERROR(Starter[[#This Row],[pledged]]/Starter[[#This Row],[backers_count]],0)</f>
        <v>0</v>
      </c>
      <c r="Q3884" t="str">
        <f>LEFT(Starter[[#This Row],[Category and Sub-Category]],FIND("/",Starter[[#This Row],[Category and Sub-Category]])-1)</f>
        <v>theater</v>
      </c>
      <c r="R3884" t="str">
        <f>RIGHT(Starter[[#This Row],[Category and Sub-Category]],FIND("/",Starter[[#This Row],[Category and Sub-Category]])-3)</f>
        <v>sical</v>
      </c>
      <c r="S3884" s="12">
        <f t="shared" si="60"/>
        <v>42400.960416666669</v>
      </c>
      <c r="T3884" s="12">
        <f t="shared" si="60"/>
        <v>42373.983449074076</v>
      </c>
      <c r="U3884" s="14">
        <f>Starter[[#This Row],[deadline2]]-Starter[[#This Row],[launched_at3]]</f>
        <v>26.9769675925927</v>
      </c>
    </row>
    <row r="3885" spans="1:21" ht="3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>IFERROR(Starter[[#This Row],[pledged]]/Starter[[#This Row],[goal]],0)</f>
        <v>0</v>
      </c>
      <c r="P3885" s="8">
        <f>IFERROR(Starter[[#This Row],[pledged]]/Starter[[#This Row],[backers_count]],0)</f>
        <v>0</v>
      </c>
      <c r="Q3885" t="str">
        <f>LEFT(Starter[[#This Row],[Category and Sub-Category]],FIND("/",Starter[[#This Row],[Category and Sub-Category]])-1)</f>
        <v>theater</v>
      </c>
      <c r="R3885" t="str">
        <f>RIGHT(Starter[[#This Row],[Category and Sub-Category]],FIND("/",Starter[[#This Row],[Category and Sub-Category]])-3)</f>
        <v>sical</v>
      </c>
      <c r="S3885" s="12">
        <f t="shared" si="60"/>
        <v>41884.602650462963</v>
      </c>
      <c r="T3885" s="12">
        <f t="shared" si="60"/>
        <v>41854.602650462963</v>
      </c>
      <c r="U3885" s="14">
        <f>Starter[[#This Row],[deadline2]]-Starter[[#This Row],[launched_at3]]</f>
        <v>30</v>
      </c>
    </row>
    <row r="3886" spans="1:2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>IFERROR(Starter[[#This Row],[pledged]]/Starter[[#This Row],[goal]],0)</f>
        <v>0</v>
      </c>
      <c r="P3886" s="8">
        <f>IFERROR(Starter[[#This Row],[pledged]]/Starter[[#This Row],[backers_count]],0)</f>
        <v>0</v>
      </c>
      <c r="Q3886" t="str">
        <f>LEFT(Starter[[#This Row],[Category and Sub-Category]],FIND("/",Starter[[#This Row],[Category and Sub-Category]])-1)</f>
        <v>theater</v>
      </c>
      <c r="R3886" t="str">
        <f>RIGHT(Starter[[#This Row],[Category and Sub-Category]],FIND("/",Starter[[#This Row],[Category and Sub-Category]])-3)</f>
        <v>sical</v>
      </c>
      <c r="S3886" s="12">
        <f t="shared" si="60"/>
        <v>42090.749907407408</v>
      </c>
      <c r="T3886" s="12">
        <f t="shared" si="60"/>
        <v>42065.791574074072</v>
      </c>
      <c r="U3886" s="14">
        <f>Starter[[#This Row],[deadline2]]-Starter[[#This Row],[launched_at3]]</f>
        <v>24.958333333335759</v>
      </c>
    </row>
    <row r="3887" spans="1:2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>IFERROR(Starter[[#This Row],[pledged]]/Starter[[#This Row],[goal]],0)</f>
        <v>0</v>
      </c>
      <c r="P3887" s="8">
        <f>IFERROR(Starter[[#This Row],[pledged]]/Starter[[#This Row],[backers_count]],0)</f>
        <v>0</v>
      </c>
      <c r="Q3887" t="str">
        <f>LEFT(Starter[[#This Row],[Category and Sub-Category]],FIND("/",Starter[[#This Row],[Category and Sub-Category]])-1)</f>
        <v>theater</v>
      </c>
      <c r="R3887" t="str">
        <f>RIGHT(Starter[[#This Row],[Category and Sub-Category]],FIND("/",Starter[[#This Row],[Category and Sub-Category]])-3)</f>
        <v>sical</v>
      </c>
      <c r="S3887" s="12">
        <f t="shared" si="60"/>
        <v>42499.951284722221</v>
      </c>
      <c r="T3887" s="12">
        <f t="shared" si="60"/>
        <v>42469.951284722221</v>
      </c>
      <c r="U3887" s="14">
        <f>Starter[[#This Row],[deadline2]]-Starter[[#This Row],[launched_at3]]</f>
        <v>30</v>
      </c>
    </row>
    <row r="3888" spans="1:2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>IFERROR(Starter[[#This Row],[pledged]]/Starter[[#This Row],[goal]],0)</f>
        <v>0</v>
      </c>
      <c r="P3888" s="8">
        <f>IFERROR(Starter[[#This Row],[pledged]]/Starter[[#This Row],[backers_count]],0)</f>
        <v>0</v>
      </c>
      <c r="Q3888" t="str">
        <f>LEFT(Starter[[#This Row],[Category and Sub-Category]],FIND("/",Starter[[#This Row],[Category and Sub-Category]])-1)</f>
        <v>theater</v>
      </c>
      <c r="R3888" t="str">
        <f>RIGHT(Starter[[#This Row],[Category and Sub-Category]],FIND("/",Starter[[#This Row],[Category and Sub-Category]])-3)</f>
        <v>sical</v>
      </c>
      <c r="S3888" s="12">
        <f t="shared" si="60"/>
        <v>41984.228032407409</v>
      </c>
      <c r="T3888" s="12">
        <f t="shared" si="60"/>
        <v>41954.228032407409</v>
      </c>
      <c r="U3888" s="14">
        <f>Starter[[#This Row],[deadline2]]-Starter[[#This Row],[launched_at3]]</f>
        <v>30</v>
      </c>
    </row>
    <row r="3889" spans="1:21" ht="3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>IFERROR(Starter[[#This Row],[pledged]]/Starter[[#This Row],[goal]],0)</f>
        <v>1.7500000000000002E-2</v>
      </c>
      <c r="P3889" s="8">
        <f>IFERROR(Starter[[#This Row],[pledged]]/Starter[[#This Row],[backers_count]],0)</f>
        <v>17.5</v>
      </c>
      <c r="Q3889" t="str">
        <f>LEFT(Starter[[#This Row],[Category and Sub-Category]],FIND("/",Starter[[#This Row],[Category and Sub-Category]])-1)</f>
        <v>theater</v>
      </c>
      <c r="R3889" t="str">
        <f>RIGHT(Starter[[#This Row],[Category and Sub-Category]],FIND("/",Starter[[#This Row],[Category and Sub-Category]])-3)</f>
        <v>sical</v>
      </c>
      <c r="S3889" s="12">
        <f t="shared" si="60"/>
        <v>42125.916666666672</v>
      </c>
      <c r="T3889" s="12">
        <f t="shared" si="60"/>
        <v>42079.857974537037</v>
      </c>
      <c r="U3889" s="14">
        <f>Starter[[#This Row],[deadline2]]-Starter[[#This Row],[launched_at3]]</f>
        <v>46.058692129634437</v>
      </c>
    </row>
    <row r="3890" spans="1:21" ht="3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>IFERROR(Starter[[#This Row],[pledged]]/Starter[[#This Row],[goal]],0)</f>
        <v>0.27100000000000002</v>
      </c>
      <c r="P3890" s="8">
        <f>IFERROR(Starter[[#This Row],[pledged]]/Starter[[#This Row],[backers_count]],0)</f>
        <v>38.714285714285715</v>
      </c>
      <c r="Q3890" t="str">
        <f>LEFT(Starter[[#This Row],[Category and Sub-Category]],FIND("/",Starter[[#This Row],[Category and Sub-Category]])-1)</f>
        <v>theater</v>
      </c>
      <c r="R3890" t="str">
        <f>RIGHT(Starter[[#This Row],[Category and Sub-Category]],FIND("/",Starter[[#This Row],[Category and Sub-Category]])-3)</f>
        <v>plays</v>
      </c>
      <c r="S3890" s="12">
        <f t="shared" si="60"/>
        <v>42792.545810185184</v>
      </c>
      <c r="T3890" s="12">
        <f t="shared" si="60"/>
        <v>42762.545810185184</v>
      </c>
      <c r="U3890" s="14">
        <f>Starter[[#This Row],[deadline2]]-Starter[[#This Row],[launched_at3]]</f>
        <v>30</v>
      </c>
    </row>
    <row r="3891" spans="1:21" ht="30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>IFERROR(Starter[[#This Row],[pledged]]/Starter[[#This Row],[goal]],0)</f>
        <v>1.4749999999999999E-2</v>
      </c>
      <c r="P3891" s="8">
        <f>IFERROR(Starter[[#This Row],[pledged]]/Starter[[#This Row],[backers_count]],0)</f>
        <v>13.111111111111111</v>
      </c>
      <c r="Q3891" t="str">
        <f>LEFT(Starter[[#This Row],[Category and Sub-Category]],FIND("/",Starter[[#This Row],[Category and Sub-Category]])-1)</f>
        <v>theater</v>
      </c>
      <c r="R3891" t="str">
        <f>RIGHT(Starter[[#This Row],[Category and Sub-Category]],FIND("/",Starter[[#This Row],[Category and Sub-Category]])-3)</f>
        <v>plays</v>
      </c>
      <c r="S3891" s="12">
        <f t="shared" si="60"/>
        <v>42008.976388888885</v>
      </c>
      <c r="T3891" s="12">
        <f t="shared" si="60"/>
        <v>41977.004976851851</v>
      </c>
      <c r="U3891" s="14">
        <f>Starter[[#This Row],[deadline2]]-Starter[[#This Row],[launched_at3]]</f>
        <v>31.971412037033588</v>
      </c>
    </row>
    <row r="3892" spans="1:21" ht="3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>IFERROR(Starter[[#This Row],[pledged]]/Starter[[#This Row],[goal]],0)</f>
        <v>0.16826666666666668</v>
      </c>
      <c r="P3892" s="8">
        <f>IFERROR(Starter[[#This Row],[pledged]]/Starter[[#This Row],[backers_count]],0)</f>
        <v>315.5</v>
      </c>
      <c r="Q3892" t="str">
        <f>LEFT(Starter[[#This Row],[Category and Sub-Category]],FIND("/",Starter[[#This Row],[Category and Sub-Category]])-1)</f>
        <v>theater</v>
      </c>
      <c r="R3892" t="str">
        <f>RIGHT(Starter[[#This Row],[Category and Sub-Category]],FIND("/",Starter[[#This Row],[Category and Sub-Category]])-3)</f>
        <v>plays</v>
      </c>
      <c r="S3892" s="12">
        <f t="shared" si="60"/>
        <v>42231.758611111116</v>
      </c>
      <c r="T3892" s="12">
        <f t="shared" si="60"/>
        <v>42171.758611111116</v>
      </c>
      <c r="U3892" s="14">
        <f>Starter[[#This Row],[deadline2]]-Starter[[#This Row],[launched_at3]]</f>
        <v>60</v>
      </c>
    </row>
    <row r="3893" spans="1:21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>IFERROR(Starter[[#This Row],[pledged]]/Starter[[#This Row],[goal]],0)</f>
        <v>0.32500000000000001</v>
      </c>
      <c r="P3893" s="8">
        <f>IFERROR(Starter[[#This Row],[pledged]]/Starter[[#This Row],[backers_count]],0)</f>
        <v>37.142857142857146</v>
      </c>
      <c r="Q3893" t="str">
        <f>LEFT(Starter[[#This Row],[Category and Sub-Category]],FIND("/",Starter[[#This Row],[Category and Sub-Category]])-1)</f>
        <v>theater</v>
      </c>
      <c r="R3893" t="str">
        <f>RIGHT(Starter[[#This Row],[Category and Sub-Category]],FIND("/",Starter[[#This Row],[Category and Sub-Category]])-3)</f>
        <v>plays</v>
      </c>
      <c r="S3893" s="12">
        <f t="shared" si="60"/>
        <v>42086.207638888889</v>
      </c>
      <c r="T3893" s="12">
        <f t="shared" si="60"/>
        <v>42056.1324537037</v>
      </c>
      <c r="U3893" s="14">
        <f>Starter[[#This Row],[deadline2]]-Starter[[#This Row],[launched_at3]]</f>
        <v>30.075185185189184</v>
      </c>
    </row>
    <row r="3894" spans="1:21" ht="3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>IFERROR(Starter[[#This Row],[pledged]]/Starter[[#This Row],[goal]],0)</f>
        <v>0</v>
      </c>
      <c r="P3894" s="8">
        <f>IFERROR(Starter[[#This Row],[pledged]]/Starter[[#This Row],[backers_count]],0)</f>
        <v>0</v>
      </c>
      <c r="Q3894" t="str">
        <f>LEFT(Starter[[#This Row],[Category and Sub-Category]],FIND("/",Starter[[#This Row],[Category and Sub-Category]])-1)</f>
        <v>theater</v>
      </c>
      <c r="R3894" t="str">
        <f>RIGHT(Starter[[#This Row],[Category and Sub-Category]],FIND("/",Starter[[#This Row],[Category and Sub-Category]])-3)</f>
        <v>plays</v>
      </c>
      <c r="S3894" s="12">
        <f t="shared" si="60"/>
        <v>41875.291666666664</v>
      </c>
      <c r="T3894" s="12">
        <f t="shared" si="60"/>
        <v>41867.652280092589</v>
      </c>
      <c r="U3894" s="14">
        <f>Starter[[#This Row],[deadline2]]-Starter[[#This Row],[launched_at3]]</f>
        <v>7.6393865740756155</v>
      </c>
    </row>
    <row r="3895" spans="1:21" ht="3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>IFERROR(Starter[[#This Row],[pledged]]/Starter[[#This Row],[goal]],0)</f>
        <v>0.2155</v>
      </c>
      <c r="P3895" s="8">
        <f>IFERROR(Starter[[#This Row],[pledged]]/Starter[[#This Row],[backers_count]],0)</f>
        <v>128.27380952380952</v>
      </c>
      <c r="Q3895" t="str">
        <f>LEFT(Starter[[#This Row],[Category and Sub-Category]],FIND("/",Starter[[#This Row],[Category and Sub-Category]])-1)</f>
        <v>theater</v>
      </c>
      <c r="R3895" t="str">
        <f>RIGHT(Starter[[#This Row],[Category and Sub-Category]],FIND("/",Starter[[#This Row],[Category and Sub-Category]])-3)</f>
        <v>plays</v>
      </c>
      <c r="S3895" s="12">
        <f t="shared" si="60"/>
        <v>41821.25</v>
      </c>
      <c r="T3895" s="12">
        <f t="shared" si="60"/>
        <v>41779.657870370371</v>
      </c>
      <c r="U3895" s="14">
        <f>Starter[[#This Row],[deadline2]]-Starter[[#This Row],[launched_at3]]</f>
        <v>41.592129629629198</v>
      </c>
    </row>
    <row r="3896" spans="1:21" ht="3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>IFERROR(Starter[[#This Row],[pledged]]/Starter[[#This Row],[goal]],0)</f>
        <v>3.4666666666666665E-2</v>
      </c>
      <c r="P3896" s="8">
        <f>IFERROR(Starter[[#This Row],[pledged]]/Starter[[#This Row],[backers_count]],0)</f>
        <v>47.272727272727273</v>
      </c>
      <c r="Q3896" t="str">
        <f>LEFT(Starter[[#This Row],[Category and Sub-Category]],FIND("/",Starter[[#This Row],[Category and Sub-Category]])-1)</f>
        <v>theater</v>
      </c>
      <c r="R3896" t="str">
        <f>RIGHT(Starter[[#This Row],[Category and Sub-Category]],FIND("/",Starter[[#This Row],[Category and Sub-Category]])-3)</f>
        <v>plays</v>
      </c>
      <c r="S3896" s="12">
        <f t="shared" si="60"/>
        <v>42710.207638888889</v>
      </c>
      <c r="T3896" s="12">
        <f t="shared" si="60"/>
        <v>42679.958472222221</v>
      </c>
      <c r="U3896" s="14">
        <f>Starter[[#This Row],[deadline2]]-Starter[[#This Row],[launched_at3]]</f>
        <v>30.249166666668316</v>
      </c>
    </row>
    <row r="3897" spans="1:21" ht="3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>IFERROR(Starter[[#This Row],[pledged]]/Starter[[#This Row],[goal]],0)</f>
        <v>0.05</v>
      </c>
      <c r="P3897" s="8">
        <f>IFERROR(Starter[[#This Row],[pledged]]/Starter[[#This Row],[backers_count]],0)</f>
        <v>50</v>
      </c>
      <c r="Q3897" t="str">
        <f>LEFT(Starter[[#This Row],[Category and Sub-Category]],FIND("/",Starter[[#This Row],[Category and Sub-Category]])-1)</f>
        <v>theater</v>
      </c>
      <c r="R3897" t="str">
        <f>RIGHT(Starter[[#This Row],[Category and Sub-Category]],FIND("/",Starter[[#This Row],[Category and Sub-Category]])-3)</f>
        <v>plays</v>
      </c>
      <c r="S3897" s="12">
        <f t="shared" si="60"/>
        <v>42063.250208333338</v>
      </c>
      <c r="T3897" s="12">
        <f t="shared" si="60"/>
        <v>42032.250208333338</v>
      </c>
      <c r="U3897" s="14">
        <f>Starter[[#This Row],[deadline2]]-Starter[[#This Row],[launched_at3]]</f>
        <v>31</v>
      </c>
    </row>
    <row r="3898" spans="1:21" ht="3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>IFERROR(Starter[[#This Row],[pledged]]/Starter[[#This Row],[goal]],0)</f>
        <v>0.10625</v>
      </c>
      <c r="P3898" s="8">
        <f>IFERROR(Starter[[#This Row],[pledged]]/Starter[[#This Row],[backers_count]],0)</f>
        <v>42.5</v>
      </c>
      <c r="Q3898" t="str">
        <f>LEFT(Starter[[#This Row],[Category and Sub-Category]],FIND("/",Starter[[#This Row],[Category and Sub-Category]])-1)</f>
        <v>theater</v>
      </c>
      <c r="R3898" t="str">
        <f>RIGHT(Starter[[#This Row],[Category and Sub-Category]],FIND("/",Starter[[#This Row],[Category and Sub-Category]])-3)</f>
        <v>plays</v>
      </c>
      <c r="S3898" s="12">
        <f t="shared" si="60"/>
        <v>41807.191875000004</v>
      </c>
      <c r="T3898" s="12">
        <f t="shared" si="60"/>
        <v>41793.191875000004</v>
      </c>
      <c r="U3898" s="14">
        <f>Starter[[#This Row],[deadline2]]-Starter[[#This Row],[launched_at3]]</f>
        <v>14</v>
      </c>
    </row>
    <row r="3899" spans="1:21" ht="3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>IFERROR(Starter[[#This Row],[pledged]]/Starter[[#This Row],[goal]],0)</f>
        <v>0.17599999999999999</v>
      </c>
      <c r="P3899" s="8">
        <f>IFERROR(Starter[[#This Row],[pledged]]/Starter[[#This Row],[backers_count]],0)</f>
        <v>44</v>
      </c>
      <c r="Q3899" t="str">
        <f>LEFT(Starter[[#This Row],[Category and Sub-Category]],FIND("/",Starter[[#This Row],[Category and Sub-Category]])-1)</f>
        <v>theater</v>
      </c>
      <c r="R3899" t="str">
        <f>RIGHT(Starter[[#This Row],[Category and Sub-Category]],FIND("/",Starter[[#This Row],[Category and Sub-Category]])-3)</f>
        <v>plays</v>
      </c>
      <c r="S3899" s="12">
        <f t="shared" si="60"/>
        <v>42012.87364583333</v>
      </c>
      <c r="T3899" s="12">
        <f t="shared" si="60"/>
        <v>41982.87364583333</v>
      </c>
      <c r="U3899" s="14">
        <f>Starter[[#This Row],[deadline2]]-Starter[[#This Row],[launched_at3]]</f>
        <v>30</v>
      </c>
    </row>
    <row r="3900" spans="1:21" ht="3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>IFERROR(Starter[[#This Row],[pledged]]/Starter[[#This Row],[goal]],0)</f>
        <v>0.3256</v>
      </c>
      <c r="P3900" s="8">
        <f>IFERROR(Starter[[#This Row],[pledged]]/Starter[[#This Row],[backers_count]],0)</f>
        <v>50.875</v>
      </c>
      <c r="Q3900" t="str">
        <f>LEFT(Starter[[#This Row],[Category and Sub-Category]],FIND("/",Starter[[#This Row],[Category and Sub-Category]])-1)</f>
        <v>theater</v>
      </c>
      <c r="R3900" t="str">
        <f>RIGHT(Starter[[#This Row],[Category and Sub-Category]],FIND("/",Starter[[#This Row],[Category and Sub-Category]])-3)</f>
        <v>plays</v>
      </c>
      <c r="S3900" s="12">
        <f t="shared" si="60"/>
        <v>42233.666666666672</v>
      </c>
      <c r="T3900" s="12">
        <f t="shared" si="60"/>
        <v>42193.482291666667</v>
      </c>
      <c r="U3900" s="14">
        <f>Starter[[#This Row],[deadline2]]-Starter[[#This Row],[launched_at3]]</f>
        <v>40.184375000004366</v>
      </c>
    </row>
    <row r="3901" spans="1:21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>IFERROR(Starter[[#This Row],[pledged]]/Starter[[#This Row],[goal]],0)</f>
        <v>1.2500000000000001E-2</v>
      </c>
      <c r="P3901" s="8">
        <f>IFERROR(Starter[[#This Row],[pledged]]/Starter[[#This Row],[backers_count]],0)</f>
        <v>62.5</v>
      </c>
      <c r="Q3901" t="str">
        <f>LEFT(Starter[[#This Row],[Category and Sub-Category]],FIND("/",Starter[[#This Row],[Category and Sub-Category]])-1)</f>
        <v>theater</v>
      </c>
      <c r="R3901" t="str">
        <f>RIGHT(Starter[[#This Row],[Category and Sub-Category]],FIND("/",Starter[[#This Row],[Category and Sub-Category]])-3)</f>
        <v>plays</v>
      </c>
      <c r="S3901" s="12">
        <f t="shared" si="60"/>
        <v>41863.775011574078</v>
      </c>
      <c r="T3901" s="12">
        <f t="shared" si="60"/>
        <v>41843.775011574078</v>
      </c>
      <c r="U3901" s="14">
        <f>Starter[[#This Row],[deadline2]]-Starter[[#This Row],[launched_at3]]</f>
        <v>20</v>
      </c>
    </row>
    <row r="3902" spans="1:21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>IFERROR(Starter[[#This Row],[pledged]]/Starter[[#This Row],[goal]],0)</f>
        <v>5.3999999999999999E-2</v>
      </c>
      <c r="P3902" s="8">
        <f>IFERROR(Starter[[#This Row],[pledged]]/Starter[[#This Row],[backers_count]],0)</f>
        <v>27</v>
      </c>
      <c r="Q3902" t="str">
        <f>LEFT(Starter[[#This Row],[Category and Sub-Category]],FIND("/",Starter[[#This Row],[Category and Sub-Category]])-1)</f>
        <v>theater</v>
      </c>
      <c r="R3902" t="str">
        <f>RIGHT(Starter[[#This Row],[Category and Sub-Category]],FIND("/",Starter[[#This Row],[Category and Sub-Category]])-3)</f>
        <v>plays</v>
      </c>
      <c r="S3902" s="12">
        <f t="shared" si="60"/>
        <v>42166.092488425929</v>
      </c>
      <c r="T3902" s="12">
        <f t="shared" si="60"/>
        <v>42136.092488425929</v>
      </c>
      <c r="U3902" s="14">
        <f>Starter[[#This Row],[deadline2]]-Starter[[#This Row],[launched_at3]]</f>
        <v>30</v>
      </c>
    </row>
    <row r="3903" spans="1:21" ht="3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>IFERROR(Starter[[#This Row],[pledged]]/Starter[[#This Row],[goal]],0)</f>
        <v>8.3333333333333332E-3</v>
      </c>
      <c r="P3903" s="8">
        <f>IFERROR(Starter[[#This Row],[pledged]]/Starter[[#This Row],[backers_count]],0)</f>
        <v>25</v>
      </c>
      <c r="Q3903" t="str">
        <f>LEFT(Starter[[#This Row],[Category and Sub-Category]],FIND("/",Starter[[#This Row],[Category and Sub-Category]])-1)</f>
        <v>theater</v>
      </c>
      <c r="R3903" t="str">
        <f>RIGHT(Starter[[#This Row],[Category and Sub-Category]],FIND("/",Starter[[#This Row],[Category and Sub-Category]])-3)</f>
        <v>plays</v>
      </c>
      <c r="S3903" s="12">
        <f t="shared" si="60"/>
        <v>42357.826377314814</v>
      </c>
      <c r="T3903" s="12">
        <f t="shared" si="60"/>
        <v>42317.826377314814</v>
      </c>
      <c r="U3903" s="14">
        <f>Starter[[#This Row],[deadline2]]-Starter[[#This Row],[launched_at3]]</f>
        <v>40</v>
      </c>
    </row>
    <row r="3904" spans="1:21" ht="3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>IFERROR(Starter[[#This Row],[pledged]]/Starter[[#This Row],[goal]],0)</f>
        <v>0.48833333333333334</v>
      </c>
      <c r="P3904" s="8">
        <f>IFERROR(Starter[[#This Row],[pledged]]/Starter[[#This Row],[backers_count]],0)</f>
        <v>47.258064516129032</v>
      </c>
      <c r="Q3904" t="str">
        <f>LEFT(Starter[[#This Row],[Category and Sub-Category]],FIND("/",Starter[[#This Row],[Category and Sub-Category]])-1)</f>
        <v>theater</v>
      </c>
      <c r="R3904" t="str">
        <f>RIGHT(Starter[[#This Row],[Category and Sub-Category]],FIND("/",Starter[[#This Row],[Category and Sub-Category]])-3)</f>
        <v>plays</v>
      </c>
      <c r="S3904" s="12">
        <f t="shared" si="60"/>
        <v>42688.509745370371</v>
      </c>
      <c r="T3904" s="12">
        <f t="shared" si="60"/>
        <v>42663.468078703707</v>
      </c>
      <c r="U3904" s="14">
        <f>Starter[[#This Row],[deadline2]]-Starter[[#This Row],[launched_at3]]</f>
        <v>25.041666666664241</v>
      </c>
    </row>
    <row r="3905" spans="1:21" ht="3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>IFERROR(Starter[[#This Row],[pledged]]/Starter[[#This Row],[goal]],0)</f>
        <v>0</v>
      </c>
      <c r="P3905" s="8">
        <f>IFERROR(Starter[[#This Row],[pledged]]/Starter[[#This Row],[backers_count]],0)</f>
        <v>0</v>
      </c>
      <c r="Q3905" t="str">
        <f>LEFT(Starter[[#This Row],[Category and Sub-Category]],FIND("/",Starter[[#This Row],[Category and Sub-Category]])-1)</f>
        <v>theater</v>
      </c>
      <c r="R3905" t="str">
        <f>RIGHT(Starter[[#This Row],[Category and Sub-Category]],FIND("/",Starter[[#This Row],[Category and Sub-Category]])-3)</f>
        <v>plays</v>
      </c>
      <c r="S3905" s="12">
        <f t="shared" si="60"/>
        <v>42230.818055555559</v>
      </c>
      <c r="T3905" s="12">
        <f t="shared" si="60"/>
        <v>42186.01116898148</v>
      </c>
      <c r="U3905" s="14">
        <f>Starter[[#This Row],[deadline2]]-Starter[[#This Row],[launched_at3]]</f>
        <v>44.806886574078817</v>
      </c>
    </row>
    <row r="3906" spans="1:21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>IFERROR(Starter[[#This Row],[pledged]]/Starter[[#This Row],[goal]],0)</f>
        <v>2.9999999999999997E-4</v>
      </c>
      <c r="P3906" s="8">
        <f>IFERROR(Starter[[#This Row],[pledged]]/Starter[[#This Row],[backers_count]],0)</f>
        <v>1.5</v>
      </c>
      <c r="Q3906" t="str">
        <f>LEFT(Starter[[#This Row],[Category and Sub-Category]],FIND("/",Starter[[#This Row],[Category and Sub-Category]])-1)</f>
        <v>theater</v>
      </c>
      <c r="R3906" t="str">
        <f>RIGHT(Starter[[#This Row],[Category and Sub-Category]],FIND("/",Starter[[#This Row],[Category and Sub-Category]])-3)</f>
        <v>plays</v>
      </c>
      <c r="S3906" s="12">
        <f t="shared" ref="S3906:T3969" si="61">(I3906/86400)+25569</f>
        <v>42109.211111111115</v>
      </c>
      <c r="T3906" s="12">
        <f t="shared" si="61"/>
        <v>42095.229166666672</v>
      </c>
      <c r="U3906" s="14">
        <f>Starter[[#This Row],[deadline2]]-Starter[[#This Row],[launched_at3]]</f>
        <v>13.981944444443798</v>
      </c>
    </row>
    <row r="3907" spans="1:21" ht="3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>IFERROR(Starter[[#This Row],[pledged]]/Starter[[#This Row],[goal]],0)</f>
        <v>0.11533333333333333</v>
      </c>
      <c r="P3907" s="8">
        <f>IFERROR(Starter[[#This Row],[pledged]]/Starter[[#This Row],[backers_count]],0)</f>
        <v>24.714285714285715</v>
      </c>
      <c r="Q3907" t="str">
        <f>LEFT(Starter[[#This Row],[Category and Sub-Category]],FIND("/",Starter[[#This Row],[Category and Sub-Category]])-1)</f>
        <v>theater</v>
      </c>
      <c r="R3907" t="str">
        <f>RIGHT(Starter[[#This Row],[Category and Sub-Category]],FIND("/",Starter[[#This Row],[Category and Sub-Category]])-3)</f>
        <v>plays</v>
      </c>
      <c r="S3907" s="12">
        <f t="shared" si="61"/>
        <v>42166.958333333328</v>
      </c>
      <c r="T3907" s="12">
        <f t="shared" si="61"/>
        <v>42124.623877314814</v>
      </c>
      <c r="U3907" s="14">
        <f>Starter[[#This Row],[deadline2]]-Starter[[#This Row],[launched_at3]]</f>
        <v>42.334456018514175</v>
      </c>
    </row>
    <row r="3908" spans="1:21" ht="30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>IFERROR(Starter[[#This Row],[pledged]]/Starter[[#This Row],[goal]],0)</f>
        <v>0.67333333333333334</v>
      </c>
      <c r="P3908" s="8">
        <f>IFERROR(Starter[[#This Row],[pledged]]/Starter[[#This Row],[backers_count]],0)</f>
        <v>63.125</v>
      </c>
      <c r="Q3908" t="str">
        <f>LEFT(Starter[[#This Row],[Category and Sub-Category]],FIND("/",Starter[[#This Row],[Category and Sub-Category]])-1)</f>
        <v>theater</v>
      </c>
      <c r="R3908" t="str">
        <f>RIGHT(Starter[[#This Row],[Category and Sub-Category]],FIND("/",Starter[[#This Row],[Category and Sub-Category]])-3)</f>
        <v>plays</v>
      </c>
      <c r="S3908" s="12">
        <f t="shared" si="61"/>
        <v>42181.559027777781</v>
      </c>
      <c r="T3908" s="12">
        <f t="shared" si="61"/>
        <v>42143.917743055557</v>
      </c>
      <c r="U3908" s="14">
        <f>Starter[[#This Row],[deadline2]]-Starter[[#This Row],[launched_at3]]</f>
        <v>37.641284722223645</v>
      </c>
    </row>
    <row r="3909" spans="1:21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>IFERROR(Starter[[#This Row],[pledged]]/Starter[[#This Row],[goal]],0)</f>
        <v>0.153</v>
      </c>
      <c r="P3909" s="8">
        <f>IFERROR(Starter[[#This Row],[pledged]]/Starter[[#This Row],[backers_count]],0)</f>
        <v>38.25</v>
      </c>
      <c r="Q3909" t="str">
        <f>LEFT(Starter[[#This Row],[Category and Sub-Category]],FIND("/",Starter[[#This Row],[Category and Sub-Category]])-1)</f>
        <v>theater</v>
      </c>
      <c r="R3909" t="str">
        <f>RIGHT(Starter[[#This Row],[Category and Sub-Category]],FIND("/",Starter[[#This Row],[Category and Sub-Category]])-3)</f>
        <v>plays</v>
      </c>
      <c r="S3909" s="12">
        <f t="shared" si="61"/>
        <v>41938.838888888888</v>
      </c>
      <c r="T3909" s="12">
        <f t="shared" si="61"/>
        <v>41906.819513888891</v>
      </c>
      <c r="U3909" s="14">
        <f>Starter[[#This Row],[deadline2]]-Starter[[#This Row],[launched_at3]]</f>
        <v>32.019374999996217</v>
      </c>
    </row>
    <row r="3910" spans="1:21" ht="3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>IFERROR(Starter[[#This Row],[pledged]]/Starter[[#This Row],[goal]],0)</f>
        <v>8.666666666666667E-2</v>
      </c>
      <c r="P3910" s="8">
        <f>IFERROR(Starter[[#This Row],[pledged]]/Starter[[#This Row],[backers_count]],0)</f>
        <v>16.25</v>
      </c>
      <c r="Q3910" t="str">
        <f>LEFT(Starter[[#This Row],[Category and Sub-Category]],FIND("/",Starter[[#This Row],[Category and Sub-Category]])-1)</f>
        <v>theater</v>
      </c>
      <c r="R3910" t="str">
        <f>RIGHT(Starter[[#This Row],[Category and Sub-Category]],FIND("/",Starter[[#This Row],[Category and Sub-Category]])-3)</f>
        <v>plays</v>
      </c>
      <c r="S3910" s="12">
        <f t="shared" si="61"/>
        <v>41849.135370370372</v>
      </c>
      <c r="T3910" s="12">
        <f t="shared" si="61"/>
        <v>41834.135370370372</v>
      </c>
      <c r="U3910" s="14">
        <f>Starter[[#This Row],[deadline2]]-Starter[[#This Row],[launched_at3]]</f>
        <v>15</v>
      </c>
    </row>
    <row r="3911" spans="1:21" ht="30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>IFERROR(Starter[[#This Row],[pledged]]/Starter[[#This Row],[goal]],0)</f>
        <v>2.2499999999999998E-3</v>
      </c>
      <c r="P3911" s="8">
        <f>IFERROR(Starter[[#This Row],[pledged]]/Starter[[#This Row],[backers_count]],0)</f>
        <v>33.75</v>
      </c>
      <c r="Q3911" t="str">
        <f>LEFT(Starter[[#This Row],[Category and Sub-Category]],FIND("/",Starter[[#This Row],[Category and Sub-Category]])-1)</f>
        <v>theater</v>
      </c>
      <c r="R3911" t="str">
        <f>RIGHT(Starter[[#This Row],[Category and Sub-Category]],FIND("/",Starter[[#This Row],[Category and Sub-Category]])-3)</f>
        <v>plays</v>
      </c>
      <c r="S3911" s="12">
        <f t="shared" si="61"/>
        <v>41893.359282407408</v>
      </c>
      <c r="T3911" s="12">
        <f t="shared" si="61"/>
        <v>41863.359282407408</v>
      </c>
      <c r="U3911" s="14">
        <f>Starter[[#This Row],[deadline2]]-Starter[[#This Row],[launched_at3]]</f>
        <v>30</v>
      </c>
    </row>
    <row r="3912" spans="1:21" ht="30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>IFERROR(Starter[[#This Row],[pledged]]/Starter[[#This Row],[goal]],0)</f>
        <v>3.0833333333333334E-2</v>
      </c>
      <c r="P3912" s="8">
        <f>IFERROR(Starter[[#This Row],[pledged]]/Starter[[#This Row],[backers_count]],0)</f>
        <v>61.666666666666664</v>
      </c>
      <c r="Q3912" t="str">
        <f>LEFT(Starter[[#This Row],[Category and Sub-Category]],FIND("/",Starter[[#This Row],[Category and Sub-Category]])-1)</f>
        <v>theater</v>
      </c>
      <c r="R3912" t="str">
        <f>RIGHT(Starter[[#This Row],[Category and Sub-Category]],FIND("/",Starter[[#This Row],[Category and Sub-Category]])-3)</f>
        <v>plays</v>
      </c>
      <c r="S3912" s="12">
        <f t="shared" si="61"/>
        <v>42254.756909722222</v>
      </c>
      <c r="T3912" s="12">
        <f t="shared" si="61"/>
        <v>42224.756909722222</v>
      </c>
      <c r="U3912" s="14">
        <f>Starter[[#This Row],[deadline2]]-Starter[[#This Row],[launched_at3]]</f>
        <v>30</v>
      </c>
    </row>
    <row r="3913" spans="1:21" ht="30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>IFERROR(Starter[[#This Row],[pledged]]/Starter[[#This Row],[goal]],0)</f>
        <v>0.37412499999999999</v>
      </c>
      <c r="P3913" s="8">
        <f>IFERROR(Starter[[#This Row],[pledged]]/Starter[[#This Row],[backers_count]],0)</f>
        <v>83.138888888888886</v>
      </c>
      <c r="Q3913" t="str">
        <f>LEFT(Starter[[#This Row],[Category and Sub-Category]],FIND("/",Starter[[#This Row],[Category and Sub-Category]])-1)</f>
        <v>theater</v>
      </c>
      <c r="R3913" t="str">
        <f>RIGHT(Starter[[#This Row],[Category and Sub-Category]],FIND("/",Starter[[#This Row],[Category and Sub-Category]])-3)</f>
        <v>plays</v>
      </c>
      <c r="S3913" s="12">
        <f t="shared" si="61"/>
        <v>41969.853900462964</v>
      </c>
      <c r="T3913" s="12">
        <f t="shared" si="61"/>
        <v>41939.8122337963</v>
      </c>
      <c r="U3913" s="14">
        <f>Starter[[#This Row],[deadline2]]-Starter[[#This Row],[launched_at3]]</f>
        <v>30.041666666664241</v>
      </c>
    </row>
    <row r="3914" spans="1:21" ht="30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>IFERROR(Starter[[#This Row],[pledged]]/Starter[[#This Row],[goal]],0)</f>
        <v>6.666666666666667E-5</v>
      </c>
      <c r="P3914" s="8">
        <f>IFERROR(Starter[[#This Row],[pledged]]/Starter[[#This Row],[backers_count]],0)</f>
        <v>1</v>
      </c>
      <c r="Q3914" t="str">
        <f>LEFT(Starter[[#This Row],[Category and Sub-Category]],FIND("/",Starter[[#This Row],[Category and Sub-Category]])-1)</f>
        <v>theater</v>
      </c>
      <c r="R3914" t="str">
        <f>RIGHT(Starter[[#This Row],[Category and Sub-Category]],FIND("/",Starter[[#This Row],[Category and Sub-Category]])-3)</f>
        <v>plays</v>
      </c>
      <c r="S3914" s="12">
        <f t="shared" si="61"/>
        <v>42119.190972222219</v>
      </c>
      <c r="T3914" s="12">
        <f t="shared" si="61"/>
        <v>42059.270023148143</v>
      </c>
      <c r="U3914" s="14">
        <f>Starter[[#This Row],[deadline2]]-Starter[[#This Row],[launched_at3]]</f>
        <v>59.920949074075907</v>
      </c>
    </row>
    <row r="3915" spans="1:21" ht="30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>IFERROR(Starter[[#This Row],[pledged]]/Starter[[#This Row],[goal]],0)</f>
        <v>0.1</v>
      </c>
      <c r="P3915" s="8">
        <f>IFERROR(Starter[[#This Row],[pledged]]/Starter[[#This Row],[backers_count]],0)</f>
        <v>142.85714285714286</v>
      </c>
      <c r="Q3915" t="str">
        <f>LEFT(Starter[[#This Row],[Category and Sub-Category]],FIND("/",Starter[[#This Row],[Category and Sub-Category]])-1)</f>
        <v>theater</v>
      </c>
      <c r="R3915" t="str">
        <f>RIGHT(Starter[[#This Row],[Category and Sub-Category]],FIND("/",Starter[[#This Row],[Category and Sub-Category]])-3)</f>
        <v>plays</v>
      </c>
      <c r="S3915" s="12">
        <f t="shared" si="61"/>
        <v>42338.252881944441</v>
      </c>
      <c r="T3915" s="12">
        <f t="shared" si="61"/>
        <v>42308.211215277777</v>
      </c>
      <c r="U3915" s="14">
        <f>Starter[[#This Row],[deadline2]]-Starter[[#This Row],[launched_at3]]</f>
        <v>30.041666666664241</v>
      </c>
    </row>
    <row r="3916" spans="1:21" ht="3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>IFERROR(Starter[[#This Row],[pledged]]/Starter[[#This Row],[goal]],0)</f>
        <v>0.36359999999999998</v>
      </c>
      <c r="P3916" s="8">
        <f>IFERROR(Starter[[#This Row],[pledged]]/Starter[[#This Row],[backers_count]],0)</f>
        <v>33.666666666666664</v>
      </c>
      <c r="Q3916" t="str">
        <f>LEFT(Starter[[#This Row],[Category and Sub-Category]],FIND("/",Starter[[#This Row],[Category and Sub-Category]])-1)</f>
        <v>theater</v>
      </c>
      <c r="R3916" t="str">
        <f>RIGHT(Starter[[#This Row],[Category and Sub-Category]],FIND("/",Starter[[#This Row],[Category and Sub-Category]])-3)</f>
        <v>plays</v>
      </c>
      <c r="S3916" s="12">
        <f t="shared" si="61"/>
        <v>42134.957638888889</v>
      </c>
      <c r="T3916" s="12">
        <f t="shared" si="61"/>
        <v>42114.818935185191</v>
      </c>
      <c r="U3916" s="14">
        <f>Starter[[#This Row],[deadline2]]-Starter[[#This Row],[launched_at3]]</f>
        <v>20.138703703698411</v>
      </c>
    </row>
    <row r="3917" spans="1:21" ht="3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>IFERROR(Starter[[#This Row],[pledged]]/Starter[[#This Row],[goal]],0)</f>
        <v>3.3333333333333335E-3</v>
      </c>
      <c r="P3917" s="8">
        <f>IFERROR(Starter[[#This Row],[pledged]]/Starter[[#This Row],[backers_count]],0)</f>
        <v>5</v>
      </c>
      <c r="Q3917" t="str">
        <f>LEFT(Starter[[#This Row],[Category and Sub-Category]],FIND("/",Starter[[#This Row],[Category and Sub-Category]])-1)</f>
        <v>theater</v>
      </c>
      <c r="R3917" t="str">
        <f>RIGHT(Starter[[#This Row],[Category and Sub-Category]],FIND("/",Starter[[#This Row],[Category and Sub-Category]])-3)</f>
        <v>plays</v>
      </c>
      <c r="S3917" s="12">
        <f t="shared" si="61"/>
        <v>42522.98505787037</v>
      </c>
      <c r="T3917" s="12">
        <f t="shared" si="61"/>
        <v>42492.98505787037</v>
      </c>
      <c r="U3917" s="14">
        <f>Starter[[#This Row],[deadline2]]-Starter[[#This Row],[launched_at3]]</f>
        <v>30</v>
      </c>
    </row>
    <row r="3918" spans="1:21" ht="3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>IFERROR(Starter[[#This Row],[pledged]]/Starter[[#This Row],[goal]],0)</f>
        <v>0</v>
      </c>
      <c r="P3918" s="8">
        <f>IFERROR(Starter[[#This Row],[pledged]]/Starter[[#This Row],[backers_count]],0)</f>
        <v>0</v>
      </c>
      <c r="Q3918" t="str">
        <f>LEFT(Starter[[#This Row],[Category and Sub-Category]],FIND("/",Starter[[#This Row],[Category and Sub-Category]])-1)</f>
        <v>theater</v>
      </c>
      <c r="R3918" t="str">
        <f>RIGHT(Starter[[#This Row],[Category and Sub-Category]],FIND("/",Starter[[#This Row],[Category and Sub-Category]])-3)</f>
        <v>plays</v>
      </c>
      <c r="S3918" s="12">
        <f t="shared" si="61"/>
        <v>42524.471666666665</v>
      </c>
      <c r="T3918" s="12">
        <f t="shared" si="61"/>
        <v>42494.471666666665</v>
      </c>
      <c r="U3918" s="14">
        <f>Starter[[#This Row],[deadline2]]-Starter[[#This Row],[launched_at3]]</f>
        <v>30</v>
      </c>
    </row>
    <row r="3919" spans="1:21" ht="30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>IFERROR(Starter[[#This Row],[pledged]]/Starter[[#This Row],[goal]],0)</f>
        <v>2.8571428571428571E-3</v>
      </c>
      <c r="P3919" s="8">
        <f>IFERROR(Starter[[#This Row],[pledged]]/Starter[[#This Row],[backers_count]],0)</f>
        <v>10</v>
      </c>
      <c r="Q3919" t="str">
        <f>LEFT(Starter[[#This Row],[Category and Sub-Category]],FIND("/",Starter[[#This Row],[Category and Sub-Category]])-1)</f>
        <v>theater</v>
      </c>
      <c r="R3919" t="str">
        <f>RIGHT(Starter[[#This Row],[Category and Sub-Category]],FIND("/",Starter[[#This Row],[Category and Sub-Category]])-3)</f>
        <v>plays</v>
      </c>
      <c r="S3919" s="12">
        <f t="shared" si="61"/>
        <v>41893.527326388888</v>
      </c>
      <c r="T3919" s="12">
        <f t="shared" si="61"/>
        <v>41863.527326388888</v>
      </c>
      <c r="U3919" s="14">
        <f>Starter[[#This Row],[deadline2]]-Starter[[#This Row],[launched_at3]]</f>
        <v>30</v>
      </c>
    </row>
    <row r="3920" spans="1:21" ht="3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>IFERROR(Starter[[#This Row],[pledged]]/Starter[[#This Row],[goal]],0)</f>
        <v>2E-3</v>
      </c>
      <c r="P3920" s="8">
        <f>IFERROR(Starter[[#This Row],[pledged]]/Starter[[#This Row],[backers_count]],0)</f>
        <v>40</v>
      </c>
      <c r="Q3920" t="str">
        <f>LEFT(Starter[[#This Row],[Category and Sub-Category]],FIND("/",Starter[[#This Row],[Category and Sub-Category]])-1)</f>
        <v>theater</v>
      </c>
      <c r="R3920" t="str">
        <f>RIGHT(Starter[[#This Row],[Category and Sub-Category]],FIND("/",Starter[[#This Row],[Category and Sub-Category]])-3)</f>
        <v>plays</v>
      </c>
      <c r="S3920" s="12">
        <f t="shared" si="61"/>
        <v>41855.666666666664</v>
      </c>
      <c r="T3920" s="12">
        <f t="shared" si="61"/>
        <v>41843.664618055554</v>
      </c>
      <c r="U3920" s="14">
        <f>Starter[[#This Row],[deadline2]]-Starter[[#This Row],[launched_at3]]</f>
        <v>12.002048611109785</v>
      </c>
    </row>
    <row r="3921" spans="1:21" ht="30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>IFERROR(Starter[[#This Row],[pledged]]/Starter[[#This Row],[goal]],0)</f>
        <v>1.7999999999999999E-2</v>
      </c>
      <c r="P3921" s="8">
        <f>IFERROR(Starter[[#This Row],[pledged]]/Starter[[#This Row],[backers_count]],0)</f>
        <v>30</v>
      </c>
      <c r="Q3921" t="str">
        <f>LEFT(Starter[[#This Row],[Category and Sub-Category]],FIND("/",Starter[[#This Row],[Category and Sub-Category]])-1)</f>
        <v>theater</v>
      </c>
      <c r="R3921" t="str">
        <f>RIGHT(Starter[[#This Row],[Category and Sub-Category]],FIND("/",Starter[[#This Row],[Category and Sub-Category]])-3)</f>
        <v>plays</v>
      </c>
      <c r="S3921" s="12">
        <f t="shared" si="61"/>
        <v>42387</v>
      </c>
      <c r="T3921" s="12">
        <f t="shared" si="61"/>
        <v>42358.684872685189</v>
      </c>
      <c r="U3921" s="14">
        <f>Starter[[#This Row],[deadline2]]-Starter[[#This Row],[launched_at3]]</f>
        <v>28.315127314810525</v>
      </c>
    </row>
    <row r="3922" spans="1:21" ht="3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>IFERROR(Starter[[#This Row],[pledged]]/Starter[[#This Row],[goal]],0)</f>
        <v>5.3999999999999999E-2</v>
      </c>
      <c r="P3922" s="8">
        <f>IFERROR(Starter[[#This Row],[pledged]]/Starter[[#This Row],[backers_count]],0)</f>
        <v>45</v>
      </c>
      <c r="Q3922" t="str">
        <f>LEFT(Starter[[#This Row],[Category and Sub-Category]],FIND("/",Starter[[#This Row],[Category and Sub-Category]])-1)</f>
        <v>theater</v>
      </c>
      <c r="R3922" t="str">
        <f>RIGHT(Starter[[#This Row],[Category and Sub-Category]],FIND("/",Starter[[#This Row],[Category and Sub-Category]])-3)</f>
        <v>plays</v>
      </c>
      <c r="S3922" s="12">
        <f t="shared" si="61"/>
        <v>42687.428935185184</v>
      </c>
      <c r="T3922" s="12">
        <f t="shared" si="61"/>
        <v>42657.38726851852</v>
      </c>
      <c r="U3922" s="14">
        <f>Starter[[#This Row],[deadline2]]-Starter[[#This Row],[launched_at3]]</f>
        <v>30.041666666664241</v>
      </c>
    </row>
    <row r="3923" spans="1:21" ht="3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>IFERROR(Starter[[#This Row],[pledged]]/Starter[[#This Row],[goal]],0)</f>
        <v>0</v>
      </c>
      <c r="P3923" s="8">
        <f>IFERROR(Starter[[#This Row],[pledged]]/Starter[[#This Row],[backers_count]],0)</f>
        <v>0</v>
      </c>
      <c r="Q3923" t="str">
        <f>LEFT(Starter[[#This Row],[Category and Sub-Category]],FIND("/",Starter[[#This Row],[Category and Sub-Category]])-1)</f>
        <v>theater</v>
      </c>
      <c r="R3923" t="str">
        <f>RIGHT(Starter[[#This Row],[Category and Sub-Category]],FIND("/",Starter[[#This Row],[Category and Sub-Category]])-3)</f>
        <v>plays</v>
      </c>
      <c r="S3923" s="12">
        <f t="shared" si="61"/>
        <v>41938.75</v>
      </c>
      <c r="T3923" s="12">
        <f t="shared" si="61"/>
        <v>41926.542303240742</v>
      </c>
      <c r="U3923" s="14">
        <f>Starter[[#This Row],[deadline2]]-Starter[[#This Row],[launched_at3]]</f>
        <v>12.207696759258397</v>
      </c>
    </row>
    <row r="3924" spans="1:21" ht="3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>IFERROR(Starter[[#This Row],[pledged]]/Starter[[#This Row],[goal]],0)</f>
        <v>8.1333333333333327E-2</v>
      </c>
      <c r="P3924" s="8">
        <f>IFERROR(Starter[[#This Row],[pledged]]/Starter[[#This Row],[backers_count]],0)</f>
        <v>10.166666666666666</v>
      </c>
      <c r="Q3924" t="str">
        <f>LEFT(Starter[[#This Row],[Category and Sub-Category]],FIND("/",Starter[[#This Row],[Category and Sub-Category]])-1)</f>
        <v>theater</v>
      </c>
      <c r="R3924" t="str">
        <f>RIGHT(Starter[[#This Row],[Category and Sub-Category]],FIND("/",Starter[[#This Row],[Category and Sub-Category]])-3)</f>
        <v>plays</v>
      </c>
      <c r="S3924" s="12">
        <f t="shared" si="61"/>
        <v>42065.958333333328</v>
      </c>
      <c r="T3924" s="12">
        <f t="shared" si="61"/>
        <v>42020.768634259264</v>
      </c>
      <c r="U3924" s="14">
        <f>Starter[[#This Row],[deadline2]]-Starter[[#This Row],[launched_at3]]</f>
        <v>45.189699074064265</v>
      </c>
    </row>
    <row r="3925" spans="1:21" ht="3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>IFERROR(Starter[[#This Row],[pledged]]/Starter[[#This Row],[goal]],0)</f>
        <v>0.12034782608695652</v>
      </c>
      <c r="P3925" s="8">
        <f>IFERROR(Starter[[#This Row],[pledged]]/Starter[[#This Row],[backers_count]],0)</f>
        <v>81.411764705882348</v>
      </c>
      <c r="Q3925" t="str">
        <f>LEFT(Starter[[#This Row],[Category and Sub-Category]],FIND("/",Starter[[#This Row],[Category and Sub-Category]])-1)</f>
        <v>theater</v>
      </c>
      <c r="R3925" t="str">
        <f>RIGHT(Starter[[#This Row],[Category and Sub-Category]],FIND("/",Starter[[#This Row],[Category and Sub-Category]])-3)</f>
        <v>plays</v>
      </c>
      <c r="S3925" s="12">
        <f t="shared" si="61"/>
        <v>42103.979988425926</v>
      </c>
      <c r="T3925" s="12">
        <f t="shared" si="61"/>
        <v>42075.979988425926</v>
      </c>
      <c r="U3925" s="14">
        <f>Starter[[#This Row],[deadline2]]-Starter[[#This Row],[launched_at3]]</f>
        <v>28</v>
      </c>
    </row>
    <row r="3926" spans="1:21" ht="30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>IFERROR(Starter[[#This Row],[pledged]]/Starter[[#This Row],[goal]],0)</f>
        <v>0.15266666666666667</v>
      </c>
      <c r="P3926" s="8">
        <f>IFERROR(Starter[[#This Row],[pledged]]/Starter[[#This Row],[backers_count]],0)</f>
        <v>57.25</v>
      </c>
      <c r="Q3926" t="str">
        <f>LEFT(Starter[[#This Row],[Category and Sub-Category]],FIND("/",Starter[[#This Row],[Category and Sub-Category]])-1)</f>
        <v>theater</v>
      </c>
      <c r="R3926" t="str">
        <f>RIGHT(Starter[[#This Row],[Category and Sub-Category]],FIND("/",Starter[[#This Row],[Category and Sub-Category]])-3)</f>
        <v>plays</v>
      </c>
      <c r="S3926" s="12">
        <f t="shared" si="61"/>
        <v>41816.959745370368</v>
      </c>
      <c r="T3926" s="12">
        <f t="shared" si="61"/>
        <v>41786.959745370368</v>
      </c>
      <c r="U3926" s="14">
        <f>Starter[[#This Row],[deadline2]]-Starter[[#This Row],[launched_at3]]</f>
        <v>30</v>
      </c>
    </row>
    <row r="3927" spans="1:21" ht="30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>IFERROR(Starter[[#This Row],[pledged]]/Starter[[#This Row],[goal]],0)</f>
        <v>0.1</v>
      </c>
      <c r="P3927" s="8">
        <f>IFERROR(Starter[[#This Row],[pledged]]/Starter[[#This Row],[backers_count]],0)</f>
        <v>5</v>
      </c>
      <c r="Q3927" t="str">
        <f>LEFT(Starter[[#This Row],[Category and Sub-Category]],FIND("/",Starter[[#This Row],[Category and Sub-Category]])-1)</f>
        <v>theater</v>
      </c>
      <c r="R3927" t="str">
        <f>RIGHT(Starter[[#This Row],[Category and Sub-Category]],FIND("/",Starter[[#This Row],[Category and Sub-Category]])-3)</f>
        <v>plays</v>
      </c>
      <c r="S3927" s="12">
        <f t="shared" si="61"/>
        <v>41850.870821759258</v>
      </c>
      <c r="T3927" s="12">
        <f t="shared" si="61"/>
        <v>41820.870821759258</v>
      </c>
      <c r="U3927" s="14">
        <f>Starter[[#This Row],[deadline2]]-Starter[[#This Row],[launched_at3]]</f>
        <v>30</v>
      </c>
    </row>
    <row r="3928" spans="1:21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>IFERROR(Starter[[#This Row],[pledged]]/Starter[[#This Row],[goal]],0)</f>
        <v>3.0000000000000001E-3</v>
      </c>
      <c r="P3928" s="8">
        <f>IFERROR(Starter[[#This Row],[pledged]]/Starter[[#This Row],[backers_count]],0)</f>
        <v>15</v>
      </c>
      <c r="Q3928" t="str">
        <f>LEFT(Starter[[#This Row],[Category and Sub-Category]],FIND("/",Starter[[#This Row],[Category and Sub-Category]])-1)</f>
        <v>theater</v>
      </c>
      <c r="R3928" t="str">
        <f>RIGHT(Starter[[#This Row],[Category and Sub-Category]],FIND("/",Starter[[#This Row],[Category and Sub-Category]])-3)</f>
        <v>plays</v>
      </c>
      <c r="S3928" s="12">
        <f t="shared" si="61"/>
        <v>42000.085046296299</v>
      </c>
      <c r="T3928" s="12">
        <f t="shared" si="61"/>
        <v>41970.085046296299</v>
      </c>
      <c r="U3928" s="14">
        <f>Starter[[#This Row],[deadline2]]-Starter[[#This Row],[launched_at3]]</f>
        <v>30</v>
      </c>
    </row>
    <row r="3929" spans="1:21" ht="3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>IFERROR(Starter[[#This Row],[pledged]]/Starter[[#This Row],[goal]],0)</f>
        <v>0.01</v>
      </c>
      <c r="P3929" s="8">
        <f>IFERROR(Starter[[#This Row],[pledged]]/Starter[[#This Row],[backers_count]],0)</f>
        <v>12.5</v>
      </c>
      <c r="Q3929" t="str">
        <f>LEFT(Starter[[#This Row],[Category and Sub-Category]],FIND("/",Starter[[#This Row],[Category and Sub-Category]])-1)</f>
        <v>theater</v>
      </c>
      <c r="R3929" t="str">
        <f>RIGHT(Starter[[#This Row],[Category and Sub-Category]],FIND("/",Starter[[#This Row],[Category and Sub-Category]])-3)</f>
        <v>plays</v>
      </c>
      <c r="S3929" s="12">
        <f t="shared" si="61"/>
        <v>41860.267407407409</v>
      </c>
      <c r="T3929" s="12">
        <f t="shared" si="61"/>
        <v>41830.267407407409</v>
      </c>
      <c r="U3929" s="14">
        <f>Starter[[#This Row],[deadline2]]-Starter[[#This Row],[launched_at3]]</f>
        <v>30</v>
      </c>
    </row>
    <row r="3930" spans="1:21" ht="3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>IFERROR(Starter[[#This Row],[pledged]]/Starter[[#This Row],[goal]],0)</f>
        <v>0.13020000000000001</v>
      </c>
      <c r="P3930" s="8">
        <f>IFERROR(Starter[[#This Row],[pledged]]/Starter[[#This Row],[backers_count]],0)</f>
        <v>93</v>
      </c>
      <c r="Q3930" t="str">
        <f>LEFT(Starter[[#This Row],[Category and Sub-Category]],FIND("/",Starter[[#This Row],[Category and Sub-Category]])-1)</f>
        <v>theater</v>
      </c>
      <c r="R3930" t="str">
        <f>RIGHT(Starter[[#This Row],[Category and Sub-Category]],FIND("/",Starter[[#This Row],[Category and Sub-Category]])-3)</f>
        <v>plays</v>
      </c>
      <c r="S3930" s="12">
        <f t="shared" si="61"/>
        <v>42293.207638888889</v>
      </c>
      <c r="T3930" s="12">
        <f t="shared" si="61"/>
        <v>42265.683182870373</v>
      </c>
      <c r="U3930" s="14">
        <f>Starter[[#This Row],[deadline2]]-Starter[[#This Row],[launched_at3]]</f>
        <v>27.524456018516503</v>
      </c>
    </row>
    <row r="3931" spans="1:21" ht="3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>IFERROR(Starter[[#This Row],[pledged]]/Starter[[#This Row],[goal]],0)</f>
        <v>2.265E-2</v>
      </c>
      <c r="P3931" s="8">
        <f>IFERROR(Starter[[#This Row],[pledged]]/Starter[[#This Row],[backers_count]],0)</f>
        <v>32.357142857142854</v>
      </c>
      <c r="Q3931" t="str">
        <f>LEFT(Starter[[#This Row],[Category and Sub-Category]],FIND("/",Starter[[#This Row],[Category and Sub-Category]])-1)</f>
        <v>theater</v>
      </c>
      <c r="R3931" t="str">
        <f>RIGHT(Starter[[#This Row],[Category and Sub-Category]],FIND("/",Starter[[#This Row],[Category and Sub-Category]])-3)</f>
        <v>plays</v>
      </c>
      <c r="S3931" s="12">
        <f t="shared" si="61"/>
        <v>42631.827141203699</v>
      </c>
      <c r="T3931" s="12">
        <f t="shared" si="61"/>
        <v>42601.827141203699</v>
      </c>
      <c r="U3931" s="14">
        <f>Starter[[#This Row],[deadline2]]-Starter[[#This Row],[launched_at3]]</f>
        <v>30</v>
      </c>
    </row>
    <row r="3932" spans="1:21" ht="3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>IFERROR(Starter[[#This Row],[pledged]]/Starter[[#This Row],[goal]],0)</f>
        <v>0</v>
      </c>
      <c r="P3932" s="8">
        <f>IFERROR(Starter[[#This Row],[pledged]]/Starter[[#This Row],[backers_count]],0)</f>
        <v>0</v>
      </c>
      <c r="Q3932" t="str">
        <f>LEFT(Starter[[#This Row],[Category and Sub-Category]],FIND("/",Starter[[#This Row],[Category and Sub-Category]])-1)</f>
        <v>theater</v>
      </c>
      <c r="R3932" t="str">
        <f>RIGHT(Starter[[#This Row],[Category and Sub-Category]],FIND("/",Starter[[#This Row],[Category and Sub-Category]])-3)</f>
        <v>plays</v>
      </c>
      <c r="S3932" s="12">
        <f t="shared" si="61"/>
        <v>42461.25</v>
      </c>
      <c r="T3932" s="12">
        <f t="shared" si="61"/>
        <v>42433.338749999995</v>
      </c>
      <c r="U3932" s="14">
        <f>Starter[[#This Row],[deadline2]]-Starter[[#This Row],[launched_at3]]</f>
        <v>27.911250000004657</v>
      </c>
    </row>
    <row r="3933" spans="1:21" ht="3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>IFERROR(Starter[[#This Row],[pledged]]/Starter[[#This Row],[goal]],0)</f>
        <v>0</v>
      </c>
      <c r="P3933" s="8">
        <f>IFERROR(Starter[[#This Row],[pledged]]/Starter[[#This Row],[backers_count]],0)</f>
        <v>0</v>
      </c>
      <c r="Q3933" t="str">
        <f>LEFT(Starter[[#This Row],[Category and Sub-Category]],FIND("/",Starter[[#This Row],[Category and Sub-Category]])-1)</f>
        <v>theater</v>
      </c>
      <c r="R3933" t="str">
        <f>RIGHT(Starter[[#This Row],[Category and Sub-Category]],FIND("/",Starter[[#This Row],[Category and Sub-Category]])-3)</f>
        <v>plays</v>
      </c>
      <c r="S3933" s="12">
        <f t="shared" si="61"/>
        <v>42253.151701388888</v>
      </c>
      <c r="T3933" s="12">
        <f t="shared" si="61"/>
        <v>42228.151701388888</v>
      </c>
      <c r="U3933" s="14">
        <f>Starter[[#This Row],[deadline2]]-Starter[[#This Row],[launched_at3]]</f>
        <v>25</v>
      </c>
    </row>
    <row r="3934" spans="1:21" ht="3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>IFERROR(Starter[[#This Row],[pledged]]/Starter[[#This Row],[goal]],0)</f>
        <v>8.3333333333333331E-5</v>
      </c>
      <c r="P3934" s="8">
        <f>IFERROR(Starter[[#This Row],[pledged]]/Starter[[#This Row],[backers_count]],0)</f>
        <v>1</v>
      </c>
      <c r="Q3934" t="str">
        <f>LEFT(Starter[[#This Row],[Category and Sub-Category]],FIND("/",Starter[[#This Row],[Category and Sub-Category]])-1)</f>
        <v>theater</v>
      </c>
      <c r="R3934" t="str">
        <f>RIGHT(Starter[[#This Row],[Category and Sub-Category]],FIND("/",Starter[[#This Row],[Category and Sub-Category]])-3)</f>
        <v>plays</v>
      </c>
      <c r="S3934" s="12">
        <f t="shared" si="61"/>
        <v>42445.126898148148</v>
      </c>
      <c r="T3934" s="12">
        <f t="shared" si="61"/>
        <v>42415.168564814812</v>
      </c>
      <c r="U3934" s="14">
        <f>Starter[[#This Row],[deadline2]]-Starter[[#This Row],[launched_at3]]</f>
        <v>29.958333333335759</v>
      </c>
    </row>
    <row r="3935" spans="1:21" ht="3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>IFERROR(Starter[[#This Row],[pledged]]/Starter[[#This Row],[goal]],0)</f>
        <v>0.15742857142857142</v>
      </c>
      <c r="P3935" s="8">
        <f>IFERROR(Starter[[#This Row],[pledged]]/Starter[[#This Row],[backers_count]],0)</f>
        <v>91.833333333333329</v>
      </c>
      <c r="Q3935" t="str">
        <f>LEFT(Starter[[#This Row],[Category and Sub-Category]],FIND("/",Starter[[#This Row],[Category and Sub-Category]])-1)</f>
        <v>theater</v>
      </c>
      <c r="R3935" t="str">
        <f>RIGHT(Starter[[#This Row],[Category and Sub-Category]],FIND("/",Starter[[#This Row],[Category and Sub-Category]])-3)</f>
        <v>plays</v>
      </c>
      <c r="S3935" s="12">
        <f t="shared" si="61"/>
        <v>42568.029861111107</v>
      </c>
      <c r="T3935" s="12">
        <f t="shared" si="61"/>
        <v>42538.968310185184</v>
      </c>
      <c r="U3935" s="14">
        <f>Starter[[#This Row],[deadline2]]-Starter[[#This Row],[launched_at3]]</f>
        <v>29.061550925922347</v>
      </c>
    </row>
    <row r="3936" spans="1:21" ht="30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>IFERROR(Starter[[#This Row],[pledged]]/Starter[[#This Row],[goal]],0)</f>
        <v>0.11</v>
      </c>
      <c r="P3936" s="8">
        <f>IFERROR(Starter[[#This Row],[pledged]]/Starter[[#This Row],[backers_count]],0)</f>
        <v>45.833333333333336</v>
      </c>
      <c r="Q3936" t="str">
        <f>LEFT(Starter[[#This Row],[Category and Sub-Category]],FIND("/",Starter[[#This Row],[Category and Sub-Category]])-1)</f>
        <v>theater</v>
      </c>
      <c r="R3936" t="str">
        <f>RIGHT(Starter[[#This Row],[Category and Sub-Category]],FIND("/",Starter[[#This Row],[Category and Sub-Category]])-3)</f>
        <v>plays</v>
      </c>
      <c r="S3936" s="12">
        <f t="shared" si="61"/>
        <v>42278.541666666672</v>
      </c>
      <c r="T3936" s="12">
        <f t="shared" si="61"/>
        <v>42233.671747685185</v>
      </c>
      <c r="U3936" s="14">
        <f>Starter[[#This Row],[deadline2]]-Starter[[#This Row],[launched_at3]]</f>
        <v>44.86991898148699</v>
      </c>
    </row>
    <row r="3937" spans="1:21" ht="3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>IFERROR(Starter[[#This Row],[pledged]]/Starter[[#This Row],[goal]],0)</f>
        <v>0.43833333333333335</v>
      </c>
      <c r="P3937" s="8">
        <f>IFERROR(Starter[[#This Row],[pledged]]/Starter[[#This Row],[backers_count]],0)</f>
        <v>57.173913043478258</v>
      </c>
      <c r="Q3937" t="str">
        <f>LEFT(Starter[[#This Row],[Category and Sub-Category]],FIND("/",Starter[[#This Row],[Category and Sub-Category]])-1)</f>
        <v>theater</v>
      </c>
      <c r="R3937" t="str">
        <f>RIGHT(Starter[[#This Row],[Category and Sub-Category]],FIND("/",Starter[[#This Row],[Category and Sub-Category]])-3)</f>
        <v>plays</v>
      </c>
      <c r="S3937" s="12">
        <f t="shared" si="61"/>
        <v>42281.656782407408</v>
      </c>
      <c r="T3937" s="12">
        <f t="shared" si="61"/>
        <v>42221.656782407408</v>
      </c>
      <c r="U3937" s="14">
        <f>Starter[[#This Row],[deadline2]]-Starter[[#This Row],[launched_at3]]</f>
        <v>60</v>
      </c>
    </row>
    <row r="3938" spans="1:21" ht="3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>IFERROR(Starter[[#This Row],[pledged]]/Starter[[#This Row],[goal]],0)</f>
        <v>0</v>
      </c>
      <c r="P3938" s="8">
        <f>IFERROR(Starter[[#This Row],[pledged]]/Starter[[#This Row],[backers_count]],0)</f>
        <v>0</v>
      </c>
      <c r="Q3938" t="str">
        <f>LEFT(Starter[[#This Row],[Category and Sub-Category]],FIND("/",Starter[[#This Row],[Category and Sub-Category]])-1)</f>
        <v>theater</v>
      </c>
      <c r="R3938" t="str">
        <f>RIGHT(Starter[[#This Row],[Category and Sub-Category]],FIND("/",Starter[[#This Row],[Category and Sub-Category]])-3)</f>
        <v>plays</v>
      </c>
      <c r="S3938" s="12">
        <f t="shared" si="61"/>
        <v>42705.304629629631</v>
      </c>
      <c r="T3938" s="12">
        <f t="shared" si="61"/>
        <v>42675.262962962966</v>
      </c>
      <c r="U3938" s="14">
        <f>Starter[[#This Row],[deadline2]]-Starter[[#This Row],[launched_at3]]</f>
        <v>30.041666666664241</v>
      </c>
    </row>
    <row r="3939" spans="1:21" ht="30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>IFERROR(Starter[[#This Row],[pledged]]/Starter[[#This Row],[goal]],0)</f>
        <v>0.86135181975736563</v>
      </c>
      <c r="P3939" s="8">
        <f>IFERROR(Starter[[#This Row],[pledged]]/Starter[[#This Row],[backers_count]],0)</f>
        <v>248.5</v>
      </c>
      <c r="Q3939" t="str">
        <f>LEFT(Starter[[#This Row],[Category and Sub-Category]],FIND("/",Starter[[#This Row],[Category and Sub-Category]])-1)</f>
        <v>theater</v>
      </c>
      <c r="R3939" t="str">
        <f>RIGHT(Starter[[#This Row],[Category and Sub-Category]],FIND("/",Starter[[#This Row],[Category and Sub-Category]])-3)</f>
        <v>plays</v>
      </c>
      <c r="S3939" s="12">
        <f t="shared" si="61"/>
        <v>42562.631481481483</v>
      </c>
      <c r="T3939" s="12">
        <f t="shared" si="61"/>
        <v>42534.631481481483</v>
      </c>
      <c r="U3939" s="14">
        <f>Starter[[#This Row],[deadline2]]-Starter[[#This Row],[launched_at3]]</f>
        <v>28</v>
      </c>
    </row>
    <row r="3940" spans="1:21" ht="3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>IFERROR(Starter[[#This Row],[pledged]]/Starter[[#This Row],[goal]],0)</f>
        <v>0.12196620583717357</v>
      </c>
      <c r="P3940" s="8">
        <f>IFERROR(Starter[[#This Row],[pledged]]/Starter[[#This Row],[backers_count]],0)</f>
        <v>79.400000000000006</v>
      </c>
      <c r="Q3940" t="str">
        <f>LEFT(Starter[[#This Row],[Category and Sub-Category]],FIND("/",Starter[[#This Row],[Category and Sub-Category]])-1)</f>
        <v>theater</v>
      </c>
      <c r="R3940" t="str">
        <f>RIGHT(Starter[[#This Row],[Category and Sub-Category]],FIND("/",Starter[[#This Row],[Category and Sub-Category]])-3)</f>
        <v>plays</v>
      </c>
      <c r="S3940" s="12">
        <f t="shared" si="61"/>
        <v>42182.905717592592</v>
      </c>
      <c r="T3940" s="12">
        <f t="shared" si="61"/>
        <v>42151.905717592592</v>
      </c>
      <c r="U3940" s="14">
        <f>Starter[[#This Row],[deadline2]]-Starter[[#This Row],[launched_at3]]</f>
        <v>31</v>
      </c>
    </row>
    <row r="3941" spans="1:21" ht="3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>IFERROR(Starter[[#This Row],[pledged]]/Starter[[#This Row],[goal]],0)</f>
        <v>1E-3</v>
      </c>
      <c r="P3941" s="8">
        <f>IFERROR(Starter[[#This Row],[pledged]]/Starter[[#This Row],[backers_count]],0)</f>
        <v>5</v>
      </c>
      <c r="Q3941" t="str">
        <f>LEFT(Starter[[#This Row],[Category and Sub-Category]],FIND("/",Starter[[#This Row],[Category and Sub-Category]])-1)</f>
        <v>theater</v>
      </c>
      <c r="R3941" t="str">
        <f>RIGHT(Starter[[#This Row],[Category and Sub-Category]],FIND("/",Starter[[#This Row],[Category and Sub-Category]])-3)</f>
        <v>plays</v>
      </c>
      <c r="S3941" s="12">
        <f t="shared" si="61"/>
        <v>41919.1875</v>
      </c>
      <c r="T3941" s="12">
        <f t="shared" si="61"/>
        <v>41915.400219907409</v>
      </c>
      <c r="U3941" s="14">
        <f>Starter[[#This Row],[deadline2]]-Starter[[#This Row],[launched_at3]]</f>
        <v>3.7872800925906631</v>
      </c>
    </row>
    <row r="3942" spans="1:21" ht="3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>IFERROR(Starter[[#This Row],[pledged]]/Starter[[#This Row],[goal]],0)</f>
        <v>2.2000000000000001E-3</v>
      </c>
      <c r="P3942" s="8">
        <f>IFERROR(Starter[[#This Row],[pledged]]/Starter[[#This Row],[backers_count]],0)</f>
        <v>5.5</v>
      </c>
      <c r="Q3942" t="str">
        <f>LEFT(Starter[[#This Row],[Category and Sub-Category]],FIND("/",Starter[[#This Row],[Category and Sub-Category]])-1)</f>
        <v>theater</v>
      </c>
      <c r="R3942" t="str">
        <f>RIGHT(Starter[[#This Row],[Category and Sub-Category]],FIND("/",Starter[[#This Row],[Category and Sub-Category]])-3)</f>
        <v>plays</v>
      </c>
      <c r="S3942" s="12">
        <f t="shared" si="61"/>
        <v>42006.492488425924</v>
      </c>
      <c r="T3942" s="12">
        <f t="shared" si="61"/>
        <v>41961.492488425924</v>
      </c>
      <c r="U3942" s="14">
        <f>Starter[[#This Row],[deadline2]]-Starter[[#This Row],[launched_at3]]</f>
        <v>45</v>
      </c>
    </row>
    <row r="3943" spans="1:21" ht="30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>IFERROR(Starter[[#This Row],[pledged]]/Starter[[#This Row],[goal]],0)</f>
        <v>9.0909090909090905E-3</v>
      </c>
      <c r="P3943" s="8">
        <f>IFERROR(Starter[[#This Row],[pledged]]/Starter[[#This Row],[backers_count]],0)</f>
        <v>25</v>
      </c>
      <c r="Q3943" t="str">
        <f>LEFT(Starter[[#This Row],[Category and Sub-Category]],FIND("/",Starter[[#This Row],[Category and Sub-Category]])-1)</f>
        <v>theater</v>
      </c>
      <c r="R3943" t="str">
        <f>RIGHT(Starter[[#This Row],[Category and Sub-Category]],FIND("/",Starter[[#This Row],[Category and Sub-Category]])-3)</f>
        <v>plays</v>
      </c>
      <c r="S3943" s="12">
        <f t="shared" si="61"/>
        <v>41968.041666666672</v>
      </c>
      <c r="T3943" s="12">
        <f t="shared" si="61"/>
        <v>41940.587233796294</v>
      </c>
      <c r="U3943" s="14">
        <f>Starter[[#This Row],[deadline2]]-Starter[[#This Row],[launched_at3]]</f>
        <v>27.454432870377786</v>
      </c>
    </row>
    <row r="3944" spans="1:21" ht="30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>IFERROR(Starter[[#This Row],[pledged]]/Starter[[#This Row],[goal]],0)</f>
        <v>0</v>
      </c>
      <c r="P3944" s="8">
        <f>IFERROR(Starter[[#This Row],[pledged]]/Starter[[#This Row],[backers_count]],0)</f>
        <v>0</v>
      </c>
      <c r="Q3944" t="str">
        <f>LEFT(Starter[[#This Row],[Category and Sub-Category]],FIND("/",Starter[[#This Row],[Category and Sub-Category]])-1)</f>
        <v>theater</v>
      </c>
      <c r="R3944" t="str">
        <f>RIGHT(Starter[[#This Row],[Category and Sub-Category]],FIND("/",Starter[[#This Row],[Category and Sub-Category]])-3)</f>
        <v>plays</v>
      </c>
      <c r="S3944" s="12">
        <f t="shared" si="61"/>
        <v>42171.904097222221</v>
      </c>
      <c r="T3944" s="12">
        <f t="shared" si="61"/>
        <v>42111.904097222221</v>
      </c>
      <c r="U3944" s="14">
        <f>Starter[[#This Row],[deadline2]]-Starter[[#This Row],[launched_at3]]</f>
        <v>60</v>
      </c>
    </row>
    <row r="3945" spans="1:21" ht="30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>IFERROR(Starter[[#This Row],[pledged]]/Starter[[#This Row],[goal]],0)</f>
        <v>0.35639999999999999</v>
      </c>
      <c r="P3945" s="8">
        <f>IFERROR(Starter[[#This Row],[pledged]]/Starter[[#This Row],[backers_count]],0)</f>
        <v>137.07692307692307</v>
      </c>
      <c r="Q3945" t="str">
        <f>LEFT(Starter[[#This Row],[Category and Sub-Category]],FIND("/",Starter[[#This Row],[Category and Sub-Category]])-1)</f>
        <v>theater</v>
      </c>
      <c r="R3945" t="str">
        <f>RIGHT(Starter[[#This Row],[Category and Sub-Category]],FIND("/",Starter[[#This Row],[Category and Sub-Category]])-3)</f>
        <v>plays</v>
      </c>
      <c r="S3945" s="12">
        <f t="shared" si="61"/>
        <v>42310.701388888891</v>
      </c>
      <c r="T3945" s="12">
        <f t="shared" si="61"/>
        <v>42279.778564814813</v>
      </c>
      <c r="U3945" s="14">
        <f>Starter[[#This Row],[deadline2]]-Starter[[#This Row],[launched_at3]]</f>
        <v>30.922824074077653</v>
      </c>
    </row>
    <row r="3946" spans="1:21" ht="3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>IFERROR(Starter[[#This Row],[pledged]]/Starter[[#This Row],[goal]],0)</f>
        <v>0</v>
      </c>
      <c r="P3946" s="8">
        <f>IFERROR(Starter[[#This Row],[pledged]]/Starter[[#This Row],[backers_count]],0)</f>
        <v>0</v>
      </c>
      <c r="Q3946" t="str">
        <f>LEFT(Starter[[#This Row],[Category and Sub-Category]],FIND("/",Starter[[#This Row],[Category and Sub-Category]])-1)</f>
        <v>theater</v>
      </c>
      <c r="R3946" t="str">
        <f>RIGHT(Starter[[#This Row],[Category and Sub-Category]],FIND("/",Starter[[#This Row],[Category and Sub-Category]])-3)</f>
        <v>plays</v>
      </c>
      <c r="S3946" s="12">
        <f t="shared" si="61"/>
        <v>42243.662905092591</v>
      </c>
      <c r="T3946" s="12">
        <f t="shared" si="61"/>
        <v>42213.662905092591</v>
      </c>
      <c r="U3946" s="14">
        <f>Starter[[#This Row],[deadline2]]-Starter[[#This Row],[launched_at3]]</f>
        <v>30</v>
      </c>
    </row>
    <row r="3947" spans="1:21" ht="3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>IFERROR(Starter[[#This Row],[pledged]]/Starter[[#This Row],[goal]],0)</f>
        <v>2.5000000000000001E-3</v>
      </c>
      <c r="P3947" s="8">
        <f>IFERROR(Starter[[#This Row],[pledged]]/Starter[[#This Row],[backers_count]],0)</f>
        <v>5</v>
      </c>
      <c r="Q3947" t="str">
        <f>LEFT(Starter[[#This Row],[Category and Sub-Category]],FIND("/",Starter[[#This Row],[Category and Sub-Category]])-1)</f>
        <v>theater</v>
      </c>
      <c r="R3947" t="str">
        <f>RIGHT(Starter[[#This Row],[Category and Sub-Category]],FIND("/",Starter[[#This Row],[Category and Sub-Category]])-3)</f>
        <v>plays</v>
      </c>
      <c r="S3947" s="12">
        <f t="shared" si="61"/>
        <v>42139.801712962959</v>
      </c>
      <c r="T3947" s="12">
        <f t="shared" si="61"/>
        <v>42109.801712962959</v>
      </c>
      <c r="U3947" s="14">
        <f>Starter[[#This Row],[deadline2]]-Starter[[#This Row],[launched_at3]]</f>
        <v>30</v>
      </c>
    </row>
    <row r="3948" spans="1:21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>IFERROR(Starter[[#This Row],[pledged]]/Starter[[#This Row],[goal]],0)</f>
        <v>3.2500000000000001E-2</v>
      </c>
      <c r="P3948" s="8">
        <f>IFERROR(Starter[[#This Row],[pledged]]/Starter[[#This Row],[backers_count]],0)</f>
        <v>39</v>
      </c>
      <c r="Q3948" t="str">
        <f>LEFT(Starter[[#This Row],[Category and Sub-Category]],FIND("/",Starter[[#This Row],[Category and Sub-Category]])-1)</f>
        <v>theater</v>
      </c>
      <c r="R3948" t="str">
        <f>RIGHT(Starter[[#This Row],[Category and Sub-Category]],FIND("/",Starter[[#This Row],[Category and Sub-Category]])-3)</f>
        <v>plays</v>
      </c>
      <c r="S3948" s="12">
        <f t="shared" si="61"/>
        <v>42063.333333333328</v>
      </c>
      <c r="T3948" s="12">
        <f t="shared" si="61"/>
        <v>42031.833587962959</v>
      </c>
      <c r="U3948" s="14">
        <f>Starter[[#This Row],[deadline2]]-Starter[[#This Row],[launched_at3]]</f>
        <v>31.499745370369055</v>
      </c>
    </row>
    <row r="3949" spans="1:21" ht="3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>IFERROR(Starter[[#This Row],[pledged]]/Starter[[#This Row],[goal]],0)</f>
        <v>3.3666666666666664E-2</v>
      </c>
      <c r="P3949" s="8">
        <f>IFERROR(Starter[[#This Row],[pledged]]/Starter[[#This Row],[backers_count]],0)</f>
        <v>50.5</v>
      </c>
      <c r="Q3949" t="str">
        <f>LEFT(Starter[[#This Row],[Category and Sub-Category]],FIND("/",Starter[[#This Row],[Category and Sub-Category]])-1)</f>
        <v>theater</v>
      </c>
      <c r="R3949" t="str">
        <f>RIGHT(Starter[[#This Row],[Category and Sub-Category]],FIND("/",Starter[[#This Row],[Category and Sub-Category]])-3)</f>
        <v>plays</v>
      </c>
      <c r="S3949" s="12">
        <f t="shared" si="61"/>
        <v>42645.142870370371</v>
      </c>
      <c r="T3949" s="12">
        <f t="shared" si="61"/>
        <v>42615.142870370371</v>
      </c>
      <c r="U3949" s="14">
        <f>Starter[[#This Row],[deadline2]]-Starter[[#This Row],[launched_at3]]</f>
        <v>30</v>
      </c>
    </row>
    <row r="3950" spans="1:21" ht="3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>IFERROR(Starter[[#This Row],[pledged]]/Starter[[#This Row],[goal]],0)</f>
        <v>0</v>
      </c>
      <c r="P3950" s="8">
        <f>IFERROR(Starter[[#This Row],[pledged]]/Starter[[#This Row],[backers_count]],0)</f>
        <v>0</v>
      </c>
      <c r="Q3950" t="str">
        <f>LEFT(Starter[[#This Row],[Category and Sub-Category]],FIND("/",Starter[[#This Row],[Category and Sub-Category]])-1)</f>
        <v>theater</v>
      </c>
      <c r="R3950" t="str">
        <f>RIGHT(Starter[[#This Row],[Category and Sub-Category]],FIND("/",Starter[[#This Row],[Category and Sub-Category]])-3)</f>
        <v>plays</v>
      </c>
      <c r="S3950" s="12">
        <f t="shared" si="61"/>
        <v>41889.325497685189</v>
      </c>
      <c r="T3950" s="12">
        <f t="shared" si="61"/>
        <v>41829.325497685189</v>
      </c>
      <c r="U3950" s="14">
        <f>Starter[[#This Row],[deadline2]]-Starter[[#This Row],[launched_at3]]</f>
        <v>60</v>
      </c>
    </row>
    <row r="3951" spans="1:21" ht="3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>IFERROR(Starter[[#This Row],[pledged]]/Starter[[#This Row],[goal]],0)</f>
        <v>0.15770000000000001</v>
      </c>
      <c r="P3951" s="8">
        <f>IFERROR(Starter[[#This Row],[pledged]]/Starter[[#This Row],[backers_count]],0)</f>
        <v>49.28125</v>
      </c>
      <c r="Q3951" t="str">
        <f>LEFT(Starter[[#This Row],[Category and Sub-Category]],FIND("/",Starter[[#This Row],[Category and Sub-Category]])-1)</f>
        <v>theater</v>
      </c>
      <c r="R3951" t="str">
        <f>RIGHT(Starter[[#This Row],[Category and Sub-Category]],FIND("/",Starter[[#This Row],[Category and Sub-Category]])-3)</f>
        <v>plays</v>
      </c>
      <c r="S3951" s="12">
        <f t="shared" si="61"/>
        <v>42046.120613425926</v>
      </c>
      <c r="T3951" s="12">
        <f t="shared" si="61"/>
        <v>42016.120613425926</v>
      </c>
      <c r="U3951" s="14">
        <f>Starter[[#This Row],[deadline2]]-Starter[[#This Row],[launched_at3]]</f>
        <v>30</v>
      </c>
    </row>
    <row r="3952" spans="1:21" ht="3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>IFERROR(Starter[[#This Row],[pledged]]/Starter[[#This Row],[goal]],0)</f>
        <v>6.2500000000000003E-3</v>
      </c>
      <c r="P3952" s="8">
        <f>IFERROR(Starter[[#This Row],[pledged]]/Starter[[#This Row],[backers_count]],0)</f>
        <v>25</v>
      </c>
      <c r="Q3952" t="str">
        <f>LEFT(Starter[[#This Row],[Category and Sub-Category]],FIND("/",Starter[[#This Row],[Category and Sub-Category]])-1)</f>
        <v>theater</v>
      </c>
      <c r="R3952" t="str">
        <f>RIGHT(Starter[[#This Row],[Category and Sub-Category]],FIND("/",Starter[[#This Row],[Category and Sub-Category]])-3)</f>
        <v>plays</v>
      </c>
      <c r="S3952" s="12">
        <f t="shared" si="61"/>
        <v>42468.774305555555</v>
      </c>
      <c r="T3952" s="12">
        <f t="shared" si="61"/>
        <v>42439.702314814815</v>
      </c>
      <c r="U3952" s="14">
        <f>Starter[[#This Row],[deadline2]]-Starter[[#This Row],[launched_at3]]</f>
        <v>29.071990740740148</v>
      </c>
    </row>
    <row r="3953" spans="1:21" ht="3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>IFERROR(Starter[[#This Row],[pledged]]/Starter[[#This Row],[goal]],0)</f>
        <v>5.0000000000000004E-6</v>
      </c>
      <c r="P3953" s="8">
        <f>IFERROR(Starter[[#This Row],[pledged]]/Starter[[#This Row],[backers_count]],0)</f>
        <v>1</v>
      </c>
      <c r="Q3953" t="str">
        <f>LEFT(Starter[[#This Row],[Category and Sub-Category]],FIND("/",Starter[[#This Row],[Category and Sub-Category]])-1)</f>
        <v>theater</v>
      </c>
      <c r="R3953" t="str">
        <f>RIGHT(Starter[[#This Row],[Category and Sub-Category]],FIND("/",Starter[[#This Row],[Category and Sub-Category]])-3)</f>
        <v>plays</v>
      </c>
      <c r="S3953" s="12">
        <f t="shared" si="61"/>
        <v>42493.784050925926</v>
      </c>
      <c r="T3953" s="12">
        <f t="shared" si="61"/>
        <v>42433.825717592597</v>
      </c>
      <c r="U3953" s="14">
        <f>Starter[[#This Row],[deadline2]]-Starter[[#This Row],[launched_at3]]</f>
        <v>59.958333333328483</v>
      </c>
    </row>
    <row r="3954" spans="1:21" ht="3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>IFERROR(Starter[[#This Row],[pledged]]/Starter[[#This Row],[goal]],0)</f>
        <v>9.6153846153846159E-4</v>
      </c>
      <c r="P3954" s="8">
        <f>IFERROR(Starter[[#This Row],[pledged]]/Starter[[#This Row],[backers_count]],0)</f>
        <v>25</v>
      </c>
      <c r="Q3954" t="str">
        <f>LEFT(Starter[[#This Row],[Category and Sub-Category]],FIND("/",Starter[[#This Row],[Category and Sub-Category]])-1)</f>
        <v>theater</v>
      </c>
      <c r="R3954" t="str">
        <f>RIGHT(Starter[[#This Row],[Category and Sub-Category]],FIND("/",Starter[[#This Row],[Category and Sub-Category]])-3)</f>
        <v>plays</v>
      </c>
      <c r="S3954" s="12">
        <f t="shared" si="61"/>
        <v>42303.790393518517</v>
      </c>
      <c r="T3954" s="12">
        <f t="shared" si="61"/>
        <v>42243.790393518517</v>
      </c>
      <c r="U3954" s="14">
        <f>Starter[[#This Row],[deadline2]]-Starter[[#This Row],[launched_at3]]</f>
        <v>60</v>
      </c>
    </row>
    <row r="3955" spans="1:21" ht="30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>IFERROR(Starter[[#This Row],[pledged]]/Starter[[#This Row],[goal]],0)</f>
        <v>0</v>
      </c>
      <c r="P3955" s="8">
        <f>IFERROR(Starter[[#This Row],[pledged]]/Starter[[#This Row],[backers_count]],0)</f>
        <v>0</v>
      </c>
      <c r="Q3955" t="str">
        <f>LEFT(Starter[[#This Row],[Category and Sub-Category]],FIND("/",Starter[[#This Row],[Category and Sub-Category]])-1)</f>
        <v>theater</v>
      </c>
      <c r="R3955" t="str">
        <f>RIGHT(Starter[[#This Row],[Category and Sub-Category]],FIND("/",Starter[[#This Row],[Category and Sub-Category]])-3)</f>
        <v>plays</v>
      </c>
      <c r="S3955" s="12">
        <f t="shared" si="61"/>
        <v>42580.978472222225</v>
      </c>
      <c r="T3955" s="12">
        <f t="shared" si="61"/>
        <v>42550.048449074078</v>
      </c>
      <c r="U3955" s="14">
        <f>Starter[[#This Row],[deadline2]]-Starter[[#This Row],[launched_at3]]</f>
        <v>30.930023148146574</v>
      </c>
    </row>
    <row r="3956" spans="1:21" ht="3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>IFERROR(Starter[[#This Row],[pledged]]/Starter[[#This Row],[goal]],0)</f>
        <v>0</v>
      </c>
      <c r="P3956" s="8">
        <f>IFERROR(Starter[[#This Row],[pledged]]/Starter[[#This Row],[backers_count]],0)</f>
        <v>0</v>
      </c>
      <c r="Q3956" t="str">
        <f>LEFT(Starter[[#This Row],[Category and Sub-Category]],FIND("/",Starter[[#This Row],[Category and Sub-Category]])-1)</f>
        <v>theater</v>
      </c>
      <c r="R3956" t="str">
        <f>RIGHT(Starter[[#This Row],[Category and Sub-Category]],FIND("/",Starter[[#This Row],[Category and Sub-Category]])-3)</f>
        <v>plays</v>
      </c>
      <c r="S3956" s="12">
        <f t="shared" si="61"/>
        <v>41834.651203703703</v>
      </c>
      <c r="T3956" s="12">
        <f t="shared" si="61"/>
        <v>41774.651203703703</v>
      </c>
      <c r="U3956" s="14">
        <f>Starter[[#This Row],[deadline2]]-Starter[[#This Row],[launched_at3]]</f>
        <v>60</v>
      </c>
    </row>
    <row r="3957" spans="1:21" ht="3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>IFERROR(Starter[[#This Row],[pledged]]/Starter[[#This Row],[goal]],0)</f>
        <v>0.24285714285714285</v>
      </c>
      <c r="P3957" s="8">
        <f>IFERROR(Starter[[#This Row],[pledged]]/Starter[[#This Row],[backers_count]],0)</f>
        <v>53.125</v>
      </c>
      <c r="Q3957" t="str">
        <f>LEFT(Starter[[#This Row],[Category and Sub-Category]],FIND("/",Starter[[#This Row],[Category and Sub-Category]])-1)</f>
        <v>theater</v>
      </c>
      <c r="R3957" t="str">
        <f>RIGHT(Starter[[#This Row],[Category and Sub-Category]],FIND("/",Starter[[#This Row],[Category and Sub-Category]])-3)</f>
        <v>plays</v>
      </c>
      <c r="S3957" s="12">
        <f t="shared" si="61"/>
        <v>42336.890520833331</v>
      </c>
      <c r="T3957" s="12">
        <f t="shared" si="61"/>
        <v>42306.848854166667</v>
      </c>
      <c r="U3957" s="14">
        <f>Starter[[#This Row],[deadline2]]-Starter[[#This Row],[launched_at3]]</f>
        <v>30.041666666664241</v>
      </c>
    </row>
    <row r="3958" spans="1:21" ht="3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>IFERROR(Starter[[#This Row],[pledged]]/Starter[[#This Row],[goal]],0)</f>
        <v>0</v>
      </c>
      <c r="P3958" s="8">
        <f>IFERROR(Starter[[#This Row],[pledged]]/Starter[[#This Row],[backers_count]],0)</f>
        <v>0</v>
      </c>
      <c r="Q3958" t="str">
        <f>LEFT(Starter[[#This Row],[Category and Sub-Category]],FIND("/",Starter[[#This Row],[Category and Sub-Category]])-1)</f>
        <v>theater</v>
      </c>
      <c r="R3958" t="str">
        <f>RIGHT(Starter[[#This Row],[Category and Sub-Category]],FIND("/",Starter[[#This Row],[Category and Sub-Category]])-3)</f>
        <v>plays</v>
      </c>
      <c r="S3958" s="12">
        <f t="shared" si="61"/>
        <v>42485.013888888891</v>
      </c>
      <c r="T3958" s="12">
        <f t="shared" si="61"/>
        <v>42457.932025462964</v>
      </c>
      <c r="U3958" s="14">
        <f>Starter[[#This Row],[deadline2]]-Starter[[#This Row],[launched_at3]]</f>
        <v>27.081863425926713</v>
      </c>
    </row>
    <row r="3959" spans="1:21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>IFERROR(Starter[[#This Row],[pledged]]/Starter[[#This Row],[goal]],0)</f>
        <v>2.5000000000000001E-4</v>
      </c>
      <c r="P3959" s="8">
        <f>IFERROR(Starter[[#This Row],[pledged]]/Starter[[#This Row],[backers_count]],0)</f>
        <v>7</v>
      </c>
      <c r="Q3959" t="str">
        <f>LEFT(Starter[[#This Row],[Category and Sub-Category]],FIND("/",Starter[[#This Row],[Category and Sub-Category]])-1)</f>
        <v>theater</v>
      </c>
      <c r="R3959" t="str">
        <f>RIGHT(Starter[[#This Row],[Category and Sub-Category]],FIND("/",Starter[[#This Row],[Category and Sub-Category]])-3)</f>
        <v>plays</v>
      </c>
      <c r="S3959" s="12">
        <f t="shared" si="61"/>
        <v>42559.976319444446</v>
      </c>
      <c r="T3959" s="12">
        <f t="shared" si="61"/>
        <v>42513.976319444446</v>
      </c>
      <c r="U3959" s="14">
        <f>Starter[[#This Row],[deadline2]]-Starter[[#This Row],[launched_at3]]</f>
        <v>46</v>
      </c>
    </row>
    <row r="3960" spans="1:21" ht="3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>IFERROR(Starter[[#This Row],[pledged]]/Starter[[#This Row],[goal]],0)</f>
        <v>0.32050000000000001</v>
      </c>
      <c r="P3960" s="8">
        <f>IFERROR(Starter[[#This Row],[pledged]]/Starter[[#This Row],[backers_count]],0)</f>
        <v>40.0625</v>
      </c>
      <c r="Q3960" t="str">
        <f>LEFT(Starter[[#This Row],[Category and Sub-Category]],FIND("/",Starter[[#This Row],[Category and Sub-Category]])-1)</f>
        <v>theater</v>
      </c>
      <c r="R3960" t="str">
        <f>RIGHT(Starter[[#This Row],[Category and Sub-Category]],FIND("/",Starter[[#This Row],[Category and Sub-Category]])-3)</f>
        <v>plays</v>
      </c>
      <c r="S3960" s="12">
        <f t="shared" si="61"/>
        <v>41853.583333333336</v>
      </c>
      <c r="T3960" s="12">
        <f t="shared" si="61"/>
        <v>41816.950370370367</v>
      </c>
      <c r="U3960" s="14">
        <f>Starter[[#This Row],[deadline2]]-Starter[[#This Row],[launched_at3]]</f>
        <v>36.632962962969032</v>
      </c>
    </row>
    <row r="3961" spans="1:21" ht="3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>IFERROR(Starter[[#This Row],[pledged]]/Starter[[#This Row],[goal]],0)</f>
        <v>0.24333333333333335</v>
      </c>
      <c r="P3961" s="8">
        <f>IFERROR(Starter[[#This Row],[pledged]]/Starter[[#This Row],[backers_count]],0)</f>
        <v>24.333333333333332</v>
      </c>
      <c r="Q3961" t="str">
        <f>LEFT(Starter[[#This Row],[Category and Sub-Category]],FIND("/",Starter[[#This Row],[Category and Sub-Category]])-1)</f>
        <v>theater</v>
      </c>
      <c r="R3961" t="str">
        <f>RIGHT(Starter[[#This Row],[Category and Sub-Category]],FIND("/",Starter[[#This Row],[Category and Sub-Category]])-3)</f>
        <v>plays</v>
      </c>
      <c r="S3961" s="12">
        <f t="shared" si="61"/>
        <v>41910.788842592592</v>
      </c>
      <c r="T3961" s="12">
        <f t="shared" si="61"/>
        <v>41880.788842592592</v>
      </c>
      <c r="U3961" s="14">
        <f>Starter[[#This Row],[deadline2]]-Starter[[#This Row],[launched_at3]]</f>
        <v>30</v>
      </c>
    </row>
    <row r="3962" spans="1:21" ht="3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>IFERROR(Starter[[#This Row],[pledged]]/Starter[[#This Row],[goal]],0)</f>
        <v>1.4999999999999999E-2</v>
      </c>
      <c r="P3962" s="8">
        <f>IFERROR(Starter[[#This Row],[pledged]]/Starter[[#This Row],[backers_count]],0)</f>
        <v>11.25</v>
      </c>
      <c r="Q3962" t="str">
        <f>LEFT(Starter[[#This Row],[Category and Sub-Category]],FIND("/",Starter[[#This Row],[Category and Sub-Category]])-1)</f>
        <v>theater</v>
      </c>
      <c r="R3962" t="str">
        <f>RIGHT(Starter[[#This Row],[Category and Sub-Category]],FIND("/",Starter[[#This Row],[Category and Sub-Category]])-3)</f>
        <v>plays</v>
      </c>
      <c r="S3962" s="12">
        <f t="shared" si="61"/>
        <v>42372.845555555556</v>
      </c>
      <c r="T3962" s="12">
        <f t="shared" si="61"/>
        <v>42342.845555555556</v>
      </c>
      <c r="U3962" s="14">
        <f>Starter[[#This Row],[deadline2]]-Starter[[#This Row],[launched_at3]]</f>
        <v>30</v>
      </c>
    </row>
    <row r="3963" spans="1:21" ht="3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>IFERROR(Starter[[#This Row],[pledged]]/Starter[[#This Row],[goal]],0)</f>
        <v>4.1999999999999997E-3</v>
      </c>
      <c r="P3963" s="8">
        <f>IFERROR(Starter[[#This Row],[pledged]]/Starter[[#This Row],[backers_count]],0)</f>
        <v>10.5</v>
      </c>
      <c r="Q3963" t="str">
        <f>LEFT(Starter[[#This Row],[Category and Sub-Category]],FIND("/",Starter[[#This Row],[Category and Sub-Category]])-1)</f>
        <v>theater</v>
      </c>
      <c r="R3963" t="str">
        <f>RIGHT(Starter[[#This Row],[Category and Sub-Category]],FIND("/",Starter[[#This Row],[Category and Sub-Category]])-3)</f>
        <v>plays</v>
      </c>
      <c r="S3963" s="12">
        <f t="shared" si="61"/>
        <v>41767.891319444447</v>
      </c>
      <c r="T3963" s="12">
        <f t="shared" si="61"/>
        <v>41745.891319444447</v>
      </c>
      <c r="U3963" s="14">
        <f>Starter[[#This Row],[deadline2]]-Starter[[#This Row],[launched_at3]]</f>
        <v>22</v>
      </c>
    </row>
    <row r="3964" spans="1:21" ht="3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>IFERROR(Starter[[#This Row],[pledged]]/Starter[[#This Row],[goal]],0)</f>
        <v>3.214285714285714E-2</v>
      </c>
      <c r="P3964" s="8">
        <f>IFERROR(Starter[[#This Row],[pledged]]/Starter[[#This Row],[backers_count]],0)</f>
        <v>15</v>
      </c>
      <c r="Q3964" t="str">
        <f>LEFT(Starter[[#This Row],[Category and Sub-Category]],FIND("/",Starter[[#This Row],[Category and Sub-Category]])-1)</f>
        <v>theater</v>
      </c>
      <c r="R3964" t="str">
        <f>RIGHT(Starter[[#This Row],[Category and Sub-Category]],FIND("/",Starter[[#This Row],[Category and Sub-Category]])-3)</f>
        <v>plays</v>
      </c>
      <c r="S3964" s="12">
        <f t="shared" si="61"/>
        <v>42336.621458333335</v>
      </c>
      <c r="T3964" s="12">
        <f t="shared" si="61"/>
        <v>42311.621458333335</v>
      </c>
      <c r="U3964" s="14">
        <f>Starter[[#This Row],[deadline2]]-Starter[[#This Row],[launched_at3]]</f>
        <v>25</v>
      </c>
    </row>
    <row r="3965" spans="1:21" ht="3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>IFERROR(Starter[[#This Row],[pledged]]/Starter[[#This Row],[goal]],0)</f>
        <v>0</v>
      </c>
      <c r="P3965" s="8">
        <f>IFERROR(Starter[[#This Row],[pledged]]/Starter[[#This Row],[backers_count]],0)</f>
        <v>0</v>
      </c>
      <c r="Q3965" t="str">
        <f>LEFT(Starter[[#This Row],[Category and Sub-Category]],FIND("/",Starter[[#This Row],[Category and Sub-Category]])-1)</f>
        <v>theater</v>
      </c>
      <c r="R3965" t="str">
        <f>RIGHT(Starter[[#This Row],[Category and Sub-Category]],FIND("/",Starter[[#This Row],[Category and Sub-Category]])-3)</f>
        <v>plays</v>
      </c>
      <c r="S3965" s="12">
        <f t="shared" si="61"/>
        <v>42326.195798611108</v>
      </c>
      <c r="T3965" s="12">
        <f t="shared" si="61"/>
        <v>42296.154131944444</v>
      </c>
      <c r="U3965" s="14">
        <f>Starter[[#This Row],[deadline2]]-Starter[[#This Row],[launched_at3]]</f>
        <v>30.041666666664241</v>
      </c>
    </row>
    <row r="3966" spans="1:21" ht="30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>IFERROR(Starter[[#This Row],[pledged]]/Starter[[#This Row],[goal]],0)</f>
        <v>6.3E-2</v>
      </c>
      <c r="P3966" s="8">
        <f>IFERROR(Starter[[#This Row],[pledged]]/Starter[[#This Row],[backers_count]],0)</f>
        <v>42</v>
      </c>
      <c r="Q3966" t="str">
        <f>LEFT(Starter[[#This Row],[Category and Sub-Category]],FIND("/",Starter[[#This Row],[Category and Sub-Category]])-1)</f>
        <v>theater</v>
      </c>
      <c r="R3966" t="str">
        <f>RIGHT(Starter[[#This Row],[Category and Sub-Category]],FIND("/",Starter[[#This Row],[Category and Sub-Category]])-3)</f>
        <v>plays</v>
      </c>
      <c r="S3966" s="12">
        <f t="shared" si="61"/>
        <v>42113.680393518516</v>
      </c>
      <c r="T3966" s="12">
        <f t="shared" si="61"/>
        <v>42053.722060185188</v>
      </c>
      <c r="U3966" s="14">
        <f>Starter[[#This Row],[deadline2]]-Starter[[#This Row],[launched_at3]]</f>
        <v>59.958333333328483</v>
      </c>
    </row>
    <row r="3967" spans="1:21" ht="3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>IFERROR(Starter[[#This Row],[pledged]]/Starter[[#This Row],[goal]],0)</f>
        <v>0.14249999999999999</v>
      </c>
      <c r="P3967" s="8">
        <f>IFERROR(Starter[[#This Row],[pledged]]/Starter[[#This Row],[backers_count]],0)</f>
        <v>71.25</v>
      </c>
      <c r="Q3967" t="str">
        <f>LEFT(Starter[[#This Row],[Category and Sub-Category]],FIND("/",Starter[[#This Row],[Category and Sub-Category]])-1)</f>
        <v>theater</v>
      </c>
      <c r="R3967" t="str">
        <f>RIGHT(Starter[[#This Row],[Category and Sub-Category]],FIND("/",Starter[[#This Row],[Category and Sub-Category]])-3)</f>
        <v>plays</v>
      </c>
      <c r="S3967" s="12">
        <f t="shared" si="61"/>
        <v>42474.194212962961</v>
      </c>
      <c r="T3967" s="12">
        <f t="shared" si="61"/>
        <v>42414.235879629632</v>
      </c>
      <c r="U3967" s="14">
        <f>Starter[[#This Row],[deadline2]]-Starter[[#This Row],[launched_at3]]</f>
        <v>59.958333333328483</v>
      </c>
    </row>
    <row r="3968" spans="1:21" ht="3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>IFERROR(Starter[[#This Row],[pledged]]/Starter[[#This Row],[goal]],0)</f>
        <v>6.0000000000000001E-3</v>
      </c>
      <c r="P3968" s="8">
        <f>IFERROR(Starter[[#This Row],[pledged]]/Starter[[#This Row],[backers_count]],0)</f>
        <v>22.5</v>
      </c>
      <c r="Q3968" t="str">
        <f>LEFT(Starter[[#This Row],[Category and Sub-Category]],FIND("/",Starter[[#This Row],[Category and Sub-Category]])-1)</f>
        <v>theater</v>
      </c>
      <c r="R3968" t="str">
        <f>RIGHT(Starter[[#This Row],[Category and Sub-Category]],FIND("/",Starter[[#This Row],[Category and Sub-Category]])-3)</f>
        <v>plays</v>
      </c>
      <c r="S3968" s="12">
        <f t="shared" si="61"/>
        <v>41844.124305555553</v>
      </c>
      <c r="T3968" s="12">
        <f t="shared" si="61"/>
        <v>41801.711550925924</v>
      </c>
      <c r="U3968" s="14">
        <f>Starter[[#This Row],[deadline2]]-Starter[[#This Row],[launched_at3]]</f>
        <v>42.41275462962949</v>
      </c>
    </row>
    <row r="3969" spans="1:21" ht="3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>IFERROR(Starter[[#This Row],[pledged]]/Starter[[#This Row],[goal]],0)</f>
        <v>0.2411764705882353</v>
      </c>
      <c r="P3969" s="8">
        <f>IFERROR(Starter[[#This Row],[pledged]]/Starter[[#This Row],[backers_count]],0)</f>
        <v>41</v>
      </c>
      <c r="Q3969" t="str">
        <f>LEFT(Starter[[#This Row],[Category and Sub-Category]],FIND("/",Starter[[#This Row],[Category and Sub-Category]])-1)</f>
        <v>theater</v>
      </c>
      <c r="R3969" t="str">
        <f>RIGHT(Starter[[#This Row],[Category and Sub-Category]],FIND("/",Starter[[#This Row],[Category and Sub-Category]])-3)</f>
        <v>plays</v>
      </c>
      <c r="S3969" s="12">
        <f t="shared" si="61"/>
        <v>42800.290590277778</v>
      </c>
      <c r="T3969" s="12">
        <f t="shared" si="61"/>
        <v>42770.290590277778</v>
      </c>
      <c r="U3969" s="14">
        <f>Starter[[#This Row],[deadline2]]-Starter[[#This Row],[launched_at3]]</f>
        <v>30</v>
      </c>
    </row>
    <row r="3970" spans="1:21" ht="30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>IFERROR(Starter[[#This Row],[pledged]]/Starter[[#This Row],[goal]],0)</f>
        <v>0.10539999999999999</v>
      </c>
      <c r="P3970" s="8">
        <f>IFERROR(Starter[[#This Row],[pledged]]/Starter[[#This Row],[backers_count]],0)</f>
        <v>47.909090909090907</v>
      </c>
      <c r="Q3970" t="str">
        <f>LEFT(Starter[[#This Row],[Category and Sub-Category]],FIND("/",Starter[[#This Row],[Category and Sub-Category]])-1)</f>
        <v>theater</v>
      </c>
      <c r="R3970" t="str">
        <f>RIGHT(Starter[[#This Row],[Category and Sub-Category]],FIND("/",Starter[[#This Row],[Category and Sub-Category]])-3)</f>
        <v>plays</v>
      </c>
      <c r="S3970" s="12">
        <f t="shared" ref="S3970:T4033" si="62">(I3970/86400)+25569</f>
        <v>42512.815659722226</v>
      </c>
      <c r="T3970" s="12">
        <f t="shared" si="62"/>
        <v>42452.815659722226</v>
      </c>
      <c r="U3970" s="14">
        <f>Starter[[#This Row],[deadline2]]-Starter[[#This Row],[launched_at3]]</f>
        <v>60</v>
      </c>
    </row>
    <row r="3971" spans="1:21" ht="3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>IFERROR(Starter[[#This Row],[pledged]]/Starter[[#This Row],[goal]],0)</f>
        <v>7.4690265486725665E-2</v>
      </c>
      <c r="P3971" s="8">
        <f>IFERROR(Starter[[#This Row],[pledged]]/Starter[[#This Row],[backers_count]],0)</f>
        <v>35.166666666666664</v>
      </c>
      <c r="Q3971" t="str">
        <f>LEFT(Starter[[#This Row],[Category and Sub-Category]],FIND("/",Starter[[#This Row],[Category and Sub-Category]])-1)</f>
        <v>theater</v>
      </c>
      <c r="R3971" t="str">
        <f>RIGHT(Starter[[#This Row],[Category and Sub-Category]],FIND("/",Starter[[#This Row],[Category and Sub-Category]])-3)</f>
        <v>plays</v>
      </c>
      <c r="S3971" s="12">
        <f t="shared" si="62"/>
        <v>42611.163194444445</v>
      </c>
      <c r="T3971" s="12">
        <f t="shared" si="62"/>
        <v>42601.854699074072</v>
      </c>
      <c r="U3971" s="14">
        <f>Starter[[#This Row],[deadline2]]-Starter[[#This Row],[launched_at3]]</f>
        <v>9.3084953703728388</v>
      </c>
    </row>
    <row r="3972" spans="1:21" ht="3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>IFERROR(Starter[[#This Row],[pledged]]/Starter[[#This Row],[goal]],0)</f>
        <v>7.3333333333333334E-4</v>
      </c>
      <c r="P3972" s="8">
        <f>IFERROR(Starter[[#This Row],[pledged]]/Starter[[#This Row],[backers_count]],0)</f>
        <v>5.5</v>
      </c>
      <c r="Q3972" t="str">
        <f>LEFT(Starter[[#This Row],[Category and Sub-Category]],FIND("/",Starter[[#This Row],[Category and Sub-Category]])-1)</f>
        <v>theater</v>
      </c>
      <c r="R3972" t="str">
        <f>RIGHT(Starter[[#This Row],[Category and Sub-Category]],FIND("/",Starter[[#This Row],[Category and Sub-Category]])-3)</f>
        <v>plays</v>
      </c>
      <c r="S3972" s="12">
        <f t="shared" si="62"/>
        <v>42477.863553240742</v>
      </c>
      <c r="T3972" s="12">
        <f t="shared" si="62"/>
        <v>42447.863553240742</v>
      </c>
      <c r="U3972" s="14">
        <f>Starter[[#This Row],[deadline2]]-Starter[[#This Row],[launched_at3]]</f>
        <v>30</v>
      </c>
    </row>
    <row r="3973" spans="1:21" ht="3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>IFERROR(Starter[[#This Row],[pledged]]/Starter[[#This Row],[goal]],0)</f>
        <v>9.7142857142857135E-3</v>
      </c>
      <c r="P3973" s="8">
        <f>IFERROR(Starter[[#This Row],[pledged]]/Starter[[#This Row],[backers_count]],0)</f>
        <v>22.666666666666668</v>
      </c>
      <c r="Q3973" t="str">
        <f>LEFT(Starter[[#This Row],[Category and Sub-Category]],FIND("/",Starter[[#This Row],[Category and Sub-Category]])-1)</f>
        <v>theater</v>
      </c>
      <c r="R3973" t="str">
        <f>RIGHT(Starter[[#This Row],[Category and Sub-Category]],FIND("/",Starter[[#This Row],[Category and Sub-Category]])-3)</f>
        <v>plays</v>
      </c>
      <c r="S3973" s="12">
        <f t="shared" si="62"/>
        <v>41841.536180555559</v>
      </c>
      <c r="T3973" s="12">
        <f t="shared" si="62"/>
        <v>41811.536180555559</v>
      </c>
      <c r="U3973" s="14">
        <f>Starter[[#This Row],[deadline2]]-Starter[[#This Row],[launched_at3]]</f>
        <v>30</v>
      </c>
    </row>
    <row r="3974" spans="1:21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>IFERROR(Starter[[#This Row],[pledged]]/Starter[[#This Row],[goal]],0)</f>
        <v>0.21099999999999999</v>
      </c>
      <c r="P3974" s="8">
        <f>IFERROR(Starter[[#This Row],[pledged]]/Starter[[#This Row],[backers_count]],0)</f>
        <v>26.375</v>
      </c>
      <c r="Q3974" t="str">
        <f>LEFT(Starter[[#This Row],[Category and Sub-Category]],FIND("/",Starter[[#This Row],[Category and Sub-Category]])-1)</f>
        <v>theater</v>
      </c>
      <c r="R3974" t="str">
        <f>RIGHT(Starter[[#This Row],[Category and Sub-Category]],FIND("/",Starter[[#This Row],[Category and Sub-Category]])-3)</f>
        <v>plays</v>
      </c>
      <c r="S3974" s="12">
        <f t="shared" si="62"/>
        <v>42041.067523148144</v>
      </c>
      <c r="T3974" s="12">
        <f t="shared" si="62"/>
        <v>41981.067523148144</v>
      </c>
      <c r="U3974" s="14">
        <f>Starter[[#This Row],[deadline2]]-Starter[[#This Row],[launched_at3]]</f>
        <v>60</v>
      </c>
    </row>
    <row r="3975" spans="1:21" ht="3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>IFERROR(Starter[[#This Row],[pledged]]/Starter[[#This Row],[goal]],0)</f>
        <v>0.78100000000000003</v>
      </c>
      <c r="P3975" s="8">
        <f>IFERROR(Starter[[#This Row],[pledged]]/Starter[[#This Row],[backers_count]],0)</f>
        <v>105.54054054054055</v>
      </c>
      <c r="Q3975" t="str">
        <f>LEFT(Starter[[#This Row],[Category and Sub-Category]],FIND("/",Starter[[#This Row],[Category and Sub-Category]])-1)</f>
        <v>theater</v>
      </c>
      <c r="R3975" t="str">
        <f>RIGHT(Starter[[#This Row],[Category and Sub-Category]],FIND("/",Starter[[#This Row],[Category and Sub-Category]])-3)</f>
        <v>plays</v>
      </c>
      <c r="S3975" s="12">
        <f t="shared" si="62"/>
        <v>42499.166666666672</v>
      </c>
      <c r="T3975" s="12">
        <f t="shared" si="62"/>
        <v>42469.68414351852</v>
      </c>
      <c r="U3975" s="14">
        <f>Starter[[#This Row],[deadline2]]-Starter[[#This Row],[launched_at3]]</f>
        <v>29.482523148151813</v>
      </c>
    </row>
    <row r="3976" spans="1:21" ht="3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>IFERROR(Starter[[#This Row],[pledged]]/Starter[[#This Row],[goal]],0)</f>
        <v>0.32</v>
      </c>
      <c r="P3976" s="8">
        <f>IFERROR(Starter[[#This Row],[pledged]]/Starter[[#This Row],[backers_count]],0)</f>
        <v>29.09090909090909</v>
      </c>
      <c r="Q3976" t="str">
        <f>LEFT(Starter[[#This Row],[Category and Sub-Category]],FIND("/",Starter[[#This Row],[Category and Sub-Category]])-1)</f>
        <v>theater</v>
      </c>
      <c r="R3976" t="str">
        <f>RIGHT(Starter[[#This Row],[Category and Sub-Category]],FIND("/",Starter[[#This Row],[Category and Sub-Category]])-3)</f>
        <v>plays</v>
      </c>
      <c r="S3976" s="12">
        <f t="shared" si="62"/>
        <v>42523.546851851846</v>
      </c>
      <c r="T3976" s="12">
        <f t="shared" si="62"/>
        <v>42493.546851851846</v>
      </c>
      <c r="U3976" s="14">
        <f>Starter[[#This Row],[deadline2]]-Starter[[#This Row],[launched_at3]]</f>
        <v>30</v>
      </c>
    </row>
    <row r="3977" spans="1:21" ht="3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>IFERROR(Starter[[#This Row],[pledged]]/Starter[[#This Row],[goal]],0)</f>
        <v>0</v>
      </c>
      <c r="P3977" s="8">
        <f>IFERROR(Starter[[#This Row],[pledged]]/Starter[[#This Row],[backers_count]],0)</f>
        <v>0</v>
      </c>
      <c r="Q3977" t="str">
        <f>LEFT(Starter[[#This Row],[Category and Sub-Category]],FIND("/",Starter[[#This Row],[Category and Sub-Category]])-1)</f>
        <v>theater</v>
      </c>
      <c r="R3977" t="str">
        <f>RIGHT(Starter[[#This Row],[Category and Sub-Category]],FIND("/",Starter[[#This Row],[Category and Sub-Category]])-3)</f>
        <v>plays</v>
      </c>
      <c r="S3977" s="12">
        <f t="shared" si="62"/>
        <v>42564.866875</v>
      </c>
      <c r="T3977" s="12">
        <f t="shared" si="62"/>
        <v>42534.866875</v>
      </c>
      <c r="U3977" s="14">
        <f>Starter[[#This Row],[deadline2]]-Starter[[#This Row],[launched_at3]]</f>
        <v>30</v>
      </c>
    </row>
    <row r="3978" spans="1:21" ht="3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>IFERROR(Starter[[#This Row],[pledged]]/Starter[[#This Row],[goal]],0)</f>
        <v>0.47692307692307695</v>
      </c>
      <c r="P3978" s="8">
        <f>IFERROR(Starter[[#This Row],[pledged]]/Starter[[#This Row],[backers_count]],0)</f>
        <v>62</v>
      </c>
      <c r="Q3978" t="str">
        <f>LEFT(Starter[[#This Row],[Category and Sub-Category]],FIND("/",Starter[[#This Row],[Category and Sub-Category]])-1)</f>
        <v>theater</v>
      </c>
      <c r="R3978" t="str">
        <f>RIGHT(Starter[[#This Row],[Category and Sub-Category]],FIND("/",Starter[[#This Row],[Category and Sub-Category]])-3)</f>
        <v>plays</v>
      </c>
      <c r="S3978" s="12">
        <f t="shared" si="62"/>
        <v>41852.291666666664</v>
      </c>
      <c r="T3978" s="12">
        <f t="shared" si="62"/>
        <v>41830.858344907407</v>
      </c>
      <c r="U3978" s="14">
        <f>Starter[[#This Row],[deadline2]]-Starter[[#This Row],[launched_at3]]</f>
        <v>21.433321759257524</v>
      </c>
    </row>
    <row r="3979" spans="1:21" ht="3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>IFERROR(Starter[[#This Row],[pledged]]/Starter[[#This Row],[goal]],0)</f>
        <v>1.4500000000000001E-2</v>
      </c>
      <c r="P3979" s="8">
        <f>IFERROR(Starter[[#This Row],[pledged]]/Starter[[#This Row],[backers_count]],0)</f>
        <v>217.5</v>
      </c>
      <c r="Q3979" t="str">
        <f>LEFT(Starter[[#This Row],[Category and Sub-Category]],FIND("/",Starter[[#This Row],[Category and Sub-Category]])-1)</f>
        <v>theater</v>
      </c>
      <c r="R3979" t="str">
        <f>RIGHT(Starter[[#This Row],[Category and Sub-Category]],FIND("/",Starter[[#This Row],[Category and Sub-Category]])-3)</f>
        <v>plays</v>
      </c>
      <c r="S3979" s="12">
        <f t="shared" si="62"/>
        <v>42573.788564814815</v>
      </c>
      <c r="T3979" s="12">
        <f t="shared" si="62"/>
        <v>42543.788564814815</v>
      </c>
      <c r="U3979" s="14">
        <f>Starter[[#This Row],[deadline2]]-Starter[[#This Row],[launched_at3]]</f>
        <v>30</v>
      </c>
    </row>
    <row r="3980" spans="1:21" ht="3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>IFERROR(Starter[[#This Row],[pledged]]/Starter[[#This Row],[goal]],0)</f>
        <v>0.107</v>
      </c>
      <c r="P3980" s="8">
        <f>IFERROR(Starter[[#This Row],[pledged]]/Starter[[#This Row],[backers_count]],0)</f>
        <v>26.75</v>
      </c>
      <c r="Q3980" t="str">
        <f>LEFT(Starter[[#This Row],[Category and Sub-Category]],FIND("/",Starter[[#This Row],[Category and Sub-Category]])-1)</f>
        <v>theater</v>
      </c>
      <c r="R3980" t="str">
        <f>RIGHT(Starter[[#This Row],[Category and Sub-Category]],FIND("/",Starter[[#This Row],[Category and Sub-Category]])-3)</f>
        <v>plays</v>
      </c>
      <c r="S3980" s="12">
        <f t="shared" si="62"/>
        <v>42035.642974537041</v>
      </c>
      <c r="T3980" s="12">
        <f t="shared" si="62"/>
        <v>41975.642974537041</v>
      </c>
      <c r="U3980" s="14">
        <f>Starter[[#This Row],[deadline2]]-Starter[[#This Row],[launched_at3]]</f>
        <v>60</v>
      </c>
    </row>
    <row r="3981" spans="1:21" ht="3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>IFERROR(Starter[[#This Row],[pledged]]/Starter[[#This Row],[goal]],0)</f>
        <v>1.8333333333333333E-2</v>
      </c>
      <c r="P3981" s="8">
        <f>IFERROR(Starter[[#This Row],[pledged]]/Starter[[#This Row],[backers_count]],0)</f>
        <v>18.333333333333332</v>
      </c>
      <c r="Q3981" t="str">
        <f>LEFT(Starter[[#This Row],[Category and Sub-Category]],FIND("/",Starter[[#This Row],[Category and Sub-Category]])-1)</f>
        <v>theater</v>
      </c>
      <c r="R3981" t="str">
        <f>RIGHT(Starter[[#This Row],[Category and Sub-Category]],FIND("/",Starter[[#This Row],[Category and Sub-Category]])-3)</f>
        <v>plays</v>
      </c>
      <c r="S3981" s="12">
        <f t="shared" si="62"/>
        <v>42092.833333333328</v>
      </c>
      <c r="T3981" s="12">
        <f t="shared" si="62"/>
        <v>42069.903437500005</v>
      </c>
      <c r="U3981" s="14">
        <f>Starter[[#This Row],[deadline2]]-Starter[[#This Row],[launched_at3]]</f>
        <v>22.929895833323826</v>
      </c>
    </row>
    <row r="3982" spans="1:21" ht="3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>IFERROR(Starter[[#This Row],[pledged]]/Starter[[#This Row],[goal]],0)</f>
        <v>0.18</v>
      </c>
      <c r="P3982" s="8">
        <f>IFERROR(Starter[[#This Row],[pledged]]/Starter[[#This Row],[backers_count]],0)</f>
        <v>64.285714285714292</v>
      </c>
      <c r="Q3982" t="str">
        <f>LEFT(Starter[[#This Row],[Category and Sub-Category]],FIND("/",Starter[[#This Row],[Category and Sub-Category]])-1)</f>
        <v>theater</v>
      </c>
      <c r="R3982" t="str">
        <f>RIGHT(Starter[[#This Row],[Category and Sub-Category]],FIND("/",Starter[[#This Row],[Category and Sub-Category]])-3)</f>
        <v>plays</v>
      </c>
      <c r="S3982" s="12">
        <f t="shared" si="62"/>
        <v>41825.598923611113</v>
      </c>
      <c r="T3982" s="12">
        <f t="shared" si="62"/>
        <v>41795.598923611113</v>
      </c>
      <c r="U3982" s="14">
        <f>Starter[[#This Row],[deadline2]]-Starter[[#This Row],[launched_at3]]</f>
        <v>30</v>
      </c>
    </row>
    <row r="3983" spans="1:21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>IFERROR(Starter[[#This Row],[pledged]]/Starter[[#This Row],[goal]],0)</f>
        <v>4.0833333333333333E-2</v>
      </c>
      <c r="P3983" s="8">
        <f>IFERROR(Starter[[#This Row],[pledged]]/Starter[[#This Row],[backers_count]],0)</f>
        <v>175</v>
      </c>
      <c r="Q3983" t="str">
        <f>LEFT(Starter[[#This Row],[Category and Sub-Category]],FIND("/",Starter[[#This Row],[Category and Sub-Category]])-1)</f>
        <v>theater</v>
      </c>
      <c r="R3983" t="str">
        <f>RIGHT(Starter[[#This Row],[Category and Sub-Category]],FIND("/",Starter[[#This Row],[Category and Sub-Category]])-3)</f>
        <v>plays</v>
      </c>
      <c r="S3983" s="12">
        <f t="shared" si="62"/>
        <v>42568.179965277777</v>
      </c>
      <c r="T3983" s="12">
        <f t="shared" si="62"/>
        <v>42508.179965277777</v>
      </c>
      <c r="U3983" s="14">
        <f>Starter[[#This Row],[deadline2]]-Starter[[#This Row],[launched_at3]]</f>
        <v>60</v>
      </c>
    </row>
    <row r="3984" spans="1:21" ht="3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>IFERROR(Starter[[#This Row],[pledged]]/Starter[[#This Row],[goal]],0)</f>
        <v>0.2</v>
      </c>
      <c r="P3984" s="8">
        <f>IFERROR(Starter[[#This Row],[pledged]]/Starter[[#This Row],[backers_count]],0)</f>
        <v>34</v>
      </c>
      <c r="Q3984" t="str">
        <f>LEFT(Starter[[#This Row],[Category and Sub-Category]],FIND("/",Starter[[#This Row],[Category and Sub-Category]])-1)</f>
        <v>theater</v>
      </c>
      <c r="R3984" t="str">
        <f>RIGHT(Starter[[#This Row],[Category and Sub-Category]],FIND("/",Starter[[#This Row],[Category and Sub-Category]])-3)</f>
        <v>plays</v>
      </c>
      <c r="S3984" s="12">
        <f t="shared" si="62"/>
        <v>42192.809953703705</v>
      </c>
      <c r="T3984" s="12">
        <f t="shared" si="62"/>
        <v>42132.809953703705</v>
      </c>
      <c r="U3984" s="14">
        <f>Starter[[#This Row],[deadline2]]-Starter[[#This Row],[launched_at3]]</f>
        <v>60</v>
      </c>
    </row>
    <row r="3985" spans="1:21" ht="3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>IFERROR(Starter[[#This Row],[pledged]]/Starter[[#This Row],[goal]],0)</f>
        <v>0.34802513464991025</v>
      </c>
      <c r="P3985" s="8">
        <f>IFERROR(Starter[[#This Row],[pledged]]/Starter[[#This Row],[backers_count]],0)</f>
        <v>84.282608695652172</v>
      </c>
      <c r="Q3985" t="str">
        <f>LEFT(Starter[[#This Row],[Category and Sub-Category]],FIND("/",Starter[[#This Row],[Category and Sub-Category]])-1)</f>
        <v>theater</v>
      </c>
      <c r="R3985" t="str">
        <f>RIGHT(Starter[[#This Row],[Category and Sub-Category]],FIND("/",Starter[[#This Row],[Category and Sub-Category]])-3)</f>
        <v>plays</v>
      </c>
      <c r="S3985" s="12">
        <f t="shared" si="62"/>
        <v>41779.290972222225</v>
      </c>
      <c r="T3985" s="12">
        <f t="shared" si="62"/>
        <v>41747.86986111111</v>
      </c>
      <c r="U3985" s="14">
        <f>Starter[[#This Row],[deadline2]]-Starter[[#This Row],[launched_at3]]</f>
        <v>31.421111111114442</v>
      </c>
    </row>
    <row r="3986" spans="1:21" ht="3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>IFERROR(Starter[[#This Row],[pledged]]/Starter[[#This Row],[goal]],0)</f>
        <v>6.3333333333333339E-2</v>
      </c>
      <c r="P3986" s="8">
        <f>IFERROR(Starter[[#This Row],[pledged]]/Starter[[#This Row],[backers_count]],0)</f>
        <v>9.5</v>
      </c>
      <c r="Q3986" t="str">
        <f>LEFT(Starter[[#This Row],[Category and Sub-Category]],FIND("/",Starter[[#This Row],[Category and Sub-Category]])-1)</f>
        <v>theater</v>
      </c>
      <c r="R3986" t="str">
        <f>RIGHT(Starter[[#This Row],[Category and Sub-Category]],FIND("/",Starter[[#This Row],[Category and Sub-Category]])-3)</f>
        <v>plays</v>
      </c>
      <c r="S3986" s="12">
        <f t="shared" si="62"/>
        <v>41951</v>
      </c>
      <c r="T3986" s="12">
        <f t="shared" si="62"/>
        <v>41920.963472222225</v>
      </c>
      <c r="U3986" s="14">
        <f>Starter[[#This Row],[deadline2]]-Starter[[#This Row],[launched_at3]]</f>
        <v>30.036527777774609</v>
      </c>
    </row>
    <row r="3987" spans="1:21" ht="3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>IFERROR(Starter[[#This Row],[pledged]]/Starter[[#This Row],[goal]],0)</f>
        <v>0.32050000000000001</v>
      </c>
      <c r="P3987" s="8">
        <f>IFERROR(Starter[[#This Row],[pledged]]/Starter[[#This Row],[backers_count]],0)</f>
        <v>33.736842105263158</v>
      </c>
      <c r="Q3987" t="str">
        <f>LEFT(Starter[[#This Row],[Category and Sub-Category]],FIND("/",Starter[[#This Row],[Category and Sub-Category]])-1)</f>
        <v>theater</v>
      </c>
      <c r="R3987" t="str">
        <f>RIGHT(Starter[[#This Row],[Category and Sub-Category]],FIND("/",Starter[[#This Row],[Category and Sub-Category]])-3)</f>
        <v>plays</v>
      </c>
      <c r="S3987" s="12">
        <f t="shared" si="62"/>
        <v>42420.878472222219</v>
      </c>
      <c r="T3987" s="12">
        <f t="shared" si="62"/>
        <v>42399.707407407404</v>
      </c>
      <c r="U3987" s="14">
        <f>Starter[[#This Row],[deadline2]]-Starter[[#This Row],[launched_at3]]</f>
        <v>21.171064814814599</v>
      </c>
    </row>
    <row r="3988" spans="1:21" ht="3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>IFERROR(Starter[[#This Row],[pledged]]/Starter[[#This Row],[goal]],0)</f>
        <v>9.7600000000000006E-2</v>
      </c>
      <c r="P3988" s="8">
        <f>IFERROR(Starter[[#This Row],[pledged]]/Starter[[#This Row],[backers_count]],0)</f>
        <v>37.53846153846154</v>
      </c>
      <c r="Q3988" t="str">
        <f>LEFT(Starter[[#This Row],[Category and Sub-Category]],FIND("/",Starter[[#This Row],[Category and Sub-Category]])-1)</f>
        <v>theater</v>
      </c>
      <c r="R3988" t="str">
        <f>RIGHT(Starter[[#This Row],[Category and Sub-Category]],FIND("/",Starter[[#This Row],[Category and Sub-Category]])-3)</f>
        <v>plays</v>
      </c>
      <c r="S3988" s="12">
        <f t="shared" si="62"/>
        <v>42496.544444444444</v>
      </c>
      <c r="T3988" s="12">
        <f t="shared" si="62"/>
        <v>42467.548541666663</v>
      </c>
      <c r="U3988" s="14">
        <f>Starter[[#This Row],[deadline2]]-Starter[[#This Row],[launched_at3]]</f>
        <v>28.995902777780429</v>
      </c>
    </row>
    <row r="3989" spans="1:21" ht="30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>IFERROR(Starter[[#This Row],[pledged]]/Starter[[#This Row],[goal]],0)</f>
        <v>0.3775</v>
      </c>
      <c r="P3989" s="8">
        <f>IFERROR(Starter[[#This Row],[pledged]]/Starter[[#This Row],[backers_count]],0)</f>
        <v>11.615384615384615</v>
      </c>
      <c r="Q3989" t="str">
        <f>LEFT(Starter[[#This Row],[Category and Sub-Category]],FIND("/",Starter[[#This Row],[Category and Sub-Category]])-1)</f>
        <v>theater</v>
      </c>
      <c r="R3989" t="str">
        <f>RIGHT(Starter[[#This Row],[Category and Sub-Category]],FIND("/",Starter[[#This Row],[Category and Sub-Category]])-3)</f>
        <v>plays</v>
      </c>
      <c r="S3989" s="12">
        <f t="shared" si="62"/>
        <v>41775.92465277778</v>
      </c>
      <c r="T3989" s="12">
        <f t="shared" si="62"/>
        <v>41765.92465277778</v>
      </c>
      <c r="U3989" s="14">
        <f>Starter[[#This Row],[deadline2]]-Starter[[#This Row],[launched_at3]]</f>
        <v>10</v>
      </c>
    </row>
    <row r="3990" spans="1:21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>IFERROR(Starter[[#This Row],[pledged]]/Starter[[#This Row],[goal]],0)</f>
        <v>2.1333333333333333E-2</v>
      </c>
      <c r="P3990" s="8">
        <f>IFERROR(Starter[[#This Row],[pledged]]/Starter[[#This Row],[backers_count]],0)</f>
        <v>8</v>
      </c>
      <c r="Q3990" t="str">
        <f>LEFT(Starter[[#This Row],[Category and Sub-Category]],FIND("/",Starter[[#This Row],[Category and Sub-Category]])-1)</f>
        <v>theater</v>
      </c>
      <c r="R3990" t="str">
        <f>RIGHT(Starter[[#This Row],[Category and Sub-Category]],FIND("/",Starter[[#This Row],[Category and Sub-Category]])-3)</f>
        <v>plays</v>
      </c>
      <c r="S3990" s="12">
        <f t="shared" si="62"/>
        <v>42245.08116898148</v>
      </c>
      <c r="T3990" s="12">
        <f t="shared" si="62"/>
        <v>42230.08116898148</v>
      </c>
      <c r="U3990" s="14">
        <f>Starter[[#This Row],[deadline2]]-Starter[[#This Row],[launched_at3]]</f>
        <v>15</v>
      </c>
    </row>
    <row r="3991" spans="1:21" ht="3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>IFERROR(Starter[[#This Row],[pledged]]/Starter[[#This Row],[goal]],0)</f>
        <v>0</v>
      </c>
      <c r="P3991" s="8">
        <f>IFERROR(Starter[[#This Row],[pledged]]/Starter[[#This Row],[backers_count]],0)</f>
        <v>0</v>
      </c>
      <c r="Q3991" t="str">
        <f>LEFT(Starter[[#This Row],[Category and Sub-Category]],FIND("/",Starter[[#This Row],[Category and Sub-Category]])-1)</f>
        <v>theater</v>
      </c>
      <c r="R3991" t="str">
        <f>RIGHT(Starter[[#This Row],[Category and Sub-Category]],FIND("/",Starter[[#This Row],[Category and Sub-Category]])-3)</f>
        <v>plays</v>
      </c>
      <c r="S3991" s="12">
        <f t="shared" si="62"/>
        <v>42316.791446759264</v>
      </c>
      <c r="T3991" s="12">
        <f t="shared" si="62"/>
        <v>42286.749780092592</v>
      </c>
      <c r="U3991" s="14">
        <f>Starter[[#This Row],[deadline2]]-Starter[[#This Row],[launched_at3]]</f>
        <v>30.041666666671517</v>
      </c>
    </row>
    <row r="3992" spans="1:21" ht="30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>IFERROR(Starter[[#This Row],[pledged]]/Starter[[#This Row],[goal]],0)</f>
        <v>4.1818181818181817E-2</v>
      </c>
      <c r="P3992" s="8">
        <f>IFERROR(Starter[[#This Row],[pledged]]/Starter[[#This Row],[backers_count]],0)</f>
        <v>23</v>
      </c>
      <c r="Q3992" t="str">
        <f>LEFT(Starter[[#This Row],[Category and Sub-Category]],FIND("/",Starter[[#This Row],[Category and Sub-Category]])-1)</f>
        <v>theater</v>
      </c>
      <c r="R3992" t="str">
        <f>RIGHT(Starter[[#This Row],[Category and Sub-Category]],FIND("/",Starter[[#This Row],[Category and Sub-Category]])-3)</f>
        <v>plays</v>
      </c>
      <c r="S3992" s="12">
        <f t="shared" si="62"/>
        <v>42431.672372685185</v>
      </c>
      <c r="T3992" s="12">
        <f t="shared" si="62"/>
        <v>42401.672372685185</v>
      </c>
      <c r="U3992" s="14">
        <f>Starter[[#This Row],[deadline2]]-Starter[[#This Row],[launched_at3]]</f>
        <v>30</v>
      </c>
    </row>
    <row r="3993" spans="1:21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>IFERROR(Starter[[#This Row],[pledged]]/Starter[[#This Row],[goal]],0)</f>
        <v>0.2</v>
      </c>
      <c r="P3993" s="8">
        <f>IFERROR(Starter[[#This Row],[pledged]]/Starter[[#This Row],[backers_count]],0)</f>
        <v>100</v>
      </c>
      <c r="Q3993" t="str">
        <f>LEFT(Starter[[#This Row],[Category and Sub-Category]],FIND("/",Starter[[#This Row],[Category and Sub-Category]])-1)</f>
        <v>theater</v>
      </c>
      <c r="R3993" t="str">
        <f>RIGHT(Starter[[#This Row],[Category and Sub-Category]],FIND("/",Starter[[#This Row],[Category and Sub-Category]])-3)</f>
        <v>plays</v>
      </c>
      <c r="S3993" s="12">
        <f t="shared" si="62"/>
        <v>42155.644467592589</v>
      </c>
      <c r="T3993" s="12">
        <f t="shared" si="62"/>
        <v>42125.644467592589</v>
      </c>
      <c r="U3993" s="14">
        <f>Starter[[#This Row],[deadline2]]-Starter[[#This Row],[launched_at3]]</f>
        <v>30</v>
      </c>
    </row>
    <row r="3994" spans="1:21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>IFERROR(Starter[[#This Row],[pledged]]/Starter[[#This Row],[goal]],0)</f>
        <v>5.4100000000000002E-2</v>
      </c>
      <c r="P3994" s="8">
        <f>IFERROR(Starter[[#This Row],[pledged]]/Starter[[#This Row],[backers_count]],0)</f>
        <v>60.111111111111114</v>
      </c>
      <c r="Q3994" t="str">
        <f>LEFT(Starter[[#This Row],[Category and Sub-Category]],FIND("/",Starter[[#This Row],[Category and Sub-Category]])-1)</f>
        <v>theater</v>
      </c>
      <c r="R3994" t="str">
        <f>RIGHT(Starter[[#This Row],[Category and Sub-Category]],FIND("/",Starter[[#This Row],[Category and Sub-Category]])-3)</f>
        <v>plays</v>
      </c>
      <c r="S3994" s="12">
        <f t="shared" si="62"/>
        <v>42349.982164351852</v>
      </c>
      <c r="T3994" s="12">
        <f t="shared" si="62"/>
        <v>42289.94049768518</v>
      </c>
      <c r="U3994" s="14">
        <f>Starter[[#This Row],[deadline2]]-Starter[[#This Row],[launched_at3]]</f>
        <v>60.041666666671517</v>
      </c>
    </row>
    <row r="3995" spans="1:21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>IFERROR(Starter[[#This Row],[pledged]]/Starter[[#This Row],[goal]],0)</f>
        <v>6.0000000000000002E-5</v>
      </c>
      <c r="P3995" s="8">
        <f>IFERROR(Starter[[#This Row],[pledged]]/Starter[[#This Row],[backers_count]],0)</f>
        <v>3</v>
      </c>
      <c r="Q3995" t="str">
        <f>LEFT(Starter[[#This Row],[Category and Sub-Category]],FIND("/",Starter[[#This Row],[Category and Sub-Category]])-1)</f>
        <v>theater</v>
      </c>
      <c r="R3995" t="str">
        <f>RIGHT(Starter[[#This Row],[Category and Sub-Category]],FIND("/",Starter[[#This Row],[Category and Sub-Category]])-3)</f>
        <v>plays</v>
      </c>
      <c r="S3995" s="12">
        <f t="shared" si="62"/>
        <v>42137.864722222221</v>
      </c>
      <c r="T3995" s="12">
        <f t="shared" si="62"/>
        <v>42107.864722222221</v>
      </c>
      <c r="U3995" s="14">
        <f>Starter[[#This Row],[deadline2]]-Starter[[#This Row],[launched_at3]]</f>
        <v>30</v>
      </c>
    </row>
    <row r="3996" spans="1:21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>IFERROR(Starter[[#This Row],[pledged]]/Starter[[#This Row],[goal]],0)</f>
        <v>2.5000000000000001E-3</v>
      </c>
      <c r="P3996" s="8">
        <f>IFERROR(Starter[[#This Row],[pledged]]/Starter[[#This Row],[backers_count]],0)</f>
        <v>5</v>
      </c>
      <c r="Q3996" t="str">
        <f>LEFT(Starter[[#This Row],[Category and Sub-Category]],FIND("/",Starter[[#This Row],[Category and Sub-Category]])-1)</f>
        <v>theater</v>
      </c>
      <c r="R3996" t="str">
        <f>RIGHT(Starter[[#This Row],[Category and Sub-Category]],FIND("/",Starter[[#This Row],[Category and Sub-Category]])-3)</f>
        <v>plays</v>
      </c>
      <c r="S3996" s="12">
        <f t="shared" si="62"/>
        <v>41839.389930555553</v>
      </c>
      <c r="T3996" s="12">
        <f t="shared" si="62"/>
        <v>41809.389930555553</v>
      </c>
      <c r="U3996" s="14">
        <f>Starter[[#This Row],[deadline2]]-Starter[[#This Row],[launched_at3]]</f>
        <v>30</v>
      </c>
    </row>
    <row r="3997" spans="1:21" ht="3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>IFERROR(Starter[[#This Row],[pledged]]/Starter[[#This Row],[goal]],0)</f>
        <v>0.35</v>
      </c>
      <c r="P3997" s="8">
        <f>IFERROR(Starter[[#This Row],[pledged]]/Starter[[#This Row],[backers_count]],0)</f>
        <v>17.5</v>
      </c>
      <c r="Q3997" t="str">
        <f>LEFT(Starter[[#This Row],[Category and Sub-Category]],FIND("/",Starter[[#This Row],[Category and Sub-Category]])-1)</f>
        <v>theater</v>
      </c>
      <c r="R3997" t="str">
        <f>RIGHT(Starter[[#This Row],[Category and Sub-Category]],FIND("/",Starter[[#This Row],[Category and Sub-Category]])-3)</f>
        <v>plays</v>
      </c>
      <c r="S3997" s="12">
        <f t="shared" si="62"/>
        <v>42049.477083333331</v>
      </c>
      <c r="T3997" s="12">
        <f t="shared" si="62"/>
        <v>42019.683761574073</v>
      </c>
      <c r="U3997" s="14">
        <f>Starter[[#This Row],[deadline2]]-Starter[[#This Row],[launched_at3]]</f>
        <v>29.793321759258106</v>
      </c>
    </row>
    <row r="3998" spans="1:21" ht="30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>IFERROR(Starter[[#This Row],[pledged]]/Starter[[#This Row],[goal]],0)</f>
        <v>0.16566666666666666</v>
      </c>
      <c r="P3998" s="8">
        <f>IFERROR(Starter[[#This Row],[pledged]]/Starter[[#This Row],[backers_count]],0)</f>
        <v>29.235294117647058</v>
      </c>
      <c r="Q3998" t="str">
        <f>LEFT(Starter[[#This Row],[Category and Sub-Category]],FIND("/",Starter[[#This Row],[Category and Sub-Category]])-1)</f>
        <v>theater</v>
      </c>
      <c r="R3998" t="str">
        <f>RIGHT(Starter[[#This Row],[Category and Sub-Category]],FIND("/",Starter[[#This Row],[Category and Sub-Category]])-3)</f>
        <v>plays</v>
      </c>
      <c r="S3998" s="12">
        <f t="shared" si="62"/>
        <v>41963.669444444444</v>
      </c>
      <c r="T3998" s="12">
        <f t="shared" si="62"/>
        <v>41950.266944444447</v>
      </c>
      <c r="U3998" s="14">
        <f>Starter[[#This Row],[deadline2]]-Starter[[#This Row],[launched_at3]]</f>
        <v>13.402499999996508</v>
      </c>
    </row>
    <row r="3999" spans="1:21" ht="3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>IFERROR(Starter[[#This Row],[pledged]]/Starter[[#This Row],[goal]],0)</f>
        <v>0</v>
      </c>
      <c r="P3999" s="8">
        <f>IFERROR(Starter[[#This Row],[pledged]]/Starter[[#This Row],[backers_count]],0)</f>
        <v>0</v>
      </c>
      <c r="Q3999" t="str">
        <f>LEFT(Starter[[#This Row],[Category and Sub-Category]],FIND("/",Starter[[#This Row],[Category and Sub-Category]])-1)</f>
        <v>theater</v>
      </c>
      <c r="R3999" t="str">
        <f>RIGHT(Starter[[#This Row],[Category and Sub-Category]],FIND("/",Starter[[#This Row],[Category and Sub-Category]])-3)</f>
        <v>plays</v>
      </c>
      <c r="S3999" s="12">
        <f t="shared" si="62"/>
        <v>42099.349780092598</v>
      </c>
      <c r="T3999" s="12">
        <f t="shared" si="62"/>
        <v>42069.391446759255</v>
      </c>
      <c r="U3999" s="14">
        <f>Starter[[#This Row],[deadline2]]-Starter[[#This Row],[launched_at3]]</f>
        <v>29.958333333343035</v>
      </c>
    </row>
    <row r="4000" spans="1:21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>IFERROR(Starter[[#This Row],[pledged]]/Starter[[#This Row],[goal]],0)</f>
        <v>0.57199999999999995</v>
      </c>
      <c r="P4000" s="8">
        <f>IFERROR(Starter[[#This Row],[pledged]]/Starter[[#This Row],[backers_count]],0)</f>
        <v>59.583333333333336</v>
      </c>
      <c r="Q4000" t="str">
        <f>LEFT(Starter[[#This Row],[Category and Sub-Category]],FIND("/",Starter[[#This Row],[Category and Sub-Category]])-1)</f>
        <v>theater</v>
      </c>
      <c r="R4000" t="str">
        <f>RIGHT(Starter[[#This Row],[Category and Sub-Category]],FIND("/",Starter[[#This Row],[Category and Sub-Category]])-3)</f>
        <v>plays</v>
      </c>
      <c r="S4000" s="12">
        <f t="shared" si="62"/>
        <v>42091.921597222223</v>
      </c>
      <c r="T4000" s="12">
        <f t="shared" si="62"/>
        <v>42061.963263888887</v>
      </c>
      <c r="U4000" s="14">
        <f>Starter[[#This Row],[deadline2]]-Starter[[#This Row],[launched_at3]]</f>
        <v>29.958333333335759</v>
      </c>
    </row>
    <row r="4001" spans="1:21" ht="30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>IFERROR(Starter[[#This Row],[pledged]]/Starter[[#This Row],[goal]],0)</f>
        <v>0.16514285714285715</v>
      </c>
      <c r="P4001" s="8">
        <f>IFERROR(Starter[[#This Row],[pledged]]/Starter[[#This Row],[backers_count]],0)</f>
        <v>82.571428571428569</v>
      </c>
      <c r="Q4001" t="str">
        <f>LEFT(Starter[[#This Row],[Category and Sub-Category]],FIND("/",Starter[[#This Row],[Category and Sub-Category]])-1)</f>
        <v>theater</v>
      </c>
      <c r="R4001" t="str">
        <f>RIGHT(Starter[[#This Row],[Category and Sub-Category]],FIND("/",Starter[[#This Row],[Category and Sub-Category]])-3)</f>
        <v>plays</v>
      </c>
      <c r="S4001" s="12">
        <f t="shared" si="62"/>
        <v>41882.827650462961</v>
      </c>
      <c r="T4001" s="12">
        <f t="shared" si="62"/>
        <v>41842.828680555554</v>
      </c>
      <c r="U4001" s="14">
        <f>Starter[[#This Row],[deadline2]]-Starter[[#This Row],[launched_at3]]</f>
        <v>39.998969907406718</v>
      </c>
    </row>
    <row r="4002" spans="1:21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>IFERROR(Starter[[#This Row],[pledged]]/Starter[[#This Row],[goal]],0)</f>
        <v>1.25E-3</v>
      </c>
      <c r="P4002" s="8">
        <f>IFERROR(Starter[[#This Row],[pledged]]/Starter[[#This Row],[backers_count]],0)</f>
        <v>10</v>
      </c>
      <c r="Q4002" t="str">
        <f>LEFT(Starter[[#This Row],[Category and Sub-Category]],FIND("/",Starter[[#This Row],[Category and Sub-Category]])-1)</f>
        <v>theater</v>
      </c>
      <c r="R4002" t="str">
        <f>RIGHT(Starter[[#This Row],[Category and Sub-Category]],FIND("/",Starter[[#This Row],[Category and Sub-Category]])-3)</f>
        <v>plays</v>
      </c>
      <c r="S4002" s="12">
        <f t="shared" si="62"/>
        <v>42497.603680555556</v>
      </c>
      <c r="T4002" s="12">
        <f t="shared" si="62"/>
        <v>42437.64534722222</v>
      </c>
      <c r="U4002" s="14">
        <f>Starter[[#This Row],[deadline2]]-Starter[[#This Row],[launched_at3]]</f>
        <v>59.958333333335759</v>
      </c>
    </row>
    <row r="4003" spans="1:21" ht="3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>IFERROR(Starter[[#This Row],[pledged]]/Starter[[#This Row],[goal]],0)</f>
        <v>0.3775</v>
      </c>
      <c r="P4003" s="8">
        <f>IFERROR(Starter[[#This Row],[pledged]]/Starter[[#This Row],[backers_count]],0)</f>
        <v>32.357142857142854</v>
      </c>
      <c r="Q4003" t="str">
        <f>LEFT(Starter[[#This Row],[Category and Sub-Category]],FIND("/",Starter[[#This Row],[Category and Sub-Category]])-1)</f>
        <v>theater</v>
      </c>
      <c r="R4003" t="str">
        <f>RIGHT(Starter[[#This Row],[Category and Sub-Category]],FIND("/",Starter[[#This Row],[Category and Sub-Category]])-3)</f>
        <v>plays</v>
      </c>
      <c r="S4003" s="12">
        <f t="shared" si="62"/>
        <v>42795.791666666672</v>
      </c>
      <c r="T4003" s="12">
        <f t="shared" si="62"/>
        <v>42775.964212962965</v>
      </c>
      <c r="U4003" s="14">
        <f>Starter[[#This Row],[deadline2]]-Starter[[#This Row],[launched_at3]]</f>
        <v>19.827453703706851</v>
      </c>
    </row>
    <row r="4004" spans="1:21" ht="3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>IFERROR(Starter[[#This Row],[pledged]]/Starter[[#This Row],[goal]],0)</f>
        <v>1.84E-2</v>
      </c>
      <c r="P4004" s="8">
        <f>IFERROR(Starter[[#This Row],[pledged]]/Starter[[#This Row],[backers_count]],0)</f>
        <v>5.75</v>
      </c>
      <c r="Q4004" t="str">
        <f>LEFT(Starter[[#This Row],[Category and Sub-Category]],FIND("/",Starter[[#This Row],[Category and Sub-Category]])-1)</f>
        <v>theater</v>
      </c>
      <c r="R4004" t="str">
        <f>RIGHT(Starter[[#This Row],[Category and Sub-Category]],FIND("/",Starter[[#This Row],[Category and Sub-Category]])-3)</f>
        <v>plays</v>
      </c>
      <c r="S4004" s="12">
        <f t="shared" si="62"/>
        <v>41909.043530092589</v>
      </c>
      <c r="T4004" s="12">
        <f t="shared" si="62"/>
        <v>41879.043530092589</v>
      </c>
      <c r="U4004" s="14">
        <f>Starter[[#This Row],[deadline2]]-Starter[[#This Row],[launched_at3]]</f>
        <v>30</v>
      </c>
    </row>
    <row r="4005" spans="1:21" ht="30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>IFERROR(Starter[[#This Row],[pledged]]/Starter[[#This Row],[goal]],0)</f>
        <v>0.10050000000000001</v>
      </c>
      <c r="P4005" s="8">
        <f>IFERROR(Starter[[#This Row],[pledged]]/Starter[[#This Row],[backers_count]],0)</f>
        <v>100.5</v>
      </c>
      <c r="Q4005" t="str">
        <f>LEFT(Starter[[#This Row],[Category and Sub-Category]],FIND("/",Starter[[#This Row],[Category and Sub-Category]])-1)</f>
        <v>theater</v>
      </c>
      <c r="R4005" t="str">
        <f>RIGHT(Starter[[#This Row],[Category and Sub-Category]],FIND("/",Starter[[#This Row],[Category and Sub-Category]])-3)</f>
        <v>plays</v>
      </c>
      <c r="S4005" s="12">
        <f t="shared" si="62"/>
        <v>42050.587349537032</v>
      </c>
      <c r="T4005" s="12">
        <f t="shared" si="62"/>
        <v>42020.587349537032</v>
      </c>
      <c r="U4005" s="14">
        <f>Starter[[#This Row],[deadline2]]-Starter[[#This Row],[launched_at3]]</f>
        <v>30</v>
      </c>
    </row>
    <row r="4006" spans="1:2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>IFERROR(Starter[[#This Row],[pledged]]/Starter[[#This Row],[goal]],0)</f>
        <v>2E-3</v>
      </c>
      <c r="P4006" s="8">
        <f>IFERROR(Starter[[#This Row],[pledged]]/Starter[[#This Row],[backers_count]],0)</f>
        <v>1</v>
      </c>
      <c r="Q4006" t="str">
        <f>LEFT(Starter[[#This Row],[Category and Sub-Category]],FIND("/",Starter[[#This Row],[Category and Sub-Category]])-1)</f>
        <v>theater</v>
      </c>
      <c r="R4006" t="str">
        <f>RIGHT(Starter[[#This Row],[Category and Sub-Category]],FIND("/",Starter[[#This Row],[Category and Sub-Category]])-3)</f>
        <v>plays</v>
      </c>
      <c r="S4006" s="12">
        <f t="shared" si="62"/>
        <v>41920.16269675926</v>
      </c>
      <c r="T4006" s="12">
        <f t="shared" si="62"/>
        <v>41890.16269675926</v>
      </c>
      <c r="U4006" s="14">
        <f>Starter[[#This Row],[deadline2]]-Starter[[#This Row],[launched_at3]]</f>
        <v>30</v>
      </c>
    </row>
    <row r="4007" spans="1:21" ht="30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>IFERROR(Starter[[#This Row],[pledged]]/Starter[[#This Row],[goal]],0)</f>
        <v>1.3333333333333334E-2</v>
      </c>
      <c r="P4007" s="8">
        <f>IFERROR(Starter[[#This Row],[pledged]]/Starter[[#This Row],[backers_count]],0)</f>
        <v>20</v>
      </c>
      <c r="Q4007" t="str">
        <f>LEFT(Starter[[#This Row],[Category and Sub-Category]],FIND("/",Starter[[#This Row],[Category and Sub-Category]])-1)</f>
        <v>theater</v>
      </c>
      <c r="R4007" t="str">
        <f>RIGHT(Starter[[#This Row],[Category and Sub-Category]],FIND("/",Starter[[#This Row],[Category and Sub-Category]])-3)</f>
        <v>plays</v>
      </c>
      <c r="S4007" s="12">
        <f t="shared" si="62"/>
        <v>41932.807696759257</v>
      </c>
      <c r="T4007" s="12">
        <f t="shared" si="62"/>
        <v>41872.807696759257</v>
      </c>
      <c r="U4007" s="14">
        <f>Starter[[#This Row],[deadline2]]-Starter[[#This Row],[launched_at3]]</f>
        <v>60</v>
      </c>
    </row>
    <row r="4008" spans="1:21" ht="3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>IFERROR(Starter[[#This Row],[pledged]]/Starter[[#This Row],[goal]],0)</f>
        <v>6.666666666666667E-5</v>
      </c>
      <c r="P4008" s="8">
        <f>IFERROR(Starter[[#This Row],[pledged]]/Starter[[#This Row],[backers_count]],0)</f>
        <v>2</v>
      </c>
      <c r="Q4008" t="str">
        <f>LEFT(Starter[[#This Row],[Category and Sub-Category]],FIND("/",Starter[[#This Row],[Category and Sub-Category]])-1)</f>
        <v>theater</v>
      </c>
      <c r="R4008" t="str">
        <f>RIGHT(Starter[[#This Row],[Category and Sub-Category]],FIND("/",Starter[[#This Row],[Category and Sub-Category]])-3)</f>
        <v>plays</v>
      </c>
      <c r="S4008" s="12">
        <f t="shared" si="62"/>
        <v>42416.772997685184</v>
      </c>
      <c r="T4008" s="12">
        <f t="shared" si="62"/>
        <v>42391.772997685184</v>
      </c>
      <c r="U4008" s="14">
        <f>Starter[[#This Row],[deadline2]]-Starter[[#This Row],[launched_at3]]</f>
        <v>25</v>
      </c>
    </row>
    <row r="4009" spans="1:21" ht="30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>IFERROR(Starter[[#This Row],[pledged]]/Starter[[#This Row],[goal]],0)</f>
        <v>2.5000000000000001E-3</v>
      </c>
      <c r="P4009" s="8">
        <f>IFERROR(Starter[[#This Row],[pledged]]/Starter[[#This Row],[backers_count]],0)</f>
        <v>5</v>
      </c>
      <c r="Q4009" t="str">
        <f>LEFT(Starter[[#This Row],[Category and Sub-Category]],FIND("/",Starter[[#This Row],[Category and Sub-Category]])-1)</f>
        <v>theater</v>
      </c>
      <c r="R4009" t="str">
        <f>RIGHT(Starter[[#This Row],[Category and Sub-Category]],FIND("/",Starter[[#This Row],[Category and Sub-Category]])-3)</f>
        <v>plays</v>
      </c>
      <c r="S4009" s="12">
        <f t="shared" si="62"/>
        <v>41877.686111111107</v>
      </c>
      <c r="T4009" s="12">
        <f t="shared" si="62"/>
        <v>41848.772928240738</v>
      </c>
      <c r="U4009" s="14">
        <f>Starter[[#This Row],[deadline2]]-Starter[[#This Row],[launched_at3]]</f>
        <v>28.913182870368473</v>
      </c>
    </row>
    <row r="4010" spans="1:21" ht="3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>IFERROR(Starter[[#This Row],[pledged]]/Starter[[#This Row],[goal]],0)</f>
        <v>0.06</v>
      </c>
      <c r="P4010" s="8">
        <f>IFERROR(Starter[[#This Row],[pledged]]/Starter[[#This Row],[backers_count]],0)</f>
        <v>15</v>
      </c>
      <c r="Q4010" t="str">
        <f>LEFT(Starter[[#This Row],[Category and Sub-Category]],FIND("/",Starter[[#This Row],[Category and Sub-Category]])-1)</f>
        <v>theater</v>
      </c>
      <c r="R4010" t="str">
        <f>RIGHT(Starter[[#This Row],[Category and Sub-Category]],FIND("/",Starter[[#This Row],[Category and Sub-Category]])-3)</f>
        <v>plays</v>
      </c>
      <c r="S4010" s="12">
        <f t="shared" si="62"/>
        <v>42207.964201388888</v>
      </c>
      <c r="T4010" s="12">
        <f t="shared" si="62"/>
        <v>42177.964201388888</v>
      </c>
      <c r="U4010" s="14">
        <f>Starter[[#This Row],[deadline2]]-Starter[[#This Row],[launched_at3]]</f>
        <v>30</v>
      </c>
    </row>
    <row r="4011" spans="1:21" ht="30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>IFERROR(Starter[[#This Row],[pledged]]/Starter[[#This Row],[goal]],0)</f>
        <v>3.8860103626943004E-2</v>
      </c>
      <c r="P4011" s="8">
        <f>IFERROR(Starter[[#This Row],[pledged]]/Starter[[#This Row],[backers_count]],0)</f>
        <v>25</v>
      </c>
      <c r="Q4011" t="str">
        <f>LEFT(Starter[[#This Row],[Category and Sub-Category]],FIND("/",Starter[[#This Row],[Category and Sub-Category]])-1)</f>
        <v>theater</v>
      </c>
      <c r="R4011" t="str">
        <f>RIGHT(Starter[[#This Row],[Category and Sub-Category]],FIND("/",Starter[[#This Row],[Category and Sub-Category]])-3)</f>
        <v>plays</v>
      </c>
      <c r="S4011" s="12">
        <f t="shared" si="62"/>
        <v>41891.700925925928</v>
      </c>
      <c r="T4011" s="12">
        <f t="shared" si="62"/>
        <v>41851.700925925928</v>
      </c>
      <c r="U4011" s="14">
        <f>Starter[[#This Row],[deadline2]]-Starter[[#This Row],[launched_at3]]</f>
        <v>40</v>
      </c>
    </row>
    <row r="4012" spans="1:21" ht="30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>IFERROR(Starter[[#This Row],[pledged]]/Starter[[#This Row],[goal]],0)</f>
        <v>0.24194444444444443</v>
      </c>
      <c r="P4012" s="8">
        <f>IFERROR(Starter[[#This Row],[pledged]]/Starter[[#This Row],[backers_count]],0)</f>
        <v>45.842105263157897</v>
      </c>
      <c r="Q4012" t="str">
        <f>LEFT(Starter[[#This Row],[Category and Sub-Category]],FIND("/",Starter[[#This Row],[Category and Sub-Category]])-1)</f>
        <v>theater</v>
      </c>
      <c r="R4012" t="str">
        <f>RIGHT(Starter[[#This Row],[Category and Sub-Category]],FIND("/",Starter[[#This Row],[Category and Sub-Category]])-3)</f>
        <v>plays</v>
      </c>
      <c r="S4012" s="12">
        <f t="shared" si="62"/>
        <v>41938.770439814813</v>
      </c>
      <c r="T4012" s="12">
        <f t="shared" si="62"/>
        <v>41921.770439814813</v>
      </c>
      <c r="U4012" s="14">
        <f>Starter[[#This Row],[deadline2]]-Starter[[#This Row],[launched_at3]]</f>
        <v>17</v>
      </c>
    </row>
    <row r="4013" spans="1:21" ht="3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>IFERROR(Starter[[#This Row],[pledged]]/Starter[[#This Row],[goal]],0)</f>
        <v>7.5999999999999998E-2</v>
      </c>
      <c r="P4013" s="8">
        <f>IFERROR(Starter[[#This Row],[pledged]]/Starter[[#This Row],[backers_count]],0)</f>
        <v>4.75</v>
      </c>
      <c r="Q4013" t="str">
        <f>LEFT(Starter[[#This Row],[Category and Sub-Category]],FIND("/",Starter[[#This Row],[Category and Sub-Category]])-1)</f>
        <v>theater</v>
      </c>
      <c r="R4013" t="str">
        <f>RIGHT(Starter[[#This Row],[Category and Sub-Category]],FIND("/",Starter[[#This Row],[Category and Sub-Category]])-3)</f>
        <v>plays</v>
      </c>
      <c r="S4013" s="12">
        <f t="shared" si="62"/>
        <v>42032.54488425926</v>
      </c>
      <c r="T4013" s="12">
        <f t="shared" si="62"/>
        <v>42002.54488425926</v>
      </c>
      <c r="U4013" s="14">
        <f>Starter[[#This Row],[deadline2]]-Starter[[#This Row],[launched_at3]]</f>
        <v>30</v>
      </c>
    </row>
    <row r="4014" spans="1:21" ht="3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>IFERROR(Starter[[#This Row],[pledged]]/Starter[[#This Row],[goal]],0)</f>
        <v>0</v>
      </c>
      <c r="P4014" s="8">
        <f>IFERROR(Starter[[#This Row],[pledged]]/Starter[[#This Row],[backers_count]],0)</f>
        <v>0</v>
      </c>
      <c r="Q4014" t="str">
        <f>LEFT(Starter[[#This Row],[Category and Sub-Category]],FIND("/",Starter[[#This Row],[Category and Sub-Category]])-1)</f>
        <v>theater</v>
      </c>
      <c r="R4014" t="str">
        <f>RIGHT(Starter[[#This Row],[Category and Sub-Category]],FIND("/",Starter[[#This Row],[Category and Sub-Category]])-3)</f>
        <v>plays</v>
      </c>
      <c r="S4014" s="12">
        <f t="shared" si="62"/>
        <v>42126.544548611113</v>
      </c>
      <c r="T4014" s="12">
        <f t="shared" si="62"/>
        <v>42096.544548611113</v>
      </c>
      <c r="U4014" s="14">
        <f>Starter[[#This Row],[deadline2]]-Starter[[#This Row],[launched_at3]]</f>
        <v>30</v>
      </c>
    </row>
    <row r="4015" spans="1:21" ht="3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>IFERROR(Starter[[#This Row],[pledged]]/Starter[[#This Row],[goal]],0)</f>
        <v>1.2999999999999999E-2</v>
      </c>
      <c r="P4015" s="8">
        <f>IFERROR(Starter[[#This Row],[pledged]]/Starter[[#This Row],[backers_count]],0)</f>
        <v>13</v>
      </c>
      <c r="Q4015" t="str">
        <f>LEFT(Starter[[#This Row],[Category and Sub-Category]],FIND("/",Starter[[#This Row],[Category and Sub-Category]])-1)</f>
        <v>theater</v>
      </c>
      <c r="R4015" t="str">
        <f>RIGHT(Starter[[#This Row],[Category and Sub-Category]],FIND("/",Starter[[#This Row],[Category and Sub-Category]])-3)</f>
        <v>plays</v>
      </c>
      <c r="S4015" s="12">
        <f t="shared" si="62"/>
        <v>42051.301192129627</v>
      </c>
      <c r="T4015" s="12">
        <f t="shared" si="62"/>
        <v>42021.301192129627</v>
      </c>
      <c r="U4015" s="14">
        <f>Starter[[#This Row],[deadline2]]-Starter[[#This Row],[launched_at3]]</f>
        <v>30</v>
      </c>
    </row>
    <row r="4016" spans="1:21" ht="3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>IFERROR(Starter[[#This Row],[pledged]]/Starter[[#This Row],[goal]],0)</f>
        <v>0</v>
      </c>
      <c r="P4016" s="8">
        <f>IFERROR(Starter[[#This Row],[pledged]]/Starter[[#This Row],[backers_count]],0)</f>
        <v>0</v>
      </c>
      <c r="Q4016" t="str">
        <f>LEFT(Starter[[#This Row],[Category and Sub-Category]],FIND("/",Starter[[#This Row],[Category and Sub-Category]])-1)</f>
        <v>theater</v>
      </c>
      <c r="R4016" t="str">
        <f>RIGHT(Starter[[#This Row],[Category and Sub-Category]],FIND("/",Starter[[#This Row],[Category and Sub-Category]])-3)</f>
        <v>plays</v>
      </c>
      <c r="S4016" s="12">
        <f t="shared" si="62"/>
        <v>42434.246168981481</v>
      </c>
      <c r="T4016" s="12">
        <f t="shared" si="62"/>
        <v>42419.246168981481</v>
      </c>
      <c r="U4016" s="14">
        <f>Starter[[#This Row],[deadline2]]-Starter[[#This Row],[launched_at3]]</f>
        <v>15</v>
      </c>
    </row>
    <row r="4017" spans="1:21" ht="3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>IFERROR(Starter[[#This Row],[pledged]]/Starter[[#This Row],[goal]],0)</f>
        <v>1.4285714285714287E-4</v>
      </c>
      <c r="P4017" s="8">
        <f>IFERROR(Starter[[#This Row],[pledged]]/Starter[[#This Row],[backers_count]],0)</f>
        <v>1</v>
      </c>
      <c r="Q4017" t="str">
        <f>LEFT(Starter[[#This Row],[Category and Sub-Category]],FIND("/",Starter[[#This Row],[Category and Sub-Category]])-1)</f>
        <v>theater</v>
      </c>
      <c r="R4017" t="str">
        <f>RIGHT(Starter[[#This Row],[Category and Sub-Category]],FIND("/",Starter[[#This Row],[Category and Sub-Category]])-3)</f>
        <v>plays</v>
      </c>
      <c r="S4017" s="12">
        <f t="shared" si="62"/>
        <v>42204.780821759261</v>
      </c>
      <c r="T4017" s="12">
        <f t="shared" si="62"/>
        <v>42174.780821759261</v>
      </c>
      <c r="U4017" s="14">
        <f>Starter[[#This Row],[deadline2]]-Starter[[#This Row],[launched_at3]]</f>
        <v>30</v>
      </c>
    </row>
    <row r="4018" spans="1:21" ht="3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>IFERROR(Starter[[#This Row],[pledged]]/Starter[[#This Row],[goal]],0)</f>
        <v>0.14000000000000001</v>
      </c>
      <c r="P4018" s="8">
        <f>IFERROR(Starter[[#This Row],[pledged]]/Starter[[#This Row],[backers_count]],0)</f>
        <v>10</v>
      </c>
      <c r="Q4018" t="str">
        <f>LEFT(Starter[[#This Row],[Category and Sub-Category]],FIND("/",Starter[[#This Row],[Category and Sub-Category]])-1)</f>
        <v>theater</v>
      </c>
      <c r="R4018" t="str">
        <f>RIGHT(Starter[[#This Row],[Category and Sub-Category]],FIND("/",Starter[[#This Row],[Category and Sub-Category]])-3)</f>
        <v>plays</v>
      </c>
      <c r="S4018" s="12">
        <f t="shared" si="62"/>
        <v>41899.872685185182</v>
      </c>
      <c r="T4018" s="12">
        <f t="shared" si="62"/>
        <v>41869.872685185182</v>
      </c>
      <c r="U4018" s="14">
        <f>Starter[[#This Row],[deadline2]]-Starter[[#This Row],[launched_at3]]</f>
        <v>30</v>
      </c>
    </row>
    <row r="4019" spans="1:21" ht="3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>IFERROR(Starter[[#This Row],[pledged]]/Starter[[#This Row],[goal]],0)</f>
        <v>1.0500000000000001E-2</v>
      </c>
      <c r="P4019" s="8">
        <f>IFERROR(Starter[[#This Row],[pledged]]/Starter[[#This Row],[backers_count]],0)</f>
        <v>52.5</v>
      </c>
      <c r="Q4019" t="str">
        <f>LEFT(Starter[[#This Row],[Category and Sub-Category]],FIND("/",Starter[[#This Row],[Category and Sub-Category]])-1)</f>
        <v>theater</v>
      </c>
      <c r="R4019" t="str">
        <f>RIGHT(Starter[[#This Row],[Category and Sub-Category]],FIND("/",Starter[[#This Row],[Category and Sub-Category]])-3)</f>
        <v>plays</v>
      </c>
      <c r="S4019" s="12">
        <f t="shared" si="62"/>
        <v>41886.672152777777</v>
      </c>
      <c r="T4019" s="12">
        <f t="shared" si="62"/>
        <v>41856.672152777777</v>
      </c>
      <c r="U4019" s="14">
        <f>Starter[[#This Row],[deadline2]]-Starter[[#This Row],[launched_at3]]</f>
        <v>30</v>
      </c>
    </row>
    <row r="4020" spans="1:21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>IFERROR(Starter[[#This Row],[pledged]]/Starter[[#This Row],[goal]],0)</f>
        <v>8.666666666666667E-2</v>
      </c>
      <c r="P4020" s="8">
        <f>IFERROR(Starter[[#This Row],[pledged]]/Starter[[#This Row],[backers_count]],0)</f>
        <v>32.5</v>
      </c>
      <c r="Q4020" t="str">
        <f>LEFT(Starter[[#This Row],[Category and Sub-Category]],FIND("/",Starter[[#This Row],[Category and Sub-Category]])-1)</f>
        <v>theater</v>
      </c>
      <c r="R4020" t="str">
        <f>RIGHT(Starter[[#This Row],[Category and Sub-Category]],FIND("/",Starter[[#This Row],[Category and Sub-Category]])-3)</f>
        <v>plays</v>
      </c>
      <c r="S4020" s="12">
        <f t="shared" si="62"/>
        <v>42650.91097222222</v>
      </c>
      <c r="T4020" s="12">
        <f t="shared" si="62"/>
        <v>42620.91097222222</v>
      </c>
      <c r="U4020" s="14">
        <f>Starter[[#This Row],[deadline2]]-Starter[[#This Row],[launched_at3]]</f>
        <v>30</v>
      </c>
    </row>
    <row r="4021" spans="1:21" ht="3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>IFERROR(Starter[[#This Row],[pledged]]/Starter[[#This Row],[goal]],0)</f>
        <v>8.2857142857142851E-3</v>
      </c>
      <c r="P4021" s="8">
        <f>IFERROR(Starter[[#This Row],[pledged]]/Starter[[#This Row],[backers_count]],0)</f>
        <v>7.25</v>
      </c>
      <c r="Q4021" t="str">
        <f>LEFT(Starter[[#This Row],[Category and Sub-Category]],FIND("/",Starter[[#This Row],[Category and Sub-Category]])-1)</f>
        <v>theater</v>
      </c>
      <c r="R4021" t="str">
        <f>RIGHT(Starter[[#This Row],[Category and Sub-Category]],FIND("/",Starter[[#This Row],[Category and Sub-Category]])-3)</f>
        <v>plays</v>
      </c>
      <c r="S4021" s="12">
        <f t="shared" si="62"/>
        <v>42475.686111111107</v>
      </c>
      <c r="T4021" s="12">
        <f t="shared" si="62"/>
        <v>42417.675879629634</v>
      </c>
      <c r="U4021" s="14">
        <f>Starter[[#This Row],[deadline2]]-Starter[[#This Row],[launched_at3]]</f>
        <v>58.010231481472147</v>
      </c>
    </row>
    <row r="4022" spans="1:21" ht="3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>IFERROR(Starter[[#This Row],[pledged]]/Starter[[#This Row],[goal]],0)</f>
        <v>0.16666666666666666</v>
      </c>
      <c r="P4022" s="8">
        <f>IFERROR(Starter[[#This Row],[pledged]]/Starter[[#This Row],[backers_count]],0)</f>
        <v>33.333333333333336</v>
      </c>
      <c r="Q4022" t="str">
        <f>LEFT(Starter[[#This Row],[Category and Sub-Category]],FIND("/",Starter[[#This Row],[Category and Sub-Category]])-1)</f>
        <v>theater</v>
      </c>
      <c r="R4022" t="str">
        <f>RIGHT(Starter[[#This Row],[Category and Sub-Category]],FIND("/",Starter[[#This Row],[Category and Sub-Category]])-3)</f>
        <v>plays</v>
      </c>
      <c r="S4022" s="12">
        <f t="shared" si="62"/>
        <v>42087.149293981478</v>
      </c>
      <c r="T4022" s="12">
        <f t="shared" si="62"/>
        <v>42057.190960648149</v>
      </c>
      <c r="U4022" s="14">
        <f>Starter[[#This Row],[deadline2]]-Starter[[#This Row],[launched_at3]]</f>
        <v>29.958333333328483</v>
      </c>
    </row>
    <row r="4023" spans="1:21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>IFERROR(Starter[[#This Row],[pledged]]/Starter[[#This Row],[goal]],0)</f>
        <v>8.3333333333333332E-3</v>
      </c>
      <c r="P4023" s="8">
        <f>IFERROR(Starter[[#This Row],[pledged]]/Starter[[#This Row],[backers_count]],0)</f>
        <v>62.5</v>
      </c>
      <c r="Q4023" t="str">
        <f>LEFT(Starter[[#This Row],[Category and Sub-Category]],FIND("/",Starter[[#This Row],[Category and Sub-Category]])-1)</f>
        <v>theater</v>
      </c>
      <c r="R4023" t="str">
        <f>RIGHT(Starter[[#This Row],[Category and Sub-Category]],FIND("/",Starter[[#This Row],[Category and Sub-Category]])-3)</f>
        <v>plays</v>
      </c>
      <c r="S4023" s="12">
        <f t="shared" si="62"/>
        <v>41938.911550925928</v>
      </c>
      <c r="T4023" s="12">
        <f t="shared" si="62"/>
        <v>41878.911550925928</v>
      </c>
      <c r="U4023" s="14">
        <f>Starter[[#This Row],[deadline2]]-Starter[[#This Row],[launched_at3]]</f>
        <v>60</v>
      </c>
    </row>
    <row r="4024" spans="1:21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>IFERROR(Starter[[#This Row],[pledged]]/Starter[[#This Row],[goal]],0)</f>
        <v>0.69561111111111107</v>
      </c>
      <c r="P4024" s="8">
        <f>IFERROR(Starter[[#This Row],[pledged]]/Starter[[#This Row],[backers_count]],0)</f>
        <v>63.558375634517766</v>
      </c>
      <c r="Q4024" t="str">
        <f>LEFT(Starter[[#This Row],[Category and Sub-Category]],FIND("/",Starter[[#This Row],[Category and Sub-Category]])-1)</f>
        <v>theater</v>
      </c>
      <c r="R4024" t="str">
        <f>RIGHT(Starter[[#This Row],[Category and Sub-Category]],FIND("/",Starter[[#This Row],[Category and Sub-Category]])-3)</f>
        <v>plays</v>
      </c>
      <c r="S4024" s="12">
        <f t="shared" si="62"/>
        <v>42036.120833333334</v>
      </c>
      <c r="T4024" s="12">
        <f t="shared" si="62"/>
        <v>41990.584108796298</v>
      </c>
      <c r="U4024" s="14">
        <f>Starter[[#This Row],[deadline2]]-Starter[[#This Row],[launched_at3]]</f>
        <v>45.536724537036207</v>
      </c>
    </row>
    <row r="4025" spans="1:21" ht="30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>IFERROR(Starter[[#This Row],[pledged]]/Starter[[#This Row],[goal]],0)</f>
        <v>0</v>
      </c>
      <c r="P4025" s="8">
        <f>IFERROR(Starter[[#This Row],[pledged]]/Starter[[#This Row],[backers_count]],0)</f>
        <v>0</v>
      </c>
      <c r="Q4025" t="str">
        <f>LEFT(Starter[[#This Row],[Category and Sub-Category]],FIND("/",Starter[[#This Row],[Category and Sub-Category]])-1)</f>
        <v>theater</v>
      </c>
      <c r="R4025" t="str">
        <f>RIGHT(Starter[[#This Row],[Category and Sub-Category]],FIND("/",Starter[[#This Row],[Category and Sub-Category]])-3)</f>
        <v>plays</v>
      </c>
      <c r="S4025" s="12">
        <f t="shared" si="62"/>
        <v>42453.957905092597</v>
      </c>
      <c r="T4025" s="12">
        <f t="shared" si="62"/>
        <v>42408.999571759261</v>
      </c>
      <c r="U4025" s="14">
        <f>Starter[[#This Row],[deadline2]]-Starter[[#This Row],[launched_at3]]</f>
        <v>44.958333333335759</v>
      </c>
    </row>
    <row r="4026" spans="1:21" ht="3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>IFERROR(Starter[[#This Row],[pledged]]/Starter[[#This Row],[goal]],0)</f>
        <v>1.2500000000000001E-2</v>
      </c>
      <c r="P4026" s="8">
        <f>IFERROR(Starter[[#This Row],[pledged]]/Starter[[#This Row],[backers_count]],0)</f>
        <v>10</v>
      </c>
      <c r="Q4026" t="str">
        <f>LEFT(Starter[[#This Row],[Category and Sub-Category]],FIND("/",Starter[[#This Row],[Category and Sub-Category]])-1)</f>
        <v>theater</v>
      </c>
      <c r="R4026" t="str">
        <f>RIGHT(Starter[[#This Row],[Category and Sub-Category]],FIND("/",Starter[[#This Row],[Category and Sub-Category]])-3)</f>
        <v>plays</v>
      </c>
      <c r="S4026" s="12">
        <f t="shared" si="62"/>
        <v>42247.670104166667</v>
      </c>
      <c r="T4026" s="12">
        <f t="shared" si="62"/>
        <v>42217.670104166667</v>
      </c>
      <c r="U4026" s="14">
        <f>Starter[[#This Row],[deadline2]]-Starter[[#This Row],[launched_at3]]</f>
        <v>30</v>
      </c>
    </row>
    <row r="4027" spans="1:21" ht="3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>IFERROR(Starter[[#This Row],[pledged]]/Starter[[#This Row],[goal]],0)</f>
        <v>0.05</v>
      </c>
      <c r="P4027" s="8">
        <f>IFERROR(Starter[[#This Row],[pledged]]/Starter[[#This Row],[backers_count]],0)</f>
        <v>62.5</v>
      </c>
      <c r="Q4027" t="str">
        <f>LEFT(Starter[[#This Row],[Category and Sub-Category]],FIND("/",Starter[[#This Row],[Category and Sub-Category]])-1)</f>
        <v>theater</v>
      </c>
      <c r="R4027" t="str">
        <f>RIGHT(Starter[[#This Row],[Category and Sub-Category]],FIND("/",Starter[[#This Row],[Category and Sub-Category]])-3)</f>
        <v>plays</v>
      </c>
      <c r="S4027" s="12">
        <f t="shared" si="62"/>
        <v>42211.237685185188</v>
      </c>
      <c r="T4027" s="12">
        <f t="shared" si="62"/>
        <v>42151.237685185188</v>
      </c>
      <c r="U4027" s="14">
        <f>Starter[[#This Row],[deadline2]]-Starter[[#This Row],[launched_at3]]</f>
        <v>60</v>
      </c>
    </row>
    <row r="4028" spans="1:21" ht="30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>IFERROR(Starter[[#This Row],[pledged]]/Starter[[#This Row],[goal]],0)</f>
        <v>0</v>
      </c>
      <c r="P4028" s="8">
        <f>IFERROR(Starter[[#This Row],[pledged]]/Starter[[#This Row],[backers_count]],0)</f>
        <v>0</v>
      </c>
      <c r="Q4028" t="str">
        <f>LEFT(Starter[[#This Row],[Category and Sub-Category]],FIND("/",Starter[[#This Row],[Category and Sub-Category]])-1)</f>
        <v>theater</v>
      </c>
      <c r="R4028" t="str">
        <f>RIGHT(Starter[[#This Row],[Category and Sub-Category]],FIND("/",Starter[[#This Row],[Category and Sub-Category]])-3)</f>
        <v>plays</v>
      </c>
      <c r="S4028" s="12">
        <f t="shared" si="62"/>
        <v>42342.697210648148</v>
      </c>
      <c r="T4028" s="12">
        <f t="shared" si="62"/>
        <v>42282.655543981484</v>
      </c>
      <c r="U4028" s="14">
        <f>Starter[[#This Row],[deadline2]]-Starter[[#This Row],[launched_at3]]</f>
        <v>60.041666666664241</v>
      </c>
    </row>
    <row r="4029" spans="1:21" ht="3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>IFERROR(Starter[[#This Row],[pledged]]/Starter[[#This Row],[goal]],0)</f>
        <v>7.166666666666667E-2</v>
      </c>
      <c r="P4029" s="8">
        <f>IFERROR(Starter[[#This Row],[pledged]]/Starter[[#This Row],[backers_count]],0)</f>
        <v>30.714285714285715</v>
      </c>
      <c r="Q4029" t="str">
        <f>LEFT(Starter[[#This Row],[Category and Sub-Category]],FIND("/",Starter[[#This Row],[Category and Sub-Category]])-1)</f>
        <v>theater</v>
      </c>
      <c r="R4029" t="str">
        <f>RIGHT(Starter[[#This Row],[Category and Sub-Category]],FIND("/",Starter[[#This Row],[Category and Sub-Category]])-3)</f>
        <v>plays</v>
      </c>
      <c r="S4029" s="12">
        <f t="shared" si="62"/>
        <v>42789.041666666672</v>
      </c>
      <c r="T4029" s="12">
        <f t="shared" si="62"/>
        <v>42768.97084490741</v>
      </c>
      <c r="U4029" s="14">
        <f>Starter[[#This Row],[deadline2]]-Starter[[#This Row],[launched_at3]]</f>
        <v>20.070821759261889</v>
      </c>
    </row>
    <row r="4030" spans="1:21" ht="30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>IFERROR(Starter[[#This Row],[pledged]]/Starter[[#This Row],[goal]],0)</f>
        <v>0.28050000000000003</v>
      </c>
      <c r="P4030" s="8">
        <f>IFERROR(Starter[[#This Row],[pledged]]/Starter[[#This Row],[backers_count]],0)</f>
        <v>51</v>
      </c>
      <c r="Q4030" t="str">
        <f>LEFT(Starter[[#This Row],[Category and Sub-Category]],FIND("/",Starter[[#This Row],[Category and Sub-Category]])-1)</f>
        <v>theater</v>
      </c>
      <c r="R4030" t="str">
        <f>RIGHT(Starter[[#This Row],[Category and Sub-Category]],FIND("/",Starter[[#This Row],[Category and Sub-Category]])-3)</f>
        <v>plays</v>
      </c>
      <c r="S4030" s="12">
        <f t="shared" si="62"/>
        <v>41795.938657407409</v>
      </c>
      <c r="T4030" s="12">
        <f t="shared" si="62"/>
        <v>41765.938657407409</v>
      </c>
      <c r="U4030" s="14">
        <f>Starter[[#This Row],[deadline2]]-Starter[[#This Row],[launched_at3]]</f>
        <v>30</v>
      </c>
    </row>
    <row r="4031" spans="1:21" ht="30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>IFERROR(Starter[[#This Row],[pledged]]/Starter[[#This Row],[goal]],0)</f>
        <v>0</v>
      </c>
      <c r="P4031" s="8">
        <f>IFERROR(Starter[[#This Row],[pledged]]/Starter[[#This Row],[backers_count]],0)</f>
        <v>0</v>
      </c>
      <c r="Q4031" t="str">
        <f>LEFT(Starter[[#This Row],[Category and Sub-Category]],FIND("/",Starter[[#This Row],[Category and Sub-Category]])-1)</f>
        <v>theater</v>
      </c>
      <c r="R4031" t="str">
        <f>RIGHT(Starter[[#This Row],[Category and Sub-Category]],FIND("/",Starter[[#This Row],[Category and Sub-Category]])-3)</f>
        <v>plays</v>
      </c>
      <c r="S4031" s="12">
        <f t="shared" si="62"/>
        <v>42352.02511574074</v>
      </c>
      <c r="T4031" s="12">
        <f t="shared" si="62"/>
        <v>42322.02511574074</v>
      </c>
      <c r="U4031" s="14">
        <f>Starter[[#This Row],[deadline2]]-Starter[[#This Row],[launched_at3]]</f>
        <v>30</v>
      </c>
    </row>
    <row r="4032" spans="1:21" ht="3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>IFERROR(Starter[[#This Row],[pledged]]/Starter[[#This Row],[goal]],0)</f>
        <v>0.16</v>
      </c>
      <c r="P4032" s="8">
        <f>IFERROR(Starter[[#This Row],[pledged]]/Starter[[#This Row],[backers_count]],0)</f>
        <v>66.666666666666671</v>
      </c>
      <c r="Q4032" t="str">
        <f>LEFT(Starter[[#This Row],[Category and Sub-Category]],FIND("/",Starter[[#This Row],[Category and Sub-Category]])-1)</f>
        <v>theater</v>
      </c>
      <c r="R4032" t="str">
        <f>RIGHT(Starter[[#This Row],[Category and Sub-Category]],FIND("/",Starter[[#This Row],[Category and Sub-Category]])-3)</f>
        <v>plays</v>
      </c>
      <c r="S4032" s="12">
        <f t="shared" si="62"/>
        <v>42403.78402777778</v>
      </c>
      <c r="T4032" s="12">
        <f t="shared" si="62"/>
        <v>42374.655081018514</v>
      </c>
      <c r="U4032" s="14">
        <f>Starter[[#This Row],[deadline2]]-Starter[[#This Row],[launched_at3]]</f>
        <v>29.128946759265091</v>
      </c>
    </row>
    <row r="4033" spans="1:21" ht="3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>IFERROR(Starter[[#This Row],[pledged]]/Starter[[#This Row],[goal]],0)</f>
        <v>0</v>
      </c>
      <c r="P4033" s="8">
        <f>IFERROR(Starter[[#This Row],[pledged]]/Starter[[#This Row],[backers_count]],0)</f>
        <v>0</v>
      </c>
      <c r="Q4033" t="str">
        <f>LEFT(Starter[[#This Row],[Category and Sub-Category]],FIND("/",Starter[[#This Row],[Category and Sub-Category]])-1)</f>
        <v>theater</v>
      </c>
      <c r="R4033" t="str">
        <f>RIGHT(Starter[[#This Row],[Category and Sub-Category]],FIND("/",Starter[[#This Row],[Category and Sub-Category]])-3)</f>
        <v>plays</v>
      </c>
      <c r="S4033" s="12">
        <f t="shared" si="62"/>
        <v>41991.626898148148</v>
      </c>
      <c r="T4033" s="12">
        <f t="shared" si="62"/>
        <v>41941.585231481484</v>
      </c>
      <c r="U4033" s="14">
        <f>Starter[[#This Row],[deadline2]]-Starter[[#This Row],[launched_at3]]</f>
        <v>50.041666666664241</v>
      </c>
    </row>
    <row r="4034" spans="1:21" ht="3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>IFERROR(Starter[[#This Row],[pledged]]/Starter[[#This Row],[goal]],0)</f>
        <v>6.8287037037037035E-2</v>
      </c>
      <c r="P4034" s="8">
        <f>IFERROR(Starter[[#This Row],[pledged]]/Starter[[#This Row],[backers_count]],0)</f>
        <v>59</v>
      </c>
      <c r="Q4034" t="str">
        <f>LEFT(Starter[[#This Row],[Category and Sub-Category]],FIND("/",Starter[[#This Row],[Category and Sub-Category]])-1)</f>
        <v>theater</v>
      </c>
      <c r="R4034" t="str">
        <f>RIGHT(Starter[[#This Row],[Category and Sub-Category]],FIND("/",Starter[[#This Row],[Category and Sub-Category]])-3)</f>
        <v>plays</v>
      </c>
      <c r="S4034" s="12">
        <f t="shared" ref="S4034:T4097" si="63">(I4034/86400)+25569</f>
        <v>42353.85087962963</v>
      </c>
      <c r="T4034" s="12">
        <f t="shared" si="63"/>
        <v>42293.809212962966</v>
      </c>
      <c r="U4034" s="14">
        <f>Starter[[#This Row],[deadline2]]-Starter[[#This Row],[launched_at3]]</f>
        <v>60.041666666664241</v>
      </c>
    </row>
    <row r="4035" spans="1:21" ht="30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>IFERROR(Starter[[#This Row],[pledged]]/Starter[[#This Row],[goal]],0)</f>
        <v>0.25698702928870293</v>
      </c>
      <c r="P4035" s="8">
        <f>IFERROR(Starter[[#This Row],[pledged]]/Starter[[#This Row],[backers_count]],0)</f>
        <v>65.340319148936175</v>
      </c>
      <c r="Q4035" t="str">
        <f>LEFT(Starter[[#This Row],[Category and Sub-Category]],FIND("/",Starter[[#This Row],[Category and Sub-Category]])-1)</f>
        <v>theater</v>
      </c>
      <c r="R4035" t="str">
        <f>RIGHT(Starter[[#This Row],[Category and Sub-Category]],FIND("/",Starter[[#This Row],[Category and Sub-Category]])-3)</f>
        <v>plays</v>
      </c>
      <c r="S4035" s="12">
        <f t="shared" si="63"/>
        <v>42645.375</v>
      </c>
      <c r="T4035" s="12">
        <f t="shared" si="63"/>
        <v>42614.268796296295</v>
      </c>
      <c r="U4035" s="14">
        <f>Starter[[#This Row],[deadline2]]-Starter[[#This Row],[launched_at3]]</f>
        <v>31.106203703704523</v>
      </c>
    </row>
    <row r="4036" spans="1:21" ht="3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>IFERROR(Starter[[#This Row],[pledged]]/Starter[[#This Row],[goal]],0)</f>
        <v>1.4814814814814815E-2</v>
      </c>
      <c r="P4036" s="8">
        <f>IFERROR(Starter[[#This Row],[pledged]]/Starter[[#This Row],[backers_count]],0)</f>
        <v>100</v>
      </c>
      <c r="Q4036" t="str">
        <f>LEFT(Starter[[#This Row],[Category and Sub-Category]],FIND("/",Starter[[#This Row],[Category and Sub-Category]])-1)</f>
        <v>theater</v>
      </c>
      <c r="R4036" t="str">
        <f>RIGHT(Starter[[#This Row],[Category and Sub-Category]],FIND("/",Starter[[#This Row],[Category and Sub-Category]])-3)</f>
        <v>plays</v>
      </c>
      <c r="S4036" s="12">
        <f t="shared" si="63"/>
        <v>42097.905671296292</v>
      </c>
      <c r="T4036" s="12">
        <f t="shared" si="63"/>
        <v>42067.947337962964</v>
      </c>
      <c r="U4036" s="14">
        <f>Starter[[#This Row],[deadline2]]-Starter[[#This Row],[launched_at3]]</f>
        <v>29.958333333328483</v>
      </c>
    </row>
    <row r="4037" spans="1:21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>IFERROR(Starter[[#This Row],[pledged]]/Starter[[#This Row],[goal]],0)</f>
        <v>0.36849999999999999</v>
      </c>
      <c r="P4037" s="8">
        <f>IFERROR(Starter[[#This Row],[pledged]]/Starter[[#This Row],[backers_count]],0)</f>
        <v>147.4</v>
      </c>
      <c r="Q4037" t="str">
        <f>LEFT(Starter[[#This Row],[Category and Sub-Category]],FIND("/",Starter[[#This Row],[Category and Sub-Category]])-1)</f>
        <v>theater</v>
      </c>
      <c r="R4037" t="str">
        <f>RIGHT(Starter[[#This Row],[Category and Sub-Category]],FIND("/",Starter[[#This Row],[Category and Sub-Category]])-3)</f>
        <v>plays</v>
      </c>
      <c r="S4037" s="12">
        <f t="shared" si="63"/>
        <v>41933.882951388892</v>
      </c>
      <c r="T4037" s="12">
        <f t="shared" si="63"/>
        <v>41903.882951388892</v>
      </c>
      <c r="U4037" s="14">
        <f>Starter[[#This Row],[deadline2]]-Starter[[#This Row],[launched_at3]]</f>
        <v>30</v>
      </c>
    </row>
    <row r="4038" spans="1:21" ht="30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>IFERROR(Starter[[#This Row],[pledged]]/Starter[[#This Row],[goal]],0)</f>
        <v>0.47049999999999997</v>
      </c>
      <c r="P4038" s="8">
        <f>IFERROR(Starter[[#This Row],[pledged]]/Starter[[#This Row],[backers_count]],0)</f>
        <v>166.05882352941177</v>
      </c>
      <c r="Q4038" t="str">
        <f>LEFT(Starter[[#This Row],[Category and Sub-Category]],FIND("/",Starter[[#This Row],[Category and Sub-Category]])-1)</f>
        <v>theater</v>
      </c>
      <c r="R4038" t="str">
        <f>RIGHT(Starter[[#This Row],[Category and Sub-Category]],FIND("/",Starter[[#This Row],[Category and Sub-Category]])-3)</f>
        <v>plays</v>
      </c>
      <c r="S4038" s="12">
        <f t="shared" si="63"/>
        <v>41821.9375</v>
      </c>
      <c r="T4038" s="12">
        <f t="shared" si="63"/>
        <v>41804.937083333338</v>
      </c>
      <c r="U4038" s="14">
        <f>Starter[[#This Row],[deadline2]]-Starter[[#This Row],[launched_at3]]</f>
        <v>17.000416666662204</v>
      </c>
    </row>
    <row r="4039" spans="1:21" ht="3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>IFERROR(Starter[[#This Row],[pledged]]/Starter[[#This Row],[goal]],0)</f>
        <v>0.11428571428571428</v>
      </c>
      <c r="P4039" s="8">
        <f>IFERROR(Starter[[#This Row],[pledged]]/Starter[[#This Row],[backers_count]],0)</f>
        <v>40</v>
      </c>
      <c r="Q4039" t="str">
        <f>LEFT(Starter[[#This Row],[Category and Sub-Category]],FIND("/",Starter[[#This Row],[Category and Sub-Category]])-1)</f>
        <v>theater</v>
      </c>
      <c r="R4039" t="str">
        <f>RIGHT(Starter[[#This Row],[Category and Sub-Category]],FIND("/",Starter[[#This Row],[Category and Sub-Category]])-3)</f>
        <v>plays</v>
      </c>
      <c r="S4039" s="12">
        <f t="shared" si="63"/>
        <v>42514.600694444445</v>
      </c>
      <c r="T4039" s="12">
        <f t="shared" si="63"/>
        <v>42497.070775462962</v>
      </c>
      <c r="U4039" s="14">
        <f>Starter[[#This Row],[deadline2]]-Starter[[#This Row],[launched_at3]]</f>
        <v>17.529918981483206</v>
      </c>
    </row>
    <row r="4040" spans="1:21" ht="30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>IFERROR(Starter[[#This Row],[pledged]]/Starter[[#This Row],[goal]],0)</f>
        <v>0.12039999999999999</v>
      </c>
      <c r="P4040" s="8">
        <f>IFERROR(Starter[[#This Row],[pledged]]/Starter[[#This Row],[backers_count]],0)</f>
        <v>75.25</v>
      </c>
      <c r="Q4040" t="str">
        <f>LEFT(Starter[[#This Row],[Category and Sub-Category]],FIND("/",Starter[[#This Row],[Category and Sub-Category]])-1)</f>
        <v>theater</v>
      </c>
      <c r="R4040" t="str">
        <f>RIGHT(Starter[[#This Row],[Category and Sub-Category]],FIND("/",Starter[[#This Row],[Category and Sub-Category]])-3)</f>
        <v>plays</v>
      </c>
      <c r="S4040" s="12">
        <f t="shared" si="63"/>
        <v>41929.798726851848</v>
      </c>
      <c r="T4040" s="12">
        <f t="shared" si="63"/>
        <v>41869.798726851848</v>
      </c>
      <c r="U4040" s="14">
        <f>Starter[[#This Row],[deadline2]]-Starter[[#This Row],[launched_at3]]</f>
        <v>60</v>
      </c>
    </row>
    <row r="4041" spans="1:21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>IFERROR(Starter[[#This Row],[pledged]]/Starter[[#This Row],[goal]],0)</f>
        <v>0.6</v>
      </c>
      <c r="P4041" s="8">
        <f>IFERROR(Starter[[#This Row],[pledged]]/Starter[[#This Row],[backers_count]],0)</f>
        <v>60</v>
      </c>
      <c r="Q4041" t="str">
        <f>LEFT(Starter[[#This Row],[Category and Sub-Category]],FIND("/",Starter[[#This Row],[Category and Sub-Category]])-1)</f>
        <v>theater</v>
      </c>
      <c r="R4041" t="str">
        <f>RIGHT(Starter[[#This Row],[Category and Sub-Category]],FIND("/",Starter[[#This Row],[Category and Sub-Category]])-3)</f>
        <v>plays</v>
      </c>
      <c r="S4041" s="12">
        <f t="shared" si="63"/>
        <v>42339.249305555553</v>
      </c>
      <c r="T4041" s="12">
        <f t="shared" si="63"/>
        <v>42305.670914351853</v>
      </c>
      <c r="U4041" s="14">
        <f>Starter[[#This Row],[deadline2]]-Starter[[#This Row],[launched_at3]]</f>
        <v>33.578391203700448</v>
      </c>
    </row>
    <row r="4042" spans="1:21" ht="30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>IFERROR(Starter[[#This Row],[pledged]]/Starter[[#This Row],[goal]],0)</f>
        <v>0.3125</v>
      </c>
      <c r="P4042" s="8">
        <f>IFERROR(Starter[[#This Row],[pledged]]/Starter[[#This Row],[backers_count]],0)</f>
        <v>1250</v>
      </c>
      <c r="Q4042" t="str">
        <f>LEFT(Starter[[#This Row],[Category and Sub-Category]],FIND("/",Starter[[#This Row],[Category and Sub-Category]])-1)</f>
        <v>theater</v>
      </c>
      <c r="R4042" t="str">
        <f>RIGHT(Starter[[#This Row],[Category and Sub-Category]],FIND("/",Starter[[#This Row],[Category and Sub-Category]])-3)</f>
        <v>plays</v>
      </c>
      <c r="S4042" s="12">
        <f t="shared" si="63"/>
        <v>42203.125</v>
      </c>
      <c r="T4042" s="12">
        <f t="shared" si="63"/>
        <v>42144.231527777782</v>
      </c>
      <c r="U4042" s="14">
        <f>Starter[[#This Row],[deadline2]]-Starter[[#This Row],[launched_at3]]</f>
        <v>58.893472222218406</v>
      </c>
    </row>
    <row r="4043" spans="1:21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>IFERROR(Starter[[#This Row],[pledged]]/Starter[[#This Row],[goal]],0)</f>
        <v>4.1999999999999997E-3</v>
      </c>
      <c r="P4043" s="8">
        <f>IFERROR(Starter[[#This Row],[pledged]]/Starter[[#This Row],[backers_count]],0)</f>
        <v>10.5</v>
      </c>
      <c r="Q4043" t="str">
        <f>LEFT(Starter[[#This Row],[Category and Sub-Category]],FIND("/",Starter[[#This Row],[Category and Sub-Category]])-1)</f>
        <v>theater</v>
      </c>
      <c r="R4043" t="str">
        <f>RIGHT(Starter[[#This Row],[Category and Sub-Category]],FIND("/",Starter[[#This Row],[Category and Sub-Category]])-3)</f>
        <v>plays</v>
      </c>
      <c r="S4043" s="12">
        <f t="shared" si="63"/>
        <v>42619.474004629628</v>
      </c>
      <c r="T4043" s="12">
        <f t="shared" si="63"/>
        <v>42559.474004629628</v>
      </c>
      <c r="U4043" s="14">
        <f>Starter[[#This Row],[deadline2]]-Starter[[#This Row],[launched_at3]]</f>
        <v>60</v>
      </c>
    </row>
    <row r="4044" spans="1:21" ht="3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>IFERROR(Starter[[#This Row],[pledged]]/Starter[[#This Row],[goal]],0)</f>
        <v>2.0999999999999999E-3</v>
      </c>
      <c r="P4044" s="8">
        <f>IFERROR(Starter[[#This Row],[pledged]]/Starter[[#This Row],[backers_count]],0)</f>
        <v>7</v>
      </c>
      <c r="Q4044" t="str">
        <f>LEFT(Starter[[#This Row],[Category and Sub-Category]],FIND("/",Starter[[#This Row],[Category and Sub-Category]])-1)</f>
        <v>theater</v>
      </c>
      <c r="R4044" t="str">
        <f>RIGHT(Starter[[#This Row],[Category and Sub-Category]],FIND("/",Starter[[#This Row],[Category and Sub-Category]])-3)</f>
        <v>plays</v>
      </c>
      <c r="S4044" s="12">
        <f t="shared" si="63"/>
        <v>42024.802777777775</v>
      </c>
      <c r="T4044" s="12">
        <f t="shared" si="63"/>
        <v>41995.084074074075</v>
      </c>
      <c r="U4044" s="14">
        <f>Starter[[#This Row],[deadline2]]-Starter[[#This Row],[launched_at3]]</f>
        <v>29.718703703700157</v>
      </c>
    </row>
    <row r="4045" spans="1:21" ht="30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>IFERROR(Starter[[#This Row],[pledged]]/Starter[[#This Row],[goal]],0)</f>
        <v>0</v>
      </c>
      <c r="P4045" s="8">
        <f>IFERROR(Starter[[#This Row],[pledged]]/Starter[[#This Row],[backers_count]],0)</f>
        <v>0</v>
      </c>
      <c r="Q4045" t="str">
        <f>LEFT(Starter[[#This Row],[Category and Sub-Category]],FIND("/",Starter[[#This Row],[Category and Sub-Category]])-1)</f>
        <v>theater</v>
      </c>
      <c r="R4045" t="str">
        <f>RIGHT(Starter[[#This Row],[Category and Sub-Category]],FIND("/",Starter[[#This Row],[Category and Sub-Category]])-3)</f>
        <v>plays</v>
      </c>
      <c r="S4045" s="12">
        <f t="shared" si="63"/>
        <v>41963.957465277781</v>
      </c>
      <c r="T4045" s="12">
        <f t="shared" si="63"/>
        <v>41948.957465277781</v>
      </c>
      <c r="U4045" s="14">
        <f>Starter[[#This Row],[deadline2]]-Starter[[#This Row],[launched_at3]]</f>
        <v>15</v>
      </c>
    </row>
    <row r="4046" spans="1:21" ht="3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>IFERROR(Starter[[#This Row],[pledged]]/Starter[[#This Row],[goal]],0)</f>
        <v>0.375</v>
      </c>
      <c r="P4046" s="8">
        <f>IFERROR(Starter[[#This Row],[pledged]]/Starter[[#This Row],[backers_count]],0)</f>
        <v>56.25</v>
      </c>
      <c r="Q4046" t="str">
        <f>LEFT(Starter[[#This Row],[Category and Sub-Category]],FIND("/",Starter[[#This Row],[Category and Sub-Category]])-1)</f>
        <v>theater</v>
      </c>
      <c r="R4046" t="str">
        <f>RIGHT(Starter[[#This Row],[Category and Sub-Category]],FIND("/",Starter[[#This Row],[Category and Sub-Category]])-3)</f>
        <v>plays</v>
      </c>
      <c r="S4046" s="12">
        <f t="shared" si="63"/>
        <v>42104.208333333328</v>
      </c>
      <c r="T4046" s="12">
        <f t="shared" si="63"/>
        <v>42074.219699074078</v>
      </c>
      <c r="U4046" s="14">
        <f>Starter[[#This Row],[deadline2]]-Starter[[#This Row],[launched_at3]]</f>
        <v>29.98863425925083</v>
      </c>
    </row>
    <row r="4047" spans="1:21" ht="3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>IFERROR(Starter[[#This Row],[pledged]]/Starter[[#This Row],[goal]],0)</f>
        <v>2.0000000000000001E-4</v>
      </c>
      <c r="P4047" s="8">
        <f>IFERROR(Starter[[#This Row],[pledged]]/Starter[[#This Row],[backers_count]],0)</f>
        <v>1</v>
      </c>
      <c r="Q4047" t="str">
        <f>LEFT(Starter[[#This Row],[Category and Sub-Category]],FIND("/",Starter[[#This Row],[Category and Sub-Category]])-1)</f>
        <v>theater</v>
      </c>
      <c r="R4047" t="str">
        <f>RIGHT(Starter[[#This Row],[Category and Sub-Category]],FIND("/",Starter[[#This Row],[Category and Sub-Category]])-3)</f>
        <v>plays</v>
      </c>
      <c r="S4047" s="12">
        <f t="shared" si="63"/>
        <v>41872.201261574075</v>
      </c>
      <c r="T4047" s="12">
        <f t="shared" si="63"/>
        <v>41842.201261574075</v>
      </c>
      <c r="U4047" s="14">
        <f>Starter[[#This Row],[deadline2]]-Starter[[#This Row],[launched_at3]]</f>
        <v>30</v>
      </c>
    </row>
    <row r="4048" spans="1:21" ht="3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>IFERROR(Starter[[#This Row],[pledged]]/Starter[[#This Row],[goal]],0)</f>
        <v>8.2142857142857142E-2</v>
      </c>
      <c r="P4048" s="8">
        <f>IFERROR(Starter[[#This Row],[pledged]]/Starter[[#This Row],[backers_count]],0)</f>
        <v>38.333333333333336</v>
      </c>
      <c r="Q4048" t="str">
        <f>LEFT(Starter[[#This Row],[Category and Sub-Category]],FIND("/",Starter[[#This Row],[Category and Sub-Category]])-1)</f>
        <v>theater</v>
      </c>
      <c r="R4048" t="str">
        <f>RIGHT(Starter[[#This Row],[Category and Sub-Category]],FIND("/",Starter[[#This Row],[Category and Sub-Category]])-3)</f>
        <v>plays</v>
      </c>
      <c r="S4048" s="12">
        <f t="shared" si="63"/>
        <v>41934.650578703702</v>
      </c>
      <c r="T4048" s="12">
        <f t="shared" si="63"/>
        <v>41904.650578703702</v>
      </c>
      <c r="U4048" s="14">
        <f>Starter[[#This Row],[deadline2]]-Starter[[#This Row],[launched_at3]]</f>
        <v>30</v>
      </c>
    </row>
    <row r="4049" spans="1:21" ht="30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>IFERROR(Starter[[#This Row],[pledged]]/Starter[[#This Row],[goal]],0)</f>
        <v>2.1999999999999999E-2</v>
      </c>
      <c r="P4049" s="8">
        <f>IFERROR(Starter[[#This Row],[pledged]]/Starter[[#This Row],[backers_count]],0)</f>
        <v>27.5</v>
      </c>
      <c r="Q4049" t="str">
        <f>LEFT(Starter[[#This Row],[Category and Sub-Category]],FIND("/",Starter[[#This Row],[Category and Sub-Category]])-1)</f>
        <v>theater</v>
      </c>
      <c r="R4049" t="str">
        <f>RIGHT(Starter[[#This Row],[Category and Sub-Category]],FIND("/",Starter[[#This Row],[Category and Sub-Category]])-3)</f>
        <v>plays</v>
      </c>
      <c r="S4049" s="12">
        <f t="shared" si="63"/>
        <v>42015.041666666672</v>
      </c>
      <c r="T4049" s="12">
        <f t="shared" si="63"/>
        <v>41991.022488425922</v>
      </c>
      <c r="U4049" s="14">
        <f>Starter[[#This Row],[deadline2]]-Starter[[#This Row],[launched_at3]]</f>
        <v>24.01917824074917</v>
      </c>
    </row>
    <row r="4050" spans="1:21" ht="3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>IFERROR(Starter[[#This Row],[pledged]]/Starter[[#This Row],[goal]],0)</f>
        <v>0.17652941176470588</v>
      </c>
      <c r="P4050" s="8">
        <f>IFERROR(Starter[[#This Row],[pledged]]/Starter[[#This Row],[backers_count]],0)</f>
        <v>32.978021978021978</v>
      </c>
      <c r="Q4050" t="str">
        <f>LEFT(Starter[[#This Row],[Category and Sub-Category]],FIND("/",Starter[[#This Row],[Category and Sub-Category]])-1)</f>
        <v>theater</v>
      </c>
      <c r="R4050" t="str">
        <f>RIGHT(Starter[[#This Row],[Category and Sub-Category]],FIND("/",Starter[[#This Row],[Category and Sub-Category]])-3)</f>
        <v>plays</v>
      </c>
      <c r="S4050" s="12">
        <f t="shared" si="63"/>
        <v>42471.467442129629</v>
      </c>
      <c r="T4050" s="12">
        <f t="shared" si="63"/>
        <v>42436.509108796294</v>
      </c>
      <c r="U4050" s="14">
        <f>Starter[[#This Row],[deadline2]]-Starter[[#This Row],[launched_at3]]</f>
        <v>34.958333333335759</v>
      </c>
    </row>
    <row r="4051" spans="1:21" ht="3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>IFERROR(Starter[[#This Row],[pledged]]/Starter[[#This Row],[goal]],0)</f>
        <v>8.0000000000000004E-4</v>
      </c>
      <c r="P4051" s="8">
        <f>IFERROR(Starter[[#This Row],[pledged]]/Starter[[#This Row],[backers_count]],0)</f>
        <v>16</v>
      </c>
      <c r="Q4051" t="str">
        <f>LEFT(Starter[[#This Row],[Category and Sub-Category]],FIND("/",Starter[[#This Row],[Category and Sub-Category]])-1)</f>
        <v>theater</v>
      </c>
      <c r="R4051" t="str">
        <f>RIGHT(Starter[[#This Row],[Category and Sub-Category]],FIND("/",Starter[[#This Row],[Category and Sub-Category]])-3)</f>
        <v>plays</v>
      </c>
      <c r="S4051" s="12">
        <f t="shared" si="63"/>
        <v>42199.958506944444</v>
      </c>
      <c r="T4051" s="12">
        <f t="shared" si="63"/>
        <v>42169.958506944444</v>
      </c>
      <c r="U4051" s="14">
        <f>Starter[[#This Row],[deadline2]]-Starter[[#This Row],[launched_at3]]</f>
        <v>30</v>
      </c>
    </row>
    <row r="4052" spans="1:21" ht="3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>IFERROR(Starter[[#This Row],[pledged]]/Starter[[#This Row],[goal]],0)</f>
        <v>6.6666666666666664E-4</v>
      </c>
      <c r="P4052" s="8">
        <f>IFERROR(Starter[[#This Row],[pledged]]/Starter[[#This Row],[backers_count]],0)</f>
        <v>1</v>
      </c>
      <c r="Q4052" t="str">
        <f>LEFT(Starter[[#This Row],[Category and Sub-Category]],FIND("/",Starter[[#This Row],[Category and Sub-Category]])-1)</f>
        <v>theater</v>
      </c>
      <c r="R4052" t="str">
        <f>RIGHT(Starter[[#This Row],[Category and Sub-Category]],FIND("/",Starter[[#This Row],[Category and Sub-Category]])-3)</f>
        <v>plays</v>
      </c>
      <c r="S4052" s="12">
        <f t="shared" si="63"/>
        <v>41935.636469907404</v>
      </c>
      <c r="T4052" s="12">
        <f t="shared" si="63"/>
        <v>41905.636469907404</v>
      </c>
      <c r="U4052" s="14">
        <f>Starter[[#This Row],[deadline2]]-Starter[[#This Row],[launched_at3]]</f>
        <v>30</v>
      </c>
    </row>
    <row r="4053" spans="1:21" ht="30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>IFERROR(Starter[[#This Row],[pledged]]/Starter[[#This Row],[goal]],0)</f>
        <v>0</v>
      </c>
      <c r="P4053" s="8">
        <f>IFERROR(Starter[[#This Row],[pledged]]/Starter[[#This Row],[backers_count]],0)</f>
        <v>0</v>
      </c>
      <c r="Q4053" t="str">
        <f>LEFT(Starter[[#This Row],[Category and Sub-Category]],FIND("/",Starter[[#This Row],[Category and Sub-Category]])-1)</f>
        <v>theater</v>
      </c>
      <c r="R4053" t="str">
        <f>RIGHT(Starter[[#This Row],[Category and Sub-Category]],FIND("/",Starter[[#This Row],[Category and Sub-Category]])-3)</f>
        <v>plays</v>
      </c>
      <c r="S4053" s="12">
        <f t="shared" si="63"/>
        <v>41768.286805555559</v>
      </c>
      <c r="T4053" s="12">
        <f t="shared" si="63"/>
        <v>41761.810150462959</v>
      </c>
      <c r="U4053" s="14">
        <f>Starter[[#This Row],[deadline2]]-Starter[[#This Row],[launched_at3]]</f>
        <v>6.4766550925996853</v>
      </c>
    </row>
    <row r="4054" spans="1:21" ht="45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>IFERROR(Starter[[#This Row],[pledged]]/Starter[[#This Row],[goal]],0)</f>
        <v>0.37533333333333335</v>
      </c>
      <c r="P4054" s="8">
        <f>IFERROR(Starter[[#This Row],[pledged]]/Starter[[#This Row],[backers_count]],0)</f>
        <v>86.615384615384613</v>
      </c>
      <c r="Q4054" t="str">
        <f>LEFT(Starter[[#This Row],[Category and Sub-Category]],FIND("/",Starter[[#This Row],[Category and Sub-Category]])-1)</f>
        <v>theater</v>
      </c>
      <c r="R4054" t="str">
        <f>RIGHT(Starter[[#This Row],[Category and Sub-Category]],FIND("/",Starter[[#This Row],[Category and Sub-Category]])-3)</f>
        <v>plays</v>
      </c>
      <c r="S4054" s="12">
        <f t="shared" si="63"/>
        <v>41925.878657407404</v>
      </c>
      <c r="T4054" s="12">
        <f t="shared" si="63"/>
        <v>41865.878657407404</v>
      </c>
      <c r="U4054" s="14">
        <f>Starter[[#This Row],[deadline2]]-Starter[[#This Row],[launched_at3]]</f>
        <v>60</v>
      </c>
    </row>
    <row r="4055" spans="1:21" ht="3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>IFERROR(Starter[[#This Row],[pledged]]/Starter[[#This Row],[goal]],0)</f>
        <v>0.22</v>
      </c>
      <c r="P4055" s="8">
        <f>IFERROR(Starter[[#This Row],[pledged]]/Starter[[#This Row],[backers_count]],0)</f>
        <v>55</v>
      </c>
      <c r="Q4055" t="str">
        <f>LEFT(Starter[[#This Row],[Category and Sub-Category]],FIND("/",Starter[[#This Row],[Category and Sub-Category]])-1)</f>
        <v>theater</v>
      </c>
      <c r="R4055" t="str">
        <f>RIGHT(Starter[[#This Row],[Category and Sub-Category]],FIND("/",Starter[[#This Row],[Category and Sub-Category]])-3)</f>
        <v>plays</v>
      </c>
      <c r="S4055" s="12">
        <f t="shared" si="63"/>
        <v>41958.833333333328</v>
      </c>
      <c r="T4055" s="12">
        <f t="shared" si="63"/>
        <v>41928.690138888887</v>
      </c>
      <c r="U4055" s="14">
        <f>Starter[[#This Row],[deadline2]]-Starter[[#This Row],[launched_at3]]</f>
        <v>30.143194444441178</v>
      </c>
    </row>
    <row r="4056" spans="1:21" ht="30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>IFERROR(Starter[[#This Row],[pledged]]/Starter[[#This Row],[goal]],0)</f>
        <v>0</v>
      </c>
      <c r="P4056" s="8">
        <f>IFERROR(Starter[[#This Row],[pledged]]/Starter[[#This Row],[backers_count]],0)</f>
        <v>0</v>
      </c>
      <c r="Q4056" t="str">
        <f>LEFT(Starter[[#This Row],[Category and Sub-Category]],FIND("/",Starter[[#This Row],[Category and Sub-Category]])-1)</f>
        <v>theater</v>
      </c>
      <c r="R4056" t="str">
        <f>RIGHT(Starter[[#This Row],[Category and Sub-Category]],FIND("/",Starter[[#This Row],[Category and Sub-Category]])-3)</f>
        <v>plays</v>
      </c>
      <c r="S4056" s="12">
        <f t="shared" si="63"/>
        <v>42644.166666666672</v>
      </c>
      <c r="T4056" s="12">
        <f t="shared" si="63"/>
        <v>42613.841261574074</v>
      </c>
      <c r="U4056" s="14">
        <f>Starter[[#This Row],[deadline2]]-Starter[[#This Row],[launched_at3]]</f>
        <v>30.325405092597066</v>
      </c>
    </row>
    <row r="4057" spans="1:21" ht="3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>IFERROR(Starter[[#This Row],[pledged]]/Starter[[#This Row],[goal]],0)</f>
        <v>0.1762</v>
      </c>
      <c r="P4057" s="8">
        <f>IFERROR(Starter[[#This Row],[pledged]]/Starter[[#This Row],[backers_count]],0)</f>
        <v>41.952380952380949</v>
      </c>
      <c r="Q4057" t="str">
        <f>LEFT(Starter[[#This Row],[Category and Sub-Category]],FIND("/",Starter[[#This Row],[Category and Sub-Category]])-1)</f>
        <v>theater</v>
      </c>
      <c r="R4057" t="str">
        <f>RIGHT(Starter[[#This Row],[Category and Sub-Category]],FIND("/",Starter[[#This Row],[Category and Sub-Category]])-3)</f>
        <v>plays</v>
      </c>
      <c r="S4057" s="12">
        <f t="shared" si="63"/>
        <v>41809.648506944446</v>
      </c>
      <c r="T4057" s="12">
        <f t="shared" si="63"/>
        <v>41779.648506944446</v>
      </c>
      <c r="U4057" s="14">
        <f>Starter[[#This Row],[deadline2]]-Starter[[#This Row],[launched_at3]]</f>
        <v>30</v>
      </c>
    </row>
    <row r="4058" spans="1:21" ht="3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>IFERROR(Starter[[#This Row],[pledged]]/Starter[[#This Row],[goal]],0)</f>
        <v>0.53</v>
      </c>
      <c r="P4058" s="8">
        <f>IFERROR(Starter[[#This Row],[pledged]]/Starter[[#This Row],[backers_count]],0)</f>
        <v>88.333333333333329</v>
      </c>
      <c r="Q4058" t="str">
        <f>LEFT(Starter[[#This Row],[Category and Sub-Category]],FIND("/",Starter[[#This Row],[Category and Sub-Category]])-1)</f>
        <v>theater</v>
      </c>
      <c r="R4058" t="str">
        <f>RIGHT(Starter[[#This Row],[Category and Sub-Category]],FIND("/",Starter[[#This Row],[Category and Sub-Category]])-3)</f>
        <v>plays</v>
      </c>
      <c r="S4058" s="12">
        <f t="shared" si="63"/>
        <v>42554.832638888889</v>
      </c>
      <c r="T4058" s="12">
        <f t="shared" si="63"/>
        <v>42534.933321759258</v>
      </c>
      <c r="U4058" s="14">
        <f>Starter[[#This Row],[deadline2]]-Starter[[#This Row],[launched_at3]]</f>
        <v>19.899317129631527</v>
      </c>
    </row>
    <row r="4059" spans="1:21" ht="3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>IFERROR(Starter[[#This Row],[pledged]]/Starter[[#This Row],[goal]],0)</f>
        <v>0.22142857142857142</v>
      </c>
      <c r="P4059" s="8">
        <f>IFERROR(Starter[[#This Row],[pledged]]/Starter[[#This Row],[backers_count]],0)</f>
        <v>129.16666666666666</v>
      </c>
      <c r="Q4059" t="str">
        <f>LEFT(Starter[[#This Row],[Category and Sub-Category]],FIND("/",Starter[[#This Row],[Category and Sub-Category]])-1)</f>
        <v>theater</v>
      </c>
      <c r="R4059" t="str">
        <f>RIGHT(Starter[[#This Row],[Category and Sub-Category]],FIND("/",Starter[[#This Row],[Category and Sub-Category]])-3)</f>
        <v>plays</v>
      </c>
      <c r="S4059" s="12">
        <f t="shared" si="63"/>
        <v>42333.958333333328</v>
      </c>
      <c r="T4059" s="12">
        <f t="shared" si="63"/>
        <v>42310.968518518523</v>
      </c>
      <c r="U4059" s="14">
        <f>Starter[[#This Row],[deadline2]]-Starter[[#This Row],[launched_at3]]</f>
        <v>22.989814814805868</v>
      </c>
    </row>
    <row r="4060" spans="1:21" ht="30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>IFERROR(Starter[[#This Row],[pledged]]/Starter[[#This Row],[goal]],0)</f>
        <v>2.5333333333333333E-2</v>
      </c>
      <c r="P4060" s="8">
        <f>IFERROR(Starter[[#This Row],[pledged]]/Starter[[#This Row],[backers_count]],0)</f>
        <v>23.75</v>
      </c>
      <c r="Q4060" t="str">
        <f>LEFT(Starter[[#This Row],[Category and Sub-Category]],FIND("/",Starter[[#This Row],[Category and Sub-Category]])-1)</f>
        <v>theater</v>
      </c>
      <c r="R4060" t="str">
        <f>RIGHT(Starter[[#This Row],[Category and Sub-Category]],FIND("/",Starter[[#This Row],[Category and Sub-Category]])-3)</f>
        <v>plays</v>
      </c>
      <c r="S4060" s="12">
        <f t="shared" si="63"/>
        <v>42461.165972222225</v>
      </c>
      <c r="T4060" s="12">
        <f t="shared" si="63"/>
        <v>42446.060694444444</v>
      </c>
      <c r="U4060" s="14">
        <f>Starter[[#This Row],[deadline2]]-Starter[[#This Row],[launched_at3]]</f>
        <v>15.105277777780429</v>
      </c>
    </row>
    <row r="4061" spans="1:21" ht="30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>IFERROR(Starter[[#This Row],[pledged]]/Starter[[#This Row],[goal]],0)</f>
        <v>2.5000000000000001E-2</v>
      </c>
      <c r="P4061" s="8">
        <f>IFERROR(Starter[[#This Row],[pledged]]/Starter[[#This Row],[backers_count]],0)</f>
        <v>35.714285714285715</v>
      </c>
      <c r="Q4061" t="str">
        <f>LEFT(Starter[[#This Row],[Category and Sub-Category]],FIND("/",Starter[[#This Row],[Category and Sub-Category]])-1)</f>
        <v>theater</v>
      </c>
      <c r="R4061" t="str">
        <f>RIGHT(Starter[[#This Row],[Category and Sub-Category]],FIND("/",Starter[[#This Row],[Category and Sub-Category]])-3)</f>
        <v>plays</v>
      </c>
      <c r="S4061" s="12">
        <f t="shared" si="63"/>
        <v>41898.125</v>
      </c>
      <c r="T4061" s="12">
        <f t="shared" si="63"/>
        <v>41866.640648148146</v>
      </c>
      <c r="U4061" s="14">
        <f>Starter[[#This Row],[deadline2]]-Starter[[#This Row],[launched_at3]]</f>
        <v>31.484351851853717</v>
      </c>
    </row>
    <row r="4062" spans="1:21" ht="3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>IFERROR(Starter[[#This Row],[pledged]]/Starter[[#This Row],[goal]],0)</f>
        <v>2.8500000000000001E-2</v>
      </c>
      <c r="P4062" s="8">
        <f>IFERROR(Starter[[#This Row],[pledged]]/Starter[[#This Row],[backers_count]],0)</f>
        <v>57</v>
      </c>
      <c r="Q4062" t="str">
        <f>LEFT(Starter[[#This Row],[Category and Sub-Category]],FIND("/",Starter[[#This Row],[Category and Sub-Category]])-1)</f>
        <v>theater</v>
      </c>
      <c r="R4062" t="str">
        <f>RIGHT(Starter[[#This Row],[Category and Sub-Category]],FIND("/",Starter[[#This Row],[Category and Sub-Category]])-3)</f>
        <v>plays</v>
      </c>
      <c r="S4062" s="12">
        <f t="shared" si="63"/>
        <v>41813.666666666664</v>
      </c>
      <c r="T4062" s="12">
        <f t="shared" si="63"/>
        <v>41779.695092592592</v>
      </c>
      <c r="U4062" s="14">
        <f>Starter[[#This Row],[deadline2]]-Starter[[#This Row],[launched_at3]]</f>
        <v>33.971574074072123</v>
      </c>
    </row>
    <row r="4063" spans="1:21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>IFERROR(Starter[[#This Row],[pledged]]/Starter[[#This Row],[goal]],0)</f>
        <v>0</v>
      </c>
      <c r="P4063" s="8">
        <f>IFERROR(Starter[[#This Row],[pledged]]/Starter[[#This Row],[backers_count]],0)</f>
        <v>0</v>
      </c>
      <c r="Q4063" t="str">
        <f>LEFT(Starter[[#This Row],[Category and Sub-Category]],FIND("/",Starter[[#This Row],[Category and Sub-Category]])-1)</f>
        <v>theater</v>
      </c>
      <c r="R4063" t="str">
        <f>RIGHT(Starter[[#This Row],[Category and Sub-Category]],FIND("/",Starter[[#This Row],[Category and Sub-Category]])-3)</f>
        <v>plays</v>
      </c>
      <c r="S4063" s="12">
        <f t="shared" si="63"/>
        <v>42481.099803240737</v>
      </c>
      <c r="T4063" s="12">
        <f t="shared" si="63"/>
        <v>42421.141469907408</v>
      </c>
      <c r="U4063" s="14">
        <f>Starter[[#This Row],[deadline2]]-Starter[[#This Row],[launched_at3]]</f>
        <v>59.958333333328483</v>
      </c>
    </row>
    <row r="4064" spans="1:21" ht="3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>IFERROR(Starter[[#This Row],[pledged]]/Starter[[#This Row],[goal]],0)</f>
        <v>2.4500000000000001E-2</v>
      </c>
      <c r="P4064" s="8">
        <f>IFERROR(Starter[[#This Row],[pledged]]/Starter[[#This Row],[backers_count]],0)</f>
        <v>163.33333333333334</v>
      </c>
      <c r="Q4064" t="str">
        <f>LEFT(Starter[[#This Row],[Category and Sub-Category]],FIND("/",Starter[[#This Row],[Category and Sub-Category]])-1)</f>
        <v>theater</v>
      </c>
      <c r="R4064" t="str">
        <f>RIGHT(Starter[[#This Row],[Category and Sub-Category]],FIND("/",Starter[[#This Row],[Category and Sub-Category]])-3)</f>
        <v>plays</v>
      </c>
      <c r="S4064" s="12">
        <f t="shared" si="63"/>
        <v>42553.739212962959</v>
      </c>
      <c r="T4064" s="12">
        <f t="shared" si="63"/>
        <v>42523.739212962959</v>
      </c>
      <c r="U4064" s="14">
        <f>Starter[[#This Row],[deadline2]]-Starter[[#This Row],[launched_at3]]</f>
        <v>30</v>
      </c>
    </row>
    <row r="4065" spans="1:21" ht="3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>IFERROR(Starter[[#This Row],[pledged]]/Starter[[#This Row],[goal]],0)</f>
        <v>1.4210526315789474E-2</v>
      </c>
      <c r="P4065" s="8">
        <f>IFERROR(Starter[[#This Row],[pledged]]/Starter[[#This Row],[backers_count]],0)</f>
        <v>15</v>
      </c>
      <c r="Q4065" t="str">
        <f>LEFT(Starter[[#This Row],[Category and Sub-Category]],FIND("/",Starter[[#This Row],[Category and Sub-Category]])-1)</f>
        <v>theater</v>
      </c>
      <c r="R4065" t="str">
        <f>RIGHT(Starter[[#This Row],[Category and Sub-Category]],FIND("/",Starter[[#This Row],[Category and Sub-Category]])-3)</f>
        <v>plays</v>
      </c>
      <c r="S4065" s="12">
        <f t="shared" si="63"/>
        <v>41817.681527777779</v>
      </c>
      <c r="T4065" s="12">
        <f t="shared" si="63"/>
        <v>41787.681527777779</v>
      </c>
      <c r="U4065" s="14">
        <f>Starter[[#This Row],[deadline2]]-Starter[[#This Row],[launched_at3]]</f>
        <v>30</v>
      </c>
    </row>
    <row r="4066" spans="1:21" ht="3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>IFERROR(Starter[[#This Row],[pledged]]/Starter[[#This Row],[goal]],0)</f>
        <v>0.1925</v>
      </c>
      <c r="P4066" s="8">
        <f>IFERROR(Starter[[#This Row],[pledged]]/Starter[[#This Row],[backers_count]],0)</f>
        <v>64.166666666666671</v>
      </c>
      <c r="Q4066" t="str">
        <f>LEFT(Starter[[#This Row],[Category and Sub-Category]],FIND("/",Starter[[#This Row],[Category and Sub-Category]])-1)</f>
        <v>theater</v>
      </c>
      <c r="R4066" t="str">
        <f>RIGHT(Starter[[#This Row],[Category and Sub-Category]],FIND("/",Starter[[#This Row],[Category and Sub-Category]])-3)</f>
        <v>plays</v>
      </c>
      <c r="S4066" s="12">
        <f t="shared" si="63"/>
        <v>42123.588263888887</v>
      </c>
      <c r="T4066" s="12">
        <f t="shared" si="63"/>
        <v>42093.588263888887</v>
      </c>
      <c r="U4066" s="14">
        <f>Starter[[#This Row],[deadline2]]-Starter[[#This Row],[launched_at3]]</f>
        <v>30</v>
      </c>
    </row>
    <row r="4067" spans="1:21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>IFERROR(Starter[[#This Row],[pledged]]/Starter[[#This Row],[goal]],0)</f>
        <v>6.7499999999999999E-3</v>
      </c>
      <c r="P4067" s="8">
        <f>IFERROR(Starter[[#This Row],[pledged]]/Starter[[#This Row],[backers_count]],0)</f>
        <v>6.75</v>
      </c>
      <c r="Q4067" t="str">
        <f>LEFT(Starter[[#This Row],[Category and Sub-Category]],FIND("/",Starter[[#This Row],[Category and Sub-Category]])-1)</f>
        <v>theater</v>
      </c>
      <c r="R4067" t="str">
        <f>RIGHT(Starter[[#This Row],[Category and Sub-Category]],FIND("/",Starter[[#This Row],[Category and Sub-Category]])-3)</f>
        <v>plays</v>
      </c>
      <c r="S4067" s="12">
        <f t="shared" si="63"/>
        <v>41863.951516203706</v>
      </c>
      <c r="T4067" s="12">
        <f t="shared" si="63"/>
        <v>41833.951516203706</v>
      </c>
      <c r="U4067" s="14">
        <f>Starter[[#This Row],[deadline2]]-Starter[[#This Row],[launched_at3]]</f>
        <v>30</v>
      </c>
    </row>
    <row r="4068" spans="1:21" ht="3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>IFERROR(Starter[[#This Row],[pledged]]/Starter[[#This Row],[goal]],0)</f>
        <v>1.6666666666666668E-3</v>
      </c>
      <c r="P4068" s="8">
        <f>IFERROR(Starter[[#This Row],[pledged]]/Starter[[#This Row],[backers_count]],0)</f>
        <v>25</v>
      </c>
      <c r="Q4068" t="str">
        <f>LEFT(Starter[[#This Row],[Category and Sub-Category]],FIND("/",Starter[[#This Row],[Category and Sub-Category]])-1)</f>
        <v>theater</v>
      </c>
      <c r="R4068" t="str">
        <f>RIGHT(Starter[[#This Row],[Category and Sub-Category]],FIND("/",Starter[[#This Row],[Category and Sub-Category]])-3)</f>
        <v>plays</v>
      </c>
      <c r="S4068" s="12">
        <f t="shared" si="63"/>
        <v>42509.039212962962</v>
      </c>
      <c r="T4068" s="12">
        <f t="shared" si="63"/>
        <v>42479.039212962962</v>
      </c>
      <c r="U4068" s="14">
        <f>Starter[[#This Row],[deadline2]]-Starter[[#This Row],[launched_at3]]</f>
        <v>30</v>
      </c>
    </row>
    <row r="4069" spans="1:21" ht="3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>IFERROR(Starter[[#This Row],[pledged]]/Starter[[#This Row],[goal]],0)</f>
        <v>0.60899999999999999</v>
      </c>
      <c r="P4069" s="8">
        <f>IFERROR(Starter[[#This Row],[pledged]]/Starter[[#This Row],[backers_count]],0)</f>
        <v>179.11764705882354</v>
      </c>
      <c r="Q4069" t="str">
        <f>LEFT(Starter[[#This Row],[Category and Sub-Category]],FIND("/",Starter[[#This Row],[Category and Sub-Category]])-1)</f>
        <v>theater</v>
      </c>
      <c r="R4069" t="str">
        <f>RIGHT(Starter[[#This Row],[Category and Sub-Category]],FIND("/",Starter[[#This Row],[Category and Sub-Category]])-3)</f>
        <v>plays</v>
      </c>
      <c r="S4069" s="12">
        <f t="shared" si="63"/>
        <v>42275.117476851854</v>
      </c>
      <c r="T4069" s="12">
        <f t="shared" si="63"/>
        <v>42235.117476851854</v>
      </c>
      <c r="U4069" s="14">
        <f>Starter[[#This Row],[deadline2]]-Starter[[#This Row],[launched_at3]]</f>
        <v>40</v>
      </c>
    </row>
    <row r="4070" spans="1:21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>IFERROR(Starter[[#This Row],[pledged]]/Starter[[#This Row],[goal]],0)</f>
        <v>0.01</v>
      </c>
      <c r="P4070" s="8">
        <f>IFERROR(Starter[[#This Row],[pledged]]/Starter[[#This Row],[backers_count]],0)</f>
        <v>34.950000000000003</v>
      </c>
      <c r="Q4070" t="str">
        <f>LEFT(Starter[[#This Row],[Category and Sub-Category]],FIND("/",Starter[[#This Row],[Category and Sub-Category]])-1)</f>
        <v>theater</v>
      </c>
      <c r="R4070" t="str">
        <f>RIGHT(Starter[[#This Row],[Category and Sub-Category]],FIND("/",Starter[[#This Row],[Category and Sub-Category]])-3)</f>
        <v>plays</v>
      </c>
      <c r="S4070" s="12">
        <f t="shared" si="63"/>
        <v>42748.961805555555</v>
      </c>
      <c r="T4070" s="12">
        <f t="shared" si="63"/>
        <v>42718.963599537034</v>
      </c>
      <c r="U4070" s="14">
        <f>Starter[[#This Row],[deadline2]]-Starter[[#This Row],[launched_at3]]</f>
        <v>29.998206018521159</v>
      </c>
    </row>
    <row r="4071" spans="1:21" ht="30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>IFERROR(Starter[[#This Row],[pledged]]/Starter[[#This Row],[goal]],0)</f>
        <v>0.34399999999999997</v>
      </c>
      <c r="P4071" s="8">
        <f>IFERROR(Starter[[#This Row],[pledged]]/Starter[[#This Row],[backers_count]],0)</f>
        <v>33.07692307692308</v>
      </c>
      <c r="Q4071" t="str">
        <f>LEFT(Starter[[#This Row],[Category and Sub-Category]],FIND("/",Starter[[#This Row],[Category and Sub-Category]])-1)</f>
        <v>theater</v>
      </c>
      <c r="R4071" t="str">
        <f>RIGHT(Starter[[#This Row],[Category and Sub-Category]],FIND("/",Starter[[#This Row],[Category and Sub-Category]])-3)</f>
        <v>plays</v>
      </c>
      <c r="S4071" s="12">
        <f t="shared" si="63"/>
        <v>42063.5</v>
      </c>
      <c r="T4071" s="12">
        <f t="shared" si="63"/>
        <v>42022.661527777775</v>
      </c>
      <c r="U4071" s="14">
        <f>Starter[[#This Row],[deadline2]]-Starter[[#This Row],[launched_at3]]</f>
        <v>40.838472222225391</v>
      </c>
    </row>
    <row r="4072" spans="1:21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>IFERROR(Starter[[#This Row],[pledged]]/Starter[[#This Row],[goal]],0)</f>
        <v>0.16500000000000001</v>
      </c>
      <c r="P4072" s="8">
        <f>IFERROR(Starter[[#This Row],[pledged]]/Starter[[#This Row],[backers_count]],0)</f>
        <v>27.5</v>
      </c>
      <c r="Q4072" t="str">
        <f>LEFT(Starter[[#This Row],[Category and Sub-Category]],FIND("/",Starter[[#This Row],[Category and Sub-Category]])-1)</f>
        <v>theater</v>
      </c>
      <c r="R4072" t="str">
        <f>RIGHT(Starter[[#This Row],[Category and Sub-Category]],FIND("/",Starter[[#This Row],[Category and Sub-Category]])-3)</f>
        <v>plays</v>
      </c>
      <c r="S4072" s="12">
        <f t="shared" si="63"/>
        <v>42064.125</v>
      </c>
      <c r="T4072" s="12">
        <f t="shared" si="63"/>
        <v>42031.666898148149</v>
      </c>
      <c r="U4072" s="14">
        <f>Starter[[#This Row],[deadline2]]-Starter[[#This Row],[launched_at3]]</f>
        <v>32.458101851851097</v>
      </c>
    </row>
    <row r="4073" spans="1:21" ht="3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>IFERROR(Starter[[#This Row],[pledged]]/Starter[[#This Row],[goal]],0)</f>
        <v>0</v>
      </c>
      <c r="P4073" s="8">
        <f>IFERROR(Starter[[#This Row],[pledged]]/Starter[[#This Row],[backers_count]],0)</f>
        <v>0</v>
      </c>
      <c r="Q4073" t="str">
        <f>LEFT(Starter[[#This Row],[Category and Sub-Category]],FIND("/",Starter[[#This Row],[Category and Sub-Category]])-1)</f>
        <v>theater</v>
      </c>
      <c r="R4073" t="str">
        <f>RIGHT(Starter[[#This Row],[Category and Sub-Category]],FIND("/",Starter[[#This Row],[Category and Sub-Category]])-3)</f>
        <v>plays</v>
      </c>
      <c r="S4073" s="12">
        <f t="shared" si="63"/>
        <v>42730.804756944446</v>
      </c>
      <c r="T4073" s="12">
        <f t="shared" si="63"/>
        <v>42700.804756944446</v>
      </c>
      <c r="U4073" s="14">
        <f>Starter[[#This Row],[deadline2]]-Starter[[#This Row],[launched_at3]]</f>
        <v>30</v>
      </c>
    </row>
    <row r="4074" spans="1:21" ht="3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>IFERROR(Starter[[#This Row],[pledged]]/Starter[[#This Row],[goal]],0)</f>
        <v>4.0000000000000001E-3</v>
      </c>
      <c r="P4074" s="8">
        <f>IFERROR(Starter[[#This Row],[pledged]]/Starter[[#This Row],[backers_count]],0)</f>
        <v>2</v>
      </c>
      <c r="Q4074" t="str">
        <f>LEFT(Starter[[#This Row],[Category and Sub-Category]],FIND("/",Starter[[#This Row],[Category and Sub-Category]])-1)</f>
        <v>theater</v>
      </c>
      <c r="R4074" t="str">
        <f>RIGHT(Starter[[#This Row],[Category and Sub-Category]],FIND("/",Starter[[#This Row],[Category and Sub-Category]])-3)</f>
        <v>plays</v>
      </c>
      <c r="S4074" s="12">
        <f t="shared" si="63"/>
        <v>41872.77443287037</v>
      </c>
      <c r="T4074" s="12">
        <f t="shared" si="63"/>
        <v>41812.77443287037</v>
      </c>
      <c r="U4074" s="14">
        <f>Starter[[#This Row],[deadline2]]-Starter[[#This Row],[launched_at3]]</f>
        <v>60</v>
      </c>
    </row>
    <row r="4075" spans="1:21" ht="30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>IFERROR(Starter[[#This Row],[pledged]]/Starter[[#This Row],[goal]],0)</f>
        <v>1.0571428571428572E-2</v>
      </c>
      <c r="P4075" s="8">
        <f>IFERROR(Starter[[#This Row],[pledged]]/Starter[[#This Row],[backers_count]],0)</f>
        <v>18.5</v>
      </c>
      <c r="Q4075" t="str">
        <f>LEFT(Starter[[#This Row],[Category and Sub-Category]],FIND("/",Starter[[#This Row],[Category and Sub-Category]])-1)</f>
        <v>theater</v>
      </c>
      <c r="R4075" t="str">
        <f>RIGHT(Starter[[#This Row],[Category and Sub-Category]],FIND("/",Starter[[#This Row],[Category and Sub-Category]])-3)</f>
        <v>plays</v>
      </c>
      <c r="S4075" s="12">
        <f t="shared" si="63"/>
        <v>42133.166666666672</v>
      </c>
      <c r="T4075" s="12">
        <f t="shared" si="63"/>
        <v>42078.345208333332</v>
      </c>
      <c r="U4075" s="14">
        <f>Starter[[#This Row],[deadline2]]-Starter[[#This Row],[launched_at3]]</f>
        <v>54.821458333339251</v>
      </c>
    </row>
    <row r="4076" spans="1:21" ht="3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>IFERROR(Starter[[#This Row],[pledged]]/Starter[[#This Row],[goal]],0)</f>
        <v>0.26727272727272727</v>
      </c>
      <c r="P4076" s="8">
        <f>IFERROR(Starter[[#This Row],[pledged]]/Starter[[#This Row],[backers_count]],0)</f>
        <v>35</v>
      </c>
      <c r="Q4076" t="str">
        <f>LEFT(Starter[[#This Row],[Category and Sub-Category]],FIND("/",Starter[[#This Row],[Category and Sub-Category]])-1)</f>
        <v>theater</v>
      </c>
      <c r="R4076" t="str">
        <f>RIGHT(Starter[[#This Row],[Category and Sub-Category]],FIND("/",Starter[[#This Row],[Category and Sub-Category]])-3)</f>
        <v>plays</v>
      </c>
      <c r="S4076" s="12">
        <f t="shared" si="63"/>
        <v>42313.594618055555</v>
      </c>
      <c r="T4076" s="12">
        <f t="shared" si="63"/>
        <v>42283.552951388891</v>
      </c>
      <c r="U4076" s="14">
        <f>Starter[[#This Row],[deadline2]]-Starter[[#This Row],[launched_at3]]</f>
        <v>30.041666666664241</v>
      </c>
    </row>
    <row r="4077" spans="1:21" ht="3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>IFERROR(Starter[[#This Row],[pledged]]/Starter[[#This Row],[goal]],0)</f>
        <v>0.28799999999999998</v>
      </c>
      <c r="P4077" s="8">
        <f>IFERROR(Starter[[#This Row],[pledged]]/Starter[[#This Row],[backers_count]],0)</f>
        <v>44.307692307692307</v>
      </c>
      <c r="Q4077" t="str">
        <f>LEFT(Starter[[#This Row],[Category and Sub-Category]],FIND("/",Starter[[#This Row],[Category and Sub-Category]])-1)</f>
        <v>theater</v>
      </c>
      <c r="R4077" t="str">
        <f>RIGHT(Starter[[#This Row],[Category and Sub-Category]],FIND("/",Starter[[#This Row],[Category and Sub-Category]])-3)</f>
        <v>plays</v>
      </c>
      <c r="S4077" s="12">
        <f t="shared" si="63"/>
        <v>41820.727777777778</v>
      </c>
      <c r="T4077" s="12">
        <f t="shared" si="63"/>
        <v>41779.045937499999</v>
      </c>
      <c r="U4077" s="14">
        <f>Starter[[#This Row],[deadline2]]-Starter[[#This Row],[launched_at3]]</f>
        <v>41.681840277778974</v>
      </c>
    </row>
    <row r="4078" spans="1:21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>IFERROR(Starter[[#This Row],[pledged]]/Starter[[#This Row],[goal]],0)</f>
        <v>0</v>
      </c>
      <c r="P4078" s="8">
        <f>IFERROR(Starter[[#This Row],[pledged]]/Starter[[#This Row],[backers_count]],0)</f>
        <v>0</v>
      </c>
      <c r="Q4078" t="str">
        <f>LEFT(Starter[[#This Row],[Category and Sub-Category]],FIND("/",Starter[[#This Row],[Category and Sub-Category]])-1)</f>
        <v>theater</v>
      </c>
      <c r="R4078" t="str">
        <f>RIGHT(Starter[[#This Row],[Category and Sub-Category]],FIND("/",Starter[[#This Row],[Category and Sub-Category]])-3)</f>
        <v>plays</v>
      </c>
      <c r="S4078" s="12">
        <f t="shared" si="63"/>
        <v>41933.827083333337</v>
      </c>
      <c r="T4078" s="12">
        <f t="shared" si="63"/>
        <v>41905.795706018514</v>
      </c>
      <c r="U4078" s="14">
        <f>Starter[[#This Row],[deadline2]]-Starter[[#This Row],[launched_at3]]</f>
        <v>28.031377314822748</v>
      </c>
    </row>
    <row r="4079" spans="1:21" ht="3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>IFERROR(Starter[[#This Row],[pledged]]/Starter[[#This Row],[goal]],0)</f>
        <v>8.8999999999999996E-2</v>
      </c>
      <c r="P4079" s="8">
        <f>IFERROR(Starter[[#This Row],[pledged]]/Starter[[#This Row],[backers_count]],0)</f>
        <v>222.5</v>
      </c>
      <c r="Q4079" t="str">
        <f>LEFT(Starter[[#This Row],[Category and Sub-Category]],FIND("/",Starter[[#This Row],[Category and Sub-Category]])-1)</f>
        <v>theater</v>
      </c>
      <c r="R4079" t="str">
        <f>RIGHT(Starter[[#This Row],[Category and Sub-Category]],FIND("/",Starter[[#This Row],[Category and Sub-Category]])-3)</f>
        <v>plays</v>
      </c>
      <c r="S4079" s="12">
        <f t="shared" si="63"/>
        <v>42725.7105787037</v>
      </c>
      <c r="T4079" s="12">
        <f t="shared" si="63"/>
        <v>42695.7105787037</v>
      </c>
      <c r="U4079" s="14">
        <f>Starter[[#This Row],[deadline2]]-Starter[[#This Row],[launched_at3]]</f>
        <v>30</v>
      </c>
    </row>
    <row r="4080" spans="1:21" ht="3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>IFERROR(Starter[[#This Row],[pledged]]/Starter[[#This Row],[goal]],0)</f>
        <v>0</v>
      </c>
      <c r="P4080" s="8">
        <f>IFERROR(Starter[[#This Row],[pledged]]/Starter[[#This Row],[backers_count]],0)</f>
        <v>0</v>
      </c>
      <c r="Q4080" t="str">
        <f>LEFT(Starter[[#This Row],[Category and Sub-Category]],FIND("/",Starter[[#This Row],[Category and Sub-Category]])-1)</f>
        <v>theater</v>
      </c>
      <c r="R4080" t="str">
        <f>RIGHT(Starter[[#This Row],[Category and Sub-Category]],FIND("/",Starter[[#This Row],[Category and Sub-Category]])-3)</f>
        <v>plays</v>
      </c>
      <c r="S4080" s="12">
        <f t="shared" si="63"/>
        <v>42762.787523148145</v>
      </c>
      <c r="T4080" s="12">
        <f t="shared" si="63"/>
        <v>42732.787523148145</v>
      </c>
      <c r="U4080" s="14">
        <f>Starter[[#This Row],[deadline2]]-Starter[[#This Row],[launched_at3]]</f>
        <v>30</v>
      </c>
    </row>
    <row r="4081" spans="1:21" ht="3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>IFERROR(Starter[[#This Row],[pledged]]/Starter[[#This Row],[goal]],0)</f>
        <v>1.6666666666666668E-3</v>
      </c>
      <c r="P4081" s="8">
        <f>IFERROR(Starter[[#This Row],[pledged]]/Starter[[#This Row],[backers_count]],0)</f>
        <v>5</v>
      </c>
      <c r="Q4081" t="str">
        <f>LEFT(Starter[[#This Row],[Category and Sub-Category]],FIND("/",Starter[[#This Row],[Category and Sub-Category]])-1)</f>
        <v>theater</v>
      </c>
      <c r="R4081" t="str">
        <f>RIGHT(Starter[[#This Row],[Category and Sub-Category]],FIND("/",Starter[[#This Row],[Category and Sub-Category]])-3)</f>
        <v>plays</v>
      </c>
      <c r="S4081" s="12">
        <f t="shared" si="63"/>
        <v>42540.938900462963</v>
      </c>
      <c r="T4081" s="12">
        <f t="shared" si="63"/>
        <v>42510.938900462963</v>
      </c>
      <c r="U4081" s="14">
        <f>Starter[[#This Row],[deadline2]]-Starter[[#This Row],[launched_at3]]</f>
        <v>30</v>
      </c>
    </row>
    <row r="4082" spans="1:21" ht="3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>IFERROR(Starter[[#This Row],[pledged]]/Starter[[#This Row],[goal]],0)</f>
        <v>0</v>
      </c>
      <c r="P4082" s="8">
        <f>IFERROR(Starter[[#This Row],[pledged]]/Starter[[#This Row],[backers_count]],0)</f>
        <v>0</v>
      </c>
      <c r="Q4082" t="str">
        <f>LEFT(Starter[[#This Row],[Category and Sub-Category]],FIND("/",Starter[[#This Row],[Category and Sub-Category]])-1)</f>
        <v>theater</v>
      </c>
      <c r="R4082" t="str">
        <f>RIGHT(Starter[[#This Row],[Category and Sub-Category]],FIND("/",Starter[[#This Row],[Category and Sub-Category]])-3)</f>
        <v>plays</v>
      </c>
      <c r="S4082" s="12">
        <f t="shared" si="63"/>
        <v>42535.787499999999</v>
      </c>
      <c r="T4082" s="12">
        <f t="shared" si="63"/>
        <v>42511.698101851856</v>
      </c>
      <c r="U4082" s="14">
        <f>Starter[[#This Row],[deadline2]]-Starter[[#This Row],[launched_at3]]</f>
        <v>24.089398148142209</v>
      </c>
    </row>
    <row r="4083" spans="1:21" ht="30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>IFERROR(Starter[[#This Row],[pledged]]/Starter[[#This Row],[goal]],0)</f>
        <v>0.15737410071942445</v>
      </c>
      <c r="P4083" s="8">
        <f>IFERROR(Starter[[#This Row],[pledged]]/Starter[[#This Row],[backers_count]],0)</f>
        <v>29.166666666666668</v>
      </c>
      <c r="Q4083" t="str">
        <f>LEFT(Starter[[#This Row],[Category and Sub-Category]],FIND("/",Starter[[#This Row],[Category and Sub-Category]])-1)</f>
        <v>theater</v>
      </c>
      <c r="R4083" t="str">
        <f>RIGHT(Starter[[#This Row],[Category and Sub-Category]],FIND("/",Starter[[#This Row],[Category and Sub-Category]])-3)</f>
        <v>plays</v>
      </c>
      <c r="S4083" s="12">
        <f t="shared" si="63"/>
        <v>42071.539641203708</v>
      </c>
      <c r="T4083" s="12">
        <f t="shared" si="63"/>
        <v>42041.581307870365</v>
      </c>
      <c r="U4083" s="14">
        <f>Starter[[#This Row],[deadline2]]-Starter[[#This Row],[launched_at3]]</f>
        <v>29.958333333343035</v>
      </c>
    </row>
    <row r="4084" spans="1:21" ht="3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>IFERROR(Starter[[#This Row],[pledged]]/Starter[[#This Row],[goal]],0)</f>
        <v>0.02</v>
      </c>
      <c r="P4084" s="8">
        <f>IFERROR(Starter[[#This Row],[pledged]]/Starter[[#This Row],[backers_count]],0)</f>
        <v>1.5</v>
      </c>
      <c r="Q4084" t="str">
        <f>LEFT(Starter[[#This Row],[Category and Sub-Category]],FIND("/",Starter[[#This Row],[Category and Sub-Category]])-1)</f>
        <v>theater</v>
      </c>
      <c r="R4084" t="str">
        <f>RIGHT(Starter[[#This Row],[Category and Sub-Category]],FIND("/",Starter[[#This Row],[Category and Sub-Category]])-3)</f>
        <v>plays</v>
      </c>
      <c r="S4084" s="12">
        <f t="shared" si="63"/>
        <v>42322.958333333328</v>
      </c>
      <c r="T4084" s="12">
        <f t="shared" si="63"/>
        <v>42307.189270833333</v>
      </c>
      <c r="U4084" s="14">
        <f>Starter[[#This Row],[deadline2]]-Starter[[#This Row],[launched_at3]]</f>
        <v>15.769062499995925</v>
      </c>
    </row>
    <row r="4085" spans="1:21" ht="3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>IFERROR(Starter[[#This Row],[pledged]]/Starter[[#This Row],[goal]],0)</f>
        <v>0.21685714285714286</v>
      </c>
      <c r="P4085" s="8">
        <f>IFERROR(Starter[[#This Row],[pledged]]/Starter[[#This Row],[backers_count]],0)</f>
        <v>126.5</v>
      </c>
      <c r="Q4085" t="str">
        <f>LEFT(Starter[[#This Row],[Category and Sub-Category]],FIND("/",Starter[[#This Row],[Category and Sub-Category]])-1)</f>
        <v>theater</v>
      </c>
      <c r="R4085" t="str">
        <f>RIGHT(Starter[[#This Row],[Category and Sub-Category]],FIND("/",Starter[[#This Row],[Category and Sub-Category]])-3)</f>
        <v>plays</v>
      </c>
      <c r="S4085" s="12">
        <f t="shared" si="63"/>
        <v>42383.761759259258</v>
      </c>
      <c r="T4085" s="12">
        <f t="shared" si="63"/>
        <v>42353.761759259258</v>
      </c>
      <c r="U4085" s="14">
        <f>Starter[[#This Row],[deadline2]]-Starter[[#This Row],[launched_at3]]</f>
        <v>30</v>
      </c>
    </row>
    <row r="4086" spans="1:21" ht="3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>IFERROR(Starter[[#This Row],[pledged]]/Starter[[#This Row],[goal]],0)</f>
        <v>3.3333333333333335E-3</v>
      </c>
      <c r="P4086" s="8">
        <f>IFERROR(Starter[[#This Row],[pledged]]/Starter[[#This Row],[backers_count]],0)</f>
        <v>10</v>
      </c>
      <c r="Q4086" t="str">
        <f>LEFT(Starter[[#This Row],[Category and Sub-Category]],FIND("/",Starter[[#This Row],[Category and Sub-Category]])-1)</f>
        <v>theater</v>
      </c>
      <c r="R4086" t="str">
        <f>RIGHT(Starter[[#This Row],[Category and Sub-Category]],FIND("/",Starter[[#This Row],[Category and Sub-Category]])-3)</f>
        <v>plays</v>
      </c>
      <c r="S4086" s="12">
        <f t="shared" si="63"/>
        <v>42652.436412037037</v>
      </c>
      <c r="T4086" s="12">
        <f t="shared" si="63"/>
        <v>42622.436412037037</v>
      </c>
      <c r="U4086" s="14">
        <f>Starter[[#This Row],[deadline2]]-Starter[[#This Row],[launched_at3]]</f>
        <v>30</v>
      </c>
    </row>
    <row r="4087" spans="1:21" ht="3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>IFERROR(Starter[[#This Row],[pledged]]/Starter[[#This Row],[goal]],0)</f>
        <v>2.8571428571428571E-3</v>
      </c>
      <c r="P4087" s="8">
        <f>IFERROR(Starter[[#This Row],[pledged]]/Starter[[#This Row],[backers_count]],0)</f>
        <v>10</v>
      </c>
      <c r="Q4087" t="str">
        <f>LEFT(Starter[[#This Row],[Category and Sub-Category]],FIND("/",Starter[[#This Row],[Category and Sub-Category]])-1)</f>
        <v>theater</v>
      </c>
      <c r="R4087" t="str">
        <f>RIGHT(Starter[[#This Row],[Category and Sub-Category]],FIND("/",Starter[[#This Row],[Category and Sub-Category]])-3)</f>
        <v>plays</v>
      </c>
      <c r="S4087" s="12">
        <f t="shared" si="63"/>
        <v>42087.165972222225</v>
      </c>
      <c r="T4087" s="12">
        <f t="shared" si="63"/>
        <v>42058.603877314818</v>
      </c>
      <c r="U4087" s="14">
        <f>Starter[[#This Row],[deadline2]]-Starter[[#This Row],[launched_at3]]</f>
        <v>28.5620949074073</v>
      </c>
    </row>
    <row r="4088" spans="1:21" ht="3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>IFERROR(Starter[[#This Row],[pledged]]/Starter[[#This Row],[goal]],0)</f>
        <v>4.7E-2</v>
      </c>
      <c r="P4088" s="8">
        <f>IFERROR(Starter[[#This Row],[pledged]]/Starter[[#This Row],[backers_count]],0)</f>
        <v>9.4</v>
      </c>
      <c r="Q4088" t="str">
        <f>LEFT(Starter[[#This Row],[Category and Sub-Category]],FIND("/",Starter[[#This Row],[Category and Sub-Category]])-1)</f>
        <v>theater</v>
      </c>
      <c r="R4088" t="str">
        <f>RIGHT(Starter[[#This Row],[Category and Sub-Category]],FIND("/",Starter[[#This Row],[Category and Sub-Category]])-3)</f>
        <v>plays</v>
      </c>
      <c r="S4088" s="12">
        <f t="shared" si="63"/>
        <v>42329.166666666672</v>
      </c>
      <c r="T4088" s="12">
        <f t="shared" si="63"/>
        <v>42304.940960648149</v>
      </c>
      <c r="U4088" s="14">
        <f>Starter[[#This Row],[deadline2]]-Starter[[#This Row],[launched_at3]]</f>
        <v>24.225706018522033</v>
      </c>
    </row>
    <row r="4089" spans="1:2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>IFERROR(Starter[[#This Row],[pledged]]/Starter[[#This Row],[goal]],0)</f>
        <v>0</v>
      </c>
      <c r="P4089" s="8">
        <f>IFERROR(Starter[[#This Row],[pledged]]/Starter[[#This Row],[backers_count]],0)</f>
        <v>0</v>
      </c>
      <c r="Q4089" t="str">
        <f>LEFT(Starter[[#This Row],[Category and Sub-Category]],FIND("/",Starter[[#This Row],[Category and Sub-Category]])-1)</f>
        <v>theater</v>
      </c>
      <c r="R4089" t="str">
        <f>RIGHT(Starter[[#This Row],[Category and Sub-Category]],FIND("/",Starter[[#This Row],[Category and Sub-Category]])-3)</f>
        <v>plays</v>
      </c>
      <c r="S4089" s="12">
        <f t="shared" si="63"/>
        <v>42568.742893518516</v>
      </c>
      <c r="T4089" s="12">
        <f t="shared" si="63"/>
        <v>42538.742893518516</v>
      </c>
      <c r="U4089" s="14">
        <f>Starter[[#This Row],[deadline2]]-Starter[[#This Row],[launched_at3]]</f>
        <v>30</v>
      </c>
    </row>
    <row r="4090" spans="1:21" ht="30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>IFERROR(Starter[[#This Row],[pledged]]/Starter[[#This Row],[goal]],0)</f>
        <v>0.108</v>
      </c>
      <c r="P4090" s="8">
        <f>IFERROR(Starter[[#This Row],[pledged]]/Starter[[#This Row],[backers_count]],0)</f>
        <v>72</v>
      </c>
      <c r="Q4090" t="str">
        <f>LEFT(Starter[[#This Row],[Category and Sub-Category]],FIND("/",Starter[[#This Row],[Category and Sub-Category]])-1)</f>
        <v>theater</v>
      </c>
      <c r="R4090" t="str">
        <f>RIGHT(Starter[[#This Row],[Category and Sub-Category]],FIND("/",Starter[[#This Row],[Category and Sub-Category]])-3)</f>
        <v>plays</v>
      </c>
      <c r="S4090" s="12">
        <f t="shared" si="63"/>
        <v>42020.43472222222</v>
      </c>
      <c r="T4090" s="12">
        <f t="shared" si="63"/>
        <v>41990.612546296295</v>
      </c>
      <c r="U4090" s="14">
        <f>Starter[[#This Row],[deadline2]]-Starter[[#This Row],[launched_at3]]</f>
        <v>29.822175925924967</v>
      </c>
    </row>
    <row r="4091" spans="1:21" ht="3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>IFERROR(Starter[[#This Row],[pledged]]/Starter[[#This Row],[goal]],0)</f>
        <v>4.8000000000000001E-2</v>
      </c>
      <c r="P4091" s="8">
        <f>IFERROR(Starter[[#This Row],[pledged]]/Starter[[#This Row],[backers_count]],0)</f>
        <v>30</v>
      </c>
      <c r="Q4091" t="str">
        <f>LEFT(Starter[[#This Row],[Category and Sub-Category]],FIND("/",Starter[[#This Row],[Category and Sub-Category]])-1)</f>
        <v>theater</v>
      </c>
      <c r="R4091" t="str">
        <f>RIGHT(Starter[[#This Row],[Category and Sub-Category]],FIND("/",Starter[[#This Row],[Category and Sub-Category]])-3)</f>
        <v>plays</v>
      </c>
      <c r="S4091" s="12">
        <f t="shared" si="63"/>
        <v>42155.732638888891</v>
      </c>
      <c r="T4091" s="12">
        <f t="shared" si="63"/>
        <v>42122.732499999998</v>
      </c>
      <c r="U4091" s="14">
        <f>Starter[[#This Row],[deadline2]]-Starter[[#This Row],[launched_at3]]</f>
        <v>33.000138888892252</v>
      </c>
    </row>
    <row r="4092" spans="1:21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>IFERROR(Starter[[#This Row],[pledged]]/Starter[[#This Row],[goal]],0)</f>
        <v>3.2000000000000001E-2</v>
      </c>
      <c r="P4092" s="8">
        <f>IFERROR(Starter[[#This Row],[pledged]]/Starter[[#This Row],[backers_count]],0)</f>
        <v>10.666666666666666</v>
      </c>
      <c r="Q4092" t="str">
        <f>LEFT(Starter[[#This Row],[Category and Sub-Category]],FIND("/",Starter[[#This Row],[Category and Sub-Category]])-1)</f>
        <v>theater</v>
      </c>
      <c r="R4092" t="str">
        <f>RIGHT(Starter[[#This Row],[Category and Sub-Category]],FIND("/",Starter[[#This Row],[Category and Sub-Category]])-3)</f>
        <v>plays</v>
      </c>
      <c r="S4092" s="12">
        <f t="shared" si="63"/>
        <v>42223.625</v>
      </c>
      <c r="T4092" s="12">
        <f t="shared" si="63"/>
        <v>42209.67288194444</v>
      </c>
      <c r="U4092" s="14">
        <f>Starter[[#This Row],[deadline2]]-Starter[[#This Row],[launched_at3]]</f>
        <v>13.952118055560277</v>
      </c>
    </row>
    <row r="4093" spans="1:21" ht="3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>IFERROR(Starter[[#This Row],[pledged]]/Starter[[#This Row],[goal]],0)</f>
        <v>0.1275</v>
      </c>
      <c r="P4093" s="8">
        <f>IFERROR(Starter[[#This Row],[pledged]]/Starter[[#This Row],[backers_count]],0)</f>
        <v>25.5</v>
      </c>
      <c r="Q4093" t="str">
        <f>LEFT(Starter[[#This Row],[Category and Sub-Category]],FIND("/",Starter[[#This Row],[Category and Sub-Category]])-1)</f>
        <v>theater</v>
      </c>
      <c r="R4093" t="str">
        <f>RIGHT(Starter[[#This Row],[Category and Sub-Category]],FIND("/",Starter[[#This Row],[Category and Sub-Category]])-3)</f>
        <v>plays</v>
      </c>
      <c r="S4093" s="12">
        <f t="shared" si="63"/>
        <v>42020.506377314814</v>
      </c>
      <c r="T4093" s="12">
        <f t="shared" si="63"/>
        <v>41990.506377314814</v>
      </c>
      <c r="U4093" s="14">
        <f>Starter[[#This Row],[deadline2]]-Starter[[#This Row],[launched_at3]]</f>
        <v>30</v>
      </c>
    </row>
    <row r="4094" spans="1:21" ht="30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>IFERROR(Starter[[#This Row],[pledged]]/Starter[[#This Row],[goal]],0)</f>
        <v>1.8181818181818181E-4</v>
      </c>
      <c r="P4094" s="8">
        <f>IFERROR(Starter[[#This Row],[pledged]]/Starter[[#This Row],[backers_count]],0)</f>
        <v>20</v>
      </c>
      <c r="Q4094" t="str">
        <f>LEFT(Starter[[#This Row],[Category and Sub-Category]],FIND("/",Starter[[#This Row],[Category and Sub-Category]])-1)</f>
        <v>theater</v>
      </c>
      <c r="R4094" t="str">
        <f>RIGHT(Starter[[#This Row],[Category and Sub-Category]],FIND("/",Starter[[#This Row],[Category and Sub-Category]])-3)</f>
        <v>plays</v>
      </c>
      <c r="S4094" s="12">
        <f t="shared" si="63"/>
        <v>42099.153321759259</v>
      </c>
      <c r="T4094" s="12">
        <f t="shared" si="63"/>
        <v>42039.194988425923</v>
      </c>
      <c r="U4094" s="14">
        <f>Starter[[#This Row],[deadline2]]-Starter[[#This Row],[launched_at3]]</f>
        <v>59.958333333335759</v>
      </c>
    </row>
    <row r="4095" spans="1:21" ht="3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>IFERROR(Starter[[#This Row],[pledged]]/Starter[[#This Row],[goal]],0)</f>
        <v>2.4E-2</v>
      </c>
      <c r="P4095" s="8">
        <f>IFERROR(Starter[[#This Row],[pledged]]/Starter[[#This Row],[backers_count]],0)</f>
        <v>15</v>
      </c>
      <c r="Q4095" t="str">
        <f>LEFT(Starter[[#This Row],[Category and Sub-Category]],FIND("/",Starter[[#This Row],[Category and Sub-Category]])-1)</f>
        <v>theater</v>
      </c>
      <c r="R4095" t="str">
        <f>RIGHT(Starter[[#This Row],[Category and Sub-Category]],FIND("/",Starter[[#This Row],[Category and Sub-Category]])-3)</f>
        <v>plays</v>
      </c>
      <c r="S4095" s="12">
        <f t="shared" si="63"/>
        <v>42238.815891203703</v>
      </c>
      <c r="T4095" s="12">
        <f t="shared" si="63"/>
        <v>42178.815891203703</v>
      </c>
      <c r="U4095" s="14">
        <f>Starter[[#This Row],[deadline2]]-Starter[[#This Row],[launched_at3]]</f>
        <v>60</v>
      </c>
    </row>
    <row r="4096" spans="1:21" ht="30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>IFERROR(Starter[[#This Row],[pledged]]/Starter[[#This Row],[goal]],0)</f>
        <v>0.36499999999999999</v>
      </c>
      <c r="P4096" s="8">
        <f>IFERROR(Starter[[#This Row],[pledged]]/Starter[[#This Row],[backers_count]],0)</f>
        <v>91.25</v>
      </c>
      <c r="Q4096" t="str">
        <f>LEFT(Starter[[#This Row],[Category and Sub-Category]],FIND("/",Starter[[#This Row],[Category and Sub-Category]])-1)</f>
        <v>theater</v>
      </c>
      <c r="R4096" t="str">
        <f>RIGHT(Starter[[#This Row],[Category and Sub-Category]],FIND("/",Starter[[#This Row],[Category and Sub-Category]])-3)</f>
        <v>plays</v>
      </c>
      <c r="S4096" s="12">
        <f t="shared" si="63"/>
        <v>41934.207638888889</v>
      </c>
      <c r="T4096" s="12">
        <f t="shared" si="63"/>
        <v>41890.086805555555</v>
      </c>
      <c r="U4096" s="14">
        <f>Starter[[#This Row],[deadline2]]-Starter[[#This Row],[launched_at3]]</f>
        <v>44.120833333334303</v>
      </c>
    </row>
    <row r="4097" spans="1:21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>IFERROR(Starter[[#This Row],[pledged]]/Starter[[#This Row],[goal]],0)</f>
        <v>2.6666666666666668E-2</v>
      </c>
      <c r="P4097" s="8">
        <f>IFERROR(Starter[[#This Row],[pledged]]/Starter[[#This Row],[backers_count]],0)</f>
        <v>800</v>
      </c>
      <c r="Q4097" t="str">
        <f>LEFT(Starter[[#This Row],[Category and Sub-Category]],FIND("/",Starter[[#This Row],[Category and Sub-Category]])-1)</f>
        <v>theater</v>
      </c>
      <c r="R4097" t="str">
        <f>RIGHT(Starter[[#This Row],[Category and Sub-Category]],FIND("/",Starter[[#This Row],[Category and Sub-Category]])-3)</f>
        <v>plays</v>
      </c>
      <c r="S4097" s="12">
        <f t="shared" si="63"/>
        <v>42723.031828703708</v>
      </c>
      <c r="T4097" s="12">
        <f t="shared" si="63"/>
        <v>42693.031828703708</v>
      </c>
      <c r="U4097" s="14">
        <f>Starter[[#This Row],[deadline2]]-Starter[[#This Row],[launched_at3]]</f>
        <v>30</v>
      </c>
    </row>
    <row r="4098" spans="1:21" ht="30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>IFERROR(Starter[[#This Row],[pledged]]/Starter[[#This Row],[goal]],0)</f>
        <v>0.11428571428571428</v>
      </c>
      <c r="P4098" s="8">
        <f>IFERROR(Starter[[#This Row],[pledged]]/Starter[[#This Row],[backers_count]],0)</f>
        <v>80</v>
      </c>
      <c r="Q4098" t="str">
        <f>LEFT(Starter[[#This Row],[Category and Sub-Category]],FIND("/",Starter[[#This Row],[Category and Sub-Category]])-1)</f>
        <v>theater</v>
      </c>
      <c r="R4098" t="str">
        <f>RIGHT(Starter[[#This Row],[Category and Sub-Category]],FIND("/",Starter[[#This Row],[Category and Sub-Category]])-3)</f>
        <v>plays</v>
      </c>
      <c r="S4098" s="12">
        <f t="shared" ref="S4098:T4115" si="64">(I4098/86400)+25569</f>
        <v>42794.368750000001</v>
      </c>
      <c r="T4098" s="12">
        <f t="shared" si="64"/>
        <v>42750.530312499999</v>
      </c>
      <c r="U4098" s="14">
        <f>Starter[[#This Row],[deadline2]]-Starter[[#This Row],[launched_at3]]</f>
        <v>43.838437500002328</v>
      </c>
    </row>
    <row r="4099" spans="1:21" ht="3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>IFERROR(Starter[[#This Row],[pledged]]/Starter[[#This Row],[goal]],0)</f>
        <v>0</v>
      </c>
      <c r="P4099" s="8">
        <f>IFERROR(Starter[[#This Row],[pledged]]/Starter[[#This Row],[backers_count]],0)</f>
        <v>0</v>
      </c>
      <c r="Q4099" t="str">
        <f>LEFT(Starter[[#This Row],[Category and Sub-Category]],FIND("/",Starter[[#This Row],[Category and Sub-Category]])-1)</f>
        <v>theater</v>
      </c>
      <c r="R4099" t="str">
        <f>RIGHT(Starter[[#This Row],[Category and Sub-Category]],FIND("/",Starter[[#This Row],[Category and Sub-Category]])-3)</f>
        <v>plays</v>
      </c>
      <c r="S4099" s="12">
        <f t="shared" si="64"/>
        <v>42400.996527777781</v>
      </c>
      <c r="T4099" s="12">
        <f t="shared" si="64"/>
        <v>42344.824502314819</v>
      </c>
      <c r="U4099" s="14">
        <f>Starter[[#This Row],[deadline2]]-Starter[[#This Row],[launched_at3]]</f>
        <v>56.172025462961756</v>
      </c>
    </row>
    <row r="4100" spans="1:21" ht="30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>IFERROR(Starter[[#This Row],[pledged]]/Starter[[#This Row],[goal]],0)</f>
        <v>0</v>
      </c>
      <c r="P4100" s="8">
        <f>IFERROR(Starter[[#This Row],[pledged]]/Starter[[#This Row],[backers_count]],0)</f>
        <v>0</v>
      </c>
      <c r="Q4100" t="str">
        <f>LEFT(Starter[[#This Row],[Category and Sub-Category]],FIND("/",Starter[[#This Row],[Category and Sub-Category]])-1)</f>
        <v>theater</v>
      </c>
      <c r="R4100" t="str">
        <f>RIGHT(Starter[[#This Row],[Category and Sub-Category]],FIND("/",Starter[[#This Row],[Category and Sub-Category]])-3)</f>
        <v>plays</v>
      </c>
      <c r="S4100" s="12">
        <f t="shared" si="64"/>
        <v>42525.722187499996</v>
      </c>
      <c r="T4100" s="12">
        <f t="shared" si="64"/>
        <v>42495.722187499996</v>
      </c>
      <c r="U4100" s="14">
        <f>Starter[[#This Row],[deadline2]]-Starter[[#This Row],[launched_at3]]</f>
        <v>30</v>
      </c>
    </row>
    <row r="4101" spans="1:21" ht="3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>IFERROR(Starter[[#This Row],[pledged]]/Starter[[#This Row],[goal]],0)</f>
        <v>1.1111111111111112E-2</v>
      </c>
      <c r="P4101" s="8">
        <f>IFERROR(Starter[[#This Row],[pledged]]/Starter[[#This Row],[backers_count]],0)</f>
        <v>50</v>
      </c>
      <c r="Q4101" t="str">
        <f>LEFT(Starter[[#This Row],[Category and Sub-Category]],FIND("/",Starter[[#This Row],[Category and Sub-Category]])-1)</f>
        <v>theater</v>
      </c>
      <c r="R4101" t="str">
        <f>RIGHT(Starter[[#This Row],[Category and Sub-Category]],FIND("/",Starter[[#This Row],[Category and Sub-Category]])-3)</f>
        <v>plays</v>
      </c>
      <c r="S4101" s="12">
        <f t="shared" si="64"/>
        <v>42615.850381944445</v>
      </c>
      <c r="T4101" s="12">
        <f t="shared" si="64"/>
        <v>42570.850381944445</v>
      </c>
      <c r="U4101" s="14">
        <f>Starter[[#This Row],[deadline2]]-Starter[[#This Row],[launched_at3]]</f>
        <v>45</v>
      </c>
    </row>
    <row r="4102" spans="1:21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>IFERROR(Starter[[#This Row],[pledged]]/Starter[[#This Row],[goal]],0)</f>
        <v>0</v>
      </c>
      <c r="P4102" s="8">
        <f>IFERROR(Starter[[#This Row],[pledged]]/Starter[[#This Row],[backers_count]],0)</f>
        <v>0</v>
      </c>
      <c r="Q4102" t="str">
        <f>LEFT(Starter[[#This Row],[Category and Sub-Category]],FIND("/",Starter[[#This Row],[Category and Sub-Category]])-1)</f>
        <v>theater</v>
      </c>
      <c r="R4102" t="str">
        <f>RIGHT(Starter[[#This Row],[Category and Sub-Category]],FIND("/",Starter[[#This Row],[Category and Sub-Category]])-3)</f>
        <v>plays</v>
      </c>
      <c r="S4102" s="12">
        <f t="shared" si="64"/>
        <v>41937.124884259261</v>
      </c>
      <c r="T4102" s="12">
        <f t="shared" si="64"/>
        <v>41927.124884259261</v>
      </c>
      <c r="U4102" s="14">
        <f>Starter[[#This Row],[deadline2]]-Starter[[#This Row],[launched_at3]]</f>
        <v>10</v>
      </c>
    </row>
    <row r="4103" spans="1:21" ht="3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>IFERROR(Starter[[#This Row],[pledged]]/Starter[[#This Row],[goal]],0)</f>
        <v>0</v>
      </c>
      <c r="P4103" s="8">
        <f>IFERROR(Starter[[#This Row],[pledged]]/Starter[[#This Row],[backers_count]],0)</f>
        <v>0</v>
      </c>
      <c r="Q4103" t="str">
        <f>LEFT(Starter[[#This Row],[Category and Sub-Category]],FIND("/",Starter[[#This Row],[Category and Sub-Category]])-1)</f>
        <v>theater</v>
      </c>
      <c r="R4103" t="str">
        <f>RIGHT(Starter[[#This Row],[Category and Sub-Category]],FIND("/",Starter[[#This Row],[Category and Sub-Category]])-3)</f>
        <v>plays</v>
      </c>
      <c r="S4103" s="12">
        <f t="shared" si="64"/>
        <v>42760.903726851851</v>
      </c>
      <c r="T4103" s="12">
        <f t="shared" si="64"/>
        <v>42730.903726851851</v>
      </c>
      <c r="U4103" s="14">
        <f>Starter[[#This Row],[deadline2]]-Starter[[#This Row],[launched_at3]]</f>
        <v>30</v>
      </c>
    </row>
    <row r="4104" spans="1:21" ht="30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>IFERROR(Starter[[#This Row],[pledged]]/Starter[[#This Row],[goal]],0)</f>
        <v>0.27400000000000002</v>
      </c>
      <c r="P4104" s="8">
        <f>IFERROR(Starter[[#This Row],[pledged]]/Starter[[#This Row],[backers_count]],0)</f>
        <v>22.833333333333332</v>
      </c>
      <c r="Q4104" t="str">
        <f>LEFT(Starter[[#This Row],[Category and Sub-Category]],FIND("/",Starter[[#This Row],[Category and Sub-Category]])-1)</f>
        <v>theater</v>
      </c>
      <c r="R4104" t="str">
        <f>RIGHT(Starter[[#This Row],[Category and Sub-Category]],FIND("/",Starter[[#This Row],[Category and Sub-Category]])-3)</f>
        <v>plays</v>
      </c>
      <c r="S4104" s="12">
        <f t="shared" si="64"/>
        <v>42505.848067129627</v>
      </c>
      <c r="T4104" s="12">
        <f t="shared" si="64"/>
        <v>42475.848067129627</v>
      </c>
      <c r="U4104" s="14">
        <f>Starter[[#This Row],[deadline2]]-Starter[[#This Row],[launched_at3]]</f>
        <v>30</v>
      </c>
    </row>
    <row r="4105" spans="1:21" ht="30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>IFERROR(Starter[[#This Row],[pledged]]/Starter[[#This Row],[goal]],0)</f>
        <v>0.1</v>
      </c>
      <c r="P4105" s="8">
        <f>IFERROR(Starter[[#This Row],[pledged]]/Starter[[#This Row],[backers_count]],0)</f>
        <v>16.666666666666668</v>
      </c>
      <c r="Q4105" t="str">
        <f>LEFT(Starter[[#This Row],[Category and Sub-Category]],FIND("/",Starter[[#This Row],[Category and Sub-Category]])-1)</f>
        <v>theater</v>
      </c>
      <c r="R4105" t="str">
        <f>RIGHT(Starter[[#This Row],[Category and Sub-Category]],FIND("/",Starter[[#This Row],[Category and Sub-Category]])-3)</f>
        <v>plays</v>
      </c>
      <c r="S4105" s="12">
        <f t="shared" si="64"/>
        <v>42242.772222222222</v>
      </c>
      <c r="T4105" s="12">
        <f t="shared" si="64"/>
        <v>42188.83293981482</v>
      </c>
      <c r="U4105" s="14">
        <f>Starter[[#This Row],[deadline2]]-Starter[[#This Row],[launched_at3]]</f>
        <v>53.939282407402061</v>
      </c>
    </row>
    <row r="4106" spans="1:21" ht="30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>IFERROR(Starter[[#This Row],[pledged]]/Starter[[#This Row],[goal]],0)</f>
        <v>0.21366666666666667</v>
      </c>
      <c r="P4106" s="8">
        <f>IFERROR(Starter[[#This Row],[pledged]]/Starter[[#This Row],[backers_count]],0)</f>
        <v>45.785714285714285</v>
      </c>
      <c r="Q4106" t="str">
        <f>LEFT(Starter[[#This Row],[Category and Sub-Category]],FIND("/",Starter[[#This Row],[Category and Sub-Category]])-1)</f>
        <v>theater</v>
      </c>
      <c r="R4106" t="str">
        <f>RIGHT(Starter[[#This Row],[Category and Sub-Category]],FIND("/",Starter[[#This Row],[Category and Sub-Category]])-3)</f>
        <v>plays</v>
      </c>
      <c r="S4106" s="12">
        <f t="shared" si="64"/>
        <v>42670.278171296297</v>
      </c>
      <c r="T4106" s="12">
        <f t="shared" si="64"/>
        <v>42640.278171296297</v>
      </c>
      <c r="U4106" s="14">
        <f>Starter[[#This Row],[deadline2]]-Starter[[#This Row],[launched_at3]]</f>
        <v>30</v>
      </c>
    </row>
    <row r="4107" spans="1:21" ht="3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>IFERROR(Starter[[#This Row],[pledged]]/Starter[[#This Row],[goal]],0)</f>
        <v>6.9696969696969702E-2</v>
      </c>
      <c r="P4107" s="8">
        <f>IFERROR(Starter[[#This Row],[pledged]]/Starter[[#This Row],[backers_count]],0)</f>
        <v>383.33333333333331</v>
      </c>
      <c r="Q4107" t="str">
        <f>LEFT(Starter[[#This Row],[Category and Sub-Category]],FIND("/",Starter[[#This Row],[Category and Sub-Category]])-1)</f>
        <v>theater</v>
      </c>
      <c r="R4107" t="str">
        <f>RIGHT(Starter[[#This Row],[Category and Sub-Category]],FIND("/",Starter[[#This Row],[Category and Sub-Category]])-3)</f>
        <v>plays</v>
      </c>
      <c r="S4107" s="12">
        <f t="shared" si="64"/>
        <v>42730.010520833333</v>
      </c>
      <c r="T4107" s="12">
        <f t="shared" si="64"/>
        <v>42697.010520833333</v>
      </c>
      <c r="U4107" s="14">
        <f>Starter[[#This Row],[deadline2]]-Starter[[#This Row],[launched_at3]]</f>
        <v>33</v>
      </c>
    </row>
    <row r="4108" spans="1:21" ht="3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>IFERROR(Starter[[#This Row],[pledged]]/Starter[[#This Row],[goal]],0)</f>
        <v>0.70599999999999996</v>
      </c>
      <c r="P4108" s="8">
        <f>IFERROR(Starter[[#This Row],[pledged]]/Starter[[#This Row],[backers_count]],0)</f>
        <v>106.96969696969697</v>
      </c>
      <c r="Q4108" t="str">
        <f>LEFT(Starter[[#This Row],[Category and Sub-Category]],FIND("/",Starter[[#This Row],[Category and Sub-Category]])-1)</f>
        <v>theater</v>
      </c>
      <c r="R4108" t="str">
        <f>RIGHT(Starter[[#This Row],[Category and Sub-Category]],FIND("/",Starter[[#This Row],[Category and Sub-Category]])-3)</f>
        <v>plays</v>
      </c>
      <c r="S4108" s="12">
        <f t="shared" si="64"/>
        <v>42096.041666666672</v>
      </c>
      <c r="T4108" s="12">
        <f t="shared" si="64"/>
        <v>42053.049375000002</v>
      </c>
      <c r="U4108" s="14">
        <f>Starter[[#This Row],[deadline2]]-Starter[[#This Row],[launched_at3]]</f>
        <v>42.992291666669189</v>
      </c>
    </row>
    <row r="4109" spans="1:21" ht="3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>IFERROR(Starter[[#This Row],[pledged]]/Starter[[#This Row],[goal]],0)</f>
        <v>2.0500000000000001E-2</v>
      </c>
      <c r="P4109" s="8">
        <f>IFERROR(Starter[[#This Row],[pledged]]/Starter[[#This Row],[backers_count]],0)</f>
        <v>10.25</v>
      </c>
      <c r="Q4109" t="str">
        <f>LEFT(Starter[[#This Row],[Category and Sub-Category]],FIND("/",Starter[[#This Row],[Category and Sub-Category]])-1)</f>
        <v>theater</v>
      </c>
      <c r="R4109" t="str">
        <f>RIGHT(Starter[[#This Row],[Category and Sub-Category]],FIND("/",Starter[[#This Row],[Category and Sub-Category]])-3)</f>
        <v>plays</v>
      </c>
      <c r="S4109" s="12">
        <f t="shared" si="64"/>
        <v>41906.916678240741</v>
      </c>
      <c r="T4109" s="12">
        <f t="shared" si="64"/>
        <v>41883.916678240741</v>
      </c>
      <c r="U4109" s="14">
        <f>Starter[[#This Row],[deadline2]]-Starter[[#This Row],[launched_at3]]</f>
        <v>23</v>
      </c>
    </row>
    <row r="4110" spans="1:21" ht="30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>IFERROR(Starter[[#This Row],[pledged]]/Starter[[#This Row],[goal]],0)</f>
        <v>1.9666666666666666E-2</v>
      </c>
      <c r="P4110" s="8">
        <f>IFERROR(Starter[[#This Row],[pledged]]/Starter[[#This Row],[backers_count]],0)</f>
        <v>59</v>
      </c>
      <c r="Q4110" t="str">
        <f>LEFT(Starter[[#This Row],[Category and Sub-Category]],FIND("/",Starter[[#This Row],[Category and Sub-Category]])-1)</f>
        <v>theater</v>
      </c>
      <c r="R4110" t="str">
        <f>RIGHT(Starter[[#This Row],[Category and Sub-Category]],FIND("/",Starter[[#This Row],[Category and Sub-Category]])-3)</f>
        <v>plays</v>
      </c>
      <c r="S4110" s="12">
        <f t="shared" si="64"/>
        <v>42797.208333333328</v>
      </c>
      <c r="T4110" s="12">
        <f t="shared" si="64"/>
        <v>42767.031678240739</v>
      </c>
      <c r="U4110" s="14">
        <f>Starter[[#This Row],[deadline2]]-Starter[[#This Row],[launched_at3]]</f>
        <v>30.176655092589499</v>
      </c>
    </row>
    <row r="4111" spans="1:21" ht="30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>IFERROR(Starter[[#This Row],[pledged]]/Starter[[#This Row],[goal]],0)</f>
        <v>0</v>
      </c>
      <c r="P4111" s="8">
        <f>IFERROR(Starter[[#This Row],[pledged]]/Starter[[#This Row],[backers_count]],0)</f>
        <v>0</v>
      </c>
      <c r="Q4111" t="str">
        <f>LEFT(Starter[[#This Row],[Category and Sub-Category]],FIND("/",Starter[[#This Row],[Category and Sub-Category]])-1)</f>
        <v>theater</v>
      </c>
      <c r="R4111" t="str">
        <f>RIGHT(Starter[[#This Row],[Category and Sub-Category]],FIND("/",Starter[[#This Row],[Category and Sub-Category]])-3)</f>
        <v>plays</v>
      </c>
      <c r="S4111" s="12">
        <f t="shared" si="64"/>
        <v>42337.581064814818</v>
      </c>
      <c r="T4111" s="12">
        <f t="shared" si="64"/>
        <v>42307.539398148147</v>
      </c>
      <c r="U4111" s="14">
        <f>Starter[[#This Row],[deadline2]]-Starter[[#This Row],[launched_at3]]</f>
        <v>30.041666666671517</v>
      </c>
    </row>
    <row r="4112" spans="1:21" ht="3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>IFERROR(Starter[[#This Row],[pledged]]/Starter[[#This Row],[goal]],0)</f>
        <v>0.28666666666666668</v>
      </c>
      <c r="P4112" s="8">
        <f>IFERROR(Starter[[#This Row],[pledged]]/Starter[[#This Row],[backers_count]],0)</f>
        <v>14.333333333333334</v>
      </c>
      <c r="Q4112" t="str">
        <f>LEFT(Starter[[#This Row],[Category and Sub-Category]],FIND("/",Starter[[#This Row],[Category and Sub-Category]])-1)</f>
        <v>theater</v>
      </c>
      <c r="R4112" t="str">
        <f>RIGHT(Starter[[#This Row],[Category and Sub-Category]],FIND("/",Starter[[#This Row],[Category and Sub-Category]])-3)</f>
        <v>plays</v>
      </c>
      <c r="S4112" s="12">
        <f t="shared" si="64"/>
        <v>42572.626747685186</v>
      </c>
      <c r="T4112" s="12">
        <f t="shared" si="64"/>
        <v>42512.626747685186</v>
      </c>
      <c r="U4112" s="14">
        <f>Starter[[#This Row],[deadline2]]-Starter[[#This Row],[launched_at3]]</f>
        <v>60</v>
      </c>
    </row>
    <row r="4113" spans="1:21" ht="30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>IFERROR(Starter[[#This Row],[pledged]]/Starter[[#This Row],[goal]],0)</f>
        <v>3.1333333333333331E-2</v>
      </c>
      <c r="P4113" s="8">
        <f>IFERROR(Starter[[#This Row],[pledged]]/Starter[[#This Row],[backers_count]],0)</f>
        <v>15.666666666666666</v>
      </c>
      <c r="Q4113" t="str">
        <f>LEFT(Starter[[#This Row],[Category and Sub-Category]],FIND("/",Starter[[#This Row],[Category and Sub-Category]])-1)</f>
        <v>theater</v>
      </c>
      <c r="R4113" t="str">
        <f>RIGHT(Starter[[#This Row],[Category and Sub-Category]],FIND("/",Starter[[#This Row],[Category and Sub-Category]])-3)</f>
        <v>plays</v>
      </c>
      <c r="S4113" s="12">
        <f t="shared" si="64"/>
        <v>42059.135879629626</v>
      </c>
      <c r="T4113" s="12">
        <f t="shared" si="64"/>
        <v>42029.135879629626</v>
      </c>
      <c r="U4113" s="14">
        <f>Starter[[#This Row],[deadline2]]-Starter[[#This Row],[launched_at3]]</f>
        <v>30</v>
      </c>
    </row>
    <row r="4114" spans="1:21" ht="3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>IFERROR(Starter[[#This Row],[pledged]]/Starter[[#This Row],[goal]],0)</f>
        <v>4.0000000000000002E-4</v>
      </c>
      <c r="P4114" s="8">
        <f>IFERROR(Starter[[#This Row],[pledged]]/Starter[[#This Row],[backers_count]],0)</f>
        <v>1</v>
      </c>
      <c r="Q4114" t="str">
        <f>LEFT(Starter[[#This Row],[Category and Sub-Category]],FIND("/",Starter[[#This Row],[Category and Sub-Category]])-1)</f>
        <v>theater</v>
      </c>
      <c r="R4114" t="str">
        <f>RIGHT(Starter[[#This Row],[Category and Sub-Category]],FIND("/",Starter[[#This Row],[Category and Sub-Category]])-3)</f>
        <v>plays</v>
      </c>
      <c r="S4114" s="12">
        <f t="shared" si="64"/>
        <v>42428</v>
      </c>
      <c r="T4114" s="12">
        <f t="shared" si="64"/>
        <v>42400.946597222224</v>
      </c>
      <c r="U4114" s="14">
        <f>Starter[[#This Row],[deadline2]]-Starter[[#This Row],[launched_at3]]</f>
        <v>27.053402777775773</v>
      </c>
    </row>
    <row r="4115" spans="1:21" ht="3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>IFERROR(Starter[[#This Row],[pledged]]/Starter[[#This Row],[goal]],0)</f>
        <v>2E-3</v>
      </c>
      <c r="P4115" s="8">
        <f>IFERROR(Starter[[#This Row],[pledged]]/Starter[[#This Row],[backers_count]],0)</f>
        <v>1</v>
      </c>
      <c r="Q4115" t="str">
        <f>LEFT(Starter[[#This Row],[Category and Sub-Category]],FIND("/",Starter[[#This Row],[Category and Sub-Category]])-1)</f>
        <v>theater</v>
      </c>
      <c r="R4115" t="str">
        <f>RIGHT(Starter[[#This Row],[Category and Sub-Category]],FIND("/",Starter[[#This Row],[Category and Sub-Category]])-3)</f>
        <v>plays</v>
      </c>
      <c r="S4115" s="12">
        <f t="shared" si="64"/>
        <v>42377.273611111115</v>
      </c>
      <c r="T4115" s="12">
        <f t="shared" si="64"/>
        <v>42358.573182870372</v>
      </c>
      <c r="U4115" s="14">
        <f>Starter[[#This Row],[deadline2]]-Starter[[#This Row],[launched_at3]]</f>
        <v>18.700428240743349</v>
      </c>
    </row>
  </sheetData>
  <conditionalFormatting sqref="F1:F1048576">
    <cfRule type="containsText" dxfId="7" priority="1" operator="containsText" text="live">
      <formula>NOT(ISERROR(SEARCH("live",F1)))</formula>
    </cfRule>
    <cfRule type="containsText" dxfId="6" priority="2" operator="containsText" text="failed">
      <formula>NOT(ISERROR(SEARCH("failed",F1)))</formula>
    </cfRule>
    <cfRule type="containsText" dxfId="5" priority="3" operator="containsText" text="canceled">
      <formula>NOT(ISERROR(SEARCH("canceled",F1)))</formula>
    </cfRule>
    <cfRule type="containsText" dxfId="4" priority="4" operator="containsText" text="successful">
      <formula>NOT(ISERROR(SEARCH("successful",F1)))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14"/>
  <sheetViews>
    <sheetView workbookViewId="0"/>
  </sheetViews>
  <sheetFormatPr defaultRowHeight="15" x14ac:dyDescent="0.25"/>
  <cols>
    <col min="1" max="1" width="17" bestFit="1" customWidth="1"/>
    <col min="2" max="4" width="10" customWidth="1"/>
    <col min="5" max="5" width="10" bestFit="1" customWidth="1"/>
    <col min="6" max="6" width="11.28515625" bestFit="1" customWidth="1"/>
  </cols>
  <sheetData>
    <row r="3" spans="1:6" x14ac:dyDescent="0.25">
      <c r="A3" s="9" t="s">
        <v>8320</v>
      </c>
      <c r="B3" s="9" t="s">
        <v>8218</v>
      </c>
    </row>
    <row r="4" spans="1:6" x14ac:dyDescent="0.25">
      <c r="A4" s="9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8319</v>
      </c>
    </row>
    <row r="5" spans="1:6" x14ac:dyDescent="0.25">
      <c r="A5" t="s">
        <v>8318</v>
      </c>
      <c r="B5" s="10">
        <v>37</v>
      </c>
      <c r="C5" s="10">
        <v>493</v>
      </c>
      <c r="D5" s="10">
        <v>24</v>
      </c>
      <c r="E5" s="10">
        <v>839</v>
      </c>
      <c r="F5" s="10">
        <v>1393</v>
      </c>
    </row>
    <row r="6" spans="1:6" x14ac:dyDescent="0.25">
      <c r="A6" t="s">
        <v>8314</v>
      </c>
      <c r="B6" s="10">
        <v>20</v>
      </c>
      <c r="C6" s="10">
        <v>120</v>
      </c>
      <c r="D6" s="10">
        <v>20</v>
      </c>
      <c r="E6" s="10">
        <v>540</v>
      </c>
      <c r="F6" s="10">
        <v>700</v>
      </c>
    </row>
    <row r="7" spans="1:6" x14ac:dyDescent="0.25">
      <c r="A7" t="s">
        <v>8317</v>
      </c>
      <c r="B7" s="10">
        <v>178</v>
      </c>
      <c r="C7" s="10">
        <v>213</v>
      </c>
      <c r="D7" s="10" t="s">
        <v>8321</v>
      </c>
      <c r="E7" s="10">
        <v>209</v>
      </c>
      <c r="F7" s="10">
        <v>600</v>
      </c>
    </row>
    <row r="8" spans="1:6" x14ac:dyDescent="0.25">
      <c r="A8" t="s">
        <v>8310</v>
      </c>
      <c r="B8" s="10">
        <v>40</v>
      </c>
      <c r="C8" s="10">
        <v>180</v>
      </c>
      <c r="D8" s="10" t="s">
        <v>8321</v>
      </c>
      <c r="E8" s="10">
        <v>300</v>
      </c>
      <c r="F8" s="10">
        <v>520</v>
      </c>
    </row>
    <row r="9" spans="1:6" x14ac:dyDescent="0.25">
      <c r="A9" t="s">
        <v>8316</v>
      </c>
      <c r="B9" s="10">
        <v>30</v>
      </c>
      <c r="C9" s="10">
        <v>127</v>
      </c>
      <c r="D9" s="10" t="s">
        <v>8321</v>
      </c>
      <c r="E9" s="10">
        <v>80</v>
      </c>
      <c r="F9" s="10">
        <v>237</v>
      </c>
    </row>
    <row r="10" spans="1:6" x14ac:dyDescent="0.25">
      <c r="A10" t="s">
        <v>8312</v>
      </c>
      <c r="B10" s="10" t="s">
        <v>8321</v>
      </c>
      <c r="C10" s="10">
        <v>140</v>
      </c>
      <c r="D10" s="10" t="s">
        <v>8321</v>
      </c>
      <c r="E10" s="10">
        <v>80</v>
      </c>
      <c r="F10" s="10">
        <v>220</v>
      </c>
    </row>
    <row r="11" spans="1:6" x14ac:dyDescent="0.25">
      <c r="A11" t="s">
        <v>8315</v>
      </c>
      <c r="B11" s="10" t="s">
        <v>8321</v>
      </c>
      <c r="C11" s="10">
        <v>117</v>
      </c>
      <c r="D11" s="10" t="s">
        <v>8321</v>
      </c>
      <c r="E11" s="10">
        <v>103</v>
      </c>
      <c r="F11" s="10">
        <v>220</v>
      </c>
    </row>
    <row r="12" spans="1:6" x14ac:dyDescent="0.25">
      <c r="A12" t="s">
        <v>8311</v>
      </c>
      <c r="B12" s="10">
        <v>20</v>
      </c>
      <c r="C12" s="10">
        <v>140</v>
      </c>
      <c r="D12" s="10">
        <v>6</v>
      </c>
      <c r="E12" s="10">
        <v>34</v>
      </c>
      <c r="F12" s="10">
        <v>200</v>
      </c>
    </row>
    <row r="13" spans="1:6" x14ac:dyDescent="0.25">
      <c r="A13" t="s">
        <v>8313</v>
      </c>
      <c r="B13" s="10">
        <v>24</v>
      </c>
      <c r="C13" s="10" t="s">
        <v>8321</v>
      </c>
      <c r="D13" s="10" t="s">
        <v>8321</v>
      </c>
      <c r="E13" s="10" t="s">
        <v>8321</v>
      </c>
      <c r="F13" s="10">
        <v>24</v>
      </c>
    </row>
    <row r="14" spans="1:6" x14ac:dyDescent="0.25">
      <c r="A14" t="s">
        <v>8319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41"/>
  <sheetViews>
    <sheetView workbookViewId="0">
      <selection activeCell="E1" sqref="E1"/>
    </sheetView>
  </sheetViews>
  <sheetFormatPr defaultRowHeight="15" x14ac:dyDescent="0.25"/>
  <cols>
    <col min="1" max="1" width="20.7109375" bestFit="1" customWidth="1"/>
    <col min="2" max="5" width="10" bestFit="1" customWidth="1"/>
    <col min="6" max="6" width="11.28515625" bestFit="1" customWidth="1"/>
  </cols>
  <sheetData>
    <row r="3" spans="1:6" x14ac:dyDescent="0.25">
      <c r="A3" s="9" t="s">
        <v>8358</v>
      </c>
      <c r="B3" s="9" t="s">
        <v>8218</v>
      </c>
    </row>
    <row r="4" spans="1:6" x14ac:dyDescent="0.25">
      <c r="A4" s="9" t="s">
        <v>8309</v>
      </c>
      <c r="B4" t="s">
        <v>8220</v>
      </c>
      <c r="C4" t="s">
        <v>8221</v>
      </c>
      <c r="D4" t="s">
        <v>8222</v>
      </c>
      <c r="E4" t="s">
        <v>8219</v>
      </c>
      <c r="F4" t="s">
        <v>8319</v>
      </c>
    </row>
    <row r="5" spans="1:6" x14ac:dyDescent="0.25">
      <c r="A5" t="s">
        <v>8346</v>
      </c>
      <c r="B5" s="10" t="s">
        <v>8321</v>
      </c>
      <c r="C5" s="10">
        <v>353</v>
      </c>
      <c r="D5" s="10">
        <v>19</v>
      </c>
      <c r="E5" s="10">
        <v>694</v>
      </c>
      <c r="F5" s="10">
        <v>1066</v>
      </c>
    </row>
    <row r="6" spans="1:6" x14ac:dyDescent="0.25">
      <c r="A6" t="s">
        <v>8343</v>
      </c>
      <c r="B6" s="10" t="s">
        <v>8321</v>
      </c>
      <c r="C6" s="10">
        <v>20</v>
      </c>
      <c r="D6" s="10" t="s">
        <v>8321</v>
      </c>
      <c r="E6" s="10">
        <v>400</v>
      </c>
      <c r="F6" s="10">
        <v>420</v>
      </c>
    </row>
    <row r="7" spans="1:6" x14ac:dyDescent="0.25">
      <c r="A7" t="s">
        <v>8341</v>
      </c>
      <c r="B7" s="10" t="s">
        <v>8321</v>
      </c>
      <c r="C7" s="10">
        <v>140</v>
      </c>
      <c r="D7" s="10" t="s">
        <v>8321</v>
      </c>
      <c r="E7" s="10">
        <v>80</v>
      </c>
      <c r="F7" s="10">
        <v>220</v>
      </c>
    </row>
    <row r="8" spans="1:6" x14ac:dyDescent="0.25">
      <c r="A8" t="s">
        <v>8329</v>
      </c>
      <c r="B8" s="10">
        <v>60</v>
      </c>
      <c r="C8" s="10">
        <v>120</v>
      </c>
      <c r="D8" s="10" t="s">
        <v>8321</v>
      </c>
      <c r="E8" s="10">
        <v>20</v>
      </c>
      <c r="F8" s="10">
        <v>200</v>
      </c>
    </row>
    <row r="9" spans="1:6" x14ac:dyDescent="0.25">
      <c r="A9" t="s">
        <v>8345</v>
      </c>
      <c r="B9" s="10">
        <v>17</v>
      </c>
      <c r="C9" s="10">
        <v>80</v>
      </c>
      <c r="D9" s="10">
        <v>5</v>
      </c>
      <c r="E9" s="10">
        <v>85</v>
      </c>
      <c r="F9" s="10">
        <v>187</v>
      </c>
    </row>
    <row r="10" spans="1:6" x14ac:dyDescent="0.25">
      <c r="A10" t="s">
        <v>8344</v>
      </c>
      <c r="B10" s="10" t="s">
        <v>8321</v>
      </c>
      <c r="C10" s="10" t="s">
        <v>8321</v>
      </c>
      <c r="D10" s="10" t="s">
        <v>8321</v>
      </c>
      <c r="E10" s="10">
        <v>180</v>
      </c>
      <c r="F10" s="10">
        <v>180</v>
      </c>
    </row>
    <row r="11" spans="1:6" x14ac:dyDescent="0.25">
      <c r="A11" t="s">
        <v>8332</v>
      </c>
      <c r="B11" s="10" t="s">
        <v>8321</v>
      </c>
      <c r="C11" s="10">
        <v>57</v>
      </c>
      <c r="D11" s="10" t="s">
        <v>8321</v>
      </c>
      <c r="E11" s="10">
        <v>103</v>
      </c>
      <c r="F11" s="10">
        <v>160</v>
      </c>
    </row>
    <row r="12" spans="1:6" x14ac:dyDescent="0.25">
      <c r="A12" t="s">
        <v>8339</v>
      </c>
      <c r="B12" s="10">
        <v>100</v>
      </c>
      <c r="C12" s="10">
        <v>60</v>
      </c>
      <c r="D12" s="10" t="s">
        <v>8321</v>
      </c>
      <c r="E12" s="10" t="s">
        <v>8321</v>
      </c>
      <c r="F12" s="10">
        <v>160</v>
      </c>
    </row>
    <row r="13" spans="1:6" x14ac:dyDescent="0.25">
      <c r="A13" t="s">
        <v>8338</v>
      </c>
      <c r="B13" s="10">
        <v>20</v>
      </c>
      <c r="C13" s="10">
        <v>120</v>
      </c>
      <c r="D13" s="10" t="s">
        <v>8321</v>
      </c>
      <c r="E13" s="10" t="s">
        <v>8321</v>
      </c>
      <c r="F13" s="10">
        <v>140</v>
      </c>
    </row>
    <row r="14" spans="1:6" x14ac:dyDescent="0.25">
      <c r="A14" t="s">
        <v>8352</v>
      </c>
      <c r="B14" s="10">
        <v>20</v>
      </c>
      <c r="C14" s="10">
        <v>60</v>
      </c>
      <c r="D14" s="10" t="s">
        <v>8321</v>
      </c>
      <c r="E14" s="10">
        <v>60</v>
      </c>
      <c r="F14" s="10">
        <v>140</v>
      </c>
    </row>
    <row r="15" spans="1:6" x14ac:dyDescent="0.25">
      <c r="A15" t="s">
        <v>8331</v>
      </c>
      <c r="B15" s="10" t="s">
        <v>8321</v>
      </c>
      <c r="C15" s="10" t="s">
        <v>8321</v>
      </c>
      <c r="D15" s="10" t="s">
        <v>8321</v>
      </c>
      <c r="E15" s="10">
        <v>140</v>
      </c>
      <c r="F15" s="10">
        <v>140</v>
      </c>
    </row>
    <row r="16" spans="1:6" x14ac:dyDescent="0.25">
      <c r="A16" t="s">
        <v>8351</v>
      </c>
      <c r="B16" s="10">
        <v>20</v>
      </c>
      <c r="C16" s="10" t="s">
        <v>8321</v>
      </c>
      <c r="D16" s="10" t="s">
        <v>8321</v>
      </c>
      <c r="E16" s="10">
        <v>80</v>
      </c>
      <c r="F16" s="10">
        <v>100</v>
      </c>
    </row>
    <row r="17" spans="1:6" x14ac:dyDescent="0.25">
      <c r="A17" t="s">
        <v>8322</v>
      </c>
      <c r="B17" s="10" t="s">
        <v>8321</v>
      </c>
      <c r="C17" s="10">
        <v>100</v>
      </c>
      <c r="D17" s="10" t="s">
        <v>8321</v>
      </c>
      <c r="E17" s="10" t="s">
        <v>8321</v>
      </c>
      <c r="F17" s="10">
        <v>100</v>
      </c>
    </row>
    <row r="18" spans="1:6" x14ac:dyDescent="0.25">
      <c r="A18" t="s">
        <v>8336</v>
      </c>
      <c r="B18" s="10" t="s">
        <v>8321</v>
      </c>
      <c r="C18" s="10">
        <v>80</v>
      </c>
      <c r="D18" s="10" t="s">
        <v>8321</v>
      </c>
      <c r="E18" s="10" t="s">
        <v>8321</v>
      </c>
      <c r="F18" s="10">
        <v>80</v>
      </c>
    </row>
    <row r="19" spans="1:6" x14ac:dyDescent="0.25">
      <c r="A19" t="s">
        <v>8356</v>
      </c>
      <c r="B19" s="10" t="s">
        <v>8321</v>
      </c>
      <c r="C19" s="10" t="s">
        <v>8321</v>
      </c>
      <c r="D19" s="10" t="s">
        <v>8321</v>
      </c>
      <c r="E19" s="10">
        <v>60</v>
      </c>
      <c r="F19" s="10">
        <v>60</v>
      </c>
    </row>
    <row r="20" spans="1:6" x14ac:dyDescent="0.25">
      <c r="A20" t="s">
        <v>8328</v>
      </c>
      <c r="B20" s="10" t="s">
        <v>8321</v>
      </c>
      <c r="C20" s="10" t="s">
        <v>8321</v>
      </c>
      <c r="D20" s="10" t="s">
        <v>8321</v>
      </c>
      <c r="E20" s="10">
        <v>60</v>
      </c>
      <c r="F20" s="10">
        <v>60</v>
      </c>
    </row>
    <row r="21" spans="1:6" x14ac:dyDescent="0.25">
      <c r="A21" t="s">
        <v>8340</v>
      </c>
      <c r="B21" s="10">
        <v>18</v>
      </c>
      <c r="C21" s="10">
        <v>2</v>
      </c>
      <c r="D21" s="10" t="s">
        <v>8321</v>
      </c>
      <c r="E21" s="10">
        <v>40</v>
      </c>
      <c r="F21" s="10">
        <v>60</v>
      </c>
    </row>
    <row r="22" spans="1:6" x14ac:dyDescent="0.25">
      <c r="A22" t="s">
        <v>8337</v>
      </c>
      <c r="B22" s="10" t="s">
        <v>8321</v>
      </c>
      <c r="C22" s="10">
        <v>40</v>
      </c>
      <c r="D22" s="10">
        <v>20</v>
      </c>
      <c r="E22" s="10" t="s">
        <v>8321</v>
      </c>
      <c r="F22" s="10">
        <v>60</v>
      </c>
    </row>
    <row r="23" spans="1:6" x14ac:dyDescent="0.25">
      <c r="A23" t="s">
        <v>8325</v>
      </c>
      <c r="B23" s="10" t="s">
        <v>8321</v>
      </c>
      <c r="C23" s="10">
        <v>60</v>
      </c>
      <c r="D23" s="10" t="s">
        <v>8321</v>
      </c>
      <c r="E23" s="10" t="s">
        <v>8321</v>
      </c>
      <c r="F23" s="10">
        <v>60</v>
      </c>
    </row>
    <row r="24" spans="1:6" x14ac:dyDescent="0.25">
      <c r="A24" t="s">
        <v>8342</v>
      </c>
      <c r="B24" s="10" t="s">
        <v>8321</v>
      </c>
      <c r="C24" s="10" t="s">
        <v>8321</v>
      </c>
      <c r="D24" s="10" t="s">
        <v>8321</v>
      </c>
      <c r="E24" s="10">
        <v>60</v>
      </c>
      <c r="F24" s="10">
        <v>60</v>
      </c>
    </row>
    <row r="25" spans="1:6" x14ac:dyDescent="0.25">
      <c r="A25" t="s">
        <v>8353</v>
      </c>
      <c r="B25" s="10">
        <v>10</v>
      </c>
      <c r="C25" s="10">
        <v>47</v>
      </c>
      <c r="D25" s="10" t="s">
        <v>8321</v>
      </c>
      <c r="E25" s="10" t="s">
        <v>8321</v>
      </c>
      <c r="F25" s="10">
        <v>57</v>
      </c>
    </row>
    <row r="26" spans="1:6" x14ac:dyDescent="0.25">
      <c r="A26" t="s">
        <v>8348</v>
      </c>
      <c r="B26" s="10" t="s">
        <v>8321</v>
      </c>
      <c r="C26" s="10" t="s">
        <v>8321</v>
      </c>
      <c r="D26" s="10" t="s">
        <v>8321</v>
      </c>
      <c r="E26" s="10">
        <v>40</v>
      </c>
      <c r="F26" s="10">
        <v>40</v>
      </c>
    </row>
    <row r="27" spans="1:6" x14ac:dyDescent="0.25">
      <c r="A27" t="s">
        <v>8323</v>
      </c>
      <c r="B27" s="10" t="s">
        <v>8321</v>
      </c>
      <c r="C27" s="10">
        <v>40</v>
      </c>
      <c r="D27" s="10" t="s">
        <v>8321</v>
      </c>
      <c r="E27" s="10" t="s">
        <v>8321</v>
      </c>
      <c r="F27" s="10">
        <v>40</v>
      </c>
    </row>
    <row r="28" spans="1:6" x14ac:dyDescent="0.25">
      <c r="A28" t="s">
        <v>8350</v>
      </c>
      <c r="B28" s="10" t="s">
        <v>8321</v>
      </c>
      <c r="C28" s="10">
        <v>40</v>
      </c>
      <c r="D28" s="10" t="s">
        <v>8321</v>
      </c>
      <c r="E28" s="10" t="s">
        <v>8321</v>
      </c>
      <c r="F28" s="10">
        <v>40</v>
      </c>
    </row>
    <row r="29" spans="1:6" x14ac:dyDescent="0.25">
      <c r="A29" t="s">
        <v>8327</v>
      </c>
      <c r="B29" s="10" t="s">
        <v>8321</v>
      </c>
      <c r="C29" s="10" t="s">
        <v>8321</v>
      </c>
      <c r="D29" s="10">
        <v>6</v>
      </c>
      <c r="E29" s="10">
        <v>34</v>
      </c>
      <c r="F29" s="10">
        <v>40</v>
      </c>
    </row>
    <row r="30" spans="1:6" x14ac:dyDescent="0.25">
      <c r="A30" t="s">
        <v>8326</v>
      </c>
      <c r="B30" s="10">
        <v>40</v>
      </c>
      <c r="C30" s="10" t="s">
        <v>8321</v>
      </c>
      <c r="D30" s="10" t="s">
        <v>8321</v>
      </c>
      <c r="E30" s="10" t="s">
        <v>8321</v>
      </c>
      <c r="F30" s="10">
        <v>40</v>
      </c>
    </row>
    <row r="31" spans="1:6" x14ac:dyDescent="0.25">
      <c r="A31" t="s">
        <v>8354</v>
      </c>
      <c r="B31" s="10">
        <v>24</v>
      </c>
      <c r="C31" s="10" t="s">
        <v>8321</v>
      </c>
      <c r="D31" s="10" t="s">
        <v>8321</v>
      </c>
      <c r="E31" s="10" t="s">
        <v>8321</v>
      </c>
      <c r="F31" s="10">
        <v>24</v>
      </c>
    </row>
    <row r="32" spans="1:6" x14ac:dyDescent="0.25">
      <c r="A32" t="s">
        <v>8357</v>
      </c>
      <c r="B32" s="10" t="s">
        <v>8321</v>
      </c>
      <c r="C32" s="10">
        <v>20</v>
      </c>
      <c r="D32" s="10" t="s">
        <v>8321</v>
      </c>
      <c r="E32" s="10" t="s">
        <v>8321</v>
      </c>
      <c r="F32" s="10">
        <v>20</v>
      </c>
    </row>
    <row r="33" spans="1:6" x14ac:dyDescent="0.25">
      <c r="A33" t="s">
        <v>8355</v>
      </c>
      <c r="B33" s="10" t="s">
        <v>8321</v>
      </c>
      <c r="C33" s="10" t="s">
        <v>8321</v>
      </c>
      <c r="D33" s="10" t="s">
        <v>8321</v>
      </c>
      <c r="E33" s="10">
        <v>20</v>
      </c>
      <c r="F33" s="10">
        <v>20</v>
      </c>
    </row>
    <row r="34" spans="1:6" x14ac:dyDescent="0.25">
      <c r="A34" t="s">
        <v>8349</v>
      </c>
      <c r="B34" s="10">
        <v>20</v>
      </c>
      <c r="C34" s="10" t="s">
        <v>8321</v>
      </c>
      <c r="D34" s="10" t="s">
        <v>8321</v>
      </c>
      <c r="E34" s="10" t="s">
        <v>8321</v>
      </c>
      <c r="F34" s="10">
        <v>20</v>
      </c>
    </row>
    <row r="35" spans="1:6" x14ac:dyDescent="0.25">
      <c r="A35" t="s">
        <v>8333</v>
      </c>
      <c r="B35" s="10" t="s">
        <v>8321</v>
      </c>
      <c r="C35" s="10">
        <v>20</v>
      </c>
      <c r="D35" s="10" t="s">
        <v>8321</v>
      </c>
      <c r="E35" s="10" t="s">
        <v>8321</v>
      </c>
      <c r="F35" s="10">
        <v>20</v>
      </c>
    </row>
    <row r="36" spans="1:6" x14ac:dyDescent="0.25">
      <c r="A36" t="s">
        <v>8330</v>
      </c>
      <c r="B36" s="10" t="s">
        <v>8321</v>
      </c>
      <c r="C36" s="10">
        <v>11</v>
      </c>
      <c r="D36" s="10" t="s">
        <v>8321</v>
      </c>
      <c r="E36" s="10">
        <v>9</v>
      </c>
      <c r="F36" s="10">
        <v>20</v>
      </c>
    </row>
    <row r="37" spans="1:6" x14ac:dyDescent="0.25">
      <c r="A37" t="s">
        <v>8347</v>
      </c>
      <c r="B37" s="10" t="s">
        <v>8321</v>
      </c>
      <c r="C37" s="10" t="s">
        <v>8321</v>
      </c>
      <c r="D37" s="10" t="s">
        <v>8321</v>
      </c>
      <c r="E37" s="10">
        <v>20</v>
      </c>
      <c r="F37" s="10">
        <v>20</v>
      </c>
    </row>
    <row r="38" spans="1:6" x14ac:dyDescent="0.25">
      <c r="A38" t="s">
        <v>8335</v>
      </c>
      <c r="B38" s="10" t="s">
        <v>8321</v>
      </c>
      <c r="C38" s="10">
        <v>20</v>
      </c>
      <c r="D38" s="10" t="s">
        <v>8321</v>
      </c>
      <c r="E38" s="10" t="s">
        <v>8321</v>
      </c>
      <c r="F38" s="10">
        <v>20</v>
      </c>
    </row>
    <row r="39" spans="1:6" x14ac:dyDescent="0.25">
      <c r="A39" t="s">
        <v>8334</v>
      </c>
      <c r="B39" s="10" t="s">
        <v>8321</v>
      </c>
      <c r="C39" s="10">
        <v>20</v>
      </c>
      <c r="D39" s="10" t="s">
        <v>8321</v>
      </c>
      <c r="E39" s="10" t="s">
        <v>8321</v>
      </c>
      <c r="F39" s="10">
        <v>20</v>
      </c>
    </row>
    <row r="40" spans="1:6" x14ac:dyDescent="0.25">
      <c r="A40" t="s">
        <v>8324</v>
      </c>
      <c r="B40" s="10" t="s">
        <v>8321</v>
      </c>
      <c r="C40" s="10">
        <v>20</v>
      </c>
      <c r="D40" s="10" t="s">
        <v>8321</v>
      </c>
      <c r="E40" s="10" t="s">
        <v>8321</v>
      </c>
      <c r="F40" s="10">
        <v>20</v>
      </c>
    </row>
    <row r="41" spans="1:6" x14ac:dyDescent="0.25">
      <c r="A41" t="s">
        <v>8319</v>
      </c>
      <c r="B41" s="10">
        <v>349</v>
      </c>
      <c r="C41" s="10">
        <v>1530</v>
      </c>
      <c r="D41" s="10">
        <v>50</v>
      </c>
      <c r="E41" s="10">
        <v>2185</v>
      </c>
      <c r="F41" s="10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3" sqref="L3"/>
    </sheetView>
  </sheetViews>
  <sheetFormatPr defaultRowHeight="15" x14ac:dyDescent="0.25"/>
  <cols>
    <col min="1" max="1" width="13.140625" customWidth="1"/>
    <col min="2" max="2" width="15" customWidth="1"/>
    <col min="3" max="3" width="12" customWidth="1"/>
    <col min="4" max="4" width="16" customWidth="1"/>
    <col min="5" max="26" width="16.28515625" bestFit="1" customWidth="1"/>
    <col min="27" max="27" width="20" bestFit="1" customWidth="1"/>
    <col min="28" max="28" width="16.28515625" bestFit="1" customWidth="1"/>
  </cols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189"/>
  <sheetViews>
    <sheetView topLeftCell="E1" workbookViewId="0">
      <selection activeCell="K11" sqref="K11:K12"/>
    </sheetView>
  </sheetViews>
  <sheetFormatPr defaultRowHeight="15" x14ac:dyDescent="0.25"/>
  <cols>
    <col min="1" max="1" width="8.5703125" hidden="1" customWidth="1"/>
    <col min="2" max="2" width="12.28515625" hidden="1" customWidth="1"/>
    <col min="3" max="3" width="11.28515625" hidden="1" customWidth="1"/>
    <col min="4" max="4" width="15" hidden="1" customWidth="1"/>
    <col min="5" max="5" width="7.42578125" customWidth="1"/>
    <col min="6" max="6" width="3" customWidth="1"/>
    <col min="7" max="7" width="8.140625" customWidth="1"/>
    <col min="8" max="8" width="8" bestFit="1" customWidth="1"/>
    <col min="9" max="9" width="11" bestFit="1" customWidth="1"/>
    <col min="15" max="15" width="11.28515625" bestFit="1" customWidth="1"/>
    <col min="16" max="16" width="15" bestFit="1" customWidth="1"/>
    <col min="17" max="17" width="11.28515625" bestFit="1" customWidth="1"/>
    <col min="18" max="18" width="16" bestFit="1" customWidth="1"/>
  </cols>
  <sheetData>
    <row r="1" spans="1:18" x14ac:dyDescent="0.25">
      <c r="G1" t="s">
        <v>8365</v>
      </c>
    </row>
    <row r="2" spans="1:18" x14ac:dyDescent="0.25">
      <c r="A2" s="9" t="s">
        <v>8218</v>
      </c>
      <c r="B2" t="s">
        <v>8219</v>
      </c>
      <c r="O2" s="9" t="s">
        <v>8245</v>
      </c>
      <c r="P2" t="s">
        <v>8360</v>
      </c>
      <c r="Q2" t="s">
        <v>8359</v>
      </c>
      <c r="R2" t="s">
        <v>8364</v>
      </c>
    </row>
    <row r="3" spans="1:18" x14ac:dyDescent="0.25">
      <c r="F3" t="s">
        <v>0</v>
      </c>
      <c r="G3" t="s">
        <v>8245</v>
      </c>
      <c r="H3" t="s">
        <v>8216</v>
      </c>
      <c r="I3" t="s">
        <v>8217</v>
      </c>
      <c r="O3" t="s">
        <v>8246</v>
      </c>
      <c r="P3" s="14">
        <v>36182652.570000008</v>
      </c>
      <c r="Q3" s="14">
        <v>247152380.81</v>
      </c>
      <c r="R3" s="15">
        <v>0.78361967796395382</v>
      </c>
    </row>
    <row r="4" spans="1:18" x14ac:dyDescent="0.25">
      <c r="A4" s="9" t="s">
        <v>0</v>
      </c>
      <c r="B4" s="9" t="s">
        <v>8245</v>
      </c>
      <c r="C4" t="s">
        <v>8359</v>
      </c>
      <c r="D4" t="s">
        <v>8360</v>
      </c>
      <c r="F4">
        <v>0</v>
      </c>
      <c r="G4" t="s">
        <v>8246</v>
      </c>
      <c r="H4">
        <v>8500</v>
      </c>
      <c r="I4">
        <v>11633</v>
      </c>
      <c r="O4" t="s">
        <v>8249</v>
      </c>
      <c r="P4" s="14">
        <v>3517185.8299999991</v>
      </c>
      <c r="Q4" s="14">
        <v>15029846</v>
      </c>
      <c r="R4" s="15">
        <v>7.6172857203099756E-2</v>
      </c>
    </row>
    <row r="5" spans="1:18" x14ac:dyDescent="0.25">
      <c r="A5">
        <v>0</v>
      </c>
      <c r="B5" t="s">
        <v>8246</v>
      </c>
      <c r="C5" s="10">
        <v>8500</v>
      </c>
      <c r="D5" s="10">
        <v>11633</v>
      </c>
      <c r="E5" s="10"/>
      <c r="F5" s="10">
        <v>1</v>
      </c>
      <c r="G5" t="s">
        <v>8246</v>
      </c>
      <c r="H5">
        <v>10275</v>
      </c>
      <c r="I5">
        <v>14653</v>
      </c>
      <c r="O5" t="s">
        <v>8247</v>
      </c>
      <c r="P5" s="14">
        <v>3498056.1400000011</v>
      </c>
      <c r="Q5" s="14">
        <v>4505048</v>
      </c>
      <c r="R5" s="15">
        <v>7.5758559177592971E-2</v>
      </c>
    </row>
    <row r="6" spans="1:18" ht="15" customHeight="1" x14ac:dyDescent="0.25">
      <c r="A6">
        <v>1</v>
      </c>
      <c r="B6" t="s">
        <v>8246</v>
      </c>
      <c r="C6" s="10">
        <v>10275</v>
      </c>
      <c r="D6" s="10">
        <v>14653</v>
      </c>
      <c r="E6" s="10"/>
      <c r="F6" s="10">
        <v>2</v>
      </c>
      <c r="G6" t="s">
        <v>8247</v>
      </c>
      <c r="H6">
        <v>500</v>
      </c>
      <c r="I6">
        <v>525</v>
      </c>
      <c r="O6" t="s">
        <v>8251</v>
      </c>
      <c r="P6" s="14">
        <v>769589.05</v>
      </c>
      <c r="Q6" s="14">
        <v>2490695</v>
      </c>
      <c r="R6" s="15">
        <v>1.6667244679169885E-2</v>
      </c>
    </row>
    <row r="7" spans="1:18" x14ac:dyDescent="0.25">
      <c r="A7">
        <v>2</v>
      </c>
      <c r="B7" t="s">
        <v>8247</v>
      </c>
      <c r="C7" s="10">
        <v>500</v>
      </c>
      <c r="D7" s="10">
        <v>525</v>
      </c>
      <c r="E7" s="10"/>
      <c r="F7" s="10">
        <v>3</v>
      </c>
      <c r="G7" t="s">
        <v>8246</v>
      </c>
      <c r="H7">
        <v>10000</v>
      </c>
      <c r="I7">
        <v>10390</v>
      </c>
      <c r="O7" t="s">
        <v>8248</v>
      </c>
      <c r="P7" s="14">
        <v>714202.52</v>
      </c>
      <c r="Q7" s="14">
        <v>9901961</v>
      </c>
      <c r="R7" s="15">
        <v>1.5467720273982228E-2</v>
      </c>
    </row>
    <row r="8" spans="1:18" x14ac:dyDescent="0.25">
      <c r="A8">
        <v>3</v>
      </c>
      <c r="B8" t="s">
        <v>8246</v>
      </c>
      <c r="C8" s="10">
        <v>10000</v>
      </c>
      <c r="D8" s="10">
        <v>10390</v>
      </c>
      <c r="E8" s="10"/>
      <c r="F8" s="10">
        <v>4</v>
      </c>
      <c r="G8" t="s">
        <v>8246</v>
      </c>
      <c r="H8">
        <v>44000</v>
      </c>
      <c r="I8">
        <v>54116.28</v>
      </c>
      <c r="O8" t="s">
        <v>8254</v>
      </c>
      <c r="P8" s="14">
        <v>493022</v>
      </c>
      <c r="Q8" s="14">
        <v>555100</v>
      </c>
      <c r="R8" s="15">
        <v>1.0677540573392636E-2</v>
      </c>
    </row>
    <row r="9" spans="1:18" x14ac:dyDescent="0.25">
      <c r="A9">
        <v>4</v>
      </c>
      <c r="B9" t="s">
        <v>8246</v>
      </c>
      <c r="C9" s="10">
        <v>44000</v>
      </c>
      <c r="D9" s="10">
        <v>54116.28</v>
      </c>
      <c r="E9" s="10"/>
      <c r="F9" s="10">
        <v>5</v>
      </c>
      <c r="G9" t="s">
        <v>8246</v>
      </c>
      <c r="H9">
        <v>3999</v>
      </c>
      <c r="I9">
        <v>4390</v>
      </c>
      <c r="O9" t="s">
        <v>8255</v>
      </c>
      <c r="P9" s="14">
        <v>452442.55</v>
      </c>
      <c r="Q9" s="14">
        <v>13968289</v>
      </c>
      <c r="R9" s="15">
        <v>9.7986979987794189E-3</v>
      </c>
    </row>
    <row r="10" spans="1:18" x14ac:dyDescent="0.25">
      <c r="A10">
        <v>5</v>
      </c>
      <c r="B10" t="s">
        <v>8246</v>
      </c>
      <c r="C10" s="10">
        <v>3999</v>
      </c>
      <c r="D10" s="10">
        <v>4390</v>
      </c>
      <c r="E10" s="10"/>
      <c r="F10" s="10">
        <v>6</v>
      </c>
      <c r="G10" t="s">
        <v>8246</v>
      </c>
      <c r="H10">
        <v>8000</v>
      </c>
      <c r="I10">
        <v>8519</v>
      </c>
      <c r="O10" t="s">
        <v>8252</v>
      </c>
      <c r="P10" s="14">
        <v>205035</v>
      </c>
      <c r="Q10" s="14">
        <v>640000</v>
      </c>
      <c r="R10" s="15">
        <v>4.4405108321039612E-3</v>
      </c>
    </row>
    <row r="11" spans="1:18" x14ac:dyDescent="0.25">
      <c r="A11">
        <v>6</v>
      </c>
      <c r="B11" t="s">
        <v>8246</v>
      </c>
      <c r="C11" s="10">
        <v>8000</v>
      </c>
      <c r="D11" s="10">
        <v>8519</v>
      </c>
      <c r="E11" s="10"/>
      <c r="F11" s="10">
        <v>7</v>
      </c>
      <c r="G11" t="s">
        <v>8246</v>
      </c>
      <c r="H11">
        <v>9000</v>
      </c>
      <c r="I11">
        <v>9110</v>
      </c>
      <c r="O11" t="s">
        <v>8253</v>
      </c>
      <c r="P11" s="14">
        <v>204294</v>
      </c>
      <c r="Q11" s="14">
        <v>865000</v>
      </c>
      <c r="R11" s="15">
        <v>4.424462749939506E-3</v>
      </c>
    </row>
    <row r="12" spans="1:18" x14ac:dyDescent="0.25">
      <c r="A12">
        <v>7</v>
      </c>
      <c r="B12" t="s">
        <v>8246</v>
      </c>
      <c r="C12" s="10">
        <v>9000</v>
      </c>
      <c r="D12" s="10">
        <v>9110</v>
      </c>
      <c r="E12" s="10"/>
      <c r="F12" s="10">
        <v>8</v>
      </c>
      <c r="G12" t="s">
        <v>8246</v>
      </c>
      <c r="H12">
        <v>3500</v>
      </c>
      <c r="I12">
        <v>3501.52</v>
      </c>
      <c r="O12" t="s">
        <v>8256</v>
      </c>
      <c r="P12" s="14">
        <v>78160</v>
      </c>
      <c r="Q12" s="14">
        <v>568000</v>
      </c>
      <c r="R12" s="15">
        <v>1.6927369797217335E-3</v>
      </c>
    </row>
    <row r="13" spans="1:18" x14ac:dyDescent="0.25">
      <c r="A13">
        <v>8</v>
      </c>
      <c r="B13" t="s">
        <v>8246</v>
      </c>
      <c r="C13" s="10">
        <v>3500</v>
      </c>
      <c r="D13" s="10">
        <v>3501.52</v>
      </c>
      <c r="E13" s="10"/>
      <c r="F13" s="10">
        <v>9</v>
      </c>
      <c r="G13" t="s">
        <v>8246</v>
      </c>
      <c r="H13">
        <v>500</v>
      </c>
      <c r="I13">
        <v>629.99</v>
      </c>
      <c r="O13" t="s">
        <v>8250</v>
      </c>
      <c r="P13" s="14">
        <v>43644</v>
      </c>
      <c r="Q13" s="14">
        <v>167035</v>
      </c>
      <c r="R13" s="15">
        <v>9.4521254788863015E-4</v>
      </c>
    </row>
    <row r="14" spans="1:18" x14ac:dyDescent="0.25">
      <c r="A14">
        <v>9</v>
      </c>
      <c r="B14" t="s">
        <v>8246</v>
      </c>
      <c r="C14" s="10">
        <v>500</v>
      </c>
      <c r="D14" s="10">
        <v>629.99</v>
      </c>
      <c r="E14" s="10"/>
      <c r="F14" s="10">
        <v>10</v>
      </c>
      <c r="G14" t="s">
        <v>8246</v>
      </c>
      <c r="H14">
        <v>3000</v>
      </c>
      <c r="I14">
        <v>3015</v>
      </c>
      <c r="O14" t="s">
        <v>8258</v>
      </c>
      <c r="P14" s="14">
        <v>9124</v>
      </c>
      <c r="Q14" s="14">
        <v>9000</v>
      </c>
      <c r="R14" s="15">
        <v>1.9760148673210205E-4</v>
      </c>
    </row>
    <row r="15" spans="1:18" x14ac:dyDescent="0.25">
      <c r="A15">
        <v>10</v>
      </c>
      <c r="B15" t="s">
        <v>8246</v>
      </c>
      <c r="C15" s="10">
        <v>3000</v>
      </c>
      <c r="D15" s="10">
        <v>3015</v>
      </c>
      <c r="E15" s="10"/>
      <c r="F15" s="10">
        <v>11</v>
      </c>
      <c r="G15" t="s">
        <v>8246</v>
      </c>
      <c r="H15">
        <v>5000</v>
      </c>
      <c r="I15">
        <v>6025</v>
      </c>
      <c r="O15" t="s">
        <v>8257</v>
      </c>
      <c r="P15" s="14">
        <v>6334</v>
      </c>
      <c r="Q15" s="14">
        <v>104115</v>
      </c>
      <c r="R15" s="15">
        <v>1.371775336432633E-4</v>
      </c>
    </row>
    <row r="16" spans="1:18" x14ac:dyDescent="0.25">
      <c r="A16">
        <v>11</v>
      </c>
      <c r="B16" t="s">
        <v>8246</v>
      </c>
      <c r="C16" s="10">
        <v>5000</v>
      </c>
      <c r="D16" s="10">
        <v>6025</v>
      </c>
      <c r="E16" s="10"/>
      <c r="F16" s="10">
        <v>12</v>
      </c>
      <c r="G16" t="s">
        <v>8246</v>
      </c>
      <c r="H16">
        <v>30000</v>
      </c>
      <c r="I16">
        <v>49588</v>
      </c>
      <c r="O16" t="s">
        <v>8319</v>
      </c>
      <c r="P16" s="14">
        <v>46173741.660000011</v>
      </c>
      <c r="Q16" s="14">
        <v>295956469.81</v>
      </c>
      <c r="R16" s="15">
        <v>1</v>
      </c>
    </row>
    <row r="17" spans="1:9" x14ac:dyDescent="0.25">
      <c r="A17">
        <v>12</v>
      </c>
      <c r="B17" t="s">
        <v>8246</v>
      </c>
      <c r="C17" s="10">
        <v>30000</v>
      </c>
      <c r="D17" s="10">
        <v>49588</v>
      </c>
      <c r="E17" s="10"/>
      <c r="F17" s="10">
        <v>13</v>
      </c>
      <c r="G17" t="s">
        <v>8246</v>
      </c>
      <c r="H17">
        <v>3500</v>
      </c>
      <c r="I17">
        <v>5599</v>
      </c>
    </row>
    <row r="18" spans="1:9" ht="15" customHeight="1" x14ac:dyDescent="0.25">
      <c r="A18">
        <v>13</v>
      </c>
      <c r="B18" t="s">
        <v>8246</v>
      </c>
      <c r="C18" s="10">
        <v>3500</v>
      </c>
      <c r="D18" s="10">
        <v>5599</v>
      </c>
      <c r="E18" s="10"/>
      <c r="F18" s="10">
        <v>14</v>
      </c>
      <c r="G18" t="s">
        <v>8248</v>
      </c>
      <c r="H18">
        <v>6000</v>
      </c>
      <c r="I18">
        <v>6056</v>
      </c>
    </row>
    <row r="19" spans="1:9" ht="15" customHeight="1" x14ac:dyDescent="0.25">
      <c r="A19">
        <v>14</v>
      </c>
      <c r="B19" t="s">
        <v>8248</v>
      </c>
      <c r="C19" s="10">
        <v>6000</v>
      </c>
      <c r="D19" s="10">
        <v>6056</v>
      </c>
      <c r="E19" s="10"/>
      <c r="F19" s="10">
        <v>15</v>
      </c>
      <c r="G19" t="s">
        <v>8249</v>
      </c>
      <c r="H19">
        <v>2000</v>
      </c>
      <c r="I19">
        <v>2132</v>
      </c>
    </row>
    <row r="20" spans="1:9" x14ac:dyDescent="0.25">
      <c r="A20">
        <v>15</v>
      </c>
      <c r="B20" t="s">
        <v>8249</v>
      </c>
      <c r="C20" s="10">
        <v>2000</v>
      </c>
      <c r="D20" s="10">
        <v>2132</v>
      </c>
      <c r="E20" s="10"/>
      <c r="F20" s="10">
        <v>16</v>
      </c>
      <c r="G20" t="s">
        <v>8246</v>
      </c>
      <c r="H20">
        <v>12000</v>
      </c>
      <c r="I20">
        <v>12029</v>
      </c>
    </row>
    <row r="21" spans="1:9" ht="15" customHeight="1" x14ac:dyDescent="0.25">
      <c r="A21">
        <v>16</v>
      </c>
      <c r="B21" t="s">
        <v>8246</v>
      </c>
      <c r="C21" s="10">
        <v>12000</v>
      </c>
      <c r="D21" s="10">
        <v>12029</v>
      </c>
      <c r="E21" s="10"/>
      <c r="F21" s="10">
        <v>17</v>
      </c>
      <c r="G21" t="s">
        <v>8247</v>
      </c>
      <c r="H21">
        <v>1500</v>
      </c>
      <c r="I21">
        <v>1510</v>
      </c>
    </row>
    <row r="22" spans="1:9" x14ac:dyDescent="0.25">
      <c r="A22">
        <v>17</v>
      </c>
      <c r="B22" t="s">
        <v>8247</v>
      </c>
      <c r="C22" s="10">
        <v>1500</v>
      </c>
      <c r="D22" s="10">
        <v>1510</v>
      </c>
      <c r="E22" s="10"/>
      <c r="F22" s="10">
        <v>18</v>
      </c>
      <c r="G22" t="s">
        <v>8246</v>
      </c>
      <c r="H22">
        <v>30000</v>
      </c>
      <c r="I22">
        <v>31896.33</v>
      </c>
    </row>
    <row r="23" spans="1:9" x14ac:dyDescent="0.25">
      <c r="A23">
        <v>18</v>
      </c>
      <c r="B23" t="s">
        <v>8246</v>
      </c>
      <c r="C23" s="10">
        <v>30000</v>
      </c>
      <c r="D23" s="10">
        <v>31896.33</v>
      </c>
      <c r="E23" s="10"/>
      <c r="F23" s="10">
        <v>19</v>
      </c>
      <c r="G23" t="s">
        <v>8246</v>
      </c>
      <c r="H23">
        <v>850</v>
      </c>
      <c r="I23">
        <v>1235</v>
      </c>
    </row>
    <row r="24" spans="1:9" x14ac:dyDescent="0.25">
      <c r="A24">
        <v>19</v>
      </c>
      <c r="B24" t="s">
        <v>8246</v>
      </c>
      <c r="C24" s="10">
        <v>850</v>
      </c>
      <c r="D24" s="10">
        <v>1235</v>
      </c>
      <c r="E24" s="10"/>
      <c r="F24" s="10">
        <v>20</v>
      </c>
      <c r="G24" t="s">
        <v>8246</v>
      </c>
      <c r="H24">
        <v>2000</v>
      </c>
      <c r="I24">
        <v>2004</v>
      </c>
    </row>
    <row r="25" spans="1:9" x14ac:dyDescent="0.25">
      <c r="A25">
        <v>20</v>
      </c>
      <c r="B25" t="s">
        <v>8246</v>
      </c>
      <c r="C25" s="10">
        <v>2000</v>
      </c>
      <c r="D25" s="10">
        <v>2004</v>
      </c>
      <c r="E25" s="10"/>
      <c r="F25" s="10">
        <v>21</v>
      </c>
      <c r="G25" t="s">
        <v>8246</v>
      </c>
      <c r="H25">
        <v>18500</v>
      </c>
      <c r="I25">
        <v>20190</v>
      </c>
    </row>
    <row r="26" spans="1:9" x14ac:dyDescent="0.25">
      <c r="A26">
        <v>21</v>
      </c>
      <c r="B26" t="s">
        <v>8246</v>
      </c>
      <c r="C26" s="10">
        <v>18500</v>
      </c>
      <c r="D26" s="10">
        <v>20190</v>
      </c>
      <c r="E26" s="10"/>
      <c r="F26" s="10">
        <v>22</v>
      </c>
      <c r="G26" t="s">
        <v>8246</v>
      </c>
      <c r="H26">
        <v>350</v>
      </c>
      <c r="I26">
        <v>410</v>
      </c>
    </row>
    <row r="27" spans="1:9" x14ac:dyDescent="0.25">
      <c r="A27">
        <v>22</v>
      </c>
      <c r="B27" t="s">
        <v>8246</v>
      </c>
      <c r="C27" s="10">
        <v>350</v>
      </c>
      <c r="D27" s="10">
        <v>410</v>
      </c>
      <c r="E27" s="10"/>
      <c r="F27" s="10">
        <v>23</v>
      </c>
      <c r="G27" t="s">
        <v>8246</v>
      </c>
      <c r="H27">
        <v>2000</v>
      </c>
      <c r="I27">
        <v>2370</v>
      </c>
    </row>
    <row r="28" spans="1:9" x14ac:dyDescent="0.25">
      <c r="A28">
        <v>23</v>
      </c>
      <c r="B28" t="s">
        <v>8246</v>
      </c>
      <c r="C28" s="10">
        <v>2000</v>
      </c>
      <c r="D28" s="10">
        <v>2370</v>
      </c>
      <c r="E28" s="10"/>
      <c r="F28" s="10">
        <v>24</v>
      </c>
      <c r="G28" t="s">
        <v>8246</v>
      </c>
      <c r="H28">
        <v>35000</v>
      </c>
      <c r="I28">
        <v>38082.69</v>
      </c>
    </row>
    <row r="29" spans="1:9" x14ac:dyDescent="0.25">
      <c r="A29">
        <v>24</v>
      </c>
      <c r="B29" t="s">
        <v>8246</v>
      </c>
      <c r="C29" s="10">
        <v>35000</v>
      </c>
      <c r="D29" s="10">
        <v>38082.69</v>
      </c>
      <c r="E29" s="10"/>
      <c r="F29" s="10">
        <v>25</v>
      </c>
      <c r="G29" t="s">
        <v>8246</v>
      </c>
      <c r="H29">
        <v>600</v>
      </c>
      <c r="I29">
        <v>800</v>
      </c>
    </row>
    <row r="30" spans="1:9" x14ac:dyDescent="0.25">
      <c r="A30">
        <v>25</v>
      </c>
      <c r="B30" t="s">
        <v>8246</v>
      </c>
      <c r="C30" s="10">
        <v>600</v>
      </c>
      <c r="D30" s="10">
        <v>800</v>
      </c>
      <c r="E30" s="10"/>
      <c r="F30" s="10">
        <v>26</v>
      </c>
      <c r="G30" t="s">
        <v>8246</v>
      </c>
      <c r="H30">
        <v>1250</v>
      </c>
      <c r="I30">
        <v>1940</v>
      </c>
    </row>
    <row r="31" spans="1:9" ht="15" customHeight="1" x14ac:dyDescent="0.25">
      <c r="A31">
        <v>26</v>
      </c>
      <c r="B31" t="s">
        <v>8246</v>
      </c>
      <c r="C31" s="10">
        <v>1250</v>
      </c>
      <c r="D31" s="10">
        <v>1940</v>
      </c>
      <c r="E31" s="10"/>
      <c r="F31" s="10">
        <v>27</v>
      </c>
      <c r="G31" t="s">
        <v>8250</v>
      </c>
      <c r="H31">
        <v>20000</v>
      </c>
      <c r="I31">
        <v>22345</v>
      </c>
    </row>
    <row r="32" spans="1:9" x14ac:dyDescent="0.25">
      <c r="A32">
        <v>27</v>
      </c>
      <c r="B32" t="s">
        <v>8250</v>
      </c>
      <c r="C32" s="10">
        <v>20000</v>
      </c>
      <c r="D32" s="10">
        <v>22345</v>
      </c>
      <c r="E32" s="10"/>
      <c r="F32" s="10">
        <v>28</v>
      </c>
      <c r="G32" t="s">
        <v>8246</v>
      </c>
      <c r="H32">
        <v>12000</v>
      </c>
      <c r="I32">
        <v>12042</v>
      </c>
    </row>
    <row r="33" spans="1:9" ht="15" customHeight="1" x14ac:dyDescent="0.25">
      <c r="A33">
        <v>28</v>
      </c>
      <c r="B33" t="s">
        <v>8246</v>
      </c>
      <c r="C33" s="10">
        <v>12000</v>
      </c>
      <c r="D33" s="10">
        <v>12042</v>
      </c>
      <c r="E33" s="10"/>
      <c r="F33" s="10">
        <v>29</v>
      </c>
      <c r="G33" t="s">
        <v>8247</v>
      </c>
      <c r="H33">
        <v>3000</v>
      </c>
      <c r="I33">
        <v>3700</v>
      </c>
    </row>
    <row r="34" spans="1:9" x14ac:dyDescent="0.25">
      <c r="A34">
        <v>29</v>
      </c>
      <c r="B34" t="s">
        <v>8247</v>
      </c>
      <c r="C34" s="10">
        <v>3000</v>
      </c>
      <c r="D34" s="10">
        <v>3700</v>
      </c>
      <c r="E34" s="10"/>
      <c r="F34" s="10">
        <v>30</v>
      </c>
      <c r="G34" t="s">
        <v>8246</v>
      </c>
      <c r="H34">
        <v>4000</v>
      </c>
      <c r="I34">
        <v>4051.99</v>
      </c>
    </row>
    <row r="35" spans="1:9" x14ac:dyDescent="0.25">
      <c r="A35">
        <v>30</v>
      </c>
      <c r="B35" t="s">
        <v>8246</v>
      </c>
      <c r="C35" s="10">
        <v>4000</v>
      </c>
      <c r="D35" s="10">
        <v>4051.99</v>
      </c>
      <c r="E35" s="10"/>
      <c r="F35" s="10">
        <v>31</v>
      </c>
      <c r="G35" t="s">
        <v>8246</v>
      </c>
      <c r="H35">
        <v>13</v>
      </c>
      <c r="I35">
        <v>13</v>
      </c>
    </row>
    <row r="36" spans="1:9" x14ac:dyDescent="0.25">
      <c r="A36">
        <v>31</v>
      </c>
      <c r="B36" t="s">
        <v>8246</v>
      </c>
      <c r="C36" s="10">
        <v>13</v>
      </c>
      <c r="D36" s="10">
        <v>13</v>
      </c>
      <c r="E36" s="10"/>
      <c r="F36" s="10">
        <v>32</v>
      </c>
      <c r="G36" t="s">
        <v>8246</v>
      </c>
      <c r="H36">
        <v>28450</v>
      </c>
      <c r="I36">
        <v>28520</v>
      </c>
    </row>
    <row r="37" spans="1:9" x14ac:dyDescent="0.25">
      <c r="A37">
        <v>32</v>
      </c>
      <c r="B37" t="s">
        <v>8246</v>
      </c>
      <c r="C37" s="10">
        <v>28450</v>
      </c>
      <c r="D37" s="10">
        <v>28520</v>
      </c>
      <c r="E37" s="10"/>
      <c r="F37" s="10">
        <v>33</v>
      </c>
      <c r="G37" t="s">
        <v>8246</v>
      </c>
      <c r="H37">
        <v>5250</v>
      </c>
      <c r="I37">
        <v>5360</v>
      </c>
    </row>
    <row r="38" spans="1:9" x14ac:dyDescent="0.25">
      <c r="A38">
        <v>33</v>
      </c>
      <c r="B38" t="s">
        <v>8246</v>
      </c>
      <c r="C38" s="10">
        <v>5250</v>
      </c>
      <c r="D38" s="10">
        <v>5360</v>
      </c>
      <c r="E38" s="10"/>
      <c r="F38" s="10">
        <v>34</v>
      </c>
      <c r="G38" t="s">
        <v>8246</v>
      </c>
      <c r="H38">
        <v>2600</v>
      </c>
      <c r="I38">
        <v>3392</v>
      </c>
    </row>
    <row r="39" spans="1:9" x14ac:dyDescent="0.25">
      <c r="A39">
        <v>34</v>
      </c>
      <c r="B39" t="s">
        <v>8246</v>
      </c>
      <c r="C39" s="10">
        <v>2600</v>
      </c>
      <c r="D39" s="10">
        <v>3392</v>
      </c>
      <c r="E39" s="10"/>
      <c r="F39" s="10">
        <v>35</v>
      </c>
      <c r="G39" t="s">
        <v>8246</v>
      </c>
      <c r="H39">
        <v>1000</v>
      </c>
      <c r="I39">
        <v>1665</v>
      </c>
    </row>
    <row r="40" spans="1:9" x14ac:dyDescent="0.25">
      <c r="A40">
        <v>35</v>
      </c>
      <c r="B40" t="s">
        <v>8246</v>
      </c>
      <c r="C40" s="10">
        <v>1000</v>
      </c>
      <c r="D40" s="10">
        <v>1665</v>
      </c>
      <c r="E40" s="10"/>
      <c r="F40" s="10">
        <v>36</v>
      </c>
      <c r="G40" t="s">
        <v>8246</v>
      </c>
      <c r="H40">
        <v>6000</v>
      </c>
      <c r="I40">
        <v>8529</v>
      </c>
    </row>
    <row r="41" spans="1:9" x14ac:dyDescent="0.25">
      <c r="A41">
        <v>36</v>
      </c>
      <c r="B41" t="s">
        <v>8246</v>
      </c>
      <c r="C41" s="10">
        <v>6000</v>
      </c>
      <c r="D41" s="10">
        <v>8529</v>
      </c>
      <c r="E41" s="10"/>
      <c r="F41" s="10">
        <v>37</v>
      </c>
      <c r="G41" t="s">
        <v>8246</v>
      </c>
      <c r="H41">
        <v>22000</v>
      </c>
      <c r="I41">
        <v>40357</v>
      </c>
    </row>
    <row r="42" spans="1:9" x14ac:dyDescent="0.25">
      <c r="A42">
        <v>37</v>
      </c>
      <c r="B42" t="s">
        <v>8246</v>
      </c>
      <c r="C42" s="10">
        <v>22000</v>
      </c>
      <c r="D42" s="10">
        <v>40357</v>
      </c>
      <c r="E42" s="10"/>
      <c r="F42" s="10">
        <v>38</v>
      </c>
      <c r="G42" t="s">
        <v>8246</v>
      </c>
      <c r="H42">
        <v>2500</v>
      </c>
      <c r="I42">
        <v>2751</v>
      </c>
    </row>
    <row r="43" spans="1:9" ht="15" customHeight="1" x14ac:dyDescent="0.25">
      <c r="A43">
        <v>38</v>
      </c>
      <c r="B43" t="s">
        <v>8246</v>
      </c>
      <c r="C43" s="10">
        <v>2500</v>
      </c>
      <c r="D43" s="10">
        <v>2751</v>
      </c>
      <c r="E43" s="10"/>
      <c r="F43" s="10">
        <v>39</v>
      </c>
      <c r="G43" t="s">
        <v>8247</v>
      </c>
      <c r="H43">
        <v>25000</v>
      </c>
      <c r="I43">
        <v>32745</v>
      </c>
    </row>
    <row r="44" spans="1:9" x14ac:dyDescent="0.25">
      <c r="A44">
        <v>39</v>
      </c>
      <c r="B44" t="s">
        <v>8247</v>
      </c>
      <c r="C44" s="10">
        <v>25000</v>
      </c>
      <c r="D44" s="10">
        <v>32745</v>
      </c>
      <c r="E44" s="10"/>
      <c r="F44" s="10">
        <v>40</v>
      </c>
      <c r="G44" t="s">
        <v>8246</v>
      </c>
      <c r="H44">
        <v>2000</v>
      </c>
      <c r="I44">
        <v>2027</v>
      </c>
    </row>
    <row r="45" spans="1:9" x14ac:dyDescent="0.25">
      <c r="A45">
        <v>40</v>
      </c>
      <c r="B45" t="s">
        <v>8246</v>
      </c>
      <c r="C45" s="10">
        <v>2000</v>
      </c>
      <c r="D45" s="10">
        <v>2027</v>
      </c>
      <c r="E45" s="10"/>
      <c r="F45" s="10">
        <v>41</v>
      </c>
      <c r="G45" t="s">
        <v>8246</v>
      </c>
      <c r="H45">
        <v>2000</v>
      </c>
      <c r="I45">
        <v>2000</v>
      </c>
    </row>
    <row r="46" spans="1:9" x14ac:dyDescent="0.25">
      <c r="A46">
        <v>41</v>
      </c>
      <c r="B46" t="s">
        <v>8246</v>
      </c>
      <c r="C46" s="10">
        <v>2000</v>
      </c>
      <c r="D46" s="10">
        <v>2000</v>
      </c>
      <c r="E46" s="10"/>
      <c r="F46" s="10">
        <v>42</v>
      </c>
      <c r="G46" t="s">
        <v>8246</v>
      </c>
      <c r="H46">
        <v>14000</v>
      </c>
      <c r="I46">
        <v>19860</v>
      </c>
    </row>
    <row r="47" spans="1:9" x14ac:dyDescent="0.25">
      <c r="A47">
        <v>42</v>
      </c>
      <c r="B47" t="s">
        <v>8246</v>
      </c>
      <c r="C47" s="10">
        <v>14000</v>
      </c>
      <c r="D47" s="10">
        <v>19860</v>
      </c>
      <c r="E47" s="10"/>
      <c r="F47" s="10">
        <v>43</v>
      </c>
      <c r="G47" t="s">
        <v>8246</v>
      </c>
      <c r="H47">
        <v>10000</v>
      </c>
      <c r="I47">
        <v>30866</v>
      </c>
    </row>
    <row r="48" spans="1:9" x14ac:dyDescent="0.25">
      <c r="A48">
        <v>43</v>
      </c>
      <c r="B48" t="s">
        <v>8246</v>
      </c>
      <c r="C48" s="10">
        <v>10000</v>
      </c>
      <c r="D48" s="10">
        <v>30866</v>
      </c>
      <c r="E48" s="10"/>
      <c r="F48" s="10">
        <v>44</v>
      </c>
      <c r="G48" t="s">
        <v>8246</v>
      </c>
      <c r="H48">
        <v>2000</v>
      </c>
      <c r="I48">
        <v>2000</v>
      </c>
    </row>
    <row r="49" spans="1:9" x14ac:dyDescent="0.25">
      <c r="A49">
        <v>44</v>
      </c>
      <c r="B49" t="s">
        <v>8246</v>
      </c>
      <c r="C49" s="10">
        <v>2000</v>
      </c>
      <c r="D49" s="10">
        <v>2000</v>
      </c>
      <c r="E49" s="10"/>
      <c r="F49" s="10">
        <v>45</v>
      </c>
      <c r="G49" t="s">
        <v>8246</v>
      </c>
      <c r="H49">
        <v>5000</v>
      </c>
      <c r="I49">
        <v>6000</v>
      </c>
    </row>
    <row r="50" spans="1:9" ht="15" customHeight="1" x14ac:dyDescent="0.25">
      <c r="A50">
        <v>45</v>
      </c>
      <c r="B50" t="s">
        <v>8246</v>
      </c>
      <c r="C50" s="10">
        <v>5000</v>
      </c>
      <c r="D50" s="10">
        <v>6000</v>
      </c>
      <c r="E50" s="10"/>
      <c r="F50" s="10">
        <v>46</v>
      </c>
      <c r="G50" t="s">
        <v>8248</v>
      </c>
      <c r="H50">
        <v>8400</v>
      </c>
      <c r="I50">
        <v>8750</v>
      </c>
    </row>
    <row r="51" spans="1:9" x14ac:dyDescent="0.25">
      <c r="A51">
        <v>46</v>
      </c>
      <c r="B51" t="s">
        <v>8248</v>
      </c>
      <c r="C51" s="10">
        <v>8400</v>
      </c>
      <c r="D51" s="10">
        <v>8750</v>
      </c>
      <c r="E51" s="10"/>
      <c r="F51" s="10">
        <v>47</v>
      </c>
      <c r="G51" t="s">
        <v>8246</v>
      </c>
      <c r="H51">
        <v>5000</v>
      </c>
      <c r="I51">
        <v>5380.55</v>
      </c>
    </row>
    <row r="52" spans="1:9" ht="15" customHeight="1" x14ac:dyDescent="0.25">
      <c r="A52">
        <v>47</v>
      </c>
      <c r="B52" t="s">
        <v>8246</v>
      </c>
      <c r="C52" s="10">
        <v>5000</v>
      </c>
      <c r="D52" s="10">
        <v>5380.55</v>
      </c>
      <c r="E52" s="10"/>
      <c r="F52" s="10">
        <v>48</v>
      </c>
      <c r="G52" t="s">
        <v>8247</v>
      </c>
      <c r="H52">
        <v>2000</v>
      </c>
      <c r="I52">
        <v>2159</v>
      </c>
    </row>
    <row r="53" spans="1:9" x14ac:dyDescent="0.25">
      <c r="A53">
        <v>48</v>
      </c>
      <c r="B53" t="s">
        <v>8247</v>
      </c>
      <c r="C53" s="10">
        <v>2000</v>
      </c>
      <c r="D53" s="10">
        <v>2159</v>
      </c>
      <c r="E53" s="10"/>
      <c r="F53" s="10">
        <v>49</v>
      </c>
      <c r="G53" t="s">
        <v>8246</v>
      </c>
      <c r="H53">
        <v>12000</v>
      </c>
      <c r="I53">
        <v>12000</v>
      </c>
    </row>
    <row r="54" spans="1:9" ht="15" customHeight="1" x14ac:dyDescent="0.25">
      <c r="A54">
        <v>49</v>
      </c>
      <c r="B54" t="s">
        <v>8246</v>
      </c>
      <c r="C54" s="10">
        <v>12000</v>
      </c>
      <c r="D54" s="10">
        <v>12000</v>
      </c>
      <c r="E54" s="10"/>
      <c r="F54" s="10">
        <v>50</v>
      </c>
      <c r="G54" t="s">
        <v>8247</v>
      </c>
      <c r="H54">
        <v>600</v>
      </c>
      <c r="I54">
        <v>600</v>
      </c>
    </row>
    <row r="55" spans="1:9" x14ac:dyDescent="0.25">
      <c r="A55">
        <v>50</v>
      </c>
      <c r="B55" t="s">
        <v>8247</v>
      </c>
      <c r="C55" s="10">
        <v>600</v>
      </c>
      <c r="D55" s="10">
        <v>600</v>
      </c>
      <c r="E55" s="10"/>
      <c r="F55" s="10">
        <v>51</v>
      </c>
      <c r="G55" t="s">
        <v>8246</v>
      </c>
      <c r="H55">
        <v>11000</v>
      </c>
      <c r="I55">
        <v>14082</v>
      </c>
    </row>
    <row r="56" spans="1:9" x14ac:dyDescent="0.25">
      <c r="A56">
        <v>51</v>
      </c>
      <c r="B56" t="s">
        <v>8246</v>
      </c>
      <c r="C56" s="10">
        <v>11000</v>
      </c>
      <c r="D56" s="10">
        <v>14082</v>
      </c>
      <c r="E56" s="10"/>
      <c r="F56" s="10">
        <v>52</v>
      </c>
      <c r="G56" t="s">
        <v>8246</v>
      </c>
      <c r="H56">
        <v>10000</v>
      </c>
      <c r="I56">
        <v>11621</v>
      </c>
    </row>
    <row r="57" spans="1:9" x14ac:dyDescent="0.25">
      <c r="A57">
        <v>52</v>
      </c>
      <c r="B57" t="s">
        <v>8246</v>
      </c>
      <c r="C57" s="10">
        <v>10000</v>
      </c>
      <c r="D57" s="10">
        <v>11621</v>
      </c>
      <c r="E57" s="10"/>
      <c r="F57" s="10">
        <v>53</v>
      </c>
      <c r="G57" t="s">
        <v>8246</v>
      </c>
      <c r="H57">
        <v>3000</v>
      </c>
      <c r="I57">
        <v>3289</v>
      </c>
    </row>
    <row r="58" spans="1:9" x14ac:dyDescent="0.25">
      <c r="A58">
        <v>53</v>
      </c>
      <c r="B58" t="s">
        <v>8246</v>
      </c>
      <c r="C58" s="10">
        <v>3000</v>
      </c>
      <c r="D58" s="10">
        <v>3289</v>
      </c>
      <c r="E58" s="10"/>
      <c r="F58" s="10">
        <v>54</v>
      </c>
      <c r="G58" t="s">
        <v>8246</v>
      </c>
      <c r="H58">
        <v>10000</v>
      </c>
      <c r="I58">
        <v>10100</v>
      </c>
    </row>
    <row r="59" spans="1:9" x14ac:dyDescent="0.25">
      <c r="A59">
        <v>54</v>
      </c>
      <c r="B59" t="s">
        <v>8246</v>
      </c>
      <c r="C59" s="10">
        <v>10000</v>
      </c>
      <c r="D59" s="10">
        <v>10100</v>
      </c>
      <c r="E59" s="10"/>
      <c r="F59" s="10">
        <v>55</v>
      </c>
      <c r="G59" t="s">
        <v>8246</v>
      </c>
      <c r="H59">
        <v>8600</v>
      </c>
      <c r="I59">
        <v>11090</v>
      </c>
    </row>
    <row r="60" spans="1:9" ht="15" customHeight="1" x14ac:dyDescent="0.25">
      <c r="A60">
        <v>55</v>
      </c>
      <c r="B60" t="s">
        <v>8246</v>
      </c>
      <c r="C60" s="10">
        <v>8600</v>
      </c>
      <c r="D60" s="10">
        <v>11090</v>
      </c>
      <c r="E60" s="10"/>
      <c r="F60" s="10">
        <v>56</v>
      </c>
      <c r="G60" t="s">
        <v>8247</v>
      </c>
      <c r="H60">
        <v>8000</v>
      </c>
      <c r="I60">
        <v>8581</v>
      </c>
    </row>
    <row r="61" spans="1:9" x14ac:dyDescent="0.25">
      <c r="A61">
        <v>56</v>
      </c>
      <c r="B61" t="s">
        <v>8247</v>
      </c>
      <c r="C61" s="10">
        <v>8000</v>
      </c>
      <c r="D61" s="10">
        <v>8581</v>
      </c>
      <c r="E61" s="10"/>
      <c r="F61" s="10">
        <v>57</v>
      </c>
      <c r="G61" t="s">
        <v>8246</v>
      </c>
      <c r="H61">
        <v>15000</v>
      </c>
      <c r="I61">
        <v>15285</v>
      </c>
    </row>
    <row r="62" spans="1:9" x14ac:dyDescent="0.25">
      <c r="A62">
        <v>57</v>
      </c>
      <c r="B62" t="s">
        <v>8246</v>
      </c>
      <c r="C62" s="10">
        <v>15000</v>
      </c>
      <c r="D62" s="10">
        <v>15285</v>
      </c>
      <c r="E62" s="10"/>
      <c r="F62" s="10">
        <v>58</v>
      </c>
      <c r="G62" t="s">
        <v>8246</v>
      </c>
      <c r="H62">
        <v>10000</v>
      </c>
      <c r="I62">
        <v>10291</v>
      </c>
    </row>
    <row r="63" spans="1:9" x14ac:dyDescent="0.25">
      <c r="A63">
        <v>58</v>
      </c>
      <c r="B63" t="s">
        <v>8246</v>
      </c>
      <c r="C63" s="10">
        <v>10000</v>
      </c>
      <c r="D63" s="10">
        <v>10291</v>
      </c>
      <c r="E63" s="10"/>
      <c r="F63" s="10">
        <v>59</v>
      </c>
      <c r="G63" t="s">
        <v>8246</v>
      </c>
      <c r="H63">
        <v>20000</v>
      </c>
      <c r="I63">
        <v>20025.14</v>
      </c>
    </row>
    <row r="64" spans="1:9" ht="15" customHeight="1" x14ac:dyDescent="0.25">
      <c r="A64">
        <v>59</v>
      </c>
      <c r="B64" t="s">
        <v>8246</v>
      </c>
      <c r="C64" s="10">
        <v>20000</v>
      </c>
      <c r="D64" s="10">
        <v>20025.14</v>
      </c>
      <c r="E64" s="10"/>
      <c r="F64" s="10">
        <v>60</v>
      </c>
      <c r="G64" t="s">
        <v>8247</v>
      </c>
      <c r="H64">
        <v>4500</v>
      </c>
      <c r="I64">
        <v>4648.33</v>
      </c>
    </row>
    <row r="65" spans="1:9" x14ac:dyDescent="0.25">
      <c r="A65">
        <v>60</v>
      </c>
      <c r="B65" t="s">
        <v>8247</v>
      </c>
      <c r="C65" s="10">
        <v>4500</v>
      </c>
      <c r="D65" s="10">
        <v>4648.33</v>
      </c>
      <c r="E65" s="10"/>
      <c r="F65" s="10">
        <v>61</v>
      </c>
      <c r="G65" t="s">
        <v>8246</v>
      </c>
      <c r="H65">
        <v>5000</v>
      </c>
      <c r="I65">
        <v>7415</v>
      </c>
    </row>
    <row r="66" spans="1:9" x14ac:dyDescent="0.25">
      <c r="A66">
        <v>61</v>
      </c>
      <c r="B66" t="s">
        <v>8246</v>
      </c>
      <c r="C66" s="10">
        <v>5000</v>
      </c>
      <c r="D66" s="10">
        <v>7415</v>
      </c>
      <c r="E66" s="10"/>
      <c r="F66" s="10">
        <v>62</v>
      </c>
      <c r="G66" t="s">
        <v>8246</v>
      </c>
      <c r="H66">
        <v>3000</v>
      </c>
      <c r="I66">
        <v>4642</v>
      </c>
    </row>
    <row r="67" spans="1:9" x14ac:dyDescent="0.25">
      <c r="A67">
        <v>62</v>
      </c>
      <c r="B67" t="s">
        <v>8246</v>
      </c>
      <c r="C67" s="10">
        <v>3000</v>
      </c>
      <c r="D67" s="10">
        <v>4642</v>
      </c>
      <c r="E67" s="10"/>
      <c r="F67" s="10">
        <v>63</v>
      </c>
      <c r="G67" t="s">
        <v>8246</v>
      </c>
      <c r="H67">
        <v>2000</v>
      </c>
      <c r="I67">
        <v>2270.37</v>
      </c>
    </row>
    <row r="68" spans="1:9" x14ac:dyDescent="0.25">
      <c r="A68">
        <v>63</v>
      </c>
      <c r="B68" t="s">
        <v>8246</v>
      </c>
      <c r="C68" s="10">
        <v>2000</v>
      </c>
      <c r="D68" s="10">
        <v>2270.37</v>
      </c>
      <c r="E68" s="10"/>
      <c r="F68" s="10">
        <v>64</v>
      </c>
      <c r="G68" t="s">
        <v>8246</v>
      </c>
      <c r="H68">
        <v>1200</v>
      </c>
      <c r="I68">
        <v>2080</v>
      </c>
    </row>
    <row r="69" spans="1:9" ht="15" customHeight="1" x14ac:dyDescent="0.25">
      <c r="A69">
        <v>64</v>
      </c>
      <c r="B69" t="s">
        <v>8246</v>
      </c>
      <c r="C69" s="10">
        <v>1200</v>
      </c>
      <c r="D69" s="10">
        <v>2080</v>
      </c>
      <c r="E69" s="10"/>
      <c r="F69" s="10">
        <v>65</v>
      </c>
      <c r="G69" t="s">
        <v>8251</v>
      </c>
      <c r="H69">
        <v>7000</v>
      </c>
      <c r="I69">
        <v>7527</v>
      </c>
    </row>
    <row r="70" spans="1:9" x14ac:dyDescent="0.25">
      <c r="A70">
        <v>65</v>
      </c>
      <c r="B70" t="s">
        <v>8251</v>
      </c>
      <c r="C70" s="10">
        <v>7000</v>
      </c>
      <c r="D70" s="10">
        <v>7527</v>
      </c>
      <c r="E70" s="10"/>
      <c r="F70" s="10">
        <v>66</v>
      </c>
      <c r="G70" t="s">
        <v>8246</v>
      </c>
      <c r="H70">
        <v>2000</v>
      </c>
      <c r="I70">
        <v>2372</v>
      </c>
    </row>
    <row r="71" spans="1:9" x14ac:dyDescent="0.25">
      <c r="A71">
        <v>66</v>
      </c>
      <c r="B71" t="s">
        <v>8246</v>
      </c>
      <c r="C71" s="10">
        <v>2000</v>
      </c>
      <c r="D71" s="10">
        <v>2372</v>
      </c>
      <c r="E71" s="10"/>
      <c r="F71" s="10">
        <v>67</v>
      </c>
      <c r="G71" t="s">
        <v>8246</v>
      </c>
      <c r="H71">
        <v>2000</v>
      </c>
      <c r="I71">
        <v>2325</v>
      </c>
    </row>
    <row r="72" spans="1:9" ht="15" customHeight="1" x14ac:dyDescent="0.25">
      <c r="A72">
        <v>67</v>
      </c>
      <c r="B72" t="s">
        <v>8246</v>
      </c>
      <c r="C72" s="10">
        <v>2000</v>
      </c>
      <c r="D72" s="10">
        <v>2325</v>
      </c>
      <c r="E72" s="10"/>
      <c r="F72" s="10">
        <v>68</v>
      </c>
      <c r="G72" t="s">
        <v>8247</v>
      </c>
      <c r="H72">
        <v>600</v>
      </c>
      <c r="I72">
        <v>763</v>
      </c>
    </row>
    <row r="73" spans="1:9" x14ac:dyDescent="0.25">
      <c r="A73">
        <v>68</v>
      </c>
      <c r="B73" t="s">
        <v>8247</v>
      </c>
      <c r="C73" s="10">
        <v>600</v>
      </c>
      <c r="D73" s="10">
        <v>763</v>
      </c>
      <c r="E73" s="10"/>
      <c r="F73" s="10">
        <v>69</v>
      </c>
      <c r="G73" t="s">
        <v>8246</v>
      </c>
      <c r="H73">
        <v>10000</v>
      </c>
      <c r="I73">
        <v>11094.23</v>
      </c>
    </row>
    <row r="74" spans="1:9" x14ac:dyDescent="0.25">
      <c r="A74">
        <v>69</v>
      </c>
      <c r="B74" t="s">
        <v>8246</v>
      </c>
      <c r="C74" s="10">
        <v>10000</v>
      </c>
      <c r="D74" s="10">
        <v>11094.23</v>
      </c>
      <c r="E74" s="10"/>
      <c r="F74" s="10">
        <v>70</v>
      </c>
      <c r="G74" t="s">
        <v>8246</v>
      </c>
      <c r="H74">
        <v>500</v>
      </c>
      <c r="I74">
        <v>636</v>
      </c>
    </row>
    <row r="75" spans="1:9" x14ac:dyDescent="0.25">
      <c r="A75">
        <v>70</v>
      </c>
      <c r="B75" t="s">
        <v>8246</v>
      </c>
      <c r="C75" s="10">
        <v>500</v>
      </c>
      <c r="D75" s="10">
        <v>636</v>
      </c>
      <c r="E75" s="10"/>
      <c r="F75" s="10">
        <v>71</v>
      </c>
      <c r="G75" t="s">
        <v>8246</v>
      </c>
      <c r="H75">
        <v>1800</v>
      </c>
      <c r="I75">
        <v>2231</v>
      </c>
    </row>
    <row r="76" spans="1:9" x14ac:dyDescent="0.25">
      <c r="A76">
        <v>71</v>
      </c>
      <c r="B76" t="s">
        <v>8246</v>
      </c>
      <c r="C76" s="10">
        <v>1800</v>
      </c>
      <c r="D76" s="10">
        <v>2231</v>
      </c>
      <c r="E76" s="10"/>
      <c r="F76" s="10">
        <v>72</v>
      </c>
      <c r="G76" t="s">
        <v>8246</v>
      </c>
      <c r="H76">
        <v>2200</v>
      </c>
      <c r="I76">
        <v>2385</v>
      </c>
    </row>
    <row r="77" spans="1:9" x14ac:dyDescent="0.25">
      <c r="A77">
        <v>72</v>
      </c>
      <c r="B77" t="s">
        <v>8246</v>
      </c>
      <c r="C77" s="10">
        <v>2200</v>
      </c>
      <c r="D77" s="10">
        <v>2385</v>
      </c>
      <c r="E77" s="10"/>
      <c r="F77" s="10">
        <v>73</v>
      </c>
      <c r="G77" t="s">
        <v>8246</v>
      </c>
      <c r="H77">
        <v>900</v>
      </c>
      <c r="I77">
        <v>900</v>
      </c>
    </row>
    <row r="78" spans="1:9" ht="15" customHeight="1" x14ac:dyDescent="0.25">
      <c r="A78">
        <v>73</v>
      </c>
      <c r="B78" t="s">
        <v>8246</v>
      </c>
      <c r="C78" s="10">
        <v>900</v>
      </c>
      <c r="D78" s="10">
        <v>900</v>
      </c>
      <c r="E78" s="10"/>
      <c r="F78" s="10">
        <v>74</v>
      </c>
      <c r="G78" t="s">
        <v>8249</v>
      </c>
      <c r="H78">
        <v>500</v>
      </c>
      <c r="I78">
        <v>564.66</v>
      </c>
    </row>
    <row r="79" spans="1:9" x14ac:dyDescent="0.25">
      <c r="A79">
        <v>74</v>
      </c>
      <c r="B79" t="s">
        <v>8249</v>
      </c>
      <c r="C79" s="10">
        <v>500</v>
      </c>
      <c r="D79" s="10">
        <v>564.66</v>
      </c>
      <c r="E79" s="10"/>
      <c r="F79" s="10">
        <v>75</v>
      </c>
      <c r="G79" t="s">
        <v>8246</v>
      </c>
      <c r="H79">
        <v>3500</v>
      </c>
      <c r="I79">
        <v>4040</v>
      </c>
    </row>
    <row r="80" spans="1:9" x14ac:dyDescent="0.25">
      <c r="A80">
        <v>75</v>
      </c>
      <c r="B80" t="s">
        <v>8246</v>
      </c>
      <c r="C80" s="10">
        <v>3500</v>
      </c>
      <c r="D80" s="10">
        <v>4040</v>
      </c>
      <c r="E80" s="10"/>
      <c r="F80" s="10">
        <v>76</v>
      </c>
      <c r="G80" t="s">
        <v>8246</v>
      </c>
      <c r="H80">
        <v>300</v>
      </c>
      <c r="I80">
        <v>460</v>
      </c>
    </row>
    <row r="81" spans="1:9" x14ac:dyDescent="0.25">
      <c r="A81">
        <v>76</v>
      </c>
      <c r="B81" t="s">
        <v>8246</v>
      </c>
      <c r="C81" s="10">
        <v>300</v>
      </c>
      <c r="D81" s="10">
        <v>460</v>
      </c>
      <c r="E81" s="10"/>
      <c r="F81" s="10">
        <v>77</v>
      </c>
      <c r="G81" t="s">
        <v>8246</v>
      </c>
      <c r="H81">
        <v>400</v>
      </c>
      <c r="I81">
        <v>1570</v>
      </c>
    </row>
    <row r="82" spans="1:9" ht="15" customHeight="1" x14ac:dyDescent="0.25">
      <c r="A82">
        <v>77</v>
      </c>
      <c r="B82" t="s">
        <v>8246</v>
      </c>
      <c r="C82" s="10">
        <v>400</v>
      </c>
      <c r="D82" s="10">
        <v>1570</v>
      </c>
      <c r="E82" s="10"/>
      <c r="F82" s="10">
        <v>78</v>
      </c>
      <c r="G82" t="s">
        <v>8249</v>
      </c>
      <c r="H82">
        <v>50</v>
      </c>
      <c r="I82">
        <v>1351</v>
      </c>
    </row>
    <row r="83" spans="1:9" ht="15" customHeight="1" x14ac:dyDescent="0.25">
      <c r="A83">
        <v>78</v>
      </c>
      <c r="B83" t="s">
        <v>8249</v>
      </c>
      <c r="C83" s="10">
        <v>50</v>
      </c>
      <c r="D83" s="10">
        <v>1351</v>
      </c>
      <c r="E83" s="10"/>
      <c r="F83" s="10">
        <v>79</v>
      </c>
      <c r="G83" t="s">
        <v>8247</v>
      </c>
      <c r="H83">
        <v>1300</v>
      </c>
      <c r="I83">
        <v>1651</v>
      </c>
    </row>
    <row r="84" spans="1:9" x14ac:dyDescent="0.25">
      <c r="A84">
        <v>79</v>
      </c>
      <c r="B84" t="s">
        <v>8247</v>
      </c>
      <c r="C84" s="10">
        <v>1300</v>
      </c>
      <c r="D84" s="10">
        <v>1651</v>
      </c>
      <c r="E84" s="10"/>
      <c r="F84" s="10">
        <v>80</v>
      </c>
      <c r="G84" t="s">
        <v>8246</v>
      </c>
      <c r="H84">
        <v>12000</v>
      </c>
      <c r="I84">
        <v>12870</v>
      </c>
    </row>
    <row r="85" spans="1:9" x14ac:dyDescent="0.25">
      <c r="A85">
        <v>80</v>
      </c>
      <c r="B85" t="s">
        <v>8246</v>
      </c>
      <c r="C85" s="10">
        <v>12000</v>
      </c>
      <c r="D85" s="10">
        <v>12870</v>
      </c>
      <c r="E85" s="10"/>
      <c r="F85" s="10">
        <v>81</v>
      </c>
      <c r="G85" t="s">
        <v>8246</v>
      </c>
      <c r="H85">
        <v>750</v>
      </c>
      <c r="I85">
        <v>1485</v>
      </c>
    </row>
    <row r="86" spans="1:9" x14ac:dyDescent="0.25">
      <c r="A86">
        <v>81</v>
      </c>
      <c r="B86" t="s">
        <v>8246</v>
      </c>
      <c r="C86" s="10">
        <v>750</v>
      </c>
      <c r="D86" s="10">
        <v>1485</v>
      </c>
      <c r="E86" s="10"/>
      <c r="F86" s="10">
        <v>82</v>
      </c>
      <c r="G86" t="s">
        <v>8246</v>
      </c>
      <c r="H86">
        <v>4000</v>
      </c>
      <c r="I86">
        <v>4000.5</v>
      </c>
    </row>
    <row r="87" spans="1:9" ht="15" customHeight="1" x14ac:dyDescent="0.25">
      <c r="A87">
        <v>82</v>
      </c>
      <c r="B87" t="s">
        <v>8246</v>
      </c>
      <c r="C87" s="10">
        <v>4000</v>
      </c>
      <c r="D87" s="10">
        <v>4000.5</v>
      </c>
      <c r="E87" s="10"/>
      <c r="F87" s="10">
        <v>83</v>
      </c>
      <c r="G87" t="s">
        <v>8247</v>
      </c>
      <c r="H87">
        <v>200</v>
      </c>
      <c r="I87">
        <v>205</v>
      </c>
    </row>
    <row r="88" spans="1:9" x14ac:dyDescent="0.25">
      <c r="A88">
        <v>83</v>
      </c>
      <c r="B88" t="s">
        <v>8247</v>
      </c>
      <c r="C88" s="10">
        <v>200</v>
      </c>
      <c r="D88" s="10">
        <v>205</v>
      </c>
      <c r="E88" s="10"/>
      <c r="F88" s="10">
        <v>84</v>
      </c>
      <c r="G88" t="s">
        <v>8246</v>
      </c>
      <c r="H88">
        <v>500</v>
      </c>
      <c r="I88">
        <v>500</v>
      </c>
    </row>
    <row r="89" spans="1:9" x14ac:dyDescent="0.25">
      <c r="A89">
        <v>84</v>
      </c>
      <c r="B89" t="s">
        <v>8246</v>
      </c>
      <c r="C89" s="10">
        <v>500</v>
      </c>
      <c r="D89" s="10">
        <v>500</v>
      </c>
      <c r="E89" s="10"/>
      <c r="F89" s="10">
        <v>85</v>
      </c>
      <c r="G89" t="s">
        <v>8246</v>
      </c>
      <c r="H89">
        <v>1200</v>
      </c>
      <c r="I89">
        <v>1506</v>
      </c>
    </row>
    <row r="90" spans="1:9" ht="15" customHeight="1" x14ac:dyDescent="0.25">
      <c r="A90">
        <v>85</v>
      </c>
      <c r="B90" t="s">
        <v>8246</v>
      </c>
      <c r="C90" s="10">
        <v>1200</v>
      </c>
      <c r="D90" s="10">
        <v>1506</v>
      </c>
      <c r="E90" s="10"/>
      <c r="F90" s="10">
        <v>86</v>
      </c>
      <c r="G90" t="s">
        <v>8249</v>
      </c>
      <c r="H90">
        <v>6000</v>
      </c>
      <c r="I90">
        <v>6388</v>
      </c>
    </row>
    <row r="91" spans="1:9" x14ac:dyDescent="0.25">
      <c r="A91">
        <v>86</v>
      </c>
      <c r="B91" t="s">
        <v>8249</v>
      </c>
      <c r="C91" s="10">
        <v>6000</v>
      </c>
      <c r="D91" s="10">
        <v>6388</v>
      </c>
      <c r="E91" s="10"/>
      <c r="F91" s="10">
        <v>87</v>
      </c>
      <c r="G91" t="s">
        <v>8246</v>
      </c>
      <c r="H91">
        <v>2500</v>
      </c>
      <c r="I91">
        <v>2615</v>
      </c>
    </row>
    <row r="92" spans="1:9" x14ac:dyDescent="0.25">
      <c r="A92">
        <v>87</v>
      </c>
      <c r="B92" t="s">
        <v>8246</v>
      </c>
      <c r="C92" s="10">
        <v>2500</v>
      </c>
      <c r="D92" s="10">
        <v>2615</v>
      </c>
      <c r="E92" s="10"/>
      <c r="F92" s="10">
        <v>88</v>
      </c>
      <c r="G92" t="s">
        <v>8246</v>
      </c>
      <c r="H92">
        <v>3500</v>
      </c>
      <c r="I92">
        <v>3600</v>
      </c>
    </row>
    <row r="93" spans="1:9" x14ac:dyDescent="0.25">
      <c r="A93">
        <v>88</v>
      </c>
      <c r="B93" t="s">
        <v>8246</v>
      </c>
      <c r="C93" s="10">
        <v>3500</v>
      </c>
      <c r="D93" s="10">
        <v>3600</v>
      </c>
      <c r="E93" s="10"/>
      <c r="F93" s="10">
        <v>89</v>
      </c>
      <c r="G93" t="s">
        <v>8246</v>
      </c>
      <c r="H93">
        <v>6000</v>
      </c>
      <c r="I93">
        <v>6904</v>
      </c>
    </row>
    <row r="94" spans="1:9" x14ac:dyDescent="0.25">
      <c r="A94">
        <v>89</v>
      </c>
      <c r="B94" t="s">
        <v>8246</v>
      </c>
      <c r="C94" s="10">
        <v>6000</v>
      </c>
      <c r="D94" s="10">
        <v>6904</v>
      </c>
      <c r="E94" s="10"/>
      <c r="F94" s="10">
        <v>90</v>
      </c>
      <c r="G94" t="s">
        <v>8246</v>
      </c>
      <c r="H94">
        <v>500</v>
      </c>
      <c r="I94">
        <v>502</v>
      </c>
    </row>
    <row r="95" spans="1:9" x14ac:dyDescent="0.25">
      <c r="A95">
        <v>90</v>
      </c>
      <c r="B95" t="s">
        <v>8246</v>
      </c>
      <c r="C95" s="10">
        <v>500</v>
      </c>
      <c r="D95" s="10">
        <v>502</v>
      </c>
      <c r="E95" s="10"/>
      <c r="F95" s="10">
        <v>91</v>
      </c>
      <c r="G95" t="s">
        <v>8246</v>
      </c>
      <c r="H95">
        <v>3000</v>
      </c>
      <c r="I95">
        <v>3600</v>
      </c>
    </row>
    <row r="96" spans="1:9" ht="15" customHeight="1" x14ac:dyDescent="0.25">
      <c r="A96">
        <v>91</v>
      </c>
      <c r="B96" t="s">
        <v>8246</v>
      </c>
      <c r="C96" s="10">
        <v>3000</v>
      </c>
      <c r="D96" s="10">
        <v>3600</v>
      </c>
      <c r="E96" s="10"/>
      <c r="F96" s="10">
        <v>92</v>
      </c>
      <c r="G96" t="s">
        <v>8251</v>
      </c>
      <c r="H96">
        <v>5000</v>
      </c>
      <c r="I96">
        <v>5260</v>
      </c>
    </row>
    <row r="97" spans="1:9" x14ac:dyDescent="0.25">
      <c r="A97">
        <v>92</v>
      </c>
      <c r="B97" t="s">
        <v>8251</v>
      </c>
      <c r="C97" s="10">
        <v>5000</v>
      </c>
      <c r="D97" s="10">
        <v>5260</v>
      </c>
      <c r="E97" s="10"/>
      <c r="F97" s="10">
        <v>93</v>
      </c>
      <c r="G97" t="s">
        <v>8246</v>
      </c>
      <c r="H97">
        <v>1000</v>
      </c>
      <c r="I97">
        <v>1106</v>
      </c>
    </row>
    <row r="98" spans="1:9" ht="15" customHeight="1" x14ac:dyDescent="0.25">
      <c r="A98">
        <v>93</v>
      </c>
      <c r="B98" t="s">
        <v>8246</v>
      </c>
      <c r="C98" s="10">
        <v>1000</v>
      </c>
      <c r="D98" s="10">
        <v>1106</v>
      </c>
      <c r="E98" s="10"/>
      <c r="F98" s="10">
        <v>94</v>
      </c>
      <c r="G98" t="s">
        <v>8247</v>
      </c>
      <c r="H98">
        <v>250</v>
      </c>
      <c r="I98">
        <v>260</v>
      </c>
    </row>
    <row r="99" spans="1:9" x14ac:dyDescent="0.25">
      <c r="A99">
        <v>94</v>
      </c>
      <c r="B99" t="s">
        <v>8247</v>
      </c>
      <c r="C99" s="10">
        <v>250</v>
      </c>
      <c r="D99" s="10">
        <v>260</v>
      </c>
      <c r="E99" s="10"/>
      <c r="F99" s="10">
        <v>95</v>
      </c>
      <c r="G99" t="s">
        <v>8246</v>
      </c>
      <c r="H99">
        <v>350</v>
      </c>
      <c r="I99">
        <v>460</v>
      </c>
    </row>
    <row r="100" spans="1:9" x14ac:dyDescent="0.25">
      <c r="A100">
        <v>95</v>
      </c>
      <c r="B100" t="s">
        <v>8246</v>
      </c>
      <c r="C100" s="10">
        <v>350</v>
      </c>
      <c r="D100" s="10">
        <v>460</v>
      </c>
      <c r="E100" s="10"/>
      <c r="F100" s="10">
        <v>96</v>
      </c>
      <c r="G100" t="s">
        <v>8246</v>
      </c>
      <c r="H100">
        <v>1500</v>
      </c>
      <c r="I100">
        <v>1720</v>
      </c>
    </row>
    <row r="101" spans="1:9" x14ac:dyDescent="0.25">
      <c r="A101">
        <v>96</v>
      </c>
      <c r="B101" t="s">
        <v>8246</v>
      </c>
      <c r="C101" s="10">
        <v>1500</v>
      </c>
      <c r="D101" s="10">
        <v>1720</v>
      </c>
      <c r="E101" s="10"/>
      <c r="F101" s="10">
        <v>97</v>
      </c>
      <c r="G101" t="s">
        <v>8246</v>
      </c>
      <c r="H101">
        <v>400</v>
      </c>
      <c r="I101">
        <v>425</v>
      </c>
    </row>
    <row r="102" spans="1:9" x14ac:dyDescent="0.25">
      <c r="A102">
        <v>97</v>
      </c>
      <c r="B102" t="s">
        <v>8246</v>
      </c>
      <c r="C102" s="10">
        <v>400</v>
      </c>
      <c r="D102" s="10">
        <v>425</v>
      </c>
      <c r="E102" s="10"/>
      <c r="F102" s="10">
        <v>98</v>
      </c>
      <c r="G102" t="s">
        <v>8246</v>
      </c>
      <c r="H102">
        <v>3200</v>
      </c>
      <c r="I102">
        <v>3400</v>
      </c>
    </row>
    <row r="103" spans="1:9" x14ac:dyDescent="0.25">
      <c r="A103">
        <v>98</v>
      </c>
      <c r="B103" t="s">
        <v>8246</v>
      </c>
      <c r="C103" s="10">
        <v>3200</v>
      </c>
      <c r="D103" s="10">
        <v>3400</v>
      </c>
      <c r="E103" s="10"/>
      <c r="F103" s="10">
        <v>99</v>
      </c>
      <c r="G103" t="s">
        <v>8246</v>
      </c>
      <c r="H103">
        <v>1500</v>
      </c>
      <c r="I103">
        <v>1590.29</v>
      </c>
    </row>
    <row r="104" spans="1:9" x14ac:dyDescent="0.25">
      <c r="A104">
        <v>99</v>
      </c>
      <c r="B104" t="s">
        <v>8246</v>
      </c>
      <c r="C104" s="10">
        <v>1500</v>
      </c>
      <c r="D104" s="10">
        <v>1590.29</v>
      </c>
      <c r="E104" s="10"/>
      <c r="F104" s="10">
        <v>100</v>
      </c>
      <c r="G104" t="s">
        <v>8246</v>
      </c>
      <c r="H104">
        <v>5000</v>
      </c>
      <c r="I104">
        <v>5000</v>
      </c>
    </row>
    <row r="105" spans="1:9" x14ac:dyDescent="0.25">
      <c r="A105">
        <v>100</v>
      </c>
      <c r="B105" t="s">
        <v>8246</v>
      </c>
      <c r="C105" s="10">
        <v>5000</v>
      </c>
      <c r="D105" s="10">
        <v>5000</v>
      </c>
      <c r="E105" s="10"/>
      <c r="F105" s="10">
        <v>101</v>
      </c>
      <c r="G105" t="s">
        <v>8246</v>
      </c>
      <c r="H105">
        <v>3500</v>
      </c>
      <c r="I105">
        <v>3500</v>
      </c>
    </row>
    <row r="106" spans="1:9" x14ac:dyDescent="0.25">
      <c r="A106">
        <v>101</v>
      </c>
      <c r="B106" t="s">
        <v>8246</v>
      </c>
      <c r="C106" s="10">
        <v>3500</v>
      </c>
      <c r="D106" s="10">
        <v>3500</v>
      </c>
      <c r="E106" s="10"/>
      <c r="F106" s="10">
        <v>102</v>
      </c>
      <c r="G106" t="s">
        <v>8246</v>
      </c>
      <c r="H106">
        <v>6000</v>
      </c>
      <c r="I106">
        <v>7665</v>
      </c>
    </row>
    <row r="107" spans="1:9" ht="15" customHeight="1" x14ac:dyDescent="0.25">
      <c r="A107">
        <v>102</v>
      </c>
      <c r="B107" t="s">
        <v>8246</v>
      </c>
      <c r="C107" s="10">
        <v>6000</v>
      </c>
      <c r="D107" s="10">
        <v>7665</v>
      </c>
      <c r="E107" s="10"/>
      <c r="F107" s="10">
        <v>103</v>
      </c>
      <c r="G107" t="s">
        <v>8247</v>
      </c>
      <c r="H107">
        <v>1300</v>
      </c>
      <c r="I107">
        <v>1367</v>
      </c>
    </row>
    <row r="108" spans="1:9" x14ac:dyDescent="0.25">
      <c r="A108">
        <v>103</v>
      </c>
      <c r="B108" t="s">
        <v>8247</v>
      </c>
      <c r="C108" s="10">
        <v>1300</v>
      </c>
      <c r="D108" s="10">
        <v>1367</v>
      </c>
      <c r="E108" s="10"/>
      <c r="F108" s="10">
        <v>104</v>
      </c>
      <c r="G108" t="s">
        <v>8246</v>
      </c>
      <c r="H108">
        <v>500</v>
      </c>
      <c r="I108">
        <v>600</v>
      </c>
    </row>
    <row r="109" spans="1:9" x14ac:dyDescent="0.25">
      <c r="A109">
        <v>104</v>
      </c>
      <c r="B109" t="s">
        <v>8246</v>
      </c>
      <c r="C109" s="10">
        <v>500</v>
      </c>
      <c r="D109" s="10">
        <v>600</v>
      </c>
      <c r="E109" s="10"/>
      <c r="F109" s="10">
        <v>105</v>
      </c>
      <c r="G109" t="s">
        <v>8246</v>
      </c>
      <c r="H109">
        <v>2200</v>
      </c>
      <c r="I109">
        <v>2363</v>
      </c>
    </row>
    <row r="110" spans="1:9" x14ac:dyDescent="0.25">
      <c r="A110">
        <v>105</v>
      </c>
      <c r="B110" t="s">
        <v>8246</v>
      </c>
      <c r="C110" s="10">
        <v>2200</v>
      </c>
      <c r="D110" s="10">
        <v>2363</v>
      </c>
      <c r="E110" s="10"/>
      <c r="F110" s="10">
        <v>106</v>
      </c>
      <c r="G110" t="s">
        <v>8246</v>
      </c>
      <c r="H110">
        <v>5000</v>
      </c>
      <c r="I110">
        <v>5025</v>
      </c>
    </row>
    <row r="111" spans="1:9" x14ac:dyDescent="0.25">
      <c r="A111">
        <v>106</v>
      </c>
      <c r="B111" t="s">
        <v>8246</v>
      </c>
      <c r="C111" s="10">
        <v>5000</v>
      </c>
      <c r="D111" s="10">
        <v>5025</v>
      </c>
      <c r="E111" s="10"/>
      <c r="F111" s="10">
        <v>107</v>
      </c>
      <c r="G111" t="s">
        <v>8246</v>
      </c>
      <c r="H111">
        <v>7500</v>
      </c>
      <c r="I111">
        <v>7685</v>
      </c>
    </row>
    <row r="112" spans="1:9" x14ac:dyDescent="0.25">
      <c r="A112">
        <v>107</v>
      </c>
      <c r="B112" t="s">
        <v>8246</v>
      </c>
      <c r="C112" s="10">
        <v>7500</v>
      </c>
      <c r="D112" s="10">
        <v>7685</v>
      </c>
      <c r="E112" s="10"/>
      <c r="F112" s="10">
        <v>108</v>
      </c>
      <c r="G112" t="s">
        <v>8246</v>
      </c>
      <c r="H112">
        <v>1500</v>
      </c>
      <c r="I112">
        <v>3700</v>
      </c>
    </row>
    <row r="113" spans="1:9" x14ac:dyDescent="0.25">
      <c r="A113">
        <v>108</v>
      </c>
      <c r="B113" t="s">
        <v>8246</v>
      </c>
      <c r="C113" s="10">
        <v>1500</v>
      </c>
      <c r="D113" s="10">
        <v>3700</v>
      </c>
      <c r="E113" s="10"/>
      <c r="F113" s="10">
        <v>109</v>
      </c>
      <c r="G113" t="s">
        <v>8246</v>
      </c>
      <c r="H113">
        <v>1000</v>
      </c>
      <c r="I113">
        <v>2195</v>
      </c>
    </row>
    <row r="114" spans="1:9" x14ac:dyDescent="0.25">
      <c r="A114">
        <v>109</v>
      </c>
      <c r="B114" t="s">
        <v>8246</v>
      </c>
      <c r="C114" s="10">
        <v>1000</v>
      </c>
      <c r="D114" s="10">
        <v>2195</v>
      </c>
      <c r="E114" s="10"/>
      <c r="F114" s="10">
        <v>110</v>
      </c>
      <c r="G114" t="s">
        <v>8246</v>
      </c>
      <c r="H114">
        <v>1300</v>
      </c>
      <c r="I114">
        <v>1700</v>
      </c>
    </row>
    <row r="115" spans="1:9" ht="15" customHeight="1" x14ac:dyDescent="0.25">
      <c r="A115">
        <v>110</v>
      </c>
      <c r="B115" t="s">
        <v>8246</v>
      </c>
      <c r="C115" s="10">
        <v>1300</v>
      </c>
      <c r="D115" s="10">
        <v>1700</v>
      </c>
      <c r="E115" s="10"/>
      <c r="F115" s="10">
        <v>111</v>
      </c>
      <c r="G115" t="s">
        <v>8248</v>
      </c>
      <c r="H115">
        <v>3500</v>
      </c>
      <c r="I115">
        <v>5410</v>
      </c>
    </row>
    <row r="116" spans="1:9" x14ac:dyDescent="0.25">
      <c r="A116">
        <v>111</v>
      </c>
      <c r="B116" t="s">
        <v>8248</v>
      </c>
      <c r="C116" s="10">
        <v>3500</v>
      </c>
      <c r="D116" s="10">
        <v>5410</v>
      </c>
      <c r="E116" s="10"/>
      <c r="F116" s="10">
        <v>112</v>
      </c>
      <c r="G116" t="s">
        <v>8246</v>
      </c>
      <c r="H116">
        <v>5000</v>
      </c>
      <c r="I116">
        <v>5200</v>
      </c>
    </row>
    <row r="117" spans="1:9" x14ac:dyDescent="0.25">
      <c r="A117">
        <v>112</v>
      </c>
      <c r="B117" t="s">
        <v>8246</v>
      </c>
      <c r="C117" s="10">
        <v>5000</v>
      </c>
      <c r="D117" s="10">
        <v>5200</v>
      </c>
      <c r="E117" s="10"/>
      <c r="F117" s="10">
        <v>113</v>
      </c>
      <c r="G117" t="s">
        <v>8246</v>
      </c>
      <c r="H117">
        <v>5000</v>
      </c>
      <c r="I117">
        <v>7050</v>
      </c>
    </row>
    <row r="118" spans="1:9" x14ac:dyDescent="0.25">
      <c r="A118">
        <v>113</v>
      </c>
      <c r="B118" t="s">
        <v>8246</v>
      </c>
      <c r="C118" s="10">
        <v>5000</v>
      </c>
      <c r="D118" s="10">
        <v>7050</v>
      </c>
      <c r="E118" s="10"/>
      <c r="F118" s="10">
        <v>114</v>
      </c>
      <c r="G118" t="s">
        <v>8246</v>
      </c>
      <c r="H118">
        <v>3000</v>
      </c>
      <c r="I118">
        <v>3100</v>
      </c>
    </row>
    <row r="119" spans="1:9" x14ac:dyDescent="0.25">
      <c r="A119">
        <v>114</v>
      </c>
      <c r="B119" t="s">
        <v>8246</v>
      </c>
      <c r="C119" s="10">
        <v>3000</v>
      </c>
      <c r="D119" s="10">
        <v>3100</v>
      </c>
      <c r="E119" s="10"/>
      <c r="F119" s="10">
        <v>115</v>
      </c>
      <c r="G119" t="s">
        <v>8246</v>
      </c>
      <c r="H119">
        <v>450</v>
      </c>
      <c r="I119">
        <v>632</v>
      </c>
    </row>
    <row r="120" spans="1:9" x14ac:dyDescent="0.25">
      <c r="A120">
        <v>115</v>
      </c>
      <c r="B120" t="s">
        <v>8246</v>
      </c>
      <c r="C120" s="10">
        <v>450</v>
      </c>
      <c r="D120" s="10">
        <v>632</v>
      </c>
      <c r="E120" s="10"/>
      <c r="F120" s="10">
        <v>116</v>
      </c>
      <c r="G120" t="s">
        <v>8246</v>
      </c>
      <c r="H120">
        <v>3500</v>
      </c>
      <c r="I120">
        <v>3978</v>
      </c>
    </row>
    <row r="121" spans="1:9" x14ac:dyDescent="0.25">
      <c r="A121">
        <v>116</v>
      </c>
      <c r="B121" t="s">
        <v>8246</v>
      </c>
      <c r="C121" s="10">
        <v>3500</v>
      </c>
      <c r="D121" s="10">
        <v>3978</v>
      </c>
      <c r="E121" s="10"/>
      <c r="F121" s="10">
        <v>117</v>
      </c>
      <c r="G121" t="s">
        <v>8246</v>
      </c>
      <c r="H121">
        <v>4500</v>
      </c>
      <c r="I121">
        <v>4522.22</v>
      </c>
    </row>
    <row r="122" spans="1:9" x14ac:dyDescent="0.25">
      <c r="A122">
        <v>117</v>
      </c>
      <c r="B122" t="s">
        <v>8246</v>
      </c>
      <c r="C122" s="10">
        <v>4500</v>
      </c>
      <c r="D122" s="10">
        <v>4522.22</v>
      </c>
      <c r="E122" s="10"/>
      <c r="F122" s="10">
        <v>118</v>
      </c>
      <c r="G122" t="s">
        <v>8246</v>
      </c>
      <c r="H122">
        <v>5000</v>
      </c>
      <c r="I122">
        <v>5651.58</v>
      </c>
    </row>
    <row r="123" spans="1:9" x14ac:dyDescent="0.25">
      <c r="A123">
        <v>118</v>
      </c>
      <c r="B123" t="s">
        <v>8246</v>
      </c>
      <c r="C123" s="10">
        <v>5000</v>
      </c>
      <c r="D123" s="10">
        <v>5651.58</v>
      </c>
      <c r="E123" s="10"/>
      <c r="F123" s="10">
        <v>119</v>
      </c>
      <c r="G123" t="s">
        <v>8246</v>
      </c>
      <c r="H123">
        <v>3250</v>
      </c>
      <c r="I123">
        <v>3398.1</v>
      </c>
    </row>
    <row r="124" spans="1:9" x14ac:dyDescent="0.25">
      <c r="A124">
        <v>119</v>
      </c>
      <c r="B124" t="s">
        <v>8246</v>
      </c>
      <c r="C124" s="10">
        <v>3250</v>
      </c>
      <c r="D124" s="10">
        <v>3398.1</v>
      </c>
      <c r="E124" s="10"/>
      <c r="F124" s="10">
        <v>240</v>
      </c>
      <c r="G124" t="s">
        <v>8246</v>
      </c>
      <c r="H124">
        <v>15000</v>
      </c>
      <c r="I124">
        <v>16145.12</v>
      </c>
    </row>
    <row r="125" spans="1:9" x14ac:dyDescent="0.25">
      <c r="A125">
        <v>240</v>
      </c>
      <c r="B125" t="s">
        <v>8246</v>
      </c>
      <c r="C125" s="10">
        <v>15000</v>
      </c>
      <c r="D125" s="10">
        <v>16145.12</v>
      </c>
      <c r="E125" s="10"/>
      <c r="F125" s="10">
        <v>241</v>
      </c>
      <c r="G125" t="s">
        <v>8246</v>
      </c>
      <c r="H125">
        <v>36400</v>
      </c>
      <c r="I125">
        <v>41000</v>
      </c>
    </row>
    <row r="126" spans="1:9" x14ac:dyDescent="0.25">
      <c r="A126">
        <v>241</v>
      </c>
      <c r="B126" t="s">
        <v>8246</v>
      </c>
      <c r="C126" s="10">
        <v>36400</v>
      </c>
      <c r="D126" s="10">
        <v>41000</v>
      </c>
      <c r="E126" s="10"/>
      <c r="F126" s="10">
        <v>242</v>
      </c>
      <c r="G126" t="s">
        <v>8246</v>
      </c>
      <c r="H126">
        <v>13000</v>
      </c>
      <c r="I126">
        <v>14750</v>
      </c>
    </row>
    <row r="127" spans="1:9" x14ac:dyDescent="0.25">
      <c r="A127">
        <v>242</v>
      </c>
      <c r="B127" t="s">
        <v>8246</v>
      </c>
      <c r="C127" s="10">
        <v>13000</v>
      </c>
      <c r="D127" s="10">
        <v>14750</v>
      </c>
      <c r="E127" s="10"/>
      <c r="F127" s="10">
        <v>243</v>
      </c>
      <c r="G127" t="s">
        <v>8246</v>
      </c>
      <c r="H127">
        <v>25000</v>
      </c>
      <c r="I127">
        <v>25648</v>
      </c>
    </row>
    <row r="128" spans="1:9" x14ac:dyDescent="0.25">
      <c r="A128">
        <v>243</v>
      </c>
      <c r="B128" t="s">
        <v>8246</v>
      </c>
      <c r="C128" s="10">
        <v>25000</v>
      </c>
      <c r="D128" s="10">
        <v>25648</v>
      </c>
      <c r="E128" s="10"/>
      <c r="F128" s="10">
        <v>244</v>
      </c>
      <c r="G128" t="s">
        <v>8246</v>
      </c>
      <c r="H128">
        <v>3500</v>
      </c>
      <c r="I128">
        <v>3981.5</v>
      </c>
    </row>
    <row r="129" spans="1:9" x14ac:dyDescent="0.25">
      <c r="A129">
        <v>244</v>
      </c>
      <c r="B129" t="s">
        <v>8246</v>
      </c>
      <c r="C129" s="10">
        <v>3500</v>
      </c>
      <c r="D129" s="10">
        <v>3981.5</v>
      </c>
      <c r="E129" s="10"/>
      <c r="F129" s="10">
        <v>245</v>
      </c>
      <c r="G129" t="s">
        <v>8246</v>
      </c>
      <c r="H129">
        <v>5000</v>
      </c>
      <c r="I129">
        <v>5186</v>
      </c>
    </row>
    <row r="130" spans="1:9" x14ac:dyDescent="0.25">
      <c r="A130">
        <v>245</v>
      </c>
      <c r="B130" t="s">
        <v>8246</v>
      </c>
      <c r="C130" s="10">
        <v>5000</v>
      </c>
      <c r="D130" s="10">
        <v>5186</v>
      </c>
      <c r="E130" s="10"/>
      <c r="F130" s="10">
        <v>246</v>
      </c>
      <c r="G130" t="s">
        <v>8246</v>
      </c>
      <c r="H130">
        <v>5000</v>
      </c>
      <c r="I130">
        <v>15273</v>
      </c>
    </row>
    <row r="131" spans="1:9" x14ac:dyDescent="0.25">
      <c r="A131">
        <v>246</v>
      </c>
      <c r="B131" t="s">
        <v>8246</v>
      </c>
      <c r="C131" s="10">
        <v>5000</v>
      </c>
      <c r="D131" s="10">
        <v>15273</v>
      </c>
      <c r="E131" s="10"/>
      <c r="F131" s="10">
        <v>247</v>
      </c>
      <c r="G131" t="s">
        <v>8246</v>
      </c>
      <c r="H131">
        <v>5000</v>
      </c>
      <c r="I131">
        <v>6705</v>
      </c>
    </row>
    <row r="132" spans="1:9" x14ac:dyDescent="0.25">
      <c r="A132">
        <v>247</v>
      </c>
      <c r="B132" t="s">
        <v>8246</v>
      </c>
      <c r="C132" s="10">
        <v>5000</v>
      </c>
      <c r="D132" s="10">
        <v>6705</v>
      </c>
      <c r="E132" s="10"/>
      <c r="F132" s="10">
        <v>248</v>
      </c>
      <c r="G132" t="s">
        <v>8246</v>
      </c>
      <c r="H132">
        <v>85000</v>
      </c>
      <c r="I132">
        <v>86133</v>
      </c>
    </row>
    <row r="133" spans="1:9" x14ac:dyDescent="0.25">
      <c r="A133">
        <v>248</v>
      </c>
      <c r="B133" t="s">
        <v>8246</v>
      </c>
      <c r="C133" s="10">
        <v>85000</v>
      </c>
      <c r="D133" s="10">
        <v>86133</v>
      </c>
      <c r="E133" s="10"/>
      <c r="F133" s="10">
        <v>249</v>
      </c>
      <c r="G133" t="s">
        <v>8246</v>
      </c>
      <c r="H133">
        <v>10000</v>
      </c>
      <c r="I133">
        <v>11292</v>
      </c>
    </row>
    <row r="134" spans="1:9" x14ac:dyDescent="0.25">
      <c r="A134">
        <v>249</v>
      </c>
      <c r="B134" t="s">
        <v>8246</v>
      </c>
      <c r="C134" s="10">
        <v>10000</v>
      </c>
      <c r="D134" s="10">
        <v>11292</v>
      </c>
      <c r="E134" s="10"/>
      <c r="F134" s="10">
        <v>250</v>
      </c>
      <c r="G134" t="s">
        <v>8246</v>
      </c>
      <c r="H134">
        <v>30000</v>
      </c>
      <c r="I134">
        <v>31675</v>
      </c>
    </row>
    <row r="135" spans="1:9" x14ac:dyDescent="0.25">
      <c r="A135">
        <v>250</v>
      </c>
      <c r="B135" t="s">
        <v>8246</v>
      </c>
      <c r="C135" s="10">
        <v>30000</v>
      </c>
      <c r="D135" s="10">
        <v>31675</v>
      </c>
      <c r="E135" s="10"/>
      <c r="F135" s="10">
        <v>251</v>
      </c>
      <c r="G135" t="s">
        <v>8246</v>
      </c>
      <c r="H135">
        <v>3500</v>
      </c>
      <c r="I135">
        <v>4395</v>
      </c>
    </row>
    <row r="136" spans="1:9" x14ac:dyDescent="0.25">
      <c r="A136">
        <v>251</v>
      </c>
      <c r="B136" t="s">
        <v>8246</v>
      </c>
      <c r="C136" s="10">
        <v>3500</v>
      </c>
      <c r="D136" s="10">
        <v>4395</v>
      </c>
      <c r="E136" s="10"/>
      <c r="F136" s="10">
        <v>252</v>
      </c>
      <c r="G136" t="s">
        <v>8246</v>
      </c>
      <c r="H136">
        <v>5000</v>
      </c>
      <c r="I136">
        <v>9228</v>
      </c>
    </row>
    <row r="137" spans="1:9" x14ac:dyDescent="0.25">
      <c r="A137">
        <v>252</v>
      </c>
      <c r="B137" t="s">
        <v>8246</v>
      </c>
      <c r="C137" s="10">
        <v>5000</v>
      </c>
      <c r="D137" s="10">
        <v>9228</v>
      </c>
      <c r="E137" s="10"/>
      <c r="F137" s="10">
        <v>253</v>
      </c>
      <c r="G137" t="s">
        <v>8246</v>
      </c>
      <c r="H137">
        <v>1500</v>
      </c>
      <c r="I137">
        <v>1511</v>
      </c>
    </row>
    <row r="138" spans="1:9" x14ac:dyDescent="0.25">
      <c r="A138">
        <v>253</v>
      </c>
      <c r="B138" t="s">
        <v>8246</v>
      </c>
      <c r="C138" s="10">
        <v>1500</v>
      </c>
      <c r="D138" s="10">
        <v>1511</v>
      </c>
      <c r="E138" s="10"/>
      <c r="F138" s="10">
        <v>254</v>
      </c>
      <c r="G138" t="s">
        <v>8246</v>
      </c>
      <c r="H138">
        <v>24000</v>
      </c>
      <c r="I138">
        <v>28067.34</v>
      </c>
    </row>
    <row r="139" spans="1:9" x14ac:dyDescent="0.25">
      <c r="A139">
        <v>254</v>
      </c>
      <c r="B139" t="s">
        <v>8246</v>
      </c>
      <c r="C139" s="10">
        <v>24000</v>
      </c>
      <c r="D139" s="10">
        <v>28067.34</v>
      </c>
      <c r="E139" s="10"/>
      <c r="F139" s="10">
        <v>255</v>
      </c>
      <c r="G139" t="s">
        <v>8246</v>
      </c>
      <c r="H139">
        <v>8000</v>
      </c>
      <c r="I139">
        <v>8538.66</v>
      </c>
    </row>
    <row r="140" spans="1:9" x14ac:dyDescent="0.25">
      <c r="A140">
        <v>255</v>
      </c>
      <c r="B140" t="s">
        <v>8246</v>
      </c>
      <c r="C140" s="10">
        <v>8000</v>
      </c>
      <c r="D140" s="10">
        <v>8538.66</v>
      </c>
      <c r="E140" s="10"/>
      <c r="F140" s="10">
        <v>256</v>
      </c>
      <c r="G140" t="s">
        <v>8246</v>
      </c>
      <c r="H140">
        <v>13000</v>
      </c>
      <c r="I140">
        <v>18083</v>
      </c>
    </row>
    <row r="141" spans="1:9" x14ac:dyDescent="0.25">
      <c r="A141">
        <v>256</v>
      </c>
      <c r="B141" t="s">
        <v>8246</v>
      </c>
      <c r="C141" s="10">
        <v>13000</v>
      </c>
      <c r="D141" s="10">
        <v>18083</v>
      </c>
      <c r="E141" s="10"/>
      <c r="F141" s="10">
        <v>257</v>
      </c>
      <c r="G141" t="s">
        <v>8246</v>
      </c>
      <c r="H141">
        <v>35000</v>
      </c>
      <c r="I141">
        <v>37354.269999999997</v>
      </c>
    </row>
    <row r="142" spans="1:9" x14ac:dyDescent="0.25">
      <c r="A142">
        <v>257</v>
      </c>
      <c r="B142" t="s">
        <v>8246</v>
      </c>
      <c r="C142" s="10">
        <v>35000</v>
      </c>
      <c r="D142" s="10">
        <v>37354.269999999997</v>
      </c>
      <c r="E142" s="10"/>
      <c r="F142" s="10">
        <v>258</v>
      </c>
      <c r="G142" t="s">
        <v>8246</v>
      </c>
      <c r="H142">
        <v>30000</v>
      </c>
      <c r="I142">
        <v>57342</v>
      </c>
    </row>
    <row r="143" spans="1:9" x14ac:dyDescent="0.25">
      <c r="A143">
        <v>258</v>
      </c>
      <c r="B143" t="s">
        <v>8246</v>
      </c>
      <c r="C143" s="10">
        <v>30000</v>
      </c>
      <c r="D143" s="10">
        <v>57342</v>
      </c>
      <c r="E143" s="10"/>
      <c r="F143" s="10">
        <v>259</v>
      </c>
      <c r="G143" t="s">
        <v>8246</v>
      </c>
      <c r="H143">
        <v>75000</v>
      </c>
      <c r="I143">
        <v>98953.42</v>
      </c>
    </row>
    <row r="144" spans="1:9" x14ac:dyDescent="0.25">
      <c r="A144">
        <v>259</v>
      </c>
      <c r="B144" t="s">
        <v>8246</v>
      </c>
      <c r="C144" s="10">
        <v>75000</v>
      </c>
      <c r="D144" s="10">
        <v>98953.42</v>
      </c>
      <c r="E144" s="10"/>
      <c r="F144" s="10">
        <v>260</v>
      </c>
      <c r="G144" t="s">
        <v>8246</v>
      </c>
      <c r="H144">
        <v>10000</v>
      </c>
      <c r="I144">
        <v>10640</v>
      </c>
    </row>
    <row r="145" spans="1:9" x14ac:dyDescent="0.25">
      <c r="A145">
        <v>260</v>
      </c>
      <c r="B145" t="s">
        <v>8246</v>
      </c>
      <c r="C145" s="10">
        <v>10000</v>
      </c>
      <c r="D145" s="10">
        <v>10640</v>
      </c>
      <c r="E145" s="10"/>
      <c r="F145" s="10">
        <v>261</v>
      </c>
      <c r="G145" t="s">
        <v>8246</v>
      </c>
      <c r="H145">
        <v>20000</v>
      </c>
      <c r="I145">
        <v>21480</v>
      </c>
    </row>
    <row r="146" spans="1:9" x14ac:dyDescent="0.25">
      <c r="A146">
        <v>261</v>
      </c>
      <c r="B146" t="s">
        <v>8246</v>
      </c>
      <c r="C146" s="10">
        <v>20000</v>
      </c>
      <c r="D146" s="10">
        <v>21480</v>
      </c>
      <c r="E146" s="10"/>
      <c r="F146" s="10">
        <v>262</v>
      </c>
      <c r="G146" t="s">
        <v>8246</v>
      </c>
      <c r="H146">
        <v>2500</v>
      </c>
      <c r="I146">
        <v>6000</v>
      </c>
    </row>
    <row r="147" spans="1:9" x14ac:dyDescent="0.25">
      <c r="A147">
        <v>262</v>
      </c>
      <c r="B147" t="s">
        <v>8246</v>
      </c>
      <c r="C147" s="10">
        <v>2500</v>
      </c>
      <c r="D147" s="10">
        <v>6000</v>
      </c>
      <c r="E147" s="10"/>
      <c r="F147" s="10">
        <v>263</v>
      </c>
      <c r="G147" t="s">
        <v>8246</v>
      </c>
      <c r="H147">
        <v>25000</v>
      </c>
      <c r="I147">
        <v>29520.27</v>
      </c>
    </row>
    <row r="148" spans="1:9" x14ac:dyDescent="0.25">
      <c r="A148">
        <v>263</v>
      </c>
      <c r="B148" t="s">
        <v>8246</v>
      </c>
      <c r="C148" s="10">
        <v>25000</v>
      </c>
      <c r="D148" s="10">
        <v>29520.27</v>
      </c>
      <c r="E148" s="10"/>
      <c r="F148" s="10">
        <v>264</v>
      </c>
      <c r="G148" t="s">
        <v>8246</v>
      </c>
      <c r="H148">
        <v>5000</v>
      </c>
      <c r="I148">
        <v>5910</v>
      </c>
    </row>
    <row r="149" spans="1:9" x14ac:dyDescent="0.25">
      <c r="A149">
        <v>264</v>
      </c>
      <c r="B149" t="s">
        <v>8246</v>
      </c>
      <c r="C149" s="10">
        <v>5000</v>
      </c>
      <c r="D149" s="10">
        <v>5910</v>
      </c>
      <c r="E149" s="10"/>
      <c r="F149" s="10">
        <v>265</v>
      </c>
      <c r="G149" t="s">
        <v>8246</v>
      </c>
      <c r="H149">
        <v>5000</v>
      </c>
      <c r="I149">
        <v>5555</v>
      </c>
    </row>
    <row r="150" spans="1:9" x14ac:dyDescent="0.25">
      <c r="A150">
        <v>265</v>
      </c>
      <c r="B150" t="s">
        <v>8246</v>
      </c>
      <c r="C150" s="10">
        <v>5000</v>
      </c>
      <c r="D150" s="10">
        <v>5555</v>
      </c>
      <c r="E150" s="10"/>
      <c r="F150" s="10">
        <v>266</v>
      </c>
      <c r="G150" t="s">
        <v>8246</v>
      </c>
      <c r="H150">
        <v>1000</v>
      </c>
      <c r="I150">
        <v>1455</v>
      </c>
    </row>
    <row r="151" spans="1:9" ht="15" customHeight="1" x14ac:dyDescent="0.25">
      <c r="A151">
        <v>266</v>
      </c>
      <c r="B151" t="s">
        <v>8246</v>
      </c>
      <c r="C151" s="10">
        <v>1000</v>
      </c>
      <c r="D151" s="10">
        <v>1455</v>
      </c>
      <c r="E151" s="10"/>
      <c r="F151" s="10">
        <v>267</v>
      </c>
      <c r="G151" t="s">
        <v>8247</v>
      </c>
      <c r="H151">
        <v>9850</v>
      </c>
      <c r="I151">
        <v>12965.44</v>
      </c>
    </row>
    <row r="152" spans="1:9" x14ac:dyDescent="0.25">
      <c r="A152">
        <v>267</v>
      </c>
      <c r="B152" t="s">
        <v>8247</v>
      </c>
      <c r="C152" s="10">
        <v>9850</v>
      </c>
      <c r="D152" s="10">
        <v>12965.44</v>
      </c>
      <c r="E152" s="10"/>
      <c r="F152" s="10">
        <v>268</v>
      </c>
      <c r="G152" t="s">
        <v>8246</v>
      </c>
      <c r="H152">
        <v>5000</v>
      </c>
      <c r="I152">
        <v>5570</v>
      </c>
    </row>
    <row r="153" spans="1:9" ht="15" customHeight="1" x14ac:dyDescent="0.25">
      <c r="A153">
        <v>268</v>
      </c>
      <c r="B153" t="s">
        <v>8246</v>
      </c>
      <c r="C153" s="10">
        <v>5000</v>
      </c>
      <c r="D153" s="10">
        <v>5570</v>
      </c>
      <c r="E153" s="10"/>
      <c r="F153" s="10">
        <v>269</v>
      </c>
      <c r="G153" t="s">
        <v>8248</v>
      </c>
      <c r="H153">
        <v>100000</v>
      </c>
      <c r="I153">
        <v>147233.76999999999</v>
      </c>
    </row>
    <row r="154" spans="1:9" x14ac:dyDescent="0.25">
      <c r="A154">
        <v>269</v>
      </c>
      <c r="B154" t="s">
        <v>8248</v>
      </c>
      <c r="C154" s="10">
        <v>100000</v>
      </c>
      <c r="D154" s="10">
        <v>147233.76999999999</v>
      </c>
      <c r="E154" s="10"/>
      <c r="F154" s="10">
        <v>270</v>
      </c>
      <c r="G154" t="s">
        <v>8246</v>
      </c>
      <c r="H154">
        <v>2300</v>
      </c>
      <c r="I154">
        <v>3510</v>
      </c>
    </row>
    <row r="155" spans="1:9" x14ac:dyDescent="0.25">
      <c r="A155">
        <v>270</v>
      </c>
      <c r="B155" t="s">
        <v>8246</v>
      </c>
      <c r="C155" s="10">
        <v>2300</v>
      </c>
      <c r="D155" s="10">
        <v>3510</v>
      </c>
      <c r="E155" s="10"/>
      <c r="F155" s="10">
        <v>271</v>
      </c>
      <c r="G155" t="s">
        <v>8246</v>
      </c>
      <c r="H155">
        <v>30000</v>
      </c>
      <c r="I155">
        <v>31404</v>
      </c>
    </row>
    <row r="156" spans="1:9" x14ac:dyDescent="0.25">
      <c r="A156">
        <v>271</v>
      </c>
      <c r="B156" t="s">
        <v>8246</v>
      </c>
      <c r="C156" s="10">
        <v>30000</v>
      </c>
      <c r="D156" s="10">
        <v>31404</v>
      </c>
      <c r="E156" s="10"/>
      <c r="F156" s="10">
        <v>272</v>
      </c>
      <c r="G156" t="s">
        <v>8246</v>
      </c>
      <c r="H156">
        <v>3000</v>
      </c>
      <c r="I156">
        <v>5323.01</v>
      </c>
    </row>
    <row r="157" spans="1:9" x14ac:dyDescent="0.25">
      <c r="A157">
        <v>272</v>
      </c>
      <c r="B157" t="s">
        <v>8246</v>
      </c>
      <c r="C157" s="10">
        <v>3000</v>
      </c>
      <c r="D157" s="10">
        <v>5323.01</v>
      </c>
      <c r="E157" s="10"/>
      <c r="F157" s="10">
        <v>273</v>
      </c>
      <c r="G157" t="s">
        <v>8246</v>
      </c>
      <c r="H157">
        <v>5000</v>
      </c>
      <c r="I157">
        <v>5388.79</v>
      </c>
    </row>
    <row r="158" spans="1:9" x14ac:dyDescent="0.25">
      <c r="A158">
        <v>273</v>
      </c>
      <c r="B158" t="s">
        <v>8246</v>
      </c>
      <c r="C158" s="10">
        <v>5000</v>
      </c>
      <c r="D158" s="10">
        <v>5388.79</v>
      </c>
      <c r="E158" s="10"/>
      <c r="F158" s="10">
        <v>274</v>
      </c>
      <c r="G158" t="s">
        <v>8246</v>
      </c>
      <c r="H158">
        <v>4000</v>
      </c>
      <c r="I158">
        <v>6240</v>
      </c>
    </row>
    <row r="159" spans="1:9" x14ac:dyDescent="0.25">
      <c r="A159">
        <v>274</v>
      </c>
      <c r="B159" t="s">
        <v>8246</v>
      </c>
      <c r="C159" s="10">
        <v>4000</v>
      </c>
      <c r="D159" s="10">
        <v>6240</v>
      </c>
      <c r="E159" s="10"/>
      <c r="F159" s="10">
        <v>275</v>
      </c>
      <c r="G159" t="s">
        <v>8246</v>
      </c>
      <c r="H159">
        <v>20000</v>
      </c>
      <c r="I159">
        <v>21679</v>
      </c>
    </row>
    <row r="160" spans="1:9" x14ac:dyDescent="0.25">
      <c r="A160">
        <v>275</v>
      </c>
      <c r="B160" t="s">
        <v>8246</v>
      </c>
      <c r="C160" s="10">
        <v>20000</v>
      </c>
      <c r="D160" s="10">
        <v>21679</v>
      </c>
      <c r="E160" s="10"/>
      <c r="F160" s="10">
        <v>276</v>
      </c>
      <c r="G160" t="s">
        <v>8246</v>
      </c>
      <c r="H160">
        <v>4000</v>
      </c>
      <c r="I160">
        <v>5904</v>
      </c>
    </row>
    <row r="161" spans="1:9" x14ac:dyDescent="0.25">
      <c r="A161">
        <v>276</v>
      </c>
      <c r="B161" t="s">
        <v>8246</v>
      </c>
      <c r="C161" s="10">
        <v>4000</v>
      </c>
      <c r="D161" s="10">
        <v>5904</v>
      </c>
      <c r="E161" s="10"/>
      <c r="F161" s="10">
        <v>277</v>
      </c>
      <c r="G161" t="s">
        <v>8246</v>
      </c>
      <c r="H161">
        <v>65000</v>
      </c>
      <c r="I161">
        <v>71748</v>
      </c>
    </row>
    <row r="162" spans="1:9" x14ac:dyDescent="0.25">
      <c r="A162">
        <v>277</v>
      </c>
      <c r="B162" t="s">
        <v>8246</v>
      </c>
      <c r="C162" s="10">
        <v>65000</v>
      </c>
      <c r="D162" s="10">
        <v>71748</v>
      </c>
      <c r="E162" s="10"/>
      <c r="F162" s="10">
        <v>278</v>
      </c>
      <c r="G162" t="s">
        <v>8246</v>
      </c>
      <c r="H162">
        <v>27000</v>
      </c>
      <c r="I162">
        <v>40594</v>
      </c>
    </row>
    <row r="163" spans="1:9" x14ac:dyDescent="0.25">
      <c r="A163">
        <v>278</v>
      </c>
      <c r="B163" t="s">
        <v>8246</v>
      </c>
      <c r="C163" s="10">
        <v>27000</v>
      </c>
      <c r="D163" s="10">
        <v>40594</v>
      </c>
      <c r="E163" s="10"/>
      <c r="F163" s="10">
        <v>279</v>
      </c>
      <c r="G163" t="s">
        <v>8246</v>
      </c>
      <c r="H163">
        <v>17000</v>
      </c>
      <c r="I163">
        <v>26744.11</v>
      </c>
    </row>
    <row r="164" spans="1:9" x14ac:dyDescent="0.25">
      <c r="A164">
        <v>279</v>
      </c>
      <c r="B164" t="s">
        <v>8246</v>
      </c>
      <c r="C164" s="10">
        <v>17000</v>
      </c>
      <c r="D164" s="10">
        <v>26744.11</v>
      </c>
      <c r="E164" s="10"/>
      <c r="F164" s="10">
        <v>280</v>
      </c>
      <c r="G164" t="s">
        <v>8246</v>
      </c>
      <c r="H164">
        <v>75000</v>
      </c>
      <c r="I164">
        <v>117108</v>
      </c>
    </row>
    <row r="165" spans="1:9" x14ac:dyDescent="0.25">
      <c r="A165">
        <v>280</v>
      </c>
      <c r="B165" t="s">
        <v>8246</v>
      </c>
      <c r="C165" s="10">
        <v>75000</v>
      </c>
      <c r="D165" s="10">
        <v>117108</v>
      </c>
      <c r="E165" s="10"/>
      <c r="F165" s="10">
        <v>281</v>
      </c>
      <c r="G165" t="s">
        <v>8246</v>
      </c>
      <c r="H165">
        <v>5500</v>
      </c>
      <c r="I165">
        <v>6632.32</v>
      </c>
    </row>
    <row r="166" spans="1:9" x14ac:dyDescent="0.25">
      <c r="A166">
        <v>281</v>
      </c>
      <c r="B166" t="s">
        <v>8246</v>
      </c>
      <c r="C166" s="10">
        <v>5500</v>
      </c>
      <c r="D166" s="10">
        <v>6632.32</v>
      </c>
      <c r="E166" s="10"/>
      <c r="F166" s="10">
        <v>282</v>
      </c>
      <c r="G166" t="s">
        <v>8246</v>
      </c>
      <c r="H166">
        <v>45000</v>
      </c>
      <c r="I166">
        <v>45535</v>
      </c>
    </row>
    <row r="167" spans="1:9" x14ac:dyDescent="0.25">
      <c r="A167">
        <v>282</v>
      </c>
      <c r="B167" t="s">
        <v>8246</v>
      </c>
      <c r="C167" s="10">
        <v>45000</v>
      </c>
      <c r="D167" s="10">
        <v>45535</v>
      </c>
      <c r="E167" s="10"/>
      <c r="F167" s="10">
        <v>283</v>
      </c>
      <c r="G167" t="s">
        <v>8246</v>
      </c>
      <c r="H167">
        <v>18000</v>
      </c>
      <c r="I167">
        <v>20569.05</v>
      </c>
    </row>
    <row r="168" spans="1:9" x14ac:dyDescent="0.25">
      <c r="A168">
        <v>283</v>
      </c>
      <c r="B168" t="s">
        <v>8246</v>
      </c>
      <c r="C168" s="10">
        <v>18000</v>
      </c>
      <c r="D168" s="10">
        <v>20569.05</v>
      </c>
      <c r="E168" s="10"/>
      <c r="F168" s="10">
        <v>284</v>
      </c>
      <c r="G168" t="s">
        <v>8246</v>
      </c>
      <c r="H168">
        <v>40000</v>
      </c>
      <c r="I168">
        <v>41850.46</v>
      </c>
    </row>
    <row r="169" spans="1:9" x14ac:dyDescent="0.25">
      <c r="A169">
        <v>284</v>
      </c>
      <c r="B169" t="s">
        <v>8246</v>
      </c>
      <c r="C169" s="10">
        <v>40000</v>
      </c>
      <c r="D169" s="10">
        <v>41850.46</v>
      </c>
      <c r="E169" s="10"/>
      <c r="F169" s="10">
        <v>285</v>
      </c>
      <c r="G169" t="s">
        <v>8246</v>
      </c>
      <c r="H169">
        <v>14000</v>
      </c>
      <c r="I169">
        <v>32035.51</v>
      </c>
    </row>
    <row r="170" spans="1:9" x14ac:dyDescent="0.25">
      <c r="A170">
        <v>285</v>
      </c>
      <c r="B170" t="s">
        <v>8246</v>
      </c>
      <c r="C170" s="10">
        <v>14000</v>
      </c>
      <c r="D170" s="10">
        <v>32035.51</v>
      </c>
      <c r="E170" s="10"/>
      <c r="F170" s="10">
        <v>286</v>
      </c>
      <c r="G170" t="s">
        <v>8246</v>
      </c>
      <c r="H170">
        <v>15000</v>
      </c>
      <c r="I170">
        <v>16373</v>
      </c>
    </row>
    <row r="171" spans="1:9" x14ac:dyDescent="0.25">
      <c r="A171">
        <v>286</v>
      </c>
      <c r="B171" t="s">
        <v>8246</v>
      </c>
      <c r="C171" s="10">
        <v>15000</v>
      </c>
      <c r="D171" s="10">
        <v>16373</v>
      </c>
      <c r="E171" s="10"/>
      <c r="F171" s="10">
        <v>287</v>
      </c>
      <c r="G171" t="s">
        <v>8246</v>
      </c>
      <c r="H171">
        <v>15000</v>
      </c>
      <c r="I171">
        <v>26445</v>
      </c>
    </row>
    <row r="172" spans="1:9" x14ac:dyDescent="0.25">
      <c r="A172">
        <v>287</v>
      </c>
      <c r="B172" t="s">
        <v>8246</v>
      </c>
      <c r="C172" s="10">
        <v>15000</v>
      </c>
      <c r="D172" s="10">
        <v>26445</v>
      </c>
      <c r="E172" s="10"/>
      <c r="F172" s="10">
        <v>288</v>
      </c>
      <c r="G172" t="s">
        <v>8246</v>
      </c>
      <c r="H172">
        <v>50000</v>
      </c>
      <c r="I172">
        <v>51605.31</v>
      </c>
    </row>
    <row r="173" spans="1:9" ht="15" customHeight="1" x14ac:dyDescent="0.25">
      <c r="A173">
        <v>288</v>
      </c>
      <c r="B173" t="s">
        <v>8246</v>
      </c>
      <c r="C173" s="10">
        <v>50000</v>
      </c>
      <c r="D173" s="10">
        <v>51605.31</v>
      </c>
      <c r="E173" s="10"/>
      <c r="F173" s="10">
        <v>289</v>
      </c>
      <c r="G173" t="s">
        <v>8247</v>
      </c>
      <c r="H173">
        <v>15000</v>
      </c>
      <c r="I173">
        <v>15723</v>
      </c>
    </row>
    <row r="174" spans="1:9" x14ac:dyDescent="0.25">
      <c r="A174">
        <v>289</v>
      </c>
      <c r="B174" t="s">
        <v>8247</v>
      </c>
      <c r="C174" s="10">
        <v>15000</v>
      </c>
      <c r="D174" s="10">
        <v>15723</v>
      </c>
      <c r="E174" s="10"/>
      <c r="F174" s="10">
        <v>290</v>
      </c>
      <c r="G174" t="s">
        <v>8246</v>
      </c>
      <c r="H174">
        <v>4500</v>
      </c>
      <c r="I174">
        <v>4800.8</v>
      </c>
    </row>
    <row r="175" spans="1:9" x14ac:dyDescent="0.25">
      <c r="A175">
        <v>290</v>
      </c>
      <c r="B175" t="s">
        <v>8246</v>
      </c>
      <c r="C175" s="10">
        <v>4500</v>
      </c>
      <c r="D175" s="10">
        <v>4800.8</v>
      </c>
      <c r="E175" s="10"/>
      <c r="F175" s="10">
        <v>291</v>
      </c>
      <c r="G175" t="s">
        <v>8246</v>
      </c>
      <c r="H175">
        <v>5000</v>
      </c>
      <c r="I175">
        <v>6001</v>
      </c>
    </row>
    <row r="176" spans="1:9" x14ac:dyDescent="0.25">
      <c r="A176">
        <v>291</v>
      </c>
      <c r="B176" t="s">
        <v>8246</v>
      </c>
      <c r="C176" s="10">
        <v>5000</v>
      </c>
      <c r="D176" s="10">
        <v>6001</v>
      </c>
      <c r="E176" s="10"/>
      <c r="F176" s="10">
        <v>292</v>
      </c>
      <c r="G176" t="s">
        <v>8246</v>
      </c>
      <c r="H176">
        <v>75000</v>
      </c>
      <c r="I176">
        <v>76130.2</v>
      </c>
    </row>
    <row r="177" spans="1:9" x14ac:dyDescent="0.25">
      <c r="A177">
        <v>292</v>
      </c>
      <c r="B177" t="s">
        <v>8246</v>
      </c>
      <c r="C177" s="10">
        <v>75000</v>
      </c>
      <c r="D177" s="10">
        <v>76130.2</v>
      </c>
      <c r="E177" s="10"/>
      <c r="F177" s="10">
        <v>293</v>
      </c>
      <c r="G177" t="s">
        <v>8246</v>
      </c>
      <c r="H177">
        <v>26000</v>
      </c>
      <c r="I177">
        <v>26360</v>
      </c>
    </row>
    <row r="178" spans="1:9" x14ac:dyDescent="0.25">
      <c r="A178">
        <v>293</v>
      </c>
      <c r="B178" t="s">
        <v>8246</v>
      </c>
      <c r="C178" s="10">
        <v>26000</v>
      </c>
      <c r="D178" s="10">
        <v>26360</v>
      </c>
      <c r="E178" s="10"/>
      <c r="F178" s="10">
        <v>294</v>
      </c>
      <c r="G178" t="s">
        <v>8246</v>
      </c>
      <c r="H178">
        <v>5000</v>
      </c>
      <c r="I178">
        <v>5000</v>
      </c>
    </row>
    <row r="179" spans="1:9" x14ac:dyDescent="0.25">
      <c r="A179">
        <v>294</v>
      </c>
      <c r="B179" t="s">
        <v>8246</v>
      </c>
      <c r="C179" s="10">
        <v>5000</v>
      </c>
      <c r="D179" s="10">
        <v>5000</v>
      </c>
      <c r="E179" s="10"/>
      <c r="F179" s="10">
        <v>295</v>
      </c>
      <c r="G179" t="s">
        <v>8246</v>
      </c>
      <c r="H179">
        <v>50000</v>
      </c>
      <c r="I179">
        <v>66554.559999999998</v>
      </c>
    </row>
    <row r="180" spans="1:9" x14ac:dyDescent="0.25">
      <c r="A180">
        <v>295</v>
      </c>
      <c r="B180" t="s">
        <v>8246</v>
      </c>
      <c r="C180" s="10">
        <v>50000</v>
      </c>
      <c r="D180" s="10">
        <v>66554.559999999998</v>
      </c>
      <c r="E180" s="10"/>
      <c r="F180" s="10">
        <v>296</v>
      </c>
      <c r="G180" t="s">
        <v>8246</v>
      </c>
      <c r="H180">
        <v>25000</v>
      </c>
      <c r="I180">
        <v>29681.55</v>
      </c>
    </row>
    <row r="181" spans="1:9" x14ac:dyDescent="0.25">
      <c r="A181">
        <v>296</v>
      </c>
      <c r="B181" t="s">
        <v>8246</v>
      </c>
      <c r="C181" s="10">
        <v>25000</v>
      </c>
      <c r="D181" s="10">
        <v>29681.55</v>
      </c>
      <c r="E181" s="10"/>
      <c r="F181" s="10">
        <v>297</v>
      </c>
      <c r="G181" t="s">
        <v>8246</v>
      </c>
      <c r="H181">
        <v>20000</v>
      </c>
      <c r="I181">
        <v>20128</v>
      </c>
    </row>
    <row r="182" spans="1:9" x14ac:dyDescent="0.25">
      <c r="A182">
        <v>297</v>
      </c>
      <c r="B182" t="s">
        <v>8246</v>
      </c>
      <c r="C182" s="10">
        <v>20000</v>
      </c>
      <c r="D182" s="10">
        <v>20128</v>
      </c>
      <c r="E182" s="10"/>
      <c r="F182" s="10">
        <v>298</v>
      </c>
      <c r="G182" t="s">
        <v>8246</v>
      </c>
      <c r="H182">
        <v>126000</v>
      </c>
      <c r="I182">
        <v>137254.84</v>
      </c>
    </row>
    <row r="183" spans="1:9" x14ac:dyDescent="0.25">
      <c r="A183">
        <v>298</v>
      </c>
      <c r="B183" t="s">
        <v>8246</v>
      </c>
      <c r="C183" s="10">
        <v>126000</v>
      </c>
      <c r="D183" s="10">
        <v>137254.84</v>
      </c>
      <c r="E183" s="10"/>
      <c r="F183" s="10">
        <v>299</v>
      </c>
      <c r="G183" t="s">
        <v>8246</v>
      </c>
      <c r="H183">
        <v>10000</v>
      </c>
      <c r="I183">
        <v>17895.25</v>
      </c>
    </row>
    <row r="184" spans="1:9" x14ac:dyDescent="0.25">
      <c r="A184">
        <v>299</v>
      </c>
      <c r="B184" t="s">
        <v>8246</v>
      </c>
      <c r="C184" s="10">
        <v>10000</v>
      </c>
      <c r="D184" s="10">
        <v>17895.25</v>
      </c>
      <c r="E184" s="10"/>
      <c r="F184" s="10">
        <v>300</v>
      </c>
      <c r="G184" t="s">
        <v>8246</v>
      </c>
      <c r="H184">
        <v>25000</v>
      </c>
      <c r="I184">
        <v>25430.66</v>
      </c>
    </row>
    <row r="185" spans="1:9" x14ac:dyDescent="0.25">
      <c r="A185">
        <v>300</v>
      </c>
      <c r="B185" t="s">
        <v>8246</v>
      </c>
      <c r="C185" s="10">
        <v>25000</v>
      </c>
      <c r="D185" s="10">
        <v>25430.66</v>
      </c>
      <c r="E185" s="10"/>
      <c r="F185" s="10">
        <v>301</v>
      </c>
      <c r="G185" t="s">
        <v>8246</v>
      </c>
      <c r="H185">
        <v>13000</v>
      </c>
      <c r="I185">
        <v>15435.55</v>
      </c>
    </row>
    <row r="186" spans="1:9" x14ac:dyDescent="0.25">
      <c r="A186">
        <v>301</v>
      </c>
      <c r="B186" t="s">
        <v>8246</v>
      </c>
      <c r="C186" s="10">
        <v>13000</v>
      </c>
      <c r="D186" s="10">
        <v>15435.55</v>
      </c>
      <c r="E186" s="10"/>
      <c r="F186" s="10">
        <v>302</v>
      </c>
      <c r="G186" t="s">
        <v>8246</v>
      </c>
      <c r="H186">
        <v>10000</v>
      </c>
      <c r="I186">
        <v>10046</v>
      </c>
    </row>
    <row r="187" spans="1:9" x14ac:dyDescent="0.25">
      <c r="A187">
        <v>302</v>
      </c>
      <c r="B187" t="s">
        <v>8246</v>
      </c>
      <c r="C187" s="10">
        <v>10000</v>
      </c>
      <c r="D187" s="10">
        <v>10046</v>
      </c>
      <c r="E187" s="10"/>
      <c r="F187" s="10">
        <v>303</v>
      </c>
      <c r="G187" t="s">
        <v>8246</v>
      </c>
      <c r="H187">
        <v>3000</v>
      </c>
      <c r="I187">
        <v>4124</v>
      </c>
    </row>
    <row r="188" spans="1:9" x14ac:dyDescent="0.25">
      <c r="A188">
        <v>303</v>
      </c>
      <c r="B188" t="s">
        <v>8246</v>
      </c>
      <c r="C188" s="10">
        <v>3000</v>
      </c>
      <c r="D188" s="10">
        <v>4124</v>
      </c>
      <c r="E188" s="10"/>
      <c r="F188" s="10">
        <v>304</v>
      </c>
      <c r="G188" t="s">
        <v>8246</v>
      </c>
      <c r="H188">
        <v>3400</v>
      </c>
      <c r="I188">
        <v>7876</v>
      </c>
    </row>
    <row r="189" spans="1:9" x14ac:dyDescent="0.25">
      <c r="A189">
        <v>304</v>
      </c>
      <c r="B189" t="s">
        <v>8246</v>
      </c>
      <c r="C189" s="10">
        <v>3400</v>
      </c>
      <c r="D189" s="10">
        <v>7876</v>
      </c>
      <c r="E189" s="10"/>
      <c r="F189" s="10">
        <v>305</v>
      </c>
      <c r="G189" t="s">
        <v>8246</v>
      </c>
      <c r="H189">
        <v>7500</v>
      </c>
      <c r="I189">
        <v>9775</v>
      </c>
    </row>
    <row r="190" spans="1:9" x14ac:dyDescent="0.25">
      <c r="A190">
        <v>305</v>
      </c>
      <c r="B190" t="s">
        <v>8246</v>
      </c>
      <c r="C190" s="10">
        <v>7500</v>
      </c>
      <c r="D190" s="10">
        <v>9775</v>
      </c>
      <c r="E190" s="10"/>
      <c r="F190" s="10">
        <v>306</v>
      </c>
      <c r="G190" t="s">
        <v>8246</v>
      </c>
      <c r="H190">
        <v>1000</v>
      </c>
      <c r="I190">
        <v>2929</v>
      </c>
    </row>
    <row r="191" spans="1:9" x14ac:dyDescent="0.25">
      <c r="A191">
        <v>306</v>
      </c>
      <c r="B191" t="s">
        <v>8246</v>
      </c>
      <c r="C191" s="10">
        <v>1000</v>
      </c>
      <c r="D191" s="10">
        <v>2929</v>
      </c>
      <c r="E191" s="10"/>
      <c r="F191" s="10">
        <v>307</v>
      </c>
      <c r="G191" t="s">
        <v>8246</v>
      </c>
      <c r="H191">
        <v>22000</v>
      </c>
      <c r="I191">
        <v>24490</v>
      </c>
    </row>
    <row r="192" spans="1:9" x14ac:dyDescent="0.25">
      <c r="A192">
        <v>307</v>
      </c>
      <c r="B192" t="s">
        <v>8246</v>
      </c>
      <c r="C192" s="10">
        <v>22000</v>
      </c>
      <c r="D192" s="10">
        <v>24490</v>
      </c>
      <c r="E192" s="10"/>
      <c r="F192" s="10">
        <v>308</v>
      </c>
      <c r="G192" t="s">
        <v>8246</v>
      </c>
      <c r="H192">
        <v>12000</v>
      </c>
      <c r="I192">
        <v>12668</v>
      </c>
    </row>
    <row r="193" spans="1:9" x14ac:dyDescent="0.25">
      <c r="A193">
        <v>308</v>
      </c>
      <c r="B193" t="s">
        <v>8246</v>
      </c>
      <c r="C193" s="10">
        <v>12000</v>
      </c>
      <c r="D193" s="10">
        <v>12668</v>
      </c>
      <c r="E193" s="10"/>
      <c r="F193" s="10">
        <v>309</v>
      </c>
      <c r="G193" t="s">
        <v>8246</v>
      </c>
      <c r="H193">
        <v>18000</v>
      </c>
      <c r="I193">
        <v>21410</v>
      </c>
    </row>
    <row r="194" spans="1:9" x14ac:dyDescent="0.25">
      <c r="A194">
        <v>309</v>
      </c>
      <c r="B194" t="s">
        <v>8246</v>
      </c>
      <c r="C194" s="10">
        <v>18000</v>
      </c>
      <c r="D194" s="10">
        <v>21410</v>
      </c>
      <c r="E194" s="10"/>
      <c r="F194" s="10">
        <v>310</v>
      </c>
      <c r="G194" t="s">
        <v>8246</v>
      </c>
      <c r="H194">
        <v>1000</v>
      </c>
      <c r="I194">
        <v>1041.29</v>
      </c>
    </row>
    <row r="195" spans="1:9" x14ac:dyDescent="0.25">
      <c r="A195">
        <v>310</v>
      </c>
      <c r="B195" t="s">
        <v>8246</v>
      </c>
      <c r="C195" s="10">
        <v>1000</v>
      </c>
      <c r="D195" s="10">
        <v>1041.29</v>
      </c>
      <c r="E195" s="10"/>
      <c r="F195" s="10">
        <v>311</v>
      </c>
      <c r="G195" t="s">
        <v>8246</v>
      </c>
      <c r="H195">
        <v>20000</v>
      </c>
      <c r="I195">
        <v>20820.330000000002</v>
      </c>
    </row>
    <row r="196" spans="1:9" x14ac:dyDescent="0.25">
      <c r="A196">
        <v>311</v>
      </c>
      <c r="B196" t="s">
        <v>8246</v>
      </c>
      <c r="C196" s="10">
        <v>20000</v>
      </c>
      <c r="D196" s="10">
        <v>20820.330000000002</v>
      </c>
      <c r="E196" s="10"/>
      <c r="F196" s="10">
        <v>312</v>
      </c>
      <c r="G196" t="s">
        <v>8246</v>
      </c>
      <c r="H196">
        <v>8000</v>
      </c>
      <c r="I196">
        <v>8950</v>
      </c>
    </row>
    <row r="197" spans="1:9" x14ac:dyDescent="0.25">
      <c r="A197">
        <v>312</v>
      </c>
      <c r="B197" t="s">
        <v>8246</v>
      </c>
      <c r="C197" s="10">
        <v>8000</v>
      </c>
      <c r="D197" s="10">
        <v>8950</v>
      </c>
      <c r="E197" s="10"/>
      <c r="F197" s="10">
        <v>313</v>
      </c>
      <c r="G197" t="s">
        <v>8246</v>
      </c>
      <c r="H197">
        <v>17000</v>
      </c>
      <c r="I197">
        <v>17805</v>
      </c>
    </row>
    <row r="198" spans="1:9" x14ac:dyDescent="0.25">
      <c r="A198">
        <v>313</v>
      </c>
      <c r="B198" t="s">
        <v>8246</v>
      </c>
      <c r="C198" s="10">
        <v>17000</v>
      </c>
      <c r="D198" s="10">
        <v>17805</v>
      </c>
      <c r="E198" s="10"/>
      <c r="F198" s="10">
        <v>314</v>
      </c>
      <c r="G198" t="s">
        <v>8246</v>
      </c>
      <c r="H198">
        <v>1000</v>
      </c>
      <c r="I198">
        <v>3851.5</v>
      </c>
    </row>
    <row r="199" spans="1:9" x14ac:dyDescent="0.25">
      <c r="A199">
        <v>314</v>
      </c>
      <c r="B199" t="s">
        <v>8246</v>
      </c>
      <c r="C199" s="10">
        <v>1000</v>
      </c>
      <c r="D199" s="10">
        <v>3851.5</v>
      </c>
      <c r="E199" s="10"/>
      <c r="F199" s="10">
        <v>315</v>
      </c>
      <c r="G199" t="s">
        <v>8246</v>
      </c>
      <c r="H199">
        <v>25000</v>
      </c>
      <c r="I199">
        <v>25312</v>
      </c>
    </row>
    <row r="200" spans="1:9" ht="15" customHeight="1" x14ac:dyDescent="0.25">
      <c r="A200">
        <v>315</v>
      </c>
      <c r="B200" t="s">
        <v>8246</v>
      </c>
      <c r="C200" s="10">
        <v>25000</v>
      </c>
      <c r="D200" s="10">
        <v>25312</v>
      </c>
      <c r="E200" s="10"/>
      <c r="F200" s="10">
        <v>316</v>
      </c>
      <c r="G200" t="s">
        <v>8251</v>
      </c>
      <c r="H200">
        <v>15000</v>
      </c>
      <c r="I200">
        <v>17066</v>
      </c>
    </row>
    <row r="201" spans="1:9" x14ac:dyDescent="0.25">
      <c r="A201">
        <v>316</v>
      </c>
      <c r="B201" t="s">
        <v>8251</v>
      </c>
      <c r="C201" s="10">
        <v>15000</v>
      </c>
      <c r="D201" s="10">
        <v>17066</v>
      </c>
      <c r="E201" s="10"/>
      <c r="F201" s="10">
        <v>317</v>
      </c>
      <c r="G201" t="s">
        <v>8246</v>
      </c>
      <c r="H201">
        <v>30000</v>
      </c>
      <c r="I201">
        <v>30241</v>
      </c>
    </row>
    <row r="202" spans="1:9" x14ac:dyDescent="0.25">
      <c r="A202">
        <v>317</v>
      </c>
      <c r="B202" t="s">
        <v>8246</v>
      </c>
      <c r="C202" s="10">
        <v>30000</v>
      </c>
      <c r="D202" s="10">
        <v>30241</v>
      </c>
      <c r="E202" s="10"/>
      <c r="F202" s="10">
        <v>318</v>
      </c>
      <c r="G202" t="s">
        <v>8246</v>
      </c>
      <c r="H202">
        <v>5000</v>
      </c>
      <c r="I202">
        <v>14166</v>
      </c>
    </row>
    <row r="203" spans="1:9" x14ac:dyDescent="0.25">
      <c r="A203">
        <v>318</v>
      </c>
      <c r="B203" t="s">
        <v>8246</v>
      </c>
      <c r="C203" s="10">
        <v>5000</v>
      </c>
      <c r="D203" s="10">
        <v>14166</v>
      </c>
      <c r="E203" s="10"/>
      <c r="F203" s="10">
        <v>319</v>
      </c>
      <c r="G203" t="s">
        <v>8246</v>
      </c>
      <c r="H203">
        <v>5000</v>
      </c>
      <c r="I203">
        <v>5634</v>
      </c>
    </row>
    <row r="204" spans="1:9" ht="15" customHeight="1" x14ac:dyDescent="0.25">
      <c r="A204">
        <v>319</v>
      </c>
      <c r="B204" t="s">
        <v>8246</v>
      </c>
      <c r="C204" s="10">
        <v>5000</v>
      </c>
      <c r="D204" s="10">
        <v>5634</v>
      </c>
      <c r="E204" s="10"/>
      <c r="F204" s="10">
        <v>320</v>
      </c>
      <c r="G204" t="s">
        <v>8247</v>
      </c>
      <c r="H204">
        <v>20000</v>
      </c>
      <c r="I204">
        <v>21316</v>
      </c>
    </row>
    <row r="205" spans="1:9" ht="15" customHeight="1" x14ac:dyDescent="0.25">
      <c r="A205">
        <v>320</v>
      </c>
      <c r="B205" t="s">
        <v>8247</v>
      </c>
      <c r="C205" s="10">
        <v>20000</v>
      </c>
      <c r="D205" s="10">
        <v>21316</v>
      </c>
      <c r="E205" s="10"/>
      <c r="F205" s="10">
        <v>321</v>
      </c>
      <c r="G205" t="s">
        <v>8249</v>
      </c>
      <c r="H205">
        <v>35000</v>
      </c>
      <c r="I205">
        <v>35932</v>
      </c>
    </row>
    <row r="206" spans="1:9" x14ac:dyDescent="0.25">
      <c r="A206">
        <v>321</v>
      </c>
      <c r="B206" t="s">
        <v>8249</v>
      </c>
      <c r="C206" s="10">
        <v>35000</v>
      </c>
      <c r="D206" s="10">
        <v>35932</v>
      </c>
      <c r="E206" s="10"/>
      <c r="F206" s="10">
        <v>322</v>
      </c>
      <c r="G206" t="s">
        <v>8246</v>
      </c>
      <c r="H206">
        <v>25000</v>
      </c>
      <c r="I206">
        <v>26978</v>
      </c>
    </row>
    <row r="207" spans="1:9" x14ac:dyDescent="0.25">
      <c r="A207">
        <v>322</v>
      </c>
      <c r="B207" t="s">
        <v>8246</v>
      </c>
      <c r="C207" s="10">
        <v>25000</v>
      </c>
      <c r="D207" s="10">
        <v>26978</v>
      </c>
      <c r="E207" s="10"/>
      <c r="F207" s="10">
        <v>323</v>
      </c>
      <c r="G207" t="s">
        <v>8246</v>
      </c>
      <c r="H207">
        <v>5400</v>
      </c>
      <c r="I207">
        <v>6646</v>
      </c>
    </row>
    <row r="208" spans="1:9" x14ac:dyDescent="0.25">
      <c r="A208">
        <v>323</v>
      </c>
      <c r="B208" t="s">
        <v>8246</v>
      </c>
      <c r="C208" s="10">
        <v>5400</v>
      </c>
      <c r="D208" s="10">
        <v>6646</v>
      </c>
      <c r="E208" s="10"/>
      <c r="F208" s="10">
        <v>324</v>
      </c>
      <c r="G208" t="s">
        <v>8246</v>
      </c>
      <c r="H208">
        <v>8500</v>
      </c>
      <c r="I208">
        <v>8636</v>
      </c>
    </row>
    <row r="209" spans="1:9" x14ac:dyDescent="0.25">
      <c r="A209">
        <v>324</v>
      </c>
      <c r="B209" t="s">
        <v>8246</v>
      </c>
      <c r="C209" s="10">
        <v>8500</v>
      </c>
      <c r="D209" s="10">
        <v>8636</v>
      </c>
      <c r="E209" s="10"/>
      <c r="F209" s="10">
        <v>325</v>
      </c>
      <c r="G209" t="s">
        <v>8246</v>
      </c>
      <c r="H209">
        <v>50000</v>
      </c>
      <c r="I209">
        <v>52198</v>
      </c>
    </row>
    <row r="210" spans="1:9" x14ac:dyDescent="0.25">
      <c r="A210">
        <v>325</v>
      </c>
      <c r="B210" t="s">
        <v>8246</v>
      </c>
      <c r="C210" s="10">
        <v>50000</v>
      </c>
      <c r="D210" s="10">
        <v>52198</v>
      </c>
      <c r="E210" s="10"/>
      <c r="F210" s="10">
        <v>326</v>
      </c>
      <c r="G210" t="s">
        <v>8246</v>
      </c>
      <c r="H210">
        <v>150000</v>
      </c>
      <c r="I210">
        <v>169394.6</v>
      </c>
    </row>
    <row r="211" spans="1:9" x14ac:dyDescent="0.25">
      <c r="A211">
        <v>326</v>
      </c>
      <c r="B211" t="s">
        <v>8246</v>
      </c>
      <c r="C211" s="10">
        <v>150000</v>
      </c>
      <c r="D211" s="10">
        <v>169394.6</v>
      </c>
      <c r="E211" s="10"/>
      <c r="F211" s="10">
        <v>327</v>
      </c>
      <c r="G211" t="s">
        <v>8246</v>
      </c>
      <c r="H211">
        <v>4000</v>
      </c>
      <c r="I211">
        <v>5456</v>
      </c>
    </row>
    <row r="212" spans="1:9" x14ac:dyDescent="0.25">
      <c r="A212">
        <v>327</v>
      </c>
      <c r="B212" t="s">
        <v>8246</v>
      </c>
      <c r="C212" s="10">
        <v>4000</v>
      </c>
      <c r="D212" s="10">
        <v>5456</v>
      </c>
      <c r="E212" s="10"/>
      <c r="F212" s="10">
        <v>328</v>
      </c>
      <c r="G212" t="s">
        <v>8246</v>
      </c>
      <c r="H212">
        <v>75000</v>
      </c>
      <c r="I212">
        <v>77710.8</v>
      </c>
    </row>
    <row r="213" spans="1:9" x14ac:dyDescent="0.25">
      <c r="A213">
        <v>328</v>
      </c>
      <c r="B213" t="s">
        <v>8246</v>
      </c>
      <c r="C213" s="10">
        <v>75000</v>
      </c>
      <c r="D213" s="10">
        <v>77710.8</v>
      </c>
      <c r="E213" s="10"/>
      <c r="F213" s="10">
        <v>329</v>
      </c>
      <c r="G213" t="s">
        <v>8246</v>
      </c>
      <c r="H213">
        <v>10000</v>
      </c>
      <c r="I213">
        <v>10550</v>
      </c>
    </row>
    <row r="214" spans="1:9" x14ac:dyDescent="0.25">
      <c r="A214">
        <v>329</v>
      </c>
      <c r="B214" t="s">
        <v>8246</v>
      </c>
      <c r="C214" s="10">
        <v>10000</v>
      </c>
      <c r="D214" s="10">
        <v>10550</v>
      </c>
      <c r="E214" s="10"/>
      <c r="F214" s="10">
        <v>330</v>
      </c>
      <c r="G214" t="s">
        <v>8246</v>
      </c>
      <c r="H214">
        <v>35000</v>
      </c>
      <c r="I214">
        <v>35640</v>
      </c>
    </row>
    <row r="215" spans="1:9" x14ac:dyDescent="0.25">
      <c r="A215">
        <v>330</v>
      </c>
      <c r="B215" t="s">
        <v>8246</v>
      </c>
      <c r="C215" s="10">
        <v>35000</v>
      </c>
      <c r="D215" s="10">
        <v>35640</v>
      </c>
      <c r="E215" s="10"/>
      <c r="F215" s="10">
        <v>331</v>
      </c>
      <c r="G215" t="s">
        <v>8246</v>
      </c>
      <c r="H215">
        <v>40000</v>
      </c>
      <c r="I215">
        <v>42642</v>
      </c>
    </row>
    <row r="216" spans="1:9" x14ac:dyDescent="0.25">
      <c r="A216">
        <v>331</v>
      </c>
      <c r="B216" t="s">
        <v>8246</v>
      </c>
      <c r="C216" s="10">
        <v>40000</v>
      </c>
      <c r="D216" s="10">
        <v>42642</v>
      </c>
      <c r="E216" s="10"/>
      <c r="F216" s="10">
        <v>332</v>
      </c>
      <c r="G216" t="s">
        <v>8246</v>
      </c>
      <c r="H216">
        <v>100000</v>
      </c>
      <c r="I216">
        <v>113015</v>
      </c>
    </row>
    <row r="217" spans="1:9" x14ac:dyDescent="0.25">
      <c r="A217">
        <v>332</v>
      </c>
      <c r="B217" t="s">
        <v>8246</v>
      </c>
      <c r="C217" s="10">
        <v>100000</v>
      </c>
      <c r="D217" s="10">
        <v>113015</v>
      </c>
      <c r="E217" s="10"/>
      <c r="F217" s="10">
        <v>333</v>
      </c>
      <c r="G217" t="s">
        <v>8246</v>
      </c>
      <c r="H217">
        <v>40000</v>
      </c>
      <c r="I217">
        <v>50091</v>
      </c>
    </row>
    <row r="218" spans="1:9" x14ac:dyDescent="0.25">
      <c r="A218">
        <v>333</v>
      </c>
      <c r="B218" t="s">
        <v>8246</v>
      </c>
      <c r="C218" s="10">
        <v>40000</v>
      </c>
      <c r="D218" s="10">
        <v>50091</v>
      </c>
      <c r="E218" s="10"/>
      <c r="F218" s="10">
        <v>334</v>
      </c>
      <c r="G218" t="s">
        <v>8246</v>
      </c>
      <c r="H218">
        <v>10000</v>
      </c>
      <c r="I218">
        <v>10119</v>
      </c>
    </row>
    <row r="219" spans="1:9" x14ac:dyDescent="0.25">
      <c r="A219">
        <v>334</v>
      </c>
      <c r="B219" t="s">
        <v>8246</v>
      </c>
      <c r="C219" s="10">
        <v>10000</v>
      </c>
      <c r="D219" s="10">
        <v>10119</v>
      </c>
      <c r="E219" s="10"/>
      <c r="F219" s="10">
        <v>335</v>
      </c>
      <c r="G219" t="s">
        <v>8246</v>
      </c>
      <c r="H219">
        <v>8500</v>
      </c>
      <c r="I219">
        <v>8735</v>
      </c>
    </row>
    <row r="220" spans="1:9" x14ac:dyDescent="0.25">
      <c r="A220">
        <v>335</v>
      </c>
      <c r="B220" t="s">
        <v>8246</v>
      </c>
      <c r="C220" s="10">
        <v>8500</v>
      </c>
      <c r="D220" s="10">
        <v>8735</v>
      </c>
      <c r="E220" s="10"/>
      <c r="F220" s="10">
        <v>336</v>
      </c>
      <c r="G220" t="s">
        <v>8246</v>
      </c>
      <c r="H220">
        <v>25000</v>
      </c>
      <c r="I220">
        <v>29209.78</v>
      </c>
    </row>
    <row r="221" spans="1:9" x14ac:dyDescent="0.25">
      <c r="A221">
        <v>336</v>
      </c>
      <c r="B221" t="s">
        <v>8246</v>
      </c>
      <c r="C221" s="10">
        <v>25000</v>
      </c>
      <c r="D221" s="10">
        <v>29209.78</v>
      </c>
      <c r="E221" s="10"/>
      <c r="F221" s="10">
        <v>337</v>
      </c>
      <c r="G221" t="s">
        <v>8246</v>
      </c>
      <c r="H221">
        <v>3000</v>
      </c>
      <c r="I221">
        <v>3035.05</v>
      </c>
    </row>
    <row r="222" spans="1:9" x14ac:dyDescent="0.25">
      <c r="A222">
        <v>337</v>
      </c>
      <c r="B222" t="s">
        <v>8246</v>
      </c>
      <c r="C222" s="10">
        <v>3000</v>
      </c>
      <c r="D222" s="10">
        <v>3035.05</v>
      </c>
      <c r="E222" s="10"/>
      <c r="F222" s="10">
        <v>338</v>
      </c>
      <c r="G222" t="s">
        <v>8246</v>
      </c>
      <c r="H222">
        <v>15000</v>
      </c>
      <c r="I222">
        <v>16520.04</v>
      </c>
    </row>
    <row r="223" spans="1:9" x14ac:dyDescent="0.25">
      <c r="A223">
        <v>338</v>
      </c>
      <c r="B223" t="s">
        <v>8246</v>
      </c>
      <c r="C223" s="10">
        <v>15000</v>
      </c>
      <c r="D223" s="10">
        <v>16520.04</v>
      </c>
      <c r="E223" s="10"/>
      <c r="F223" s="10">
        <v>339</v>
      </c>
      <c r="G223" t="s">
        <v>8246</v>
      </c>
      <c r="H223">
        <v>6000</v>
      </c>
      <c r="I223">
        <v>6485</v>
      </c>
    </row>
    <row r="224" spans="1:9" x14ac:dyDescent="0.25">
      <c r="A224">
        <v>339</v>
      </c>
      <c r="B224" t="s">
        <v>8246</v>
      </c>
      <c r="C224" s="10">
        <v>6000</v>
      </c>
      <c r="D224" s="10">
        <v>6485</v>
      </c>
      <c r="E224" s="10"/>
      <c r="F224" s="10">
        <v>340</v>
      </c>
      <c r="G224" t="s">
        <v>8246</v>
      </c>
      <c r="H224">
        <v>35000</v>
      </c>
      <c r="I224">
        <v>43758</v>
      </c>
    </row>
    <row r="225" spans="1:9" x14ac:dyDescent="0.25">
      <c r="A225">
        <v>340</v>
      </c>
      <c r="B225" t="s">
        <v>8246</v>
      </c>
      <c r="C225" s="10">
        <v>35000</v>
      </c>
      <c r="D225" s="10">
        <v>43758</v>
      </c>
      <c r="E225" s="10"/>
      <c r="F225" s="10">
        <v>341</v>
      </c>
      <c r="G225" t="s">
        <v>8246</v>
      </c>
      <c r="H225">
        <v>3500</v>
      </c>
      <c r="I225">
        <v>3735</v>
      </c>
    </row>
    <row r="226" spans="1:9" x14ac:dyDescent="0.25">
      <c r="A226">
        <v>341</v>
      </c>
      <c r="B226" t="s">
        <v>8246</v>
      </c>
      <c r="C226" s="10">
        <v>3500</v>
      </c>
      <c r="D226" s="10">
        <v>3735</v>
      </c>
      <c r="E226" s="10"/>
      <c r="F226" s="10">
        <v>342</v>
      </c>
      <c r="G226" t="s">
        <v>8246</v>
      </c>
      <c r="H226">
        <v>55000</v>
      </c>
      <c r="I226">
        <v>55201.52</v>
      </c>
    </row>
    <row r="227" spans="1:9" x14ac:dyDescent="0.25">
      <c r="A227">
        <v>342</v>
      </c>
      <c r="B227" t="s">
        <v>8246</v>
      </c>
      <c r="C227" s="10">
        <v>55000</v>
      </c>
      <c r="D227" s="10">
        <v>55201.52</v>
      </c>
      <c r="E227" s="10"/>
      <c r="F227" s="10">
        <v>343</v>
      </c>
      <c r="G227" t="s">
        <v>8246</v>
      </c>
      <c r="H227">
        <v>30000</v>
      </c>
      <c r="I227">
        <v>30608.59</v>
      </c>
    </row>
    <row r="228" spans="1:9" x14ac:dyDescent="0.25">
      <c r="A228">
        <v>343</v>
      </c>
      <c r="B228" t="s">
        <v>8246</v>
      </c>
      <c r="C228" s="10">
        <v>30000</v>
      </c>
      <c r="D228" s="10">
        <v>30608.59</v>
      </c>
      <c r="E228" s="10"/>
      <c r="F228" s="10">
        <v>344</v>
      </c>
      <c r="G228" t="s">
        <v>8246</v>
      </c>
      <c r="H228">
        <v>33500</v>
      </c>
      <c r="I228">
        <v>34198</v>
      </c>
    </row>
    <row r="229" spans="1:9" x14ac:dyDescent="0.25">
      <c r="A229">
        <v>344</v>
      </c>
      <c r="B229" t="s">
        <v>8246</v>
      </c>
      <c r="C229" s="10">
        <v>33500</v>
      </c>
      <c r="D229" s="10">
        <v>34198</v>
      </c>
      <c r="E229" s="10"/>
      <c r="F229" s="10">
        <v>345</v>
      </c>
      <c r="G229" t="s">
        <v>8246</v>
      </c>
      <c r="H229">
        <v>14500</v>
      </c>
      <c r="I229">
        <v>17875</v>
      </c>
    </row>
    <row r="230" spans="1:9" x14ac:dyDescent="0.25">
      <c r="A230">
        <v>345</v>
      </c>
      <c r="B230" t="s">
        <v>8246</v>
      </c>
      <c r="C230" s="10">
        <v>14500</v>
      </c>
      <c r="D230" s="10">
        <v>17875</v>
      </c>
      <c r="E230" s="10"/>
      <c r="F230" s="10">
        <v>346</v>
      </c>
      <c r="G230" t="s">
        <v>8246</v>
      </c>
      <c r="H230">
        <v>10000</v>
      </c>
      <c r="I230">
        <v>17028.88</v>
      </c>
    </row>
    <row r="231" spans="1:9" x14ac:dyDescent="0.25">
      <c r="A231">
        <v>346</v>
      </c>
      <c r="B231" t="s">
        <v>8246</v>
      </c>
      <c r="C231" s="10">
        <v>10000</v>
      </c>
      <c r="D231" s="10">
        <v>17028.88</v>
      </c>
      <c r="E231" s="10"/>
      <c r="F231" s="10">
        <v>347</v>
      </c>
      <c r="G231" t="s">
        <v>8246</v>
      </c>
      <c r="H231">
        <v>40000</v>
      </c>
      <c r="I231">
        <v>44636.2</v>
      </c>
    </row>
    <row r="232" spans="1:9" x14ac:dyDescent="0.25">
      <c r="A232">
        <v>347</v>
      </c>
      <c r="B232" t="s">
        <v>8246</v>
      </c>
      <c r="C232" s="10">
        <v>40000</v>
      </c>
      <c r="D232" s="10">
        <v>44636.2</v>
      </c>
      <c r="E232" s="10"/>
      <c r="F232" s="10">
        <v>348</v>
      </c>
      <c r="G232" t="s">
        <v>8246</v>
      </c>
      <c r="H232">
        <v>10000</v>
      </c>
      <c r="I232">
        <v>10300</v>
      </c>
    </row>
    <row r="233" spans="1:9" x14ac:dyDescent="0.25">
      <c r="A233">
        <v>348</v>
      </c>
      <c r="B233" t="s">
        <v>8246</v>
      </c>
      <c r="C233" s="10">
        <v>10000</v>
      </c>
      <c r="D233" s="10">
        <v>10300</v>
      </c>
      <c r="E233" s="10"/>
      <c r="F233" s="10">
        <v>349</v>
      </c>
      <c r="G233" t="s">
        <v>8246</v>
      </c>
      <c r="H233">
        <v>11260</v>
      </c>
      <c r="I233">
        <v>12007.18</v>
      </c>
    </row>
    <row r="234" spans="1:9" x14ac:dyDescent="0.25">
      <c r="A234">
        <v>349</v>
      </c>
      <c r="B234" t="s">
        <v>8246</v>
      </c>
      <c r="C234" s="10">
        <v>11260</v>
      </c>
      <c r="D234" s="10">
        <v>12007.18</v>
      </c>
      <c r="E234" s="10"/>
      <c r="F234" s="10">
        <v>350</v>
      </c>
      <c r="G234" t="s">
        <v>8246</v>
      </c>
      <c r="H234">
        <v>25000</v>
      </c>
      <c r="I234">
        <v>28690</v>
      </c>
    </row>
    <row r="235" spans="1:9" ht="15" customHeight="1" x14ac:dyDescent="0.25">
      <c r="A235">
        <v>350</v>
      </c>
      <c r="B235" t="s">
        <v>8246</v>
      </c>
      <c r="C235" s="10">
        <v>25000</v>
      </c>
      <c r="D235" s="10">
        <v>28690</v>
      </c>
      <c r="E235" s="10"/>
      <c r="F235" s="10">
        <v>351</v>
      </c>
      <c r="G235" t="s">
        <v>8249</v>
      </c>
      <c r="H235">
        <v>34000</v>
      </c>
      <c r="I235">
        <v>43296</v>
      </c>
    </row>
    <row r="236" spans="1:9" x14ac:dyDescent="0.25">
      <c r="A236">
        <v>351</v>
      </c>
      <c r="B236" t="s">
        <v>8249</v>
      </c>
      <c r="C236" s="10">
        <v>34000</v>
      </c>
      <c r="D236" s="10">
        <v>43296</v>
      </c>
      <c r="E236" s="10"/>
      <c r="F236" s="10">
        <v>352</v>
      </c>
      <c r="G236" t="s">
        <v>8246</v>
      </c>
      <c r="H236">
        <v>10000</v>
      </c>
      <c r="I236">
        <v>11656</v>
      </c>
    </row>
    <row r="237" spans="1:9" x14ac:dyDescent="0.25">
      <c r="A237">
        <v>352</v>
      </c>
      <c r="B237" t="s">
        <v>8246</v>
      </c>
      <c r="C237" s="10">
        <v>10000</v>
      </c>
      <c r="D237" s="10">
        <v>11656</v>
      </c>
      <c r="E237" s="10"/>
      <c r="F237" s="10">
        <v>353</v>
      </c>
      <c r="G237" t="s">
        <v>8246</v>
      </c>
      <c r="H237">
        <v>58425</v>
      </c>
      <c r="I237">
        <v>63460.18</v>
      </c>
    </row>
    <row r="238" spans="1:9" x14ac:dyDescent="0.25">
      <c r="A238">
        <v>353</v>
      </c>
      <c r="B238" t="s">
        <v>8246</v>
      </c>
      <c r="C238" s="10">
        <v>58425</v>
      </c>
      <c r="D238" s="10">
        <v>63460.18</v>
      </c>
      <c r="E238" s="10"/>
      <c r="F238" s="10">
        <v>354</v>
      </c>
      <c r="G238" t="s">
        <v>8246</v>
      </c>
      <c r="H238">
        <v>3500</v>
      </c>
      <c r="I238">
        <v>3638</v>
      </c>
    </row>
    <row r="239" spans="1:9" x14ac:dyDescent="0.25">
      <c r="A239">
        <v>354</v>
      </c>
      <c r="B239" t="s">
        <v>8246</v>
      </c>
      <c r="C239" s="10">
        <v>3500</v>
      </c>
      <c r="D239" s="10">
        <v>3638</v>
      </c>
      <c r="E239" s="10"/>
      <c r="F239" s="10">
        <v>355</v>
      </c>
      <c r="G239" t="s">
        <v>8246</v>
      </c>
      <c r="H239">
        <v>35000</v>
      </c>
      <c r="I239">
        <v>40690</v>
      </c>
    </row>
    <row r="240" spans="1:9" x14ac:dyDescent="0.25">
      <c r="A240">
        <v>355</v>
      </c>
      <c r="B240" t="s">
        <v>8246</v>
      </c>
      <c r="C240" s="10">
        <v>35000</v>
      </c>
      <c r="D240" s="10">
        <v>40690</v>
      </c>
      <c r="E240" s="10"/>
      <c r="F240" s="10">
        <v>356</v>
      </c>
      <c r="G240" t="s">
        <v>8246</v>
      </c>
      <c r="H240">
        <v>7500</v>
      </c>
      <c r="I240">
        <v>7701.93</v>
      </c>
    </row>
    <row r="241" spans="1:9" x14ac:dyDescent="0.25">
      <c r="A241">
        <v>356</v>
      </c>
      <c r="B241" t="s">
        <v>8246</v>
      </c>
      <c r="C241" s="10">
        <v>7500</v>
      </c>
      <c r="D241" s="10">
        <v>7701.93</v>
      </c>
      <c r="E241" s="10"/>
      <c r="F241" s="10">
        <v>357</v>
      </c>
      <c r="G241" t="s">
        <v>8246</v>
      </c>
      <c r="H241">
        <v>15000</v>
      </c>
      <c r="I241">
        <v>26100</v>
      </c>
    </row>
    <row r="242" spans="1:9" x14ac:dyDescent="0.25">
      <c r="A242">
        <v>357</v>
      </c>
      <c r="B242" t="s">
        <v>8246</v>
      </c>
      <c r="C242" s="10">
        <v>15000</v>
      </c>
      <c r="D242" s="10">
        <v>26100</v>
      </c>
      <c r="E242" s="10"/>
      <c r="F242" s="10">
        <v>358</v>
      </c>
      <c r="G242" t="s">
        <v>8246</v>
      </c>
      <c r="H242">
        <v>50000</v>
      </c>
      <c r="I242">
        <v>51544</v>
      </c>
    </row>
    <row r="243" spans="1:9" x14ac:dyDescent="0.25">
      <c r="A243">
        <v>358</v>
      </c>
      <c r="B243" t="s">
        <v>8246</v>
      </c>
      <c r="C243" s="10">
        <v>50000</v>
      </c>
      <c r="D243" s="10">
        <v>51544</v>
      </c>
      <c r="E243" s="10"/>
      <c r="F243" s="10">
        <v>359</v>
      </c>
      <c r="G243" t="s">
        <v>8246</v>
      </c>
      <c r="H243">
        <v>24200</v>
      </c>
      <c r="I243">
        <v>25375</v>
      </c>
    </row>
    <row r="244" spans="1:9" x14ac:dyDescent="0.25">
      <c r="A244">
        <v>359</v>
      </c>
      <c r="B244" t="s">
        <v>8246</v>
      </c>
      <c r="C244" s="10">
        <v>24200</v>
      </c>
      <c r="D244" s="10">
        <v>25375</v>
      </c>
      <c r="E244" s="10"/>
      <c r="F244" s="10">
        <v>360</v>
      </c>
      <c r="G244" t="s">
        <v>8246</v>
      </c>
      <c r="H244">
        <v>12000</v>
      </c>
      <c r="I244">
        <v>12165</v>
      </c>
    </row>
    <row r="245" spans="1:9" x14ac:dyDescent="0.25">
      <c r="A245">
        <v>360</v>
      </c>
      <c r="B245" t="s">
        <v>8246</v>
      </c>
      <c r="C245" s="10">
        <v>12000</v>
      </c>
      <c r="D245" s="10">
        <v>12165</v>
      </c>
      <c r="E245" s="10"/>
      <c r="F245" s="10">
        <v>361</v>
      </c>
      <c r="G245" t="s">
        <v>8246</v>
      </c>
      <c r="H245">
        <v>35000</v>
      </c>
      <c r="I245">
        <v>38876.949999999997</v>
      </c>
    </row>
    <row r="246" spans="1:9" x14ac:dyDescent="0.25">
      <c r="A246">
        <v>361</v>
      </c>
      <c r="B246" t="s">
        <v>8246</v>
      </c>
      <c r="C246" s="10">
        <v>35000</v>
      </c>
      <c r="D246" s="10">
        <v>38876.949999999997</v>
      </c>
      <c r="E246" s="10"/>
      <c r="F246" s="10">
        <v>362</v>
      </c>
      <c r="G246" t="s">
        <v>8246</v>
      </c>
      <c r="H246">
        <v>9665</v>
      </c>
      <c r="I246">
        <v>12000</v>
      </c>
    </row>
    <row r="247" spans="1:9" x14ac:dyDescent="0.25">
      <c r="A247">
        <v>362</v>
      </c>
      <c r="B247" t="s">
        <v>8246</v>
      </c>
      <c r="C247" s="10">
        <v>9665</v>
      </c>
      <c r="D247" s="10">
        <v>12000</v>
      </c>
      <c r="E247" s="10"/>
      <c r="F247" s="10">
        <v>363</v>
      </c>
      <c r="G247" t="s">
        <v>8246</v>
      </c>
      <c r="H247">
        <v>8925</v>
      </c>
      <c r="I247">
        <v>9044</v>
      </c>
    </row>
    <row r="248" spans="1:9" x14ac:dyDescent="0.25">
      <c r="A248">
        <v>363</v>
      </c>
      <c r="B248" t="s">
        <v>8246</v>
      </c>
      <c r="C248" s="10">
        <v>8925</v>
      </c>
      <c r="D248" s="10">
        <v>9044</v>
      </c>
      <c r="E248" s="10"/>
      <c r="F248" s="10">
        <v>364</v>
      </c>
      <c r="G248" t="s">
        <v>8246</v>
      </c>
      <c r="H248">
        <v>7000</v>
      </c>
      <c r="I248">
        <v>7711.3</v>
      </c>
    </row>
    <row r="249" spans="1:9" ht="15" customHeight="1" x14ac:dyDescent="0.25">
      <c r="A249">
        <v>364</v>
      </c>
      <c r="B249" t="s">
        <v>8246</v>
      </c>
      <c r="C249" s="10">
        <v>7000</v>
      </c>
      <c r="D249" s="10">
        <v>7711.3</v>
      </c>
      <c r="E249" s="10"/>
      <c r="F249" s="10">
        <v>365</v>
      </c>
      <c r="G249" t="s">
        <v>8247</v>
      </c>
      <c r="H249">
        <v>15000</v>
      </c>
      <c r="I249">
        <v>15596</v>
      </c>
    </row>
    <row r="250" spans="1:9" x14ac:dyDescent="0.25">
      <c r="A250">
        <v>365</v>
      </c>
      <c r="B250" t="s">
        <v>8247</v>
      </c>
      <c r="C250" s="10">
        <v>15000</v>
      </c>
      <c r="D250" s="10">
        <v>15596</v>
      </c>
      <c r="E250" s="10"/>
      <c r="F250" s="10">
        <v>366</v>
      </c>
      <c r="G250" t="s">
        <v>8246</v>
      </c>
      <c r="H250">
        <v>38000</v>
      </c>
      <c r="I250">
        <v>38500</v>
      </c>
    </row>
    <row r="251" spans="1:9" x14ac:dyDescent="0.25">
      <c r="A251">
        <v>366</v>
      </c>
      <c r="B251" t="s">
        <v>8246</v>
      </c>
      <c r="C251" s="10">
        <v>38000</v>
      </c>
      <c r="D251" s="10">
        <v>38500</v>
      </c>
      <c r="E251" s="10"/>
      <c r="F251" s="10">
        <v>367</v>
      </c>
      <c r="G251" t="s">
        <v>8246</v>
      </c>
      <c r="H251">
        <v>10000</v>
      </c>
      <c r="I251">
        <v>10335.01</v>
      </c>
    </row>
    <row r="252" spans="1:9" x14ac:dyDescent="0.25">
      <c r="A252">
        <v>367</v>
      </c>
      <c r="B252" t="s">
        <v>8246</v>
      </c>
      <c r="C252" s="10">
        <v>10000</v>
      </c>
      <c r="D252" s="10">
        <v>10335.01</v>
      </c>
      <c r="E252" s="10"/>
      <c r="F252" s="10">
        <v>368</v>
      </c>
      <c r="G252" t="s">
        <v>8246</v>
      </c>
      <c r="H252">
        <v>12500</v>
      </c>
      <c r="I252">
        <v>13014</v>
      </c>
    </row>
    <row r="253" spans="1:9" x14ac:dyDescent="0.25">
      <c r="A253">
        <v>368</v>
      </c>
      <c r="B253" t="s">
        <v>8246</v>
      </c>
      <c r="C253" s="10">
        <v>12500</v>
      </c>
      <c r="D253" s="10">
        <v>13014</v>
      </c>
      <c r="E253" s="10"/>
      <c r="F253" s="10">
        <v>369</v>
      </c>
      <c r="G253" t="s">
        <v>8246</v>
      </c>
      <c r="H253">
        <v>6500</v>
      </c>
      <c r="I253">
        <v>7160.12</v>
      </c>
    </row>
    <row r="254" spans="1:9" x14ac:dyDescent="0.25">
      <c r="A254">
        <v>369</v>
      </c>
      <c r="B254" t="s">
        <v>8246</v>
      </c>
      <c r="C254" s="10">
        <v>6500</v>
      </c>
      <c r="D254" s="10">
        <v>7160.12</v>
      </c>
      <c r="E254" s="10"/>
      <c r="F254" s="10">
        <v>370</v>
      </c>
      <c r="G254" t="s">
        <v>8246</v>
      </c>
      <c r="H254">
        <v>25000</v>
      </c>
      <c r="I254">
        <v>30505</v>
      </c>
    </row>
    <row r="255" spans="1:9" x14ac:dyDescent="0.25">
      <c r="A255">
        <v>370</v>
      </c>
      <c r="B255" t="s">
        <v>8246</v>
      </c>
      <c r="C255" s="10">
        <v>25000</v>
      </c>
      <c r="D255" s="10">
        <v>30505</v>
      </c>
      <c r="E255" s="10"/>
      <c r="F255" s="10">
        <v>371</v>
      </c>
      <c r="G255" t="s">
        <v>8246</v>
      </c>
      <c r="H255">
        <v>150000</v>
      </c>
      <c r="I255">
        <v>171253</v>
      </c>
    </row>
    <row r="256" spans="1:9" ht="15" customHeight="1" x14ac:dyDescent="0.25">
      <c r="A256">
        <v>371</v>
      </c>
      <c r="B256" t="s">
        <v>8246</v>
      </c>
      <c r="C256" s="10">
        <v>150000</v>
      </c>
      <c r="D256" s="10">
        <v>171253</v>
      </c>
      <c r="E256" s="10"/>
      <c r="F256" s="10">
        <v>372</v>
      </c>
      <c r="G256" t="s">
        <v>8247</v>
      </c>
      <c r="H256">
        <v>300</v>
      </c>
      <c r="I256">
        <v>376</v>
      </c>
    </row>
    <row r="257" spans="1:9" x14ac:dyDescent="0.25">
      <c r="A257">
        <v>372</v>
      </c>
      <c r="B257" t="s">
        <v>8247</v>
      </c>
      <c r="C257" s="10">
        <v>300</v>
      </c>
      <c r="D257" s="10">
        <v>376</v>
      </c>
      <c r="E257" s="10"/>
      <c r="F257" s="10">
        <v>373</v>
      </c>
      <c r="G257" t="s">
        <v>8246</v>
      </c>
      <c r="H257">
        <v>7500</v>
      </c>
      <c r="I257">
        <v>8000</v>
      </c>
    </row>
    <row r="258" spans="1:9" x14ac:dyDescent="0.25">
      <c r="A258">
        <v>373</v>
      </c>
      <c r="B258" t="s">
        <v>8246</v>
      </c>
      <c r="C258" s="10">
        <v>7500</v>
      </c>
      <c r="D258" s="10">
        <v>8000</v>
      </c>
      <c r="E258" s="10"/>
      <c r="F258" s="10">
        <v>374</v>
      </c>
      <c r="G258" t="s">
        <v>8246</v>
      </c>
      <c r="H258">
        <v>6000</v>
      </c>
      <c r="I258">
        <v>7839</v>
      </c>
    </row>
    <row r="259" spans="1:9" x14ac:dyDescent="0.25">
      <c r="A259">
        <v>374</v>
      </c>
      <c r="B259" t="s">
        <v>8246</v>
      </c>
      <c r="C259" s="10">
        <v>6000</v>
      </c>
      <c r="D259" s="10">
        <v>7839</v>
      </c>
      <c r="E259" s="10"/>
      <c r="F259" s="10">
        <v>375</v>
      </c>
      <c r="G259" t="s">
        <v>8246</v>
      </c>
      <c r="H259">
        <v>500</v>
      </c>
      <c r="I259">
        <v>600</v>
      </c>
    </row>
    <row r="260" spans="1:9" ht="15" customHeight="1" x14ac:dyDescent="0.25">
      <c r="A260">
        <v>375</v>
      </c>
      <c r="B260" t="s">
        <v>8246</v>
      </c>
      <c r="C260" s="10">
        <v>500</v>
      </c>
      <c r="D260" s="10">
        <v>600</v>
      </c>
      <c r="E260" s="10"/>
      <c r="F260" s="10">
        <v>376</v>
      </c>
      <c r="G260" t="s">
        <v>8247</v>
      </c>
      <c r="H260">
        <v>2450</v>
      </c>
      <c r="I260">
        <v>2596</v>
      </c>
    </row>
    <row r="261" spans="1:9" x14ac:dyDescent="0.25">
      <c r="A261">
        <v>376</v>
      </c>
      <c r="B261" t="s">
        <v>8247</v>
      </c>
      <c r="C261" s="10">
        <v>2450</v>
      </c>
      <c r="D261" s="10">
        <v>2596</v>
      </c>
      <c r="E261" s="10"/>
      <c r="F261" s="10">
        <v>377</v>
      </c>
      <c r="G261" t="s">
        <v>8246</v>
      </c>
      <c r="H261">
        <v>12000</v>
      </c>
      <c r="I261">
        <v>13728</v>
      </c>
    </row>
    <row r="262" spans="1:9" ht="15" customHeight="1" x14ac:dyDescent="0.25">
      <c r="A262">
        <v>377</v>
      </c>
      <c r="B262" t="s">
        <v>8246</v>
      </c>
      <c r="C262" s="10">
        <v>12000</v>
      </c>
      <c r="D262" s="10">
        <v>13728</v>
      </c>
      <c r="E262" s="10"/>
      <c r="F262" s="10">
        <v>378</v>
      </c>
      <c r="G262" t="s">
        <v>8251</v>
      </c>
      <c r="H262">
        <v>3000</v>
      </c>
      <c r="I262">
        <v>3353</v>
      </c>
    </row>
    <row r="263" spans="1:9" x14ac:dyDescent="0.25">
      <c r="A263">
        <v>378</v>
      </c>
      <c r="B263" t="s">
        <v>8251</v>
      </c>
      <c r="C263" s="10">
        <v>3000</v>
      </c>
      <c r="D263" s="10">
        <v>3353</v>
      </c>
      <c r="E263" s="10"/>
      <c r="F263" s="10">
        <v>379</v>
      </c>
      <c r="G263" t="s">
        <v>8246</v>
      </c>
      <c r="H263">
        <v>15000</v>
      </c>
      <c r="I263">
        <v>17412</v>
      </c>
    </row>
    <row r="264" spans="1:9" x14ac:dyDescent="0.25">
      <c r="A264">
        <v>379</v>
      </c>
      <c r="B264" t="s">
        <v>8246</v>
      </c>
      <c r="C264" s="10">
        <v>15000</v>
      </c>
      <c r="D264" s="10">
        <v>17412</v>
      </c>
      <c r="E264" s="10"/>
      <c r="F264" s="10">
        <v>380</v>
      </c>
      <c r="G264" t="s">
        <v>8246</v>
      </c>
      <c r="H264">
        <v>4000</v>
      </c>
      <c r="I264">
        <v>5660</v>
      </c>
    </row>
    <row r="265" spans="1:9" x14ac:dyDescent="0.25">
      <c r="A265">
        <v>380</v>
      </c>
      <c r="B265" t="s">
        <v>8246</v>
      </c>
      <c r="C265" s="10">
        <v>4000</v>
      </c>
      <c r="D265" s="10">
        <v>5660</v>
      </c>
      <c r="E265" s="10"/>
      <c r="F265" s="10">
        <v>381</v>
      </c>
      <c r="G265" t="s">
        <v>8246</v>
      </c>
      <c r="H265">
        <v>25000</v>
      </c>
      <c r="I265">
        <v>26182.5</v>
      </c>
    </row>
    <row r="266" spans="1:9" x14ac:dyDescent="0.25">
      <c r="A266">
        <v>381</v>
      </c>
      <c r="B266" t="s">
        <v>8246</v>
      </c>
      <c r="C266" s="10">
        <v>25000</v>
      </c>
      <c r="D266" s="10">
        <v>26182.5</v>
      </c>
      <c r="E266" s="10"/>
      <c r="F266" s="10">
        <v>382</v>
      </c>
      <c r="G266" t="s">
        <v>8246</v>
      </c>
      <c r="H266">
        <v>600</v>
      </c>
      <c r="I266">
        <v>1535</v>
      </c>
    </row>
    <row r="267" spans="1:9" x14ac:dyDescent="0.25">
      <c r="A267">
        <v>382</v>
      </c>
      <c r="B267" t="s">
        <v>8246</v>
      </c>
      <c r="C267" s="10">
        <v>600</v>
      </c>
      <c r="D267" s="10">
        <v>1535</v>
      </c>
      <c r="E267" s="10"/>
      <c r="F267" s="10">
        <v>383</v>
      </c>
      <c r="G267" t="s">
        <v>8246</v>
      </c>
      <c r="H267">
        <v>999</v>
      </c>
      <c r="I267">
        <v>2065</v>
      </c>
    </row>
    <row r="268" spans="1:9" x14ac:dyDescent="0.25">
      <c r="A268">
        <v>383</v>
      </c>
      <c r="B268" t="s">
        <v>8246</v>
      </c>
      <c r="C268" s="10">
        <v>999</v>
      </c>
      <c r="D268" s="10">
        <v>2065</v>
      </c>
      <c r="E268" s="10"/>
      <c r="F268" s="10">
        <v>384</v>
      </c>
      <c r="G268" t="s">
        <v>8246</v>
      </c>
      <c r="H268">
        <v>20000</v>
      </c>
      <c r="I268">
        <v>22421</v>
      </c>
    </row>
    <row r="269" spans="1:9" x14ac:dyDescent="0.25">
      <c r="A269">
        <v>384</v>
      </c>
      <c r="B269" t="s">
        <v>8246</v>
      </c>
      <c r="C269" s="10">
        <v>20000</v>
      </c>
      <c r="D269" s="10">
        <v>22421</v>
      </c>
      <c r="E269" s="10"/>
      <c r="F269" s="10">
        <v>385</v>
      </c>
      <c r="G269" t="s">
        <v>8246</v>
      </c>
      <c r="H269">
        <v>25000</v>
      </c>
      <c r="I269">
        <v>26495.5</v>
      </c>
    </row>
    <row r="270" spans="1:9" x14ac:dyDescent="0.25">
      <c r="A270">
        <v>385</v>
      </c>
      <c r="B270" t="s">
        <v>8246</v>
      </c>
      <c r="C270" s="10">
        <v>25000</v>
      </c>
      <c r="D270" s="10">
        <v>26495.5</v>
      </c>
      <c r="E270" s="10"/>
      <c r="F270" s="10">
        <v>386</v>
      </c>
      <c r="G270" t="s">
        <v>8246</v>
      </c>
      <c r="H270">
        <v>600</v>
      </c>
      <c r="I270">
        <v>601</v>
      </c>
    </row>
    <row r="271" spans="1:9" x14ac:dyDescent="0.25">
      <c r="A271">
        <v>386</v>
      </c>
      <c r="B271" t="s">
        <v>8246</v>
      </c>
      <c r="C271" s="10">
        <v>600</v>
      </c>
      <c r="D271" s="10">
        <v>601</v>
      </c>
      <c r="E271" s="10"/>
      <c r="F271" s="10">
        <v>387</v>
      </c>
      <c r="G271" t="s">
        <v>8246</v>
      </c>
      <c r="H271">
        <v>38000</v>
      </c>
      <c r="I271">
        <v>81316</v>
      </c>
    </row>
    <row r="272" spans="1:9" x14ac:dyDescent="0.25">
      <c r="A272">
        <v>387</v>
      </c>
      <c r="B272" t="s">
        <v>8246</v>
      </c>
      <c r="C272" s="10">
        <v>38000</v>
      </c>
      <c r="D272" s="10">
        <v>81316</v>
      </c>
      <c r="E272" s="10"/>
      <c r="F272" s="10">
        <v>388</v>
      </c>
      <c r="G272" t="s">
        <v>8246</v>
      </c>
      <c r="H272">
        <v>5000</v>
      </c>
      <c r="I272">
        <v>6308</v>
      </c>
    </row>
    <row r="273" spans="1:9" x14ac:dyDescent="0.25">
      <c r="A273">
        <v>388</v>
      </c>
      <c r="B273" t="s">
        <v>8246</v>
      </c>
      <c r="C273" s="10">
        <v>5000</v>
      </c>
      <c r="D273" s="10">
        <v>6308</v>
      </c>
      <c r="E273" s="10"/>
      <c r="F273" s="10">
        <v>389</v>
      </c>
      <c r="G273" t="s">
        <v>8246</v>
      </c>
      <c r="H273">
        <v>68000</v>
      </c>
      <c r="I273">
        <v>123444.12</v>
      </c>
    </row>
    <row r="274" spans="1:9" x14ac:dyDescent="0.25">
      <c r="A274">
        <v>389</v>
      </c>
      <c r="B274" t="s">
        <v>8246</v>
      </c>
      <c r="C274" s="10">
        <v>68000</v>
      </c>
      <c r="D274" s="10">
        <v>123444.12</v>
      </c>
      <c r="E274" s="10"/>
      <c r="F274" s="10">
        <v>390</v>
      </c>
      <c r="G274" t="s">
        <v>8246</v>
      </c>
      <c r="H274">
        <v>1000</v>
      </c>
      <c r="I274">
        <v>1000</v>
      </c>
    </row>
    <row r="275" spans="1:9" x14ac:dyDescent="0.25">
      <c r="A275">
        <v>390</v>
      </c>
      <c r="B275" t="s">
        <v>8246</v>
      </c>
      <c r="C275" s="10">
        <v>1000</v>
      </c>
      <c r="D275" s="10">
        <v>1000</v>
      </c>
      <c r="E275" s="10"/>
      <c r="F275" s="10">
        <v>391</v>
      </c>
      <c r="G275" t="s">
        <v>8246</v>
      </c>
      <c r="H275">
        <v>20000</v>
      </c>
      <c r="I275">
        <v>20122</v>
      </c>
    </row>
    <row r="276" spans="1:9" x14ac:dyDescent="0.25">
      <c r="A276">
        <v>391</v>
      </c>
      <c r="B276" t="s">
        <v>8246</v>
      </c>
      <c r="C276" s="10">
        <v>20000</v>
      </c>
      <c r="D276" s="10">
        <v>20122</v>
      </c>
      <c r="E276" s="10"/>
      <c r="F276" s="10">
        <v>392</v>
      </c>
      <c r="G276" t="s">
        <v>8246</v>
      </c>
      <c r="H276">
        <v>18500</v>
      </c>
      <c r="I276">
        <v>18667</v>
      </c>
    </row>
    <row r="277" spans="1:9" x14ac:dyDescent="0.25">
      <c r="A277">
        <v>392</v>
      </c>
      <c r="B277" t="s">
        <v>8246</v>
      </c>
      <c r="C277" s="10">
        <v>18500</v>
      </c>
      <c r="D277" s="10">
        <v>18667</v>
      </c>
      <c r="E277" s="10"/>
      <c r="F277" s="10">
        <v>393</v>
      </c>
      <c r="G277" t="s">
        <v>8246</v>
      </c>
      <c r="H277">
        <v>50000</v>
      </c>
      <c r="I277">
        <v>55223</v>
      </c>
    </row>
    <row r="278" spans="1:9" ht="15" customHeight="1" x14ac:dyDescent="0.25">
      <c r="A278">
        <v>393</v>
      </c>
      <c r="B278" t="s">
        <v>8246</v>
      </c>
      <c r="C278" s="10">
        <v>50000</v>
      </c>
      <c r="D278" s="10">
        <v>55223</v>
      </c>
      <c r="E278" s="10"/>
      <c r="F278" s="10">
        <v>394</v>
      </c>
      <c r="G278" t="s">
        <v>8249</v>
      </c>
      <c r="H278">
        <v>4700</v>
      </c>
      <c r="I278">
        <v>5259</v>
      </c>
    </row>
    <row r="279" spans="1:9" x14ac:dyDescent="0.25">
      <c r="A279">
        <v>394</v>
      </c>
      <c r="B279" t="s">
        <v>8249</v>
      </c>
      <c r="C279" s="10">
        <v>4700</v>
      </c>
      <c r="D279" s="10">
        <v>5259</v>
      </c>
      <c r="E279" s="10"/>
      <c r="F279" s="10">
        <v>395</v>
      </c>
      <c r="G279" t="s">
        <v>8246</v>
      </c>
      <c r="H279">
        <v>10000</v>
      </c>
      <c r="I279">
        <v>10804.45</v>
      </c>
    </row>
    <row r="280" spans="1:9" x14ac:dyDescent="0.25">
      <c r="A280">
        <v>395</v>
      </c>
      <c r="B280" t="s">
        <v>8246</v>
      </c>
      <c r="C280" s="10">
        <v>10000</v>
      </c>
      <c r="D280" s="10">
        <v>10804.45</v>
      </c>
      <c r="E280" s="10"/>
      <c r="F280" s="10">
        <v>396</v>
      </c>
      <c r="G280" t="s">
        <v>8246</v>
      </c>
      <c r="H280">
        <v>15000</v>
      </c>
      <c r="I280">
        <v>16000</v>
      </c>
    </row>
    <row r="281" spans="1:9" x14ac:dyDescent="0.25">
      <c r="A281">
        <v>396</v>
      </c>
      <c r="B281" t="s">
        <v>8246</v>
      </c>
      <c r="C281" s="10">
        <v>15000</v>
      </c>
      <c r="D281" s="10">
        <v>16000</v>
      </c>
      <c r="E281" s="10"/>
      <c r="F281" s="10">
        <v>397</v>
      </c>
      <c r="G281" t="s">
        <v>8246</v>
      </c>
      <c r="H281">
        <v>12444</v>
      </c>
      <c r="I281">
        <v>12929.35</v>
      </c>
    </row>
    <row r="282" spans="1:9" x14ac:dyDescent="0.25">
      <c r="A282">
        <v>397</v>
      </c>
      <c r="B282" t="s">
        <v>8246</v>
      </c>
      <c r="C282" s="10">
        <v>12444</v>
      </c>
      <c r="D282" s="10">
        <v>12929.35</v>
      </c>
      <c r="E282" s="10"/>
      <c r="F282" s="10">
        <v>398</v>
      </c>
      <c r="G282" t="s">
        <v>8246</v>
      </c>
      <c r="H282">
        <v>7500</v>
      </c>
      <c r="I282">
        <v>9387</v>
      </c>
    </row>
    <row r="283" spans="1:9" ht="15" customHeight="1" x14ac:dyDescent="0.25">
      <c r="A283">
        <v>398</v>
      </c>
      <c r="B283" t="s">
        <v>8246</v>
      </c>
      <c r="C283" s="10">
        <v>7500</v>
      </c>
      <c r="D283" s="10">
        <v>9387</v>
      </c>
      <c r="E283" s="10"/>
      <c r="F283" s="10">
        <v>399</v>
      </c>
      <c r="G283" t="s">
        <v>8247</v>
      </c>
      <c r="H283">
        <v>20000</v>
      </c>
      <c r="I283">
        <v>21361</v>
      </c>
    </row>
    <row r="284" spans="1:9" x14ac:dyDescent="0.25">
      <c r="A284">
        <v>399</v>
      </c>
      <c r="B284" t="s">
        <v>8247</v>
      </c>
      <c r="C284" s="10">
        <v>20000</v>
      </c>
      <c r="D284" s="10">
        <v>21361</v>
      </c>
      <c r="E284" s="10"/>
      <c r="F284" s="10">
        <v>400</v>
      </c>
      <c r="G284" t="s">
        <v>8246</v>
      </c>
      <c r="H284">
        <v>10000</v>
      </c>
      <c r="I284">
        <v>11230.25</v>
      </c>
    </row>
    <row r="285" spans="1:9" x14ac:dyDescent="0.25">
      <c r="A285">
        <v>400</v>
      </c>
      <c r="B285" t="s">
        <v>8246</v>
      </c>
      <c r="C285" s="10">
        <v>10000</v>
      </c>
      <c r="D285" s="10">
        <v>11230.25</v>
      </c>
      <c r="E285" s="10"/>
      <c r="F285" s="10">
        <v>401</v>
      </c>
      <c r="G285" t="s">
        <v>8246</v>
      </c>
      <c r="H285">
        <v>50000</v>
      </c>
      <c r="I285">
        <v>51906</v>
      </c>
    </row>
    <row r="286" spans="1:9" x14ac:dyDescent="0.25">
      <c r="A286">
        <v>401</v>
      </c>
      <c r="B286" t="s">
        <v>8246</v>
      </c>
      <c r="C286" s="10">
        <v>50000</v>
      </c>
      <c r="D286" s="10">
        <v>51906</v>
      </c>
      <c r="E286" s="10"/>
      <c r="F286" s="10">
        <v>402</v>
      </c>
      <c r="G286" t="s">
        <v>8246</v>
      </c>
      <c r="H286">
        <v>2000</v>
      </c>
      <c r="I286">
        <v>2833</v>
      </c>
    </row>
    <row r="287" spans="1:9" x14ac:dyDescent="0.25">
      <c r="A287">
        <v>402</v>
      </c>
      <c r="B287" t="s">
        <v>8246</v>
      </c>
      <c r="C287" s="10">
        <v>2000</v>
      </c>
      <c r="D287" s="10">
        <v>2833</v>
      </c>
      <c r="E287" s="10"/>
      <c r="F287" s="10">
        <v>403</v>
      </c>
      <c r="G287" t="s">
        <v>8246</v>
      </c>
      <c r="H287">
        <v>5000</v>
      </c>
      <c r="I287">
        <v>5263</v>
      </c>
    </row>
    <row r="288" spans="1:9" x14ac:dyDescent="0.25">
      <c r="A288">
        <v>403</v>
      </c>
      <c r="B288" t="s">
        <v>8246</v>
      </c>
      <c r="C288" s="10">
        <v>5000</v>
      </c>
      <c r="D288" s="10">
        <v>5263</v>
      </c>
      <c r="E288" s="10"/>
      <c r="F288" s="10">
        <v>404</v>
      </c>
      <c r="G288" t="s">
        <v>8246</v>
      </c>
      <c r="H288">
        <v>35000</v>
      </c>
      <c r="I288">
        <v>36082</v>
      </c>
    </row>
    <row r="289" spans="1:9" x14ac:dyDescent="0.25">
      <c r="A289">
        <v>404</v>
      </c>
      <c r="B289" t="s">
        <v>8246</v>
      </c>
      <c r="C289" s="10">
        <v>35000</v>
      </c>
      <c r="D289" s="10">
        <v>36082</v>
      </c>
      <c r="E289" s="10"/>
      <c r="F289" s="10">
        <v>405</v>
      </c>
      <c r="G289" t="s">
        <v>8246</v>
      </c>
      <c r="H289">
        <v>2820</v>
      </c>
      <c r="I289">
        <v>3036</v>
      </c>
    </row>
    <row r="290" spans="1:9" x14ac:dyDescent="0.25">
      <c r="A290">
        <v>405</v>
      </c>
      <c r="B290" t="s">
        <v>8246</v>
      </c>
      <c r="C290" s="10">
        <v>2820</v>
      </c>
      <c r="D290" s="10">
        <v>3036</v>
      </c>
      <c r="E290" s="10"/>
      <c r="F290" s="10">
        <v>406</v>
      </c>
      <c r="G290" t="s">
        <v>8246</v>
      </c>
      <c r="H290">
        <v>2800</v>
      </c>
      <c r="I290">
        <v>3015.73</v>
      </c>
    </row>
    <row r="291" spans="1:9" x14ac:dyDescent="0.25">
      <c r="A291">
        <v>406</v>
      </c>
      <c r="B291" t="s">
        <v>8246</v>
      </c>
      <c r="C291" s="10">
        <v>2800</v>
      </c>
      <c r="D291" s="10">
        <v>3015.73</v>
      </c>
      <c r="E291" s="10"/>
      <c r="F291" s="10">
        <v>407</v>
      </c>
      <c r="G291" t="s">
        <v>8246</v>
      </c>
      <c r="H291">
        <v>2000</v>
      </c>
      <c r="I291">
        <v>2031</v>
      </c>
    </row>
    <row r="292" spans="1:9" x14ac:dyDescent="0.25">
      <c r="A292">
        <v>407</v>
      </c>
      <c r="B292" t="s">
        <v>8246</v>
      </c>
      <c r="C292" s="10">
        <v>2000</v>
      </c>
      <c r="D292" s="10">
        <v>2031</v>
      </c>
      <c r="E292" s="10"/>
      <c r="F292" s="10">
        <v>408</v>
      </c>
      <c r="G292" t="s">
        <v>8246</v>
      </c>
      <c r="H292">
        <v>6000</v>
      </c>
      <c r="I292">
        <v>6086.26</v>
      </c>
    </row>
    <row r="293" spans="1:9" ht="15" customHeight="1" x14ac:dyDescent="0.25">
      <c r="A293">
        <v>408</v>
      </c>
      <c r="B293" t="s">
        <v>8246</v>
      </c>
      <c r="C293" s="10">
        <v>6000</v>
      </c>
      <c r="D293" s="10">
        <v>6086.26</v>
      </c>
      <c r="E293" s="10"/>
      <c r="F293" s="10">
        <v>409</v>
      </c>
      <c r="G293" t="s">
        <v>8247</v>
      </c>
      <c r="H293">
        <v>500</v>
      </c>
      <c r="I293">
        <v>684</v>
      </c>
    </row>
    <row r="294" spans="1:9" ht="15" customHeight="1" x14ac:dyDescent="0.25">
      <c r="A294">
        <v>409</v>
      </c>
      <c r="B294" t="s">
        <v>8247</v>
      </c>
      <c r="C294" s="10">
        <v>500</v>
      </c>
      <c r="D294" s="10">
        <v>684</v>
      </c>
      <c r="E294" s="10"/>
      <c r="F294" s="10">
        <v>410</v>
      </c>
      <c r="G294" t="s">
        <v>8251</v>
      </c>
      <c r="H294">
        <v>1000</v>
      </c>
      <c r="I294">
        <v>1283</v>
      </c>
    </row>
    <row r="295" spans="1:9" x14ac:dyDescent="0.25">
      <c r="A295">
        <v>410</v>
      </c>
      <c r="B295" t="s">
        <v>8251</v>
      </c>
      <c r="C295" s="10">
        <v>1000</v>
      </c>
      <c r="D295" s="10">
        <v>1283</v>
      </c>
      <c r="E295" s="10"/>
      <c r="F295" s="10">
        <v>411</v>
      </c>
      <c r="G295" t="s">
        <v>8246</v>
      </c>
      <c r="H295">
        <v>30000</v>
      </c>
      <c r="I295">
        <v>30315</v>
      </c>
    </row>
    <row r="296" spans="1:9" x14ac:dyDescent="0.25">
      <c r="A296">
        <v>411</v>
      </c>
      <c r="B296" t="s">
        <v>8246</v>
      </c>
      <c r="C296" s="10">
        <v>30000</v>
      </c>
      <c r="D296" s="10">
        <v>30315</v>
      </c>
      <c r="E296" s="10"/>
      <c r="F296" s="10">
        <v>412</v>
      </c>
      <c r="G296" t="s">
        <v>8246</v>
      </c>
      <c r="H296">
        <v>2500</v>
      </c>
      <c r="I296">
        <v>3171</v>
      </c>
    </row>
    <row r="297" spans="1:9" x14ac:dyDescent="0.25">
      <c r="A297">
        <v>412</v>
      </c>
      <c r="B297" t="s">
        <v>8246</v>
      </c>
      <c r="C297" s="10">
        <v>2500</v>
      </c>
      <c r="D297" s="10">
        <v>3171</v>
      </c>
      <c r="E297" s="10"/>
      <c r="F297" s="10">
        <v>413</v>
      </c>
      <c r="G297" t="s">
        <v>8246</v>
      </c>
      <c r="H297">
        <v>12800</v>
      </c>
      <c r="I297">
        <v>13451</v>
      </c>
    </row>
    <row r="298" spans="1:9" x14ac:dyDescent="0.25">
      <c r="A298">
        <v>413</v>
      </c>
      <c r="B298" t="s">
        <v>8246</v>
      </c>
      <c r="C298" s="10">
        <v>12800</v>
      </c>
      <c r="D298" s="10">
        <v>13451</v>
      </c>
      <c r="E298" s="10"/>
      <c r="F298" s="10">
        <v>414</v>
      </c>
      <c r="G298" t="s">
        <v>8246</v>
      </c>
      <c r="H298">
        <v>18500</v>
      </c>
      <c r="I298">
        <v>19028</v>
      </c>
    </row>
    <row r="299" spans="1:9" ht="15" customHeight="1" x14ac:dyDescent="0.25">
      <c r="A299">
        <v>414</v>
      </c>
      <c r="B299" t="s">
        <v>8246</v>
      </c>
      <c r="C299" s="10">
        <v>18500</v>
      </c>
      <c r="D299" s="10">
        <v>19028</v>
      </c>
      <c r="E299" s="10"/>
      <c r="F299" s="10">
        <v>415</v>
      </c>
      <c r="G299" t="s">
        <v>8251</v>
      </c>
      <c r="H299">
        <v>1400</v>
      </c>
      <c r="I299">
        <v>1430.06</v>
      </c>
    </row>
    <row r="300" spans="1:9" x14ac:dyDescent="0.25">
      <c r="A300">
        <v>415</v>
      </c>
      <c r="B300" t="s">
        <v>8251</v>
      </c>
      <c r="C300" s="10">
        <v>1400</v>
      </c>
      <c r="D300" s="10">
        <v>1430.06</v>
      </c>
      <c r="E300" s="10"/>
      <c r="F300" s="10">
        <v>416</v>
      </c>
      <c r="G300" t="s">
        <v>8246</v>
      </c>
      <c r="H300">
        <v>1000</v>
      </c>
      <c r="I300">
        <v>1202.17</v>
      </c>
    </row>
    <row r="301" spans="1:9" x14ac:dyDescent="0.25">
      <c r="A301">
        <v>416</v>
      </c>
      <c r="B301" t="s">
        <v>8246</v>
      </c>
      <c r="C301" s="10">
        <v>1000</v>
      </c>
      <c r="D301" s="10">
        <v>1202.17</v>
      </c>
      <c r="E301" s="10"/>
      <c r="F301" s="10">
        <v>417</v>
      </c>
      <c r="G301" t="s">
        <v>8246</v>
      </c>
      <c r="H301">
        <v>10500</v>
      </c>
      <c r="I301">
        <v>10526</v>
      </c>
    </row>
    <row r="302" spans="1:9" x14ac:dyDescent="0.25">
      <c r="A302">
        <v>417</v>
      </c>
      <c r="B302" t="s">
        <v>8246</v>
      </c>
      <c r="C302" s="10">
        <v>10500</v>
      </c>
      <c r="D302" s="10">
        <v>10526</v>
      </c>
      <c r="E302" s="10"/>
      <c r="F302" s="10">
        <v>418</v>
      </c>
      <c r="G302" t="s">
        <v>8246</v>
      </c>
      <c r="H302">
        <v>22400</v>
      </c>
      <c r="I302">
        <v>22542</v>
      </c>
    </row>
    <row r="303" spans="1:9" x14ac:dyDescent="0.25">
      <c r="A303">
        <v>418</v>
      </c>
      <c r="B303" t="s">
        <v>8246</v>
      </c>
      <c r="C303" s="10">
        <v>22400</v>
      </c>
      <c r="D303" s="10">
        <v>22542</v>
      </c>
      <c r="E303" s="10"/>
      <c r="F303" s="10">
        <v>419</v>
      </c>
      <c r="G303" t="s">
        <v>8246</v>
      </c>
      <c r="H303">
        <v>8000</v>
      </c>
      <c r="I303">
        <v>8035</v>
      </c>
    </row>
    <row r="304" spans="1:9" ht="15" customHeight="1" x14ac:dyDescent="0.25">
      <c r="A304">
        <v>419</v>
      </c>
      <c r="B304" t="s">
        <v>8246</v>
      </c>
      <c r="C304" s="10">
        <v>8000</v>
      </c>
      <c r="D304" s="10">
        <v>8035</v>
      </c>
      <c r="E304" s="10"/>
      <c r="F304" s="10">
        <v>520</v>
      </c>
      <c r="G304" t="s">
        <v>8247</v>
      </c>
      <c r="H304">
        <v>5000</v>
      </c>
      <c r="I304">
        <v>5105</v>
      </c>
    </row>
    <row r="305" spans="1:9" x14ac:dyDescent="0.25">
      <c r="A305">
        <v>520</v>
      </c>
      <c r="B305" t="s">
        <v>8247</v>
      </c>
      <c r="C305" s="10">
        <v>5000</v>
      </c>
      <c r="D305" s="10">
        <v>5105</v>
      </c>
      <c r="E305" s="10"/>
      <c r="F305" s="10">
        <v>521</v>
      </c>
      <c r="G305" t="s">
        <v>8246</v>
      </c>
      <c r="H305">
        <v>5000</v>
      </c>
      <c r="I305">
        <v>5232</v>
      </c>
    </row>
    <row r="306" spans="1:9" x14ac:dyDescent="0.25">
      <c r="A306">
        <v>521</v>
      </c>
      <c r="B306" t="s">
        <v>8246</v>
      </c>
      <c r="C306" s="10">
        <v>5000</v>
      </c>
      <c r="D306" s="10">
        <v>5232</v>
      </c>
      <c r="E306" s="10"/>
      <c r="F306" s="10">
        <v>522</v>
      </c>
      <c r="G306" t="s">
        <v>8246</v>
      </c>
      <c r="H306">
        <v>3000</v>
      </c>
      <c r="I306">
        <v>3440</v>
      </c>
    </row>
    <row r="307" spans="1:9" x14ac:dyDescent="0.25">
      <c r="A307">
        <v>522</v>
      </c>
      <c r="B307" t="s">
        <v>8246</v>
      </c>
      <c r="C307" s="10">
        <v>3000</v>
      </c>
      <c r="D307" s="10">
        <v>3440</v>
      </c>
      <c r="E307" s="10"/>
      <c r="F307" s="10">
        <v>523</v>
      </c>
      <c r="G307" t="s">
        <v>8246</v>
      </c>
      <c r="H307">
        <v>5000</v>
      </c>
      <c r="I307">
        <v>6030</v>
      </c>
    </row>
    <row r="308" spans="1:9" ht="15" customHeight="1" x14ac:dyDescent="0.25">
      <c r="A308">
        <v>523</v>
      </c>
      <c r="B308" t="s">
        <v>8246</v>
      </c>
      <c r="C308" s="10">
        <v>5000</v>
      </c>
      <c r="D308" s="10">
        <v>6030</v>
      </c>
      <c r="E308" s="10"/>
      <c r="F308" s="10">
        <v>524</v>
      </c>
      <c r="G308" t="s">
        <v>8247</v>
      </c>
      <c r="H308">
        <v>3500</v>
      </c>
      <c r="I308">
        <v>3803.55</v>
      </c>
    </row>
    <row r="309" spans="1:9" x14ac:dyDescent="0.25">
      <c r="A309">
        <v>524</v>
      </c>
      <c r="B309" t="s">
        <v>8247</v>
      </c>
      <c r="C309" s="10">
        <v>3500</v>
      </c>
      <c r="D309" s="10">
        <v>3803.55</v>
      </c>
      <c r="E309" s="10"/>
      <c r="F309" s="10">
        <v>525</v>
      </c>
      <c r="G309" t="s">
        <v>8246</v>
      </c>
      <c r="H309">
        <v>12000</v>
      </c>
      <c r="I309">
        <v>12000</v>
      </c>
    </row>
    <row r="310" spans="1:9" ht="15" customHeight="1" x14ac:dyDescent="0.25">
      <c r="A310">
        <v>525</v>
      </c>
      <c r="B310" t="s">
        <v>8246</v>
      </c>
      <c r="C310" s="10">
        <v>12000</v>
      </c>
      <c r="D310" s="10">
        <v>12000</v>
      </c>
      <c r="E310" s="10"/>
      <c r="F310" s="10">
        <v>526</v>
      </c>
      <c r="G310" t="s">
        <v>8247</v>
      </c>
      <c r="H310">
        <v>1500</v>
      </c>
      <c r="I310">
        <v>1710</v>
      </c>
    </row>
    <row r="311" spans="1:9" x14ac:dyDescent="0.25">
      <c r="A311">
        <v>526</v>
      </c>
      <c r="B311" t="s">
        <v>8247</v>
      </c>
      <c r="C311" s="10">
        <v>1500</v>
      </c>
      <c r="D311" s="10">
        <v>1710</v>
      </c>
      <c r="E311" s="10"/>
      <c r="F311" s="10">
        <v>527</v>
      </c>
      <c r="G311" t="s">
        <v>8246</v>
      </c>
      <c r="H311">
        <v>10000</v>
      </c>
      <c r="I311">
        <v>10085</v>
      </c>
    </row>
    <row r="312" spans="1:9" x14ac:dyDescent="0.25">
      <c r="A312">
        <v>527</v>
      </c>
      <c r="B312" t="s">
        <v>8246</v>
      </c>
      <c r="C312" s="10">
        <v>10000</v>
      </c>
      <c r="D312" s="10">
        <v>10085</v>
      </c>
      <c r="E312" s="10"/>
      <c r="F312" s="10">
        <v>528</v>
      </c>
      <c r="G312" t="s">
        <v>8246</v>
      </c>
      <c r="H312">
        <v>1150</v>
      </c>
      <c r="I312">
        <v>1330</v>
      </c>
    </row>
    <row r="313" spans="1:9" ht="15" customHeight="1" x14ac:dyDescent="0.25">
      <c r="A313">
        <v>528</v>
      </c>
      <c r="B313" t="s">
        <v>8246</v>
      </c>
      <c r="C313" s="10">
        <v>1150</v>
      </c>
      <c r="D313" s="10">
        <v>1330</v>
      </c>
      <c r="E313" s="10"/>
      <c r="F313" s="10">
        <v>529</v>
      </c>
      <c r="G313" t="s">
        <v>8251</v>
      </c>
      <c r="H313">
        <v>1200</v>
      </c>
      <c r="I313">
        <v>1565</v>
      </c>
    </row>
    <row r="314" spans="1:9" x14ac:dyDescent="0.25">
      <c r="A314">
        <v>529</v>
      </c>
      <c r="B314" t="s">
        <v>8251</v>
      </c>
      <c r="C314" s="10">
        <v>1200</v>
      </c>
      <c r="D314" s="10">
        <v>1565</v>
      </c>
      <c r="E314" s="10"/>
      <c r="F314" s="10">
        <v>530</v>
      </c>
      <c r="G314" t="s">
        <v>8246</v>
      </c>
      <c r="H314">
        <v>3405</v>
      </c>
      <c r="I314">
        <v>3670</v>
      </c>
    </row>
    <row r="315" spans="1:9" x14ac:dyDescent="0.25">
      <c r="A315">
        <v>530</v>
      </c>
      <c r="B315" t="s">
        <v>8246</v>
      </c>
      <c r="C315" s="10">
        <v>3405</v>
      </c>
      <c r="D315" s="10">
        <v>3670</v>
      </c>
      <c r="E315" s="10"/>
      <c r="F315" s="10">
        <v>531</v>
      </c>
      <c r="G315" t="s">
        <v>8246</v>
      </c>
      <c r="H315">
        <v>4000</v>
      </c>
      <c r="I315">
        <v>4000</v>
      </c>
    </row>
    <row r="316" spans="1:9" x14ac:dyDescent="0.25">
      <c r="A316">
        <v>531</v>
      </c>
      <c r="B316" t="s">
        <v>8246</v>
      </c>
      <c r="C316" s="10">
        <v>4000</v>
      </c>
      <c r="D316" s="10">
        <v>4000</v>
      </c>
      <c r="E316" s="10"/>
      <c r="F316" s="10">
        <v>532</v>
      </c>
      <c r="G316" t="s">
        <v>8246</v>
      </c>
      <c r="H316">
        <v>10000</v>
      </c>
      <c r="I316">
        <v>12325</v>
      </c>
    </row>
    <row r="317" spans="1:9" ht="15" customHeight="1" x14ac:dyDescent="0.25">
      <c r="A317">
        <v>532</v>
      </c>
      <c r="B317" t="s">
        <v>8246</v>
      </c>
      <c r="C317" s="10">
        <v>10000</v>
      </c>
      <c r="D317" s="10">
        <v>12325</v>
      </c>
      <c r="E317" s="10"/>
      <c r="F317" s="10">
        <v>533</v>
      </c>
      <c r="G317" t="s">
        <v>8247</v>
      </c>
      <c r="H317">
        <v>2000</v>
      </c>
      <c r="I317">
        <v>2004</v>
      </c>
    </row>
    <row r="318" spans="1:9" ht="15" customHeight="1" x14ac:dyDescent="0.25">
      <c r="A318">
        <v>533</v>
      </c>
      <c r="B318" t="s">
        <v>8247</v>
      </c>
      <c r="C318" s="10">
        <v>2000</v>
      </c>
      <c r="D318" s="10">
        <v>2004</v>
      </c>
      <c r="E318" s="10"/>
      <c r="F318" s="10">
        <v>534</v>
      </c>
      <c r="G318" t="s">
        <v>8254</v>
      </c>
      <c r="H318">
        <v>15000</v>
      </c>
      <c r="I318">
        <v>15700</v>
      </c>
    </row>
    <row r="319" spans="1:9" ht="15" customHeight="1" x14ac:dyDescent="0.25">
      <c r="A319">
        <v>534</v>
      </c>
      <c r="B319" t="s">
        <v>8254</v>
      </c>
      <c r="C319" s="10">
        <v>15000</v>
      </c>
      <c r="D319" s="10">
        <v>15700</v>
      </c>
      <c r="E319" s="10"/>
      <c r="F319" s="10">
        <v>535</v>
      </c>
      <c r="G319" t="s">
        <v>8247</v>
      </c>
      <c r="H319">
        <v>2000</v>
      </c>
      <c r="I319">
        <v>2050</v>
      </c>
    </row>
    <row r="320" spans="1:9" ht="15" customHeight="1" x14ac:dyDescent="0.25">
      <c r="A320">
        <v>535</v>
      </c>
      <c r="B320" t="s">
        <v>8247</v>
      </c>
      <c r="C320" s="10">
        <v>2000</v>
      </c>
      <c r="D320" s="10">
        <v>2050</v>
      </c>
      <c r="E320" s="10"/>
      <c r="F320" s="10">
        <v>536</v>
      </c>
      <c r="G320" t="s">
        <v>8247</v>
      </c>
      <c r="H320">
        <v>3300</v>
      </c>
      <c r="I320">
        <v>3902.5</v>
      </c>
    </row>
    <row r="321" spans="1:9" x14ac:dyDescent="0.25">
      <c r="A321">
        <v>536</v>
      </c>
      <c r="B321" t="s">
        <v>8247</v>
      </c>
      <c r="C321" s="10">
        <v>3300</v>
      </c>
      <c r="D321" s="10">
        <v>3902.5</v>
      </c>
      <c r="E321" s="10"/>
      <c r="F321" s="10">
        <v>537</v>
      </c>
      <c r="G321" t="s">
        <v>8246</v>
      </c>
      <c r="H321">
        <v>2000</v>
      </c>
      <c r="I321">
        <v>2410</v>
      </c>
    </row>
    <row r="322" spans="1:9" x14ac:dyDescent="0.25">
      <c r="A322">
        <v>537</v>
      </c>
      <c r="B322" t="s">
        <v>8246</v>
      </c>
      <c r="C322" s="10">
        <v>2000</v>
      </c>
      <c r="D322" s="10">
        <v>2410</v>
      </c>
      <c r="E322" s="10"/>
      <c r="F322" s="10">
        <v>538</v>
      </c>
      <c r="G322" t="s">
        <v>8246</v>
      </c>
      <c r="H322">
        <v>5000</v>
      </c>
      <c r="I322">
        <v>15121</v>
      </c>
    </row>
    <row r="323" spans="1:9" ht="15" customHeight="1" x14ac:dyDescent="0.25">
      <c r="A323">
        <v>538</v>
      </c>
      <c r="B323" t="s">
        <v>8246</v>
      </c>
      <c r="C323" s="10">
        <v>5000</v>
      </c>
      <c r="D323" s="10">
        <v>15121</v>
      </c>
      <c r="E323" s="10"/>
      <c r="F323" s="10">
        <v>539</v>
      </c>
      <c r="G323" t="s">
        <v>8247</v>
      </c>
      <c r="H323">
        <v>500</v>
      </c>
      <c r="I323">
        <v>503.22</v>
      </c>
    </row>
    <row r="324" spans="1:9" ht="15" customHeight="1" x14ac:dyDescent="0.25">
      <c r="A324">
        <v>539</v>
      </c>
      <c r="B324" t="s">
        <v>8247</v>
      </c>
      <c r="C324" s="10">
        <v>500</v>
      </c>
      <c r="D324" s="10">
        <v>503.22</v>
      </c>
      <c r="E324" s="10"/>
      <c r="F324" s="10">
        <v>640</v>
      </c>
      <c r="G324" t="s">
        <v>8249</v>
      </c>
      <c r="H324">
        <v>70</v>
      </c>
      <c r="I324">
        <v>101</v>
      </c>
    </row>
    <row r="325" spans="1:9" x14ac:dyDescent="0.25">
      <c r="A325">
        <v>640</v>
      </c>
      <c r="B325" t="s">
        <v>8249</v>
      </c>
      <c r="C325" s="10">
        <v>70</v>
      </c>
      <c r="D325" s="10">
        <v>101</v>
      </c>
      <c r="E325" s="10"/>
      <c r="F325" s="10">
        <v>641</v>
      </c>
      <c r="G325" t="s">
        <v>8246</v>
      </c>
      <c r="H325">
        <v>40000</v>
      </c>
      <c r="I325">
        <v>47665</v>
      </c>
    </row>
    <row r="326" spans="1:9" ht="15" customHeight="1" x14ac:dyDescent="0.25">
      <c r="A326">
        <v>641</v>
      </c>
      <c r="B326" t="s">
        <v>8246</v>
      </c>
      <c r="C326" s="10">
        <v>40000</v>
      </c>
      <c r="D326" s="10">
        <v>47665</v>
      </c>
      <c r="E326" s="10"/>
      <c r="F326" s="10">
        <v>642</v>
      </c>
      <c r="G326" t="s">
        <v>8249</v>
      </c>
      <c r="H326">
        <v>20000</v>
      </c>
      <c r="I326">
        <v>292097</v>
      </c>
    </row>
    <row r="327" spans="1:9" x14ac:dyDescent="0.25">
      <c r="A327">
        <v>642</v>
      </c>
      <c r="B327" t="s">
        <v>8249</v>
      </c>
      <c r="C327" s="10">
        <v>20000</v>
      </c>
      <c r="D327" s="10">
        <v>292097</v>
      </c>
      <c r="E327" s="10"/>
      <c r="F327" s="10">
        <v>643</v>
      </c>
      <c r="G327" t="s">
        <v>8246</v>
      </c>
      <c r="H327">
        <v>25000</v>
      </c>
      <c r="I327">
        <v>26452</v>
      </c>
    </row>
    <row r="328" spans="1:9" x14ac:dyDescent="0.25">
      <c r="A328">
        <v>643</v>
      </c>
      <c r="B328" t="s">
        <v>8246</v>
      </c>
      <c r="C328" s="10">
        <v>25000</v>
      </c>
      <c r="D328" s="10">
        <v>26452</v>
      </c>
      <c r="E328" s="10"/>
      <c r="F328" s="10">
        <v>644</v>
      </c>
      <c r="G328" t="s">
        <v>8246</v>
      </c>
      <c r="H328">
        <v>25000</v>
      </c>
      <c r="I328">
        <v>75029.48</v>
      </c>
    </row>
    <row r="329" spans="1:9" x14ac:dyDescent="0.25">
      <c r="A329">
        <v>644</v>
      </c>
      <c r="B329" t="s">
        <v>8246</v>
      </c>
      <c r="C329" s="10">
        <v>25000</v>
      </c>
      <c r="D329" s="10">
        <v>75029.48</v>
      </c>
      <c r="E329" s="10"/>
      <c r="F329" s="10">
        <v>645</v>
      </c>
      <c r="G329" t="s">
        <v>8246</v>
      </c>
      <c r="H329">
        <v>2000</v>
      </c>
      <c r="I329">
        <v>5574</v>
      </c>
    </row>
    <row r="330" spans="1:9" x14ac:dyDescent="0.25">
      <c r="A330">
        <v>645</v>
      </c>
      <c r="B330" t="s">
        <v>8246</v>
      </c>
      <c r="C330" s="10">
        <v>2000</v>
      </c>
      <c r="D330" s="10">
        <v>5574</v>
      </c>
      <c r="E330" s="10"/>
      <c r="F330" s="10">
        <v>646</v>
      </c>
      <c r="G330" t="s">
        <v>8246</v>
      </c>
      <c r="H330">
        <v>800</v>
      </c>
      <c r="I330">
        <v>1055.01</v>
      </c>
    </row>
    <row r="331" spans="1:9" ht="15" customHeight="1" x14ac:dyDescent="0.25">
      <c r="A331">
        <v>646</v>
      </c>
      <c r="B331" t="s">
        <v>8246</v>
      </c>
      <c r="C331" s="10">
        <v>800</v>
      </c>
      <c r="D331" s="10">
        <v>1055.01</v>
      </c>
      <c r="E331" s="10"/>
      <c r="F331" s="10">
        <v>647</v>
      </c>
      <c r="G331" t="s">
        <v>8251</v>
      </c>
      <c r="H331">
        <v>2000</v>
      </c>
      <c r="I331">
        <v>2141</v>
      </c>
    </row>
    <row r="332" spans="1:9" x14ac:dyDescent="0.25">
      <c r="A332">
        <v>647</v>
      </c>
      <c r="B332" t="s">
        <v>8251</v>
      </c>
      <c r="C332" s="10">
        <v>2000</v>
      </c>
      <c r="D332" s="10">
        <v>2141</v>
      </c>
      <c r="E332" s="10"/>
      <c r="F332" s="10">
        <v>648</v>
      </c>
      <c r="G332" t="s">
        <v>8246</v>
      </c>
      <c r="H332">
        <v>35000</v>
      </c>
      <c r="I332">
        <v>44388</v>
      </c>
    </row>
    <row r="333" spans="1:9" x14ac:dyDescent="0.25">
      <c r="A333">
        <v>648</v>
      </c>
      <c r="B333" t="s">
        <v>8246</v>
      </c>
      <c r="C333" s="10">
        <v>35000</v>
      </c>
      <c r="D333" s="10">
        <v>44388</v>
      </c>
      <c r="E333" s="10"/>
      <c r="F333" s="10">
        <v>649</v>
      </c>
      <c r="G333" t="s">
        <v>8246</v>
      </c>
      <c r="H333">
        <v>2500</v>
      </c>
      <c r="I333">
        <v>3499</v>
      </c>
    </row>
    <row r="334" spans="1:9" x14ac:dyDescent="0.25">
      <c r="A334">
        <v>649</v>
      </c>
      <c r="B334" t="s">
        <v>8246</v>
      </c>
      <c r="C334" s="10">
        <v>2500</v>
      </c>
      <c r="D334" s="10">
        <v>3499</v>
      </c>
      <c r="E334" s="10"/>
      <c r="F334" s="10">
        <v>650</v>
      </c>
      <c r="G334" t="s">
        <v>8246</v>
      </c>
      <c r="H334">
        <v>1500</v>
      </c>
      <c r="I334">
        <v>1686</v>
      </c>
    </row>
    <row r="335" spans="1:9" x14ac:dyDescent="0.25">
      <c r="A335">
        <v>650</v>
      </c>
      <c r="B335" t="s">
        <v>8246</v>
      </c>
      <c r="C335" s="10">
        <v>1500</v>
      </c>
      <c r="D335" s="10">
        <v>1686</v>
      </c>
      <c r="E335" s="10"/>
      <c r="F335" s="10">
        <v>651</v>
      </c>
      <c r="G335" t="s">
        <v>8246</v>
      </c>
      <c r="H335">
        <v>25000</v>
      </c>
      <c r="I335">
        <v>25132</v>
      </c>
    </row>
    <row r="336" spans="1:9" x14ac:dyDescent="0.25">
      <c r="A336">
        <v>651</v>
      </c>
      <c r="B336" t="s">
        <v>8246</v>
      </c>
      <c r="C336" s="10">
        <v>25000</v>
      </c>
      <c r="D336" s="10">
        <v>25132</v>
      </c>
      <c r="E336" s="10"/>
      <c r="F336" s="10">
        <v>652</v>
      </c>
      <c r="G336" t="s">
        <v>8246</v>
      </c>
      <c r="H336">
        <v>3000</v>
      </c>
      <c r="I336">
        <v>3014</v>
      </c>
    </row>
    <row r="337" spans="1:9" x14ac:dyDescent="0.25">
      <c r="A337">
        <v>652</v>
      </c>
      <c r="B337" t="s">
        <v>8246</v>
      </c>
      <c r="C337" s="10">
        <v>3000</v>
      </c>
      <c r="D337" s="10">
        <v>3014</v>
      </c>
      <c r="E337" s="10"/>
      <c r="F337" s="10">
        <v>653</v>
      </c>
      <c r="G337" t="s">
        <v>8246</v>
      </c>
      <c r="H337">
        <v>75000</v>
      </c>
      <c r="I337">
        <v>106084.5</v>
      </c>
    </row>
    <row r="338" spans="1:9" x14ac:dyDescent="0.25">
      <c r="A338">
        <v>653</v>
      </c>
      <c r="B338" t="s">
        <v>8246</v>
      </c>
      <c r="C338" s="10">
        <v>75000</v>
      </c>
      <c r="D338" s="10">
        <v>106084.5</v>
      </c>
      <c r="E338" s="10"/>
      <c r="F338" s="10">
        <v>654</v>
      </c>
      <c r="G338" t="s">
        <v>8246</v>
      </c>
      <c r="H338">
        <v>12000</v>
      </c>
      <c r="I338">
        <v>32075</v>
      </c>
    </row>
    <row r="339" spans="1:9" x14ac:dyDescent="0.25">
      <c r="A339">
        <v>654</v>
      </c>
      <c r="B339" t="s">
        <v>8246</v>
      </c>
      <c r="C339" s="10">
        <v>12000</v>
      </c>
      <c r="D339" s="10">
        <v>32075</v>
      </c>
      <c r="E339" s="10"/>
      <c r="F339" s="10">
        <v>655</v>
      </c>
      <c r="G339" t="s">
        <v>8246</v>
      </c>
      <c r="H339">
        <v>8000</v>
      </c>
      <c r="I339">
        <v>11751</v>
      </c>
    </row>
    <row r="340" spans="1:9" x14ac:dyDescent="0.25">
      <c r="A340">
        <v>655</v>
      </c>
      <c r="B340" t="s">
        <v>8246</v>
      </c>
      <c r="C340" s="10">
        <v>8000</v>
      </c>
      <c r="D340" s="10">
        <v>11751</v>
      </c>
      <c r="E340" s="10"/>
      <c r="F340" s="10">
        <v>656</v>
      </c>
      <c r="G340" t="s">
        <v>8246</v>
      </c>
      <c r="H340">
        <v>5000</v>
      </c>
      <c r="I340">
        <v>10678</v>
      </c>
    </row>
    <row r="341" spans="1:9" x14ac:dyDescent="0.25">
      <c r="A341">
        <v>656</v>
      </c>
      <c r="B341" t="s">
        <v>8246</v>
      </c>
      <c r="C341" s="10">
        <v>5000</v>
      </c>
      <c r="D341" s="10">
        <v>10678</v>
      </c>
      <c r="E341" s="10"/>
      <c r="F341" s="10">
        <v>657</v>
      </c>
      <c r="G341" t="s">
        <v>8246</v>
      </c>
      <c r="H341">
        <v>15000</v>
      </c>
      <c r="I341">
        <v>18855</v>
      </c>
    </row>
    <row r="342" spans="1:9" x14ac:dyDescent="0.25">
      <c r="A342">
        <v>657</v>
      </c>
      <c r="B342" t="s">
        <v>8246</v>
      </c>
      <c r="C342" s="10">
        <v>15000</v>
      </c>
      <c r="D342" s="10">
        <v>18855</v>
      </c>
      <c r="E342" s="10"/>
      <c r="F342" s="10">
        <v>658</v>
      </c>
      <c r="G342" t="s">
        <v>8246</v>
      </c>
      <c r="H342">
        <v>28888</v>
      </c>
      <c r="I342">
        <v>30177</v>
      </c>
    </row>
    <row r="343" spans="1:9" x14ac:dyDescent="0.25">
      <c r="A343">
        <v>658</v>
      </c>
      <c r="B343" t="s">
        <v>8246</v>
      </c>
      <c r="C343" s="10">
        <v>28888</v>
      </c>
      <c r="D343" s="10">
        <v>30177</v>
      </c>
      <c r="E343" s="10"/>
      <c r="F343" s="10">
        <v>659</v>
      </c>
      <c r="G343" t="s">
        <v>8246</v>
      </c>
      <c r="H343">
        <v>3000</v>
      </c>
      <c r="I343">
        <v>3017</v>
      </c>
    </row>
    <row r="344" spans="1:9" x14ac:dyDescent="0.25">
      <c r="A344">
        <v>659</v>
      </c>
      <c r="B344" t="s">
        <v>8246</v>
      </c>
      <c r="C344" s="10">
        <v>3000</v>
      </c>
      <c r="D344" s="10">
        <v>3017</v>
      </c>
      <c r="E344" s="10"/>
      <c r="F344" s="10">
        <v>720</v>
      </c>
      <c r="G344" t="s">
        <v>8246</v>
      </c>
      <c r="H344">
        <v>1900</v>
      </c>
      <c r="I344">
        <v>2735</v>
      </c>
    </row>
    <row r="345" spans="1:9" x14ac:dyDescent="0.25">
      <c r="A345">
        <v>720</v>
      </c>
      <c r="B345" t="s">
        <v>8246</v>
      </c>
      <c r="C345" s="10">
        <v>1900</v>
      </c>
      <c r="D345" s="10">
        <v>2735</v>
      </c>
      <c r="E345" s="10"/>
      <c r="F345" s="10">
        <v>721</v>
      </c>
      <c r="G345" t="s">
        <v>8246</v>
      </c>
      <c r="H345">
        <v>8200</v>
      </c>
      <c r="I345">
        <v>10013</v>
      </c>
    </row>
    <row r="346" spans="1:9" x14ac:dyDescent="0.25">
      <c r="A346">
        <v>721</v>
      </c>
      <c r="B346" t="s">
        <v>8246</v>
      </c>
      <c r="C346" s="10">
        <v>8200</v>
      </c>
      <c r="D346" s="10">
        <v>10013</v>
      </c>
      <c r="E346" s="10"/>
      <c r="F346" s="10">
        <v>722</v>
      </c>
      <c r="G346" t="s">
        <v>8246</v>
      </c>
      <c r="H346">
        <v>25000</v>
      </c>
      <c r="I346">
        <v>33006</v>
      </c>
    </row>
    <row r="347" spans="1:9" x14ac:dyDescent="0.25">
      <c r="A347">
        <v>722</v>
      </c>
      <c r="B347" t="s">
        <v>8246</v>
      </c>
      <c r="C347" s="10">
        <v>25000</v>
      </c>
      <c r="D347" s="10">
        <v>33006</v>
      </c>
      <c r="E347" s="10"/>
      <c r="F347" s="10">
        <v>723</v>
      </c>
      <c r="G347" t="s">
        <v>8246</v>
      </c>
      <c r="H347">
        <v>5000</v>
      </c>
      <c r="I347">
        <v>5469</v>
      </c>
    </row>
    <row r="348" spans="1:9" x14ac:dyDescent="0.25">
      <c r="A348">
        <v>723</v>
      </c>
      <c r="B348" t="s">
        <v>8246</v>
      </c>
      <c r="C348" s="10">
        <v>5000</v>
      </c>
      <c r="D348" s="10">
        <v>5469</v>
      </c>
      <c r="E348" s="10"/>
      <c r="F348" s="10">
        <v>724</v>
      </c>
      <c r="G348" t="s">
        <v>8246</v>
      </c>
      <c r="H348">
        <v>7000</v>
      </c>
      <c r="I348">
        <v>7383.01</v>
      </c>
    </row>
    <row r="349" spans="1:9" x14ac:dyDescent="0.25">
      <c r="A349">
        <v>724</v>
      </c>
      <c r="B349" t="s">
        <v>8246</v>
      </c>
      <c r="C349" s="10">
        <v>7000</v>
      </c>
      <c r="D349" s="10">
        <v>7383.01</v>
      </c>
      <c r="E349" s="10"/>
      <c r="F349" s="10">
        <v>725</v>
      </c>
      <c r="G349" t="s">
        <v>8246</v>
      </c>
      <c r="H349">
        <v>20000</v>
      </c>
      <c r="I349">
        <v>20070</v>
      </c>
    </row>
    <row r="350" spans="1:9" x14ac:dyDescent="0.25">
      <c r="A350">
        <v>725</v>
      </c>
      <c r="B350" t="s">
        <v>8246</v>
      </c>
      <c r="C350" s="10">
        <v>20000</v>
      </c>
      <c r="D350" s="10">
        <v>20070</v>
      </c>
      <c r="E350" s="10"/>
      <c r="F350" s="10">
        <v>726</v>
      </c>
      <c r="G350" t="s">
        <v>8246</v>
      </c>
      <c r="H350">
        <v>2500</v>
      </c>
      <c r="I350">
        <v>2535</v>
      </c>
    </row>
    <row r="351" spans="1:9" x14ac:dyDescent="0.25">
      <c r="A351">
        <v>726</v>
      </c>
      <c r="B351" t="s">
        <v>8246</v>
      </c>
      <c r="C351" s="10">
        <v>2500</v>
      </c>
      <c r="D351" s="10">
        <v>2535</v>
      </c>
      <c r="E351" s="10"/>
      <c r="F351" s="10">
        <v>727</v>
      </c>
      <c r="G351" t="s">
        <v>8246</v>
      </c>
      <c r="H351">
        <v>3500</v>
      </c>
      <c r="I351">
        <v>5443</v>
      </c>
    </row>
    <row r="352" spans="1:9" x14ac:dyDescent="0.25">
      <c r="A352">
        <v>727</v>
      </c>
      <c r="B352" t="s">
        <v>8246</v>
      </c>
      <c r="C352" s="10">
        <v>3500</v>
      </c>
      <c r="D352" s="10">
        <v>5443</v>
      </c>
      <c r="E352" s="10"/>
      <c r="F352" s="10">
        <v>728</v>
      </c>
      <c r="G352" t="s">
        <v>8246</v>
      </c>
      <c r="H352">
        <v>7500</v>
      </c>
      <c r="I352">
        <v>7917.45</v>
      </c>
    </row>
    <row r="353" spans="1:9" x14ac:dyDescent="0.25">
      <c r="A353">
        <v>728</v>
      </c>
      <c r="B353" t="s">
        <v>8246</v>
      </c>
      <c r="C353" s="10">
        <v>7500</v>
      </c>
      <c r="D353" s="10">
        <v>7917.45</v>
      </c>
      <c r="E353" s="10"/>
      <c r="F353" s="10">
        <v>729</v>
      </c>
      <c r="G353" t="s">
        <v>8246</v>
      </c>
      <c r="H353">
        <v>4000</v>
      </c>
      <c r="I353">
        <v>5226</v>
      </c>
    </row>
    <row r="354" spans="1:9" x14ac:dyDescent="0.25">
      <c r="A354">
        <v>729</v>
      </c>
      <c r="B354" t="s">
        <v>8246</v>
      </c>
      <c r="C354" s="10">
        <v>4000</v>
      </c>
      <c r="D354" s="10">
        <v>5226</v>
      </c>
      <c r="E354" s="10"/>
      <c r="F354" s="10">
        <v>730</v>
      </c>
      <c r="G354" t="s">
        <v>8246</v>
      </c>
      <c r="H354">
        <v>20000</v>
      </c>
      <c r="I354">
        <v>26438</v>
      </c>
    </row>
    <row r="355" spans="1:9" x14ac:dyDescent="0.25">
      <c r="A355">
        <v>730</v>
      </c>
      <c r="B355" t="s">
        <v>8246</v>
      </c>
      <c r="C355" s="10">
        <v>20000</v>
      </c>
      <c r="D355" s="10">
        <v>26438</v>
      </c>
      <c r="E355" s="10"/>
      <c r="F355" s="10">
        <v>731</v>
      </c>
      <c r="G355" t="s">
        <v>8246</v>
      </c>
      <c r="H355">
        <v>5000</v>
      </c>
      <c r="I355">
        <v>6300</v>
      </c>
    </row>
    <row r="356" spans="1:9" ht="15" customHeight="1" x14ac:dyDescent="0.25">
      <c r="A356">
        <v>731</v>
      </c>
      <c r="B356" t="s">
        <v>8246</v>
      </c>
      <c r="C356" s="10">
        <v>5000</v>
      </c>
      <c r="D356" s="10">
        <v>6300</v>
      </c>
      <c r="E356" s="10"/>
      <c r="F356" s="10">
        <v>732</v>
      </c>
      <c r="G356" t="s">
        <v>8247</v>
      </c>
      <c r="H356">
        <v>40</v>
      </c>
      <c r="I356">
        <v>64</v>
      </c>
    </row>
    <row r="357" spans="1:9" ht="15" customHeight="1" x14ac:dyDescent="0.25">
      <c r="A357">
        <v>732</v>
      </c>
      <c r="B357" t="s">
        <v>8247</v>
      </c>
      <c r="C357" s="10">
        <v>40</v>
      </c>
      <c r="D357" s="10">
        <v>64</v>
      </c>
      <c r="E357" s="10"/>
      <c r="F357" s="10">
        <v>733</v>
      </c>
      <c r="G357" t="s">
        <v>8247</v>
      </c>
      <c r="H357">
        <v>2500</v>
      </c>
      <c r="I357">
        <v>3012</v>
      </c>
    </row>
    <row r="358" spans="1:9" ht="15" customHeight="1" x14ac:dyDescent="0.25">
      <c r="A358">
        <v>733</v>
      </c>
      <c r="B358" t="s">
        <v>8247</v>
      </c>
      <c r="C358" s="10">
        <v>2500</v>
      </c>
      <c r="D358" s="10">
        <v>3012</v>
      </c>
      <c r="E358" s="10"/>
      <c r="F358" s="10">
        <v>734</v>
      </c>
      <c r="G358" t="s">
        <v>8251</v>
      </c>
      <c r="H358">
        <v>8500</v>
      </c>
      <c r="I358">
        <v>10670</v>
      </c>
    </row>
    <row r="359" spans="1:9" x14ac:dyDescent="0.25">
      <c r="A359">
        <v>734</v>
      </c>
      <c r="B359" t="s">
        <v>8251</v>
      </c>
      <c r="C359" s="10">
        <v>8500</v>
      </c>
      <c r="D359" s="10">
        <v>10670</v>
      </c>
      <c r="E359" s="10"/>
      <c r="F359" s="10">
        <v>735</v>
      </c>
      <c r="G359" t="s">
        <v>8246</v>
      </c>
      <c r="H359">
        <v>47000</v>
      </c>
      <c r="I359">
        <v>53771</v>
      </c>
    </row>
    <row r="360" spans="1:9" x14ac:dyDescent="0.25">
      <c r="A360">
        <v>735</v>
      </c>
      <c r="B360" t="s">
        <v>8246</v>
      </c>
      <c r="C360" s="10">
        <v>47000</v>
      </c>
      <c r="D360" s="10">
        <v>53771</v>
      </c>
      <c r="E360" s="10"/>
      <c r="F360" s="10">
        <v>736</v>
      </c>
      <c r="G360" t="s">
        <v>8246</v>
      </c>
      <c r="H360">
        <v>3600</v>
      </c>
      <c r="I360">
        <v>11345</v>
      </c>
    </row>
    <row r="361" spans="1:9" x14ac:dyDescent="0.25">
      <c r="A361">
        <v>736</v>
      </c>
      <c r="B361" t="s">
        <v>8246</v>
      </c>
      <c r="C361" s="10">
        <v>3600</v>
      </c>
      <c r="D361" s="10">
        <v>11345</v>
      </c>
      <c r="E361" s="10"/>
      <c r="F361" s="10">
        <v>737</v>
      </c>
      <c r="G361" t="s">
        <v>8246</v>
      </c>
      <c r="H361">
        <v>5000</v>
      </c>
      <c r="I361">
        <v>6120</v>
      </c>
    </row>
    <row r="362" spans="1:9" x14ac:dyDescent="0.25">
      <c r="A362">
        <v>737</v>
      </c>
      <c r="B362" t="s">
        <v>8246</v>
      </c>
      <c r="C362" s="10">
        <v>5000</v>
      </c>
      <c r="D362" s="10">
        <v>6120</v>
      </c>
      <c r="E362" s="10"/>
      <c r="F362" s="10">
        <v>738</v>
      </c>
      <c r="G362" t="s">
        <v>8246</v>
      </c>
      <c r="H362">
        <v>1500</v>
      </c>
      <c r="I362">
        <v>1601</v>
      </c>
    </row>
    <row r="363" spans="1:9" x14ac:dyDescent="0.25">
      <c r="A363">
        <v>738</v>
      </c>
      <c r="B363" t="s">
        <v>8246</v>
      </c>
      <c r="C363" s="10">
        <v>1500</v>
      </c>
      <c r="D363" s="10">
        <v>1601</v>
      </c>
      <c r="E363" s="10"/>
      <c r="F363" s="10">
        <v>739</v>
      </c>
      <c r="G363" t="s">
        <v>8246</v>
      </c>
      <c r="H363">
        <v>6000</v>
      </c>
      <c r="I363">
        <v>9500</v>
      </c>
    </row>
    <row r="364" spans="1:9" x14ac:dyDescent="0.25">
      <c r="A364">
        <v>739</v>
      </c>
      <c r="B364" t="s">
        <v>8246</v>
      </c>
      <c r="C364" s="10">
        <v>6000</v>
      </c>
      <c r="D364" s="10">
        <v>9500</v>
      </c>
      <c r="E364" s="10"/>
      <c r="F364" s="10">
        <v>740</v>
      </c>
      <c r="G364" t="s">
        <v>8246</v>
      </c>
      <c r="H364">
        <v>3000</v>
      </c>
      <c r="I364">
        <v>3222</v>
      </c>
    </row>
    <row r="365" spans="1:9" x14ac:dyDescent="0.25">
      <c r="A365">
        <v>740</v>
      </c>
      <c r="B365" t="s">
        <v>8246</v>
      </c>
      <c r="C365" s="10">
        <v>3000</v>
      </c>
      <c r="D365" s="10">
        <v>3222</v>
      </c>
      <c r="E365" s="10"/>
      <c r="F365" s="10">
        <v>741</v>
      </c>
      <c r="G365" t="s">
        <v>8246</v>
      </c>
      <c r="H365">
        <v>13000</v>
      </c>
      <c r="I365">
        <v>13293.8</v>
      </c>
    </row>
    <row r="366" spans="1:9" x14ac:dyDescent="0.25">
      <c r="A366">
        <v>741</v>
      </c>
      <c r="B366" t="s">
        <v>8246</v>
      </c>
      <c r="C366" s="10">
        <v>13000</v>
      </c>
      <c r="D366" s="10">
        <v>13293.8</v>
      </c>
      <c r="E366" s="10"/>
      <c r="F366" s="10">
        <v>742</v>
      </c>
      <c r="G366" t="s">
        <v>8246</v>
      </c>
      <c r="H366">
        <v>1400</v>
      </c>
      <c r="I366">
        <v>1550</v>
      </c>
    </row>
    <row r="367" spans="1:9" x14ac:dyDescent="0.25">
      <c r="A367">
        <v>742</v>
      </c>
      <c r="B367" t="s">
        <v>8246</v>
      </c>
      <c r="C367" s="10">
        <v>1400</v>
      </c>
      <c r="D367" s="10">
        <v>1550</v>
      </c>
      <c r="E367" s="10"/>
      <c r="F367" s="10">
        <v>743</v>
      </c>
      <c r="G367" t="s">
        <v>8246</v>
      </c>
      <c r="H367">
        <v>550</v>
      </c>
      <c r="I367">
        <v>814</v>
      </c>
    </row>
    <row r="368" spans="1:9" x14ac:dyDescent="0.25">
      <c r="A368">
        <v>743</v>
      </c>
      <c r="B368" t="s">
        <v>8246</v>
      </c>
      <c r="C368" s="10">
        <v>550</v>
      </c>
      <c r="D368" s="10">
        <v>814</v>
      </c>
      <c r="E368" s="10"/>
      <c r="F368" s="10">
        <v>744</v>
      </c>
      <c r="G368" t="s">
        <v>8246</v>
      </c>
      <c r="H368">
        <v>5000</v>
      </c>
      <c r="I368">
        <v>5116</v>
      </c>
    </row>
    <row r="369" spans="1:9" x14ac:dyDescent="0.25">
      <c r="A369">
        <v>744</v>
      </c>
      <c r="B369" t="s">
        <v>8246</v>
      </c>
      <c r="C369" s="10">
        <v>5000</v>
      </c>
      <c r="D369" s="10">
        <v>5116</v>
      </c>
      <c r="E369" s="10"/>
      <c r="F369" s="10">
        <v>745</v>
      </c>
      <c r="G369" t="s">
        <v>8246</v>
      </c>
      <c r="H369">
        <v>2220</v>
      </c>
      <c r="I369">
        <v>3976</v>
      </c>
    </row>
    <row r="370" spans="1:9" x14ac:dyDescent="0.25">
      <c r="A370">
        <v>745</v>
      </c>
      <c r="B370" t="s">
        <v>8246</v>
      </c>
      <c r="C370" s="10">
        <v>2220</v>
      </c>
      <c r="D370" s="10">
        <v>3976</v>
      </c>
      <c r="E370" s="10"/>
      <c r="F370" s="10">
        <v>746</v>
      </c>
      <c r="G370" t="s">
        <v>8246</v>
      </c>
      <c r="H370">
        <v>2987</v>
      </c>
      <c r="I370">
        <v>3318</v>
      </c>
    </row>
    <row r="371" spans="1:9" ht="15" customHeight="1" x14ac:dyDescent="0.25">
      <c r="A371">
        <v>746</v>
      </c>
      <c r="B371" t="s">
        <v>8246</v>
      </c>
      <c r="C371" s="10">
        <v>2987</v>
      </c>
      <c r="D371" s="10">
        <v>3318</v>
      </c>
      <c r="E371" s="10"/>
      <c r="F371" s="10">
        <v>747</v>
      </c>
      <c r="G371" t="s">
        <v>8249</v>
      </c>
      <c r="H371">
        <v>7000</v>
      </c>
      <c r="I371">
        <v>7003</v>
      </c>
    </row>
    <row r="372" spans="1:9" x14ac:dyDescent="0.25">
      <c r="A372">
        <v>747</v>
      </c>
      <c r="B372" t="s">
        <v>8249</v>
      </c>
      <c r="C372" s="10">
        <v>7000</v>
      </c>
      <c r="D372" s="10">
        <v>7003</v>
      </c>
      <c r="E372" s="10"/>
      <c r="F372" s="10">
        <v>748</v>
      </c>
      <c r="G372" t="s">
        <v>8246</v>
      </c>
      <c r="H372">
        <v>2000</v>
      </c>
      <c r="I372">
        <v>2005</v>
      </c>
    </row>
    <row r="373" spans="1:9" x14ac:dyDescent="0.25">
      <c r="A373">
        <v>748</v>
      </c>
      <c r="B373" t="s">
        <v>8246</v>
      </c>
      <c r="C373" s="10">
        <v>2000</v>
      </c>
      <c r="D373" s="10">
        <v>2005</v>
      </c>
      <c r="E373" s="10"/>
      <c r="F373" s="10">
        <v>749</v>
      </c>
      <c r="G373" t="s">
        <v>8246</v>
      </c>
      <c r="H373">
        <v>10000</v>
      </c>
      <c r="I373">
        <v>10556</v>
      </c>
    </row>
    <row r="374" spans="1:9" x14ac:dyDescent="0.25">
      <c r="A374">
        <v>749</v>
      </c>
      <c r="B374" t="s">
        <v>8246</v>
      </c>
      <c r="C374" s="10">
        <v>10000</v>
      </c>
      <c r="D374" s="10">
        <v>10556</v>
      </c>
      <c r="E374" s="10"/>
      <c r="F374" s="10">
        <v>750</v>
      </c>
      <c r="G374" t="s">
        <v>8246</v>
      </c>
      <c r="H374">
        <v>4444</v>
      </c>
      <c r="I374">
        <v>4559</v>
      </c>
    </row>
    <row r="375" spans="1:9" x14ac:dyDescent="0.25">
      <c r="A375">
        <v>750</v>
      </c>
      <c r="B375" t="s">
        <v>8246</v>
      </c>
      <c r="C375" s="10">
        <v>4444</v>
      </c>
      <c r="D375" s="10">
        <v>4559</v>
      </c>
      <c r="E375" s="10"/>
      <c r="F375" s="10">
        <v>751</v>
      </c>
      <c r="G375" t="s">
        <v>8246</v>
      </c>
      <c r="H375">
        <v>3000</v>
      </c>
      <c r="I375">
        <v>3555</v>
      </c>
    </row>
    <row r="376" spans="1:9" ht="15" customHeight="1" x14ac:dyDescent="0.25">
      <c r="A376">
        <v>751</v>
      </c>
      <c r="B376" t="s">
        <v>8246</v>
      </c>
      <c r="C376" s="10">
        <v>3000</v>
      </c>
      <c r="D376" s="10">
        <v>3555</v>
      </c>
      <c r="E376" s="10"/>
      <c r="F376" s="10">
        <v>752</v>
      </c>
      <c r="G376" t="s">
        <v>8248</v>
      </c>
      <c r="H376">
        <v>5000</v>
      </c>
      <c r="I376">
        <v>5585</v>
      </c>
    </row>
    <row r="377" spans="1:9" x14ac:dyDescent="0.25">
      <c r="A377">
        <v>752</v>
      </c>
      <c r="B377" t="s">
        <v>8248</v>
      </c>
      <c r="C377" s="10">
        <v>5000</v>
      </c>
      <c r="D377" s="10">
        <v>5585</v>
      </c>
      <c r="E377" s="10"/>
      <c r="F377" s="10">
        <v>753</v>
      </c>
      <c r="G377" t="s">
        <v>8246</v>
      </c>
      <c r="H377">
        <v>10000</v>
      </c>
      <c r="I377">
        <v>12800</v>
      </c>
    </row>
    <row r="378" spans="1:9" x14ac:dyDescent="0.25">
      <c r="A378">
        <v>753</v>
      </c>
      <c r="B378" t="s">
        <v>8246</v>
      </c>
      <c r="C378" s="10">
        <v>10000</v>
      </c>
      <c r="D378" s="10">
        <v>12800</v>
      </c>
      <c r="E378" s="10"/>
      <c r="F378" s="10">
        <v>754</v>
      </c>
      <c r="G378" t="s">
        <v>8246</v>
      </c>
      <c r="H378">
        <v>2000</v>
      </c>
      <c r="I378">
        <v>2075</v>
      </c>
    </row>
    <row r="379" spans="1:9" x14ac:dyDescent="0.25">
      <c r="A379">
        <v>754</v>
      </c>
      <c r="B379" t="s">
        <v>8246</v>
      </c>
      <c r="C379" s="10">
        <v>2000</v>
      </c>
      <c r="D379" s="10">
        <v>2075</v>
      </c>
      <c r="E379" s="10"/>
      <c r="F379" s="10">
        <v>755</v>
      </c>
      <c r="G379" t="s">
        <v>8246</v>
      </c>
      <c r="H379">
        <v>2500</v>
      </c>
      <c r="I379">
        <v>2547.69</v>
      </c>
    </row>
    <row r="380" spans="1:9" x14ac:dyDescent="0.25">
      <c r="A380">
        <v>755</v>
      </c>
      <c r="B380" t="s">
        <v>8246</v>
      </c>
      <c r="C380" s="10">
        <v>2500</v>
      </c>
      <c r="D380" s="10">
        <v>2547.69</v>
      </c>
      <c r="E380" s="10"/>
      <c r="F380" s="10">
        <v>756</v>
      </c>
      <c r="G380" t="s">
        <v>8246</v>
      </c>
      <c r="H380">
        <v>700</v>
      </c>
      <c r="I380">
        <v>824</v>
      </c>
    </row>
    <row r="381" spans="1:9" x14ac:dyDescent="0.25">
      <c r="A381">
        <v>756</v>
      </c>
      <c r="B381" t="s">
        <v>8246</v>
      </c>
      <c r="C381" s="10">
        <v>700</v>
      </c>
      <c r="D381" s="10">
        <v>824</v>
      </c>
      <c r="E381" s="10"/>
      <c r="F381" s="10">
        <v>757</v>
      </c>
      <c r="G381" t="s">
        <v>8246</v>
      </c>
      <c r="H381">
        <v>250</v>
      </c>
      <c r="I381">
        <v>595</v>
      </c>
    </row>
    <row r="382" spans="1:9" x14ac:dyDescent="0.25">
      <c r="A382">
        <v>757</v>
      </c>
      <c r="B382" t="s">
        <v>8246</v>
      </c>
      <c r="C382" s="10">
        <v>250</v>
      </c>
      <c r="D382" s="10">
        <v>595</v>
      </c>
      <c r="E382" s="10"/>
      <c r="F382" s="10">
        <v>758</v>
      </c>
      <c r="G382" t="s">
        <v>8246</v>
      </c>
      <c r="H382">
        <v>2500</v>
      </c>
      <c r="I382">
        <v>2550</v>
      </c>
    </row>
    <row r="383" spans="1:9" ht="15" customHeight="1" x14ac:dyDescent="0.25">
      <c r="A383">
        <v>758</v>
      </c>
      <c r="B383" t="s">
        <v>8246</v>
      </c>
      <c r="C383" s="10">
        <v>2500</v>
      </c>
      <c r="D383" s="10">
        <v>2550</v>
      </c>
      <c r="E383" s="10"/>
      <c r="F383" s="10">
        <v>759</v>
      </c>
      <c r="G383" t="s">
        <v>8247</v>
      </c>
      <c r="H383">
        <v>5000</v>
      </c>
      <c r="I383">
        <v>5096</v>
      </c>
    </row>
    <row r="384" spans="1:9" x14ac:dyDescent="0.25">
      <c r="A384">
        <v>759</v>
      </c>
      <c r="B384" t="s">
        <v>8247</v>
      </c>
      <c r="C384" s="10">
        <v>5000</v>
      </c>
      <c r="D384" s="10">
        <v>5096</v>
      </c>
      <c r="E384" s="10"/>
      <c r="F384" s="10">
        <v>780</v>
      </c>
      <c r="G384" t="s">
        <v>8246</v>
      </c>
      <c r="H384">
        <v>1000</v>
      </c>
      <c r="I384">
        <v>1040</v>
      </c>
    </row>
    <row r="385" spans="1:9" x14ac:dyDescent="0.25">
      <c r="A385">
        <v>780</v>
      </c>
      <c r="B385" t="s">
        <v>8246</v>
      </c>
      <c r="C385" s="10">
        <v>1000</v>
      </c>
      <c r="D385" s="10">
        <v>1040</v>
      </c>
      <c r="E385" s="10"/>
      <c r="F385" s="10">
        <v>781</v>
      </c>
      <c r="G385" t="s">
        <v>8246</v>
      </c>
      <c r="H385">
        <v>800</v>
      </c>
      <c r="I385">
        <v>1065.23</v>
      </c>
    </row>
    <row r="386" spans="1:9" x14ac:dyDescent="0.25">
      <c r="A386">
        <v>781</v>
      </c>
      <c r="B386" t="s">
        <v>8246</v>
      </c>
      <c r="C386" s="10">
        <v>800</v>
      </c>
      <c r="D386" s="10">
        <v>1065.23</v>
      </c>
      <c r="E386" s="10"/>
      <c r="F386" s="10">
        <v>782</v>
      </c>
      <c r="G386" t="s">
        <v>8246</v>
      </c>
      <c r="H386">
        <v>700</v>
      </c>
      <c r="I386">
        <v>700</v>
      </c>
    </row>
    <row r="387" spans="1:9" x14ac:dyDescent="0.25">
      <c r="A387">
        <v>782</v>
      </c>
      <c r="B387" t="s">
        <v>8246</v>
      </c>
      <c r="C387" s="10">
        <v>700</v>
      </c>
      <c r="D387" s="10">
        <v>700</v>
      </c>
      <c r="E387" s="10"/>
      <c r="F387" s="10">
        <v>783</v>
      </c>
      <c r="G387" t="s">
        <v>8246</v>
      </c>
      <c r="H387">
        <v>1500</v>
      </c>
      <c r="I387">
        <v>2222</v>
      </c>
    </row>
    <row r="388" spans="1:9" x14ac:dyDescent="0.25">
      <c r="A388">
        <v>783</v>
      </c>
      <c r="B388" t="s">
        <v>8246</v>
      </c>
      <c r="C388" s="10">
        <v>1500</v>
      </c>
      <c r="D388" s="10">
        <v>2222</v>
      </c>
      <c r="E388" s="10"/>
      <c r="F388" s="10">
        <v>784</v>
      </c>
      <c r="G388" t="s">
        <v>8246</v>
      </c>
      <c r="H388">
        <v>1000</v>
      </c>
      <c r="I388">
        <v>1025</v>
      </c>
    </row>
    <row r="389" spans="1:9" x14ac:dyDescent="0.25">
      <c r="A389">
        <v>784</v>
      </c>
      <c r="B389" t="s">
        <v>8246</v>
      </c>
      <c r="C389" s="10">
        <v>1000</v>
      </c>
      <c r="D389" s="10">
        <v>1025</v>
      </c>
      <c r="E389" s="10"/>
      <c r="F389" s="10">
        <v>785</v>
      </c>
      <c r="G389" t="s">
        <v>8246</v>
      </c>
      <c r="H389">
        <v>500</v>
      </c>
      <c r="I389">
        <v>903.14</v>
      </c>
    </row>
    <row r="390" spans="1:9" x14ac:dyDescent="0.25">
      <c r="A390">
        <v>785</v>
      </c>
      <c r="B390" t="s">
        <v>8246</v>
      </c>
      <c r="C390" s="10">
        <v>500</v>
      </c>
      <c r="D390" s="10">
        <v>903.14</v>
      </c>
      <c r="E390" s="10"/>
      <c r="F390" s="10">
        <v>786</v>
      </c>
      <c r="G390" t="s">
        <v>8246</v>
      </c>
      <c r="H390">
        <v>5000</v>
      </c>
      <c r="I390">
        <v>7140</v>
      </c>
    </row>
    <row r="391" spans="1:9" x14ac:dyDescent="0.25">
      <c r="A391">
        <v>786</v>
      </c>
      <c r="B391" t="s">
        <v>8246</v>
      </c>
      <c r="C391" s="10">
        <v>5000</v>
      </c>
      <c r="D391" s="10">
        <v>7140</v>
      </c>
      <c r="E391" s="10"/>
      <c r="F391" s="10">
        <v>787</v>
      </c>
      <c r="G391" t="s">
        <v>8246</v>
      </c>
      <c r="H391">
        <v>1200</v>
      </c>
      <c r="I391">
        <v>1370</v>
      </c>
    </row>
    <row r="392" spans="1:9" x14ac:dyDescent="0.25">
      <c r="A392">
        <v>787</v>
      </c>
      <c r="B392" t="s">
        <v>8246</v>
      </c>
      <c r="C392" s="10">
        <v>1200</v>
      </c>
      <c r="D392" s="10">
        <v>1370</v>
      </c>
      <c r="E392" s="10"/>
      <c r="F392" s="10">
        <v>788</v>
      </c>
      <c r="G392" t="s">
        <v>8246</v>
      </c>
      <c r="H392">
        <v>1000</v>
      </c>
      <c r="I392">
        <v>2035.05</v>
      </c>
    </row>
    <row r="393" spans="1:9" x14ac:dyDescent="0.25">
      <c r="A393">
        <v>788</v>
      </c>
      <c r="B393" t="s">
        <v>8246</v>
      </c>
      <c r="C393" s="10">
        <v>1000</v>
      </c>
      <c r="D393" s="10">
        <v>2035.05</v>
      </c>
      <c r="E393" s="10"/>
      <c r="F393" s="10">
        <v>789</v>
      </c>
      <c r="G393" t="s">
        <v>8246</v>
      </c>
      <c r="H393">
        <v>1700</v>
      </c>
      <c r="I393">
        <v>1860</v>
      </c>
    </row>
    <row r="394" spans="1:9" x14ac:dyDescent="0.25">
      <c r="A394">
        <v>789</v>
      </c>
      <c r="B394" t="s">
        <v>8246</v>
      </c>
      <c r="C394" s="10">
        <v>1700</v>
      </c>
      <c r="D394" s="10">
        <v>1860</v>
      </c>
      <c r="E394" s="10"/>
      <c r="F394" s="10">
        <v>790</v>
      </c>
      <c r="G394" t="s">
        <v>8246</v>
      </c>
      <c r="H394">
        <v>10000</v>
      </c>
      <c r="I394">
        <v>14437.46</v>
      </c>
    </row>
    <row r="395" spans="1:9" x14ac:dyDescent="0.25">
      <c r="A395">
        <v>790</v>
      </c>
      <c r="B395" t="s">
        <v>8246</v>
      </c>
      <c r="C395" s="10">
        <v>10000</v>
      </c>
      <c r="D395" s="10">
        <v>14437.46</v>
      </c>
      <c r="E395" s="10"/>
      <c r="F395" s="10">
        <v>791</v>
      </c>
      <c r="G395" t="s">
        <v>8246</v>
      </c>
      <c r="H395">
        <v>7500</v>
      </c>
      <c r="I395">
        <v>7790</v>
      </c>
    </row>
    <row r="396" spans="1:9" x14ac:dyDescent="0.25">
      <c r="A396">
        <v>791</v>
      </c>
      <c r="B396" t="s">
        <v>8246</v>
      </c>
      <c r="C396" s="10">
        <v>7500</v>
      </c>
      <c r="D396" s="10">
        <v>7790</v>
      </c>
      <c r="E396" s="10"/>
      <c r="F396" s="10">
        <v>792</v>
      </c>
      <c r="G396" t="s">
        <v>8246</v>
      </c>
      <c r="H396">
        <v>2500</v>
      </c>
      <c r="I396">
        <v>2511.11</v>
      </c>
    </row>
    <row r="397" spans="1:9" x14ac:dyDescent="0.25">
      <c r="A397">
        <v>792</v>
      </c>
      <c r="B397" t="s">
        <v>8246</v>
      </c>
      <c r="C397" s="10">
        <v>2500</v>
      </c>
      <c r="D397" s="10">
        <v>2511.11</v>
      </c>
      <c r="E397" s="10"/>
      <c r="F397" s="10">
        <v>793</v>
      </c>
      <c r="G397" t="s">
        <v>8246</v>
      </c>
      <c r="H397">
        <v>2750</v>
      </c>
      <c r="I397">
        <v>2826.43</v>
      </c>
    </row>
    <row r="398" spans="1:9" x14ac:dyDescent="0.25">
      <c r="A398">
        <v>793</v>
      </c>
      <c r="B398" t="s">
        <v>8246</v>
      </c>
      <c r="C398" s="10">
        <v>2750</v>
      </c>
      <c r="D398" s="10">
        <v>2826.43</v>
      </c>
      <c r="E398" s="10"/>
      <c r="F398" s="10">
        <v>794</v>
      </c>
      <c r="G398" t="s">
        <v>8246</v>
      </c>
      <c r="H398">
        <v>8000</v>
      </c>
      <c r="I398">
        <v>8425</v>
      </c>
    </row>
    <row r="399" spans="1:9" x14ac:dyDescent="0.25">
      <c r="A399">
        <v>794</v>
      </c>
      <c r="B399" t="s">
        <v>8246</v>
      </c>
      <c r="C399" s="10">
        <v>8000</v>
      </c>
      <c r="D399" s="10">
        <v>8425</v>
      </c>
      <c r="E399" s="10"/>
      <c r="F399" s="10">
        <v>795</v>
      </c>
      <c r="G399" t="s">
        <v>8246</v>
      </c>
      <c r="H399">
        <v>14000</v>
      </c>
      <c r="I399">
        <v>15650</v>
      </c>
    </row>
    <row r="400" spans="1:9" x14ac:dyDescent="0.25">
      <c r="A400">
        <v>795</v>
      </c>
      <c r="B400" t="s">
        <v>8246</v>
      </c>
      <c r="C400" s="10">
        <v>14000</v>
      </c>
      <c r="D400" s="10">
        <v>15650</v>
      </c>
      <c r="E400" s="10"/>
      <c r="F400" s="10">
        <v>796</v>
      </c>
      <c r="G400" t="s">
        <v>8246</v>
      </c>
      <c r="H400">
        <v>10000</v>
      </c>
      <c r="I400">
        <v>10135</v>
      </c>
    </row>
    <row r="401" spans="1:9" x14ac:dyDescent="0.25">
      <c r="A401">
        <v>796</v>
      </c>
      <c r="B401" t="s">
        <v>8246</v>
      </c>
      <c r="C401" s="10">
        <v>10000</v>
      </c>
      <c r="D401" s="10">
        <v>10135</v>
      </c>
      <c r="E401" s="10"/>
      <c r="F401" s="10">
        <v>797</v>
      </c>
      <c r="G401" t="s">
        <v>8246</v>
      </c>
      <c r="H401">
        <v>3000</v>
      </c>
      <c r="I401">
        <v>3226</v>
      </c>
    </row>
    <row r="402" spans="1:9" x14ac:dyDescent="0.25">
      <c r="A402">
        <v>797</v>
      </c>
      <c r="B402" t="s">
        <v>8246</v>
      </c>
      <c r="C402" s="10">
        <v>3000</v>
      </c>
      <c r="D402" s="10">
        <v>3226</v>
      </c>
      <c r="E402" s="10"/>
      <c r="F402" s="10">
        <v>798</v>
      </c>
      <c r="G402" t="s">
        <v>8246</v>
      </c>
      <c r="H402">
        <v>3500</v>
      </c>
      <c r="I402">
        <v>4021</v>
      </c>
    </row>
    <row r="403" spans="1:9" x14ac:dyDescent="0.25">
      <c r="A403">
        <v>798</v>
      </c>
      <c r="B403" t="s">
        <v>8246</v>
      </c>
      <c r="C403" s="10">
        <v>3500</v>
      </c>
      <c r="D403" s="10">
        <v>4021</v>
      </c>
      <c r="E403" s="10"/>
      <c r="F403" s="10">
        <v>799</v>
      </c>
      <c r="G403" t="s">
        <v>8246</v>
      </c>
      <c r="H403">
        <v>5000</v>
      </c>
      <c r="I403">
        <v>5001</v>
      </c>
    </row>
    <row r="404" spans="1:9" ht="15" customHeight="1" x14ac:dyDescent="0.25">
      <c r="A404">
        <v>799</v>
      </c>
      <c r="B404" t="s">
        <v>8246</v>
      </c>
      <c r="C404" s="10">
        <v>5000</v>
      </c>
      <c r="D404" s="10">
        <v>5001</v>
      </c>
      <c r="E404" s="10"/>
      <c r="F404" s="10">
        <v>800</v>
      </c>
      <c r="G404" t="s">
        <v>8247</v>
      </c>
      <c r="H404">
        <v>1500</v>
      </c>
      <c r="I404">
        <v>2282</v>
      </c>
    </row>
    <row r="405" spans="1:9" x14ac:dyDescent="0.25">
      <c r="A405">
        <v>800</v>
      </c>
      <c r="B405" t="s">
        <v>8247</v>
      </c>
      <c r="C405" s="10">
        <v>1500</v>
      </c>
      <c r="D405" s="10">
        <v>2282</v>
      </c>
      <c r="E405" s="10"/>
      <c r="F405" s="10">
        <v>801</v>
      </c>
      <c r="G405" t="s">
        <v>8246</v>
      </c>
      <c r="H405">
        <v>2000</v>
      </c>
      <c r="I405">
        <v>2230.4299999999998</v>
      </c>
    </row>
    <row r="406" spans="1:9" x14ac:dyDescent="0.25">
      <c r="A406">
        <v>801</v>
      </c>
      <c r="B406" t="s">
        <v>8246</v>
      </c>
      <c r="C406" s="10">
        <v>2000</v>
      </c>
      <c r="D406" s="10">
        <v>2230.4299999999998</v>
      </c>
      <c r="E406" s="10"/>
      <c r="F406" s="10">
        <v>802</v>
      </c>
      <c r="G406" t="s">
        <v>8246</v>
      </c>
      <c r="H406">
        <v>6000</v>
      </c>
      <c r="I406">
        <v>6080</v>
      </c>
    </row>
    <row r="407" spans="1:9" x14ac:dyDescent="0.25">
      <c r="A407">
        <v>802</v>
      </c>
      <c r="B407" t="s">
        <v>8246</v>
      </c>
      <c r="C407" s="10">
        <v>6000</v>
      </c>
      <c r="D407" s="10">
        <v>6080</v>
      </c>
      <c r="E407" s="10"/>
      <c r="F407" s="10">
        <v>803</v>
      </c>
      <c r="G407" t="s">
        <v>8246</v>
      </c>
      <c r="H407">
        <v>2300</v>
      </c>
      <c r="I407">
        <v>2835</v>
      </c>
    </row>
    <row r="408" spans="1:9" x14ac:dyDescent="0.25">
      <c r="A408">
        <v>803</v>
      </c>
      <c r="B408" t="s">
        <v>8246</v>
      </c>
      <c r="C408" s="10">
        <v>2300</v>
      </c>
      <c r="D408" s="10">
        <v>2835</v>
      </c>
      <c r="E408" s="10"/>
      <c r="F408" s="10">
        <v>804</v>
      </c>
      <c r="G408" t="s">
        <v>8246</v>
      </c>
      <c r="H408">
        <v>5500</v>
      </c>
      <c r="I408">
        <v>5500</v>
      </c>
    </row>
    <row r="409" spans="1:9" x14ac:dyDescent="0.25">
      <c r="A409">
        <v>804</v>
      </c>
      <c r="B409" t="s">
        <v>8246</v>
      </c>
      <c r="C409" s="10">
        <v>5500</v>
      </c>
      <c r="D409" s="10">
        <v>5500</v>
      </c>
      <c r="E409" s="10"/>
      <c r="F409" s="10">
        <v>805</v>
      </c>
      <c r="G409" t="s">
        <v>8246</v>
      </c>
      <c r="H409">
        <v>3000</v>
      </c>
      <c r="I409">
        <v>3150</v>
      </c>
    </row>
    <row r="410" spans="1:9" x14ac:dyDescent="0.25">
      <c r="A410">
        <v>805</v>
      </c>
      <c r="B410" t="s">
        <v>8246</v>
      </c>
      <c r="C410" s="10">
        <v>3000</v>
      </c>
      <c r="D410" s="10">
        <v>3150</v>
      </c>
      <c r="E410" s="10"/>
      <c r="F410" s="10">
        <v>806</v>
      </c>
      <c r="G410" t="s">
        <v>8246</v>
      </c>
      <c r="H410">
        <v>8000</v>
      </c>
      <c r="I410">
        <v>8355</v>
      </c>
    </row>
    <row r="411" spans="1:9" x14ac:dyDescent="0.25">
      <c r="A411">
        <v>806</v>
      </c>
      <c r="B411" t="s">
        <v>8246</v>
      </c>
      <c r="C411" s="10">
        <v>8000</v>
      </c>
      <c r="D411" s="10">
        <v>8355</v>
      </c>
      <c r="E411" s="10"/>
      <c r="F411" s="10">
        <v>807</v>
      </c>
      <c r="G411" t="s">
        <v>8246</v>
      </c>
      <c r="H411">
        <v>4000</v>
      </c>
      <c r="I411">
        <v>4205</v>
      </c>
    </row>
    <row r="412" spans="1:9" ht="15" customHeight="1" x14ac:dyDescent="0.25">
      <c r="A412">
        <v>807</v>
      </c>
      <c r="B412" t="s">
        <v>8246</v>
      </c>
      <c r="C412" s="10">
        <v>4000</v>
      </c>
      <c r="D412" s="10">
        <v>4205</v>
      </c>
      <c r="E412" s="10"/>
      <c r="F412" s="10">
        <v>808</v>
      </c>
      <c r="G412" t="s">
        <v>8251</v>
      </c>
      <c r="H412">
        <v>4500</v>
      </c>
      <c r="I412">
        <v>4500</v>
      </c>
    </row>
    <row r="413" spans="1:9" x14ac:dyDescent="0.25">
      <c r="A413">
        <v>808</v>
      </c>
      <c r="B413" t="s">
        <v>8251</v>
      </c>
      <c r="C413" s="10">
        <v>4500</v>
      </c>
      <c r="D413" s="10">
        <v>4500</v>
      </c>
      <c r="E413" s="10"/>
      <c r="F413" s="10">
        <v>809</v>
      </c>
      <c r="G413" t="s">
        <v>8246</v>
      </c>
      <c r="H413">
        <v>4000</v>
      </c>
      <c r="I413">
        <v>4151</v>
      </c>
    </row>
    <row r="414" spans="1:9" x14ac:dyDescent="0.25">
      <c r="A414">
        <v>809</v>
      </c>
      <c r="B414" t="s">
        <v>8246</v>
      </c>
      <c r="C414" s="10">
        <v>4000</v>
      </c>
      <c r="D414" s="10">
        <v>4151</v>
      </c>
      <c r="E414" s="10"/>
      <c r="F414" s="10">
        <v>810</v>
      </c>
      <c r="G414" t="s">
        <v>8246</v>
      </c>
      <c r="H414">
        <v>1500</v>
      </c>
      <c r="I414">
        <v>1575</v>
      </c>
    </row>
    <row r="415" spans="1:9" x14ac:dyDescent="0.25">
      <c r="A415">
        <v>810</v>
      </c>
      <c r="B415" t="s">
        <v>8246</v>
      </c>
      <c r="C415" s="10">
        <v>1500</v>
      </c>
      <c r="D415" s="10">
        <v>1575</v>
      </c>
      <c r="E415" s="10"/>
      <c r="F415" s="10">
        <v>811</v>
      </c>
      <c r="G415" t="s">
        <v>8246</v>
      </c>
      <c r="H415">
        <v>1000</v>
      </c>
      <c r="I415">
        <v>1040</v>
      </c>
    </row>
    <row r="416" spans="1:9" x14ac:dyDescent="0.25">
      <c r="A416">
        <v>811</v>
      </c>
      <c r="B416" t="s">
        <v>8246</v>
      </c>
      <c r="C416" s="10">
        <v>1000</v>
      </c>
      <c r="D416" s="10">
        <v>1040</v>
      </c>
      <c r="E416" s="10"/>
      <c r="F416" s="10">
        <v>812</v>
      </c>
      <c r="G416" t="s">
        <v>8246</v>
      </c>
      <c r="H416">
        <v>600</v>
      </c>
      <c r="I416">
        <v>911</v>
      </c>
    </row>
    <row r="417" spans="1:9" x14ac:dyDescent="0.25">
      <c r="A417">
        <v>812</v>
      </c>
      <c r="B417" t="s">
        <v>8246</v>
      </c>
      <c r="C417" s="10">
        <v>600</v>
      </c>
      <c r="D417" s="10">
        <v>911</v>
      </c>
      <c r="E417" s="10"/>
      <c r="F417" s="10">
        <v>813</v>
      </c>
      <c r="G417" t="s">
        <v>8246</v>
      </c>
      <c r="H417">
        <v>1500</v>
      </c>
      <c r="I417">
        <v>2399.94</v>
      </c>
    </row>
    <row r="418" spans="1:9" x14ac:dyDescent="0.25">
      <c r="A418">
        <v>813</v>
      </c>
      <c r="B418" t="s">
        <v>8246</v>
      </c>
      <c r="C418" s="10">
        <v>1500</v>
      </c>
      <c r="D418" s="10">
        <v>2399.94</v>
      </c>
      <c r="E418" s="10"/>
      <c r="F418" s="10">
        <v>814</v>
      </c>
      <c r="G418" t="s">
        <v>8246</v>
      </c>
      <c r="H418">
        <v>1000</v>
      </c>
      <c r="I418">
        <v>1273</v>
      </c>
    </row>
    <row r="419" spans="1:9" x14ac:dyDescent="0.25">
      <c r="A419">
        <v>814</v>
      </c>
      <c r="B419" t="s">
        <v>8246</v>
      </c>
      <c r="C419" s="10">
        <v>1000</v>
      </c>
      <c r="D419" s="10">
        <v>1273</v>
      </c>
      <c r="E419" s="10"/>
      <c r="F419" s="10">
        <v>815</v>
      </c>
      <c r="G419" t="s">
        <v>8246</v>
      </c>
      <c r="H419">
        <v>4000</v>
      </c>
      <c r="I419">
        <v>4280</v>
      </c>
    </row>
    <row r="420" spans="1:9" x14ac:dyDescent="0.25">
      <c r="A420">
        <v>815</v>
      </c>
      <c r="B420" t="s">
        <v>8246</v>
      </c>
      <c r="C420" s="10">
        <v>4000</v>
      </c>
      <c r="D420" s="10">
        <v>4280</v>
      </c>
      <c r="E420" s="10"/>
      <c r="F420" s="10">
        <v>816</v>
      </c>
      <c r="G420" t="s">
        <v>8246</v>
      </c>
      <c r="H420">
        <v>7000</v>
      </c>
      <c r="I420">
        <v>8058.55</v>
      </c>
    </row>
    <row r="421" spans="1:9" x14ac:dyDescent="0.25">
      <c r="A421">
        <v>816</v>
      </c>
      <c r="B421" t="s">
        <v>8246</v>
      </c>
      <c r="C421" s="10">
        <v>7000</v>
      </c>
      <c r="D421" s="10">
        <v>8058.55</v>
      </c>
      <c r="E421" s="10"/>
      <c r="F421" s="10">
        <v>817</v>
      </c>
      <c r="G421" t="s">
        <v>8246</v>
      </c>
      <c r="H421">
        <v>1500</v>
      </c>
      <c r="I421">
        <v>2056.66</v>
      </c>
    </row>
    <row r="422" spans="1:9" x14ac:dyDescent="0.25">
      <c r="A422">
        <v>817</v>
      </c>
      <c r="B422" t="s">
        <v>8246</v>
      </c>
      <c r="C422" s="10">
        <v>1500</v>
      </c>
      <c r="D422" s="10">
        <v>2056.66</v>
      </c>
      <c r="E422" s="10"/>
      <c r="F422" s="10">
        <v>818</v>
      </c>
      <c r="G422" t="s">
        <v>8246</v>
      </c>
      <c r="H422">
        <v>350</v>
      </c>
      <c r="I422">
        <v>545</v>
      </c>
    </row>
    <row r="423" spans="1:9" x14ac:dyDescent="0.25">
      <c r="A423">
        <v>818</v>
      </c>
      <c r="B423" t="s">
        <v>8246</v>
      </c>
      <c r="C423" s="10">
        <v>350</v>
      </c>
      <c r="D423" s="10">
        <v>545</v>
      </c>
      <c r="E423" s="10"/>
      <c r="F423" s="10">
        <v>819</v>
      </c>
      <c r="G423" t="s">
        <v>8246</v>
      </c>
      <c r="H423">
        <v>400</v>
      </c>
      <c r="I423">
        <v>435</v>
      </c>
    </row>
    <row r="424" spans="1:9" x14ac:dyDescent="0.25">
      <c r="A424">
        <v>819</v>
      </c>
      <c r="B424" t="s">
        <v>8246</v>
      </c>
      <c r="C424" s="10">
        <v>400</v>
      </c>
      <c r="D424" s="10">
        <v>435</v>
      </c>
      <c r="E424" s="10"/>
      <c r="F424" s="10">
        <v>820</v>
      </c>
      <c r="G424" t="s">
        <v>8246</v>
      </c>
      <c r="H424">
        <v>2000</v>
      </c>
      <c r="I424">
        <v>2681</v>
      </c>
    </row>
    <row r="425" spans="1:9" x14ac:dyDescent="0.25">
      <c r="A425">
        <v>820</v>
      </c>
      <c r="B425" t="s">
        <v>8246</v>
      </c>
      <c r="C425" s="10">
        <v>2000</v>
      </c>
      <c r="D425" s="10">
        <v>2681</v>
      </c>
      <c r="E425" s="10"/>
      <c r="F425" s="10">
        <v>821</v>
      </c>
      <c r="G425" t="s">
        <v>8246</v>
      </c>
      <c r="H425">
        <v>17482</v>
      </c>
      <c r="I425">
        <v>17482</v>
      </c>
    </row>
    <row r="426" spans="1:9" x14ac:dyDescent="0.25">
      <c r="A426">
        <v>821</v>
      </c>
      <c r="B426" t="s">
        <v>8246</v>
      </c>
      <c r="C426" s="10">
        <v>17482</v>
      </c>
      <c r="D426" s="10">
        <v>17482</v>
      </c>
      <c r="E426" s="10"/>
      <c r="F426" s="10">
        <v>822</v>
      </c>
      <c r="G426" t="s">
        <v>8246</v>
      </c>
      <c r="H426">
        <v>3000</v>
      </c>
      <c r="I426">
        <v>3575</v>
      </c>
    </row>
    <row r="427" spans="1:9" x14ac:dyDescent="0.25">
      <c r="A427">
        <v>822</v>
      </c>
      <c r="B427" t="s">
        <v>8246</v>
      </c>
      <c r="C427" s="10">
        <v>3000</v>
      </c>
      <c r="D427" s="10">
        <v>3575</v>
      </c>
      <c r="E427" s="10"/>
      <c r="F427" s="10">
        <v>823</v>
      </c>
      <c r="G427" t="s">
        <v>8246</v>
      </c>
      <c r="H427">
        <v>800</v>
      </c>
      <c r="I427">
        <v>1436</v>
      </c>
    </row>
    <row r="428" spans="1:9" x14ac:dyDescent="0.25">
      <c r="A428">
        <v>823</v>
      </c>
      <c r="B428" t="s">
        <v>8246</v>
      </c>
      <c r="C428" s="10">
        <v>800</v>
      </c>
      <c r="D428" s="10">
        <v>1436</v>
      </c>
      <c r="E428" s="10"/>
      <c r="F428" s="10">
        <v>824</v>
      </c>
      <c r="G428" t="s">
        <v>8246</v>
      </c>
      <c r="H428">
        <v>1600</v>
      </c>
      <c r="I428">
        <v>2150.1</v>
      </c>
    </row>
    <row r="429" spans="1:9" x14ac:dyDescent="0.25">
      <c r="A429">
        <v>824</v>
      </c>
      <c r="B429" t="s">
        <v>8246</v>
      </c>
      <c r="C429" s="10">
        <v>1600</v>
      </c>
      <c r="D429" s="10">
        <v>2150.1</v>
      </c>
      <c r="E429" s="10"/>
      <c r="F429" s="10">
        <v>825</v>
      </c>
      <c r="G429" t="s">
        <v>8246</v>
      </c>
      <c r="H429">
        <v>12500</v>
      </c>
      <c r="I429">
        <v>12554</v>
      </c>
    </row>
    <row r="430" spans="1:9" x14ac:dyDescent="0.25">
      <c r="A430">
        <v>825</v>
      </c>
      <c r="B430" t="s">
        <v>8246</v>
      </c>
      <c r="C430" s="10">
        <v>12500</v>
      </c>
      <c r="D430" s="10">
        <v>12554</v>
      </c>
      <c r="E430" s="10"/>
      <c r="F430" s="10">
        <v>826</v>
      </c>
      <c r="G430" t="s">
        <v>8246</v>
      </c>
      <c r="H430">
        <v>5500</v>
      </c>
      <c r="I430">
        <v>5580</v>
      </c>
    </row>
    <row r="431" spans="1:9" x14ac:dyDescent="0.25">
      <c r="A431">
        <v>826</v>
      </c>
      <c r="B431" t="s">
        <v>8246</v>
      </c>
      <c r="C431" s="10">
        <v>5500</v>
      </c>
      <c r="D431" s="10">
        <v>5580</v>
      </c>
      <c r="E431" s="10"/>
      <c r="F431" s="10">
        <v>827</v>
      </c>
      <c r="G431" t="s">
        <v>8246</v>
      </c>
      <c r="H431">
        <v>300</v>
      </c>
      <c r="I431">
        <v>310</v>
      </c>
    </row>
    <row r="432" spans="1:9" x14ac:dyDescent="0.25">
      <c r="A432">
        <v>827</v>
      </c>
      <c r="B432" t="s">
        <v>8246</v>
      </c>
      <c r="C432" s="10">
        <v>300</v>
      </c>
      <c r="D432" s="10">
        <v>310</v>
      </c>
      <c r="E432" s="10"/>
      <c r="F432" s="10">
        <v>828</v>
      </c>
      <c r="G432" t="s">
        <v>8246</v>
      </c>
      <c r="H432">
        <v>1300</v>
      </c>
      <c r="I432">
        <v>1391</v>
      </c>
    </row>
    <row r="433" spans="1:9" ht="15" customHeight="1" x14ac:dyDescent="0.25">
      <c r="A433">
        <v>828</v>
      </c>
      <c r="B433" t="s">
        <v>8246</v>
      </c>
      <c r="C433" s="10">
        <v>1300</v>
      </c>
      <c r="D433" s="10">
        <v>1391</v>
      </c>
      <c r="E433" s="10"/>
      <c r="F433" s="10">
        <v>829</v>
      </c>
      <c r="G433" t="s">
        <v>8247</v>
      </c>
      <c r="H433">
        <v>500</v>
      </c>
      <c r="I433">
        <v>520</v>
      </c>
    </row>
    <row r="434" spans="1:9" x14ac:dyDescent="0.25">
      <c r="A434">
        <v>829</v>
      </c>
      <c r="B434" t="s">
        <v>8247</v>
      </c>
      <c r="C434" s="10">
        <v>500</v>
      </c>
      <c r="D434" s="10">
        <v>520</v>
      </c>
      <c r="E434" s="10"/>
      <c r="F434" s="10">
        <v>830</v>
      </c>
      <c r="G434" t="s">
        <v>8246</v>
      </c>
      <c r="H434">
        <v>1800</v>
      </c>
      <c r="I434">
        <v>1941</v>
      </c>
    </row>
    <row r="435" spans="1:9" x14ac:dyDescent="0.25">
      <c r="A435">
        <v>830</v>
      </c>
      <c r="B435" t="s">
        <v>8246</v>
      </c>
      <c r="C435" s="10">
        <v>1800</v>
      </c>
      <c r="D435" s="10">
        <v>1941</v>
      </c>
      <c r="E435" s="10"/>
      <c r="F435" s="10">
        <v>831</v>
      </c>
      <c r="G435" t="s">
        <v>8246</v>
      </c>
      <c r="H435">
        <v>1500</v>
      </c>
      <c r="I435">
        <v>3500</v>
      </c>
    </row>
    <row r="436" spans="1:9" x14ac:dyDescent="0.25">
      <c r="A436">
        <v>831</v>
      </c>
      <c r="B436" t="s">
        <v>8246</v>
      </c>
      <c r="C436" s="10">
        <v>1500</v>
      </c>
      <c r="D436" s="10">
        <v>3500</v>
      </c>
      <c r="E436" s="10"/>
      <c r="F436" s="10">
        <v>832</v>
      </c>
      <c r="G436" t="s">
        <v>8246</v>
      </c>
      <c r="H436">
        <v>15000</v>
      </c>
      <c r="I436">
        <v>15091.06</v>
      </c>
    </row>
    <row r="437" spans="1:9" x14ac:dyDescent="0.25">
      <c r="A437">
        <v>832</v>
      </c>
      <c r="B437" t="s">
        <v>8246</v>
      </c>
      <c r="C437" s="10">
        <v>15000</v>
      </c>
      <c r="D437" s="10">
        <v>15091.06</v>
      </c>
      <c r="E437" s="10"/>
      <c r="F437" s="10">
        <v>833</v>
      </c>
      <c r="G437" t="s">
        <v>8246</v>
      </c>
      <c r="H437">
        <v>6000</v>
      </c>
      <c r="I437">
        <v>6100</v>
      </c>
    </row>
    <row r="438" spans="1:9" x14ac:dyDescent="0.25">
      <c r="A438">
        <v>833</v>
      </c>
      <c r="B438" t="s">
        <v>8246</v>
      </c>
      <c r="C438" s="10">
        <v>6000</v>
      </c>
      <c r="D438" s="10">
        <v>6100</v>
      </c>
      <c r="E438" s="10"/>
      <c r="F438" s="10">
        <v>834</v>
      </c>
      <c r="G438" t="s">
        <v>8246</v>
      </c>
      <c r="H438">
        <v>5500</v>
      </c>
      <c r="I438">
        <v>7206</v>
      </c>
    </row>
    <row r="439" spans="1:9" x14ac:dyDescent="0.25">
      <c r="A439">
        <v>834</v>
      </c>
      <c r="B439" t="s">
        <v>8246</v>
      </c>
      <c r="C439" s="10">
        <v>5500</v>
      </c>
      <c r="D439" s="10">
        <v>7206</v>
      </c>
      <c r="E439" s="10"/>
      <c r="F439" s="10">
        <v>835</v>
      </c>
      <c r="G439" t="s">
        <v>8246</v>
      </c>
      <c r="H439">
        <v>2000</v>
      </c>
      <c r="I439">
        <v>2345</v>
      </c>
    </row>
    <row r="440" spans="1:9" x14ac:dyDescent="0.25">
      <c r="A440">
        <v>835</v>
      </c>
      <c r="B440" t="s">
        <v>8246</v>
      </c>
      <c r="C440" s="10">
        <v>2000</v>
      </c>
      <c r="D440" s="10">
        <v>2345</v>
      </c>
      <c r="E440" s="10"/>
      <c r="F440" s="10">
        <v>836</v>
      </c>
      <c r="G440" t="s">
        <v>8246</v>
      </c>
      <c r="H440">
        <v>5000</v>
      </c>
      <c r="I440">
        <v>5046.5200000000004</v>
      </c>
    </row>
    <row r="441" spans="1:9" x14ac:dyDescent="0.25">
      <c r="A441">
        <v>836</v>
      </c>
      <c r="B441" t="s">
        <v>8246</v>
      </c>
      <c r="C441" s="10">
        <v>5000</v>
      </c>
      <c r="D441" s="10">
        <v>5046.5200000000004</v>
      </c>
      <c r="E441" s="10"/>
      <c r="F441" s="10">
        <v>837</v>
      </c>
      <c r="G441" t="s">
        <v>8246</v>
      </c>
      <c r="H441">
        <v>2500</v>
      </c>
      <c r="I441">
        <v>3045</v>
      </c>
    </row>
    <row r="442" spans="1:9" x14ac:dyDescent="0.25">
      <c r="A442">
        <v>837</v>
      </c>
      <c r="B442" t="s">
        <v>8246</v>
      </c>
      <c r="C442" s="10">
        <v>2500</v>
      </c>
      <c r="D442" s="10">
        <v>3045</v>
      </c>
      <c r="E442" s="10"/>
      <c r="F442" s="10">
        <v>838</v>
      </c>
      <c r="G442" t="s">
        <v>8246</v>
      </c>
      <c r="H442">
        <v>2000</v>
      </c>
      <c r="I442">
        <v>2908</v>
      </c>
    </row>
    <row r="443" spans="1:9" x14ac:dyDescent="0.25">
      <c r="A443">
        <v>838</v>
      </c>
      <c r="B443" t="s">
        <v>8246</v>
      </c>
      <c r="C443" s="10">
        <v>2000</v>
      </c>
      <c r="D443" s="10">
        <v>2908</v>
      </c>
      <c r="E443" s="10"/>
      <c r="F443" s="10">
        <v>839</v>
      </c>
      <c r="G443" t="s">
        <v>8246</v>
      </c>
      <c r="H443">
        <v>5000</v>
      </c>
      <c r="I443">
        <v>5830.83</v>
      </c>
    </row>
    <row r="444" spans="1:9" x14ac:dyDescent="0.25">
      <c r="A444">
        <v>839</v>
      </c>
      <c r="B444" t="s">
        <v>8246</v>
      </c>
      <c r="C444" s="10">
        <v>5000</v>
      </c>
      <c r="D444" s="10">
        <v>5830.83</v>
      </c>
      <c r="E444" s="10"/>
      <c r="F444" s="10">
        <v>840</v>
      </c>
      <c r="G444" t="s">
        <v>8246</v>
      </c>
      <c r="H444">
        <v>10000</v>
      </c>
      <c r="I444">
        <v>12041.66</v>
      </c>
    </row>
    <row r="445" spans="1:9" x14ac:dyDescent="0.25">
      <c r="A445">
        <v>840</v>
      </c>
      <c r="B445" t="s">
        <v>8246</v>
      </c>
      <c r="C445" s="10">
        <v>10000</v>
      </c>
      <c r="D445" s="10">
        <v>12041.66</v>
      </c>
      <c r="E445" s="10"/>
      <c r="F445" s="10">
        <v>841</v>
      </c>
      <c r="G445" t="s">
        <v>8246</v>
      </c>
      <c r="H445">
        <v>5000</v>
      </c>
      <c r="I445">
        <v>5066</v>
      </c>
    </row>
    <row r="446" spans="1:9" ht="15" customHeight="1" x14ac:dyDescent="0.25">
      <c r="A446">
        <v>841</v>
      </c>
      <c r="B446" t="s">
        <v>8246</v>
      </c>
      <c r="C446" s="10">
        <v>5000</v>
      </c>
      <c r="D446" s="10">
        <v>5066</v>
      </c>
      <c r="E446" s="10"/>
      <c r="F446" s="10">
        <v>842</v>
      </c>
      <c r="G446" t="s">
        <v>8251</v>
      </c>
      <c r="H446">
        <v>2500</v>
      </c>
      <c r="I446">
        <v>2608</v>
      </c>
    </row>
    <row r="447" spans="1:9" x14ac:dyDescent="0.25">
      <c r="A447">
        <v>842</v>
      </c>
      <c r="B447" t="s">
        <v>8251</v>
      </c>
      <c r="C447" s="10">
        <v>2500</v>
      </c>
      <c r="D447" s="10">
        <v>2608</v>
      </c>
      <c r="E447" s="10"/>
      <c r="F447" s="10">
        <v>843</v>
      </c>
      <c r="G447" t="s">
        <v>8246</v>
      </c>
      <c r="H447">
        <v>3000</v>
      </c>
      <c r="I447">
        <v>8014</v>
      </c>
    </row>
    <row r="448" spans="1:9" x14ac:dyDescent="0.25">
      <c r="A448">
        <v>843</v>
      </c>
      <c r="B448" t="s">
        <v>8246</v>
      </c>
      <c r="C448" s="10">
        <v>3000</v>
      </c>
      <c r="D448" s="10">
        <v>8014</v>
      </c>
      <c r="E448" s="10"/>
      <c r="F448" s="10">
        <v>844</v>
      </c>
      <c r="G448" t="s">
        <v>8246</v>
      </c>
      <c r="H448">
        <v>3000</v>
      </c>
      <c r="I448">
        <v>5824</v>
      </c>
    </row>
    <row r="449" spans="1:9" x14ac:dyDescent="0.25">
      <c r="A449">
        <v>844</v>
      </c>
      <c r="B449" t="s">
        <v>8246</v>
      </c>
      <c r="C449" s="10">
        <v>3000</v>
      </c>
      <c r="D449" s="10">
        <v>5824</v>
      </c>
      <c r="E449" s="10"/>
      <c r="F449" s="10">
        <v>845</v>
      </c>
      <c r="G449" t="s">
        <v>8246</v>
      </c>
      <c r="H449">
        <v>5000</v>
      </c>
      <c r="I449">
        <v>6019.01</v>
      </c>
    </row>
    <row r="450" spans="1:9" ht="15" customHeight="1" x14ac:dyDescent="0.25">
      <c r="A450">
        <v>845</v>
      </c>
      <c r="B450" t="s">
        <v>8246</v>
      </c>
      <c r="C450" s="10">
        <v>5000</v>
      </c>
      <c r="D450" s="10">
        <v>6019.01</v>
      </c>
      <c r="E450" s="10"/>
      <c r="F450" s="10">
        <v>846</v>
      </c>
      <c r="G450" t="s">
        <v>8247</v>
      </c>
      <c r="H450">
        <v>1100</v>
      </c>
      <c r="I450">
        <v>1342.01</v>
      </c>
    </row>
    <row r="451" spans="1:9" x14ac:dyDescent="0.25">
      <c r="A451">
        <v>846</v>
      </c>
      <c r="B451" t="s">
        <v>8247</v>
      </c>
      <c r="C451" s="10">
        <v>1100</v>
      </c>
      <c r="D451" s="10">
        <v>1342.01</v>
      </c>
      <c r="E451" s="10"/>
      <c r="F451" s="10">
        <v>847</v>
      </c>
      <c r="G451" t="s">
        <v>8246</v>
      </c>
      <c r="H451">
        <v>10</v>
      </c>
      <c r="I451">
        <v>10</v>
      </c>
    </row>
    <row r="452" spans="1:9" x14ac:dyDescent="0.25">
      <c r="A452">
        <v>847</v>
      </c>
      <c r="B452" t="s">
        <v>8246</v>
      </c>
      <c r="C452" s="10">
        <v>10</v>
      </c>
      <c r="D452" s="10">
        <v>10</v>
      </c>
      <c r="E452" s="10"/>
      <c r="F452" s="10">
        <v>848</v>
      </c>
      <c r="G452" t="s">
        <v>8246</v>
      </c>
      <c r="H452">
        <v>300</v>
      </c>
      <c r="I452">
        <v>300</v>
      </c>
    </row>
    <row r="453" spans="1:9" x14ac:dyDescent="0.25">
      <c r="A453">
        <v>848</v>
      </c>
      <c r="B453" t="s">
        <v>8246</v>
      </c>
      <c r="C453" s="10">
        <v>300</v>
      </c>
      <c r="D453" s="10">
        <v>300</v>
      </c>
      <c r="E453" s="10"/>
      <c r="F453" s="10">
        <v>849</v>
      </c>
      <c r="G453" t="s">
        <v>8246</v>
      </c>
      <c r="H453">
        <v>4000</v>
      </c>
      <c r="I453">
        <v>4796</v>
      </c>
    </row>
    <row r="454" spans="1:9" x14ac:dyDescent="0.25">
      <c r="A454">
        <v>849</v>
      </c>
      <c r="B454" t="s">
        <v>8246</v>
      </c>
      <c r="C454" s="10">
        <v>4000</v>
      </c>
      <c r="D454" s="10">
        <v>4796</v>
      </c>
      <c r="E454" s="10"/>
      <c r="F454" s="10">
        <v>850</v>
      </c>
      <c r="G454" t="s">
        <v>8246</v>
      </c>
      <c r="H454">
        <v>4000</v>
      </c>
      <c r="I454">
        <v>6207</v>
      </c>
    </row>
    <row r="455" spans="1:9" ht="15" customHeight="1" x14ac:dyDescent="0.25">
      <c r="A455">
        <v>850</v>
      </c>
      <c r="B455" t="s">
        <v>8246</v>
      </c>
      <c r="C455" s="10">
        <v>4000</v>
      </c>
      <c r="D455" s="10">
        <v>6207</v>
      </c>
      <c r="E455" s="10"/>
      <c r="F455" s="10">
        <v>851</v>
      </c>
      <c r="G455" t="s">
        <v>8249</v>
      </c>
      <c r="H455">
        <v>2000</v>
      </c>
      <c r="I455">
        <v>2609</v>
      </c>
    </row>
    <row r="456" spans="1:9" x14ac:dyDescent="0.25">
      <c r="A456">
        <v>851</v>
      </c>
      <c r="B456" t="s">
        <v>8249</v>
      </c>
      <c r="C456" s="10">
        <v>2000</v>
      </c>
      <c r="D456" s="10">
        <v>2609</v>
      </c>
      <c r="E456" s="10"/>
      <c r="F456" s="10">
        <v>852</v>
      </c>
      <c r="G456" t="s">
        <v>8246</v>
      </c>
      <c r="H456">
        <v>3500</v>
      </c>
      <c r="I456">
        <v>3674</v>
      </c>
    </row>
    <row r="457" spans="1:9" x14ac:dyDescent="0.25">
      <c r="A457">
        <v>852</v>
      </c>
      <c r="B457" t="s">
        <v>8246</v>
      </c>
      <c r="C457" s="10">
        <v>3500</v>
      </c>
      <c r="D457" s="10">
        <v>3674</v>
      </c>
      <c r="E457" s="10"/>
      <c r="F457" s="10">
        <v>853</v>
      </c>
      <c r="G457" t="s">
        <v>8246</v>
      </c>
      <c r="H457">
        <v>300</v>
      </c>
      <c r="I457">
        <v>300</v>
      </c>
    </row>
    <row r="458" spans="1:9" x14ac:dyDescent="0.25">
      <c r="A458">
        <v>853</v>
      </c>
      <c r="B458" t="s">
        <v>8246</v>
      </c>
      <c r="C458" s="10">
        <v>300</v>
      </c>
      <c r="D458" s="10">
        <v>300</v>
      </c>
      <c r="E458" s="10"/>
      <c r="F458" s="10">
        <v>854</v>
      </c>
      <c r="G458" t="s">
        <v>8246</v>
      </c>
      <c r="H458">
        <v>27800</v>
      </c>
      <c r="I458">
        <v>32865.300000000003</v>
      </c>
    </row>
    <row r="459" spans="1:9" x14ac:dyDescent="0.25">
      <c r="A459">
        <v>854</v>
      </c>
      <c r="B459" t="s">
        <v>8246</v>
      </c>
      <c r="C459" s="10">
        <v>27800</v>
      </c>
      <c r="D459" s="10">
        <v>32865.300000000003</v>
      </c>
      <c r="E459" s="10"/>
      <c r="F459" s="10">
        <v>855</v>
      </c>
      <c r="G459" t="s">
        <v>8246</v>
      </c>
      <c r="H459">
        <v>1450</v>
      </c>
      <c r="I459">
        <v>1500</v>
      </c>
    </row>
    <row r="460" spans="1:9" ht="15" customHeight="1" x14ac:dyDescent="0.25">
      <c r="A460">
        <v>855</v>
      </c>
      <c r="B460" t="s">
        <v>8246</v>
      </c>
      <c r="C460" s="10">
        <v>1450</v>
      </c>
      <c r="D460" s="10">
        <v>1500</v>
      </c>
      <c r="E460" s="10"/>
      <c r="F460" s="10">
        <v>856</v>
      </c>
      <c r="G460" t="s">
        <v>8249</v>
      </c>
      <c r="H460">
        <v>250</v>
      </c>
      <c r="I460">
        <v>545</v>
      </c>
    </row>
    <row r="461" spans="1:9" ht="15" customHeight="1" x14ac:dyDescent="0.25">
      <c r="A461">
        <v>856</v>
      </c>
      <c r="B461" t="s">
        <v>8249</v>
      </c>
      <c r="C461" s="10">
        <v>250</v>
      </c>
      <c r="D461" s="10">
        <v>545</v>
      </c>
      <c r="E461" s="10"/>
      <c r="F461" s="10">
        <v>857</v>
      </c>
      <c r="G461" t="s">
        <v>8249</v>
      </c>
      <c r="H461">
        <v>1200</v>
      </c>
      <c r="I461">
        <v>1200</v>
      </c>
    </row>
    <row r="462" spans="1:9" ht="15" customHeight="1" x14ac:dyDescent="0.25">
      <c r="A462">
        <v>857</v>
      </c>
      <c r="B462" t="s">
        <v>8249</v>
      </c>
      <c r="C462" s="10">
        <v>1200</v>
      </c>
      <c r="D462" s="10">
        <v>1200</v>
      </c>
      <c r="E462" s="10"/>
      <c r="F462" s="10">
        <v>858</v>
      </c>
      <c r="G462" t="s">
        <v>8247</v>
      </c>
      <c r="H462">
        <v>1200</v>
      </c>
      <c r="I462">
        <v>1728.07</v>
      </c>
    </row>
    <row r="463" spans="1:9" x14ac:dyDescent="0.25">
      <c r="A463">
        <v>858</v>
      </c>
      <c r="B463" t="s">
        <v>8247</v>
      </c>
      <c r="C463" s="10">
        <v>1200</v>
      </c>
      <c r="D463" s="10">
        <v>1728.07</v>
      </c>
      <c r="E463" s="10"/>
      <c r="F463" s="10">
        <v>859</v>
      </c>
      <c r="G463" t="s">
        <v>8246</v>
      </c>
      <c r="H463">
        <v>4000</v>
      </c>
      <c r="I463">
        <v>4187</v>
      </c>
    </row>
    <row r="464" spans="1:9" ht="15" customHeight="1" x14ac:dyDescent="0.25">
      <c r="A464">
        <v>859</v>
      </c>
      <c r="B464" t="s">
        <v>8246</v>
      </c>
      <c r="C464" s="10">
        <v>4000</v>
      </c>
      <c r="D464" s="10">
        <v>4187</v>
      </c>
      <c r="E464" s="10"/>
      <c r="F464" s="10">
        <v>1020</v>
      </c>
      <c r="G464" t="s">
        <v>8251</v>
      </c>
      <c r="H464">
        <v>1550</v>
      </c>
      <c r="I464">
        <v>3186</v>
      </c>
    </row>
    <row r="465" spans="1:9" x14ac:dyDescent="0.25">
      <c r="A465">
        <v>1020</v>
      </c>
      <c r="B465" t="s">
        <v>8251</v>
      </c>
      <c r="C465" s="10">
        <v>1550</v>
      </c>
      <c r="D465" s="10">
        <v>3186</v>
      </c>
      <c r="E465" s="10"/>
      <c r="F465" s="10">
        <v>1021</v>
      </c>
      <c r="G465" t="s">
        <v>8246</v>
      </c>
      <c r="H465">
        <v>3000</v>
      </c>
      <c r="I465">
        <v>10554.11</v>
      </c>
    </row>
    <row r="466" spans="1:9" x14ac:dyDescent="0.25">
      <c r="A466">
        <v>1021</v>
      </c>
      <c r="B466" t="s">
        <v>8246</v>
      </c>
      <c r="C466" s="10">
        <v>3000</v>
      </c>
      <c r="D466" s="10">
        <v>10554.11</v>
      </c>
      <c r="E466" s="10"/>
      <c r="F466" s="10">
        <v>1022</v>
      </c>
      <c r="G466" t="s">
        <v>8246</v>
      </c>
      <c r="H466">
        <v>2000</v>
      </c>
      <c r="I466">
        <v>2298</v>
      </c>
    </row>
    <row r="467" spans="1:9" ht="15" customHeight="1" x14ac:dyDescent="0.25">
      <c r="A467">
        <v>1022</v>
      </c>
      <c r="B467" t="s">
        <v>8246</v>
      </c>
      <c r="C467" s="10">
        <v>2000</v>
      </c>
      <c r="D467" s="10">
        <v>2298</v>
      </c>
      <c r="E467" s="10"/>
      <c r="F467" s="10">
        <v>1023</v>
      </c>
      <c r="G467" t="s">
        <v>8247</v>
      </c>
      <c r="H467">
        <v>2000</v>
      </c>
      <c r="I467">
        <v>4743</v>
      </c>
    </row>
    <row r="468" spans="1:9" ht="15" customHeight="1" x14ac:dyDescent="0.25">
      <c r="A468">
        <v>1023</v>
      </c>
      <c r="B468" t="s">
        <v>8247</v>
      </c>
      <c r="C468" s="10">
        <v>2000</v>
      </c>
      <c r="D468" s="10">
        <v>4743</v>
      </c>
      <c r="E468" s="10"/>
      <c r="F468" s="10">
        <v>1024</v>
      </c>
      <c r="G468" t="s">
        <v>8255</v>
      </c>
      <c r="H468">
        <v>20000</v>
      </c>
      <c r="I468">
        <v>23727.55</v>
      </c>
    </row>
    <row r="469" spans="1:9" x14ac:dyDescent="0.25">
      <c r="A469">
        <v>1024</v>
      </c>
      <c r="B469" t="s">
        <v>8255</v>
      </c>
      <c r="C469" s="10">
        <v>20000</v>
      </c>
      <c r="D469" s="10">
        <v>23727.55</v>
      </c>
      <c r="E469" s="10"/>
      <c r="F469" s="10">
        <v>1025</v>
      </c>
      <c r="G469" t="s">
        <v>8246</v>
      </c>
      <c r="H469">
        <v>70000</v>
      </c>
      <c r="I469">
        <v>76949.820000000007</v>
      </c>
    </row>
    <row r="470" spans="1:9" ht="15" customHeight="1" x14ac:dyDescent="0.25">
      <c r="A470">
        <v>1025</v>
      </c>
      <c r="B470" t="s">
        <v>8246</v>
      </c>
      <c r="C470" s="10">
        <v>70000</v>
      </c>
      <c r="D470" s="10">
        <v>76949.820000000007</v>
      </c>
      <c r="E470" s="10"/>
      <c r="F470" s="10">
        <v>1026</v>
      </c>
      <c r="G470" t="s">
        <v>8247</v>
      </c>
      <c r="H470">
        <v>7000</v>
      </c>
      <c r="I470">
        <v>7000.58</v>
      </c>
    </row>
    <row r="471" spans="1:9" x14ac:dyDescent="0.25">
      <c r="A471">
        <v>1026</v>
      </c>
      <c r="B471" t="s">
        <v>8247</v>
      </c>
      <c r="C471" s="10">
        <v>7000</v>
      </c>
      <c r="D471" s="10">
        <v>7000.58</v>
      </c>
      <c r="E471" s="10"/>
      <c r="F471" s="10">
        <v>1027</v>
      </c>
      <c r="G471" t="s">
        <v>8246</v>
      </c>
      <c r="H471">
        <v>7501</v>
      </c>
      <c r="I471">
        <v>7733</v>
      </c>
    </row>
    <row r="472" spans="1:9" ht="15" customHeight="1" x14ac:dyDescent="0.25">
      <c r="A472">
        <v>1027</v>
      </c>
      <c r="B472" t="s">
        <v>8246</v>
      </c>
      <c r="C472" s="10">
        <v>7501</v>
      </c>
      <c r="D472" s="10">
        <v>7733</v>
      </c>
      <c r="E472" s="10"/>
      <c r="F472" s="10">
        <v>1028</v>
      </c>
      <c r="G472" t="s">
        <v>8247</v>
      </c>
      <c r="H472">
        <v>10000</v>
      </c>
      <c r="I472">
        <v>11727</v>
      </c>
    </row>
    <row r="473" spans="1:9" ht="15" customHeight="1" x14ac:dyDescent="0.25">
      <c r="A473">
        <v>1028</v>
      </c>
      <c r="B473" t="s">
        <v>8247</v>
      </c>
      <c r="C473" s="10">
        <v>10000</v>
      </c>
      <c r="D473" s="10">
        <v>11727</v>
      </c>
      <c r="E473" s="10"/>
      <c r="F473" s="10">
        <v>1029</v>
      </c>
      <c r="G473" t="s">
        <v>8255</v>
      </c>
      <c r="H473">
        <v>10000</v>
      </c>
      <c r="I473">
        <v>11176</v>
      </c>
    </row>
    <row r="474" spans="1:9" x14ac:dyDescent="0.25">
      <c r="A474">
        <v>1029</v>
      </c>
      <c r="B474" t="s">
        <v>8255</v>
      </c>
      <c r="C474" s="10">
        <v>10000</v>
      </c>
      <c r="D474" s="10">
        <v>11176</v>
      </c>
      <c r="E474" s="10"/>
      <c r="F474" s="10">
        <v>1030</v>
      </c>
      <c r="G474" t="s">
        <v>8246</v>
      </c>
      <c r="H474">
        <v>2000</v>
      </c>
      <c r="I474">
        <v>6842</v>
      </c>
    </row>
    <row r="475" spans="1:9" x14ac:dyDescent="0.25">
      <c r="A475">
        <v>1030</v>
      </c>
      <c r="B475" t="s">
        <v>8246</v>
      </c>
      <c r="C475" s="10">
        <v>2000</v>
      </c>
      <c r="D475" s="10">
        <v>6842</v>
      </c>
      <c r="E475" s="10"/>
      <c r="F475" s="10">
        <v>1031</v>
      </c>
      <c r="G475" t="s">
        <v>8246</v>
      </c>
      <c r="H475">
        <v>10000</v>
      </c>
      <c r="I475">
        <v>10740</v>
      </c>
    </row>
    <row r="476" spans="1:9" x14ac:dyDescent="0.25">
      <c r="A476">
        <v>1031</v>
      </c>
      <c r="B476" t="s">
        <v>8246</v>
      </c>
      <c r="C476" s="10">
        <v>10000</v>
      </c>
      <c r="D476" s="10">
        <v>10740</v>
      </c>
      <c r="E476" s="10"/>
      <c r="F476" s="10">
        <v>1032</v>
      </c>
      <c r="G476" t="s">
        <v>8246</v>
      </c>
      <c r="H476">
        <v>5400</v>
      </c>
      <c r="I476">
        <v>5858.84</v>
      </c>
    </row>
    <row r="477" spans="1:9" ht="15" customHeight="1" x14ac:dyDescent="0.25">
      <c r="A477">
        <v>1032</v>
      </c>
      <c r="B477" t="s">
        <v>8246</v>
      </c>
      <c r="C477" s="10">
        <v>5400</v>
      </c>
      <c r="D477" s="10">
        <v>5858.84</v>
      </c>
      <c r="E477" s="10"/>
      <c r="F477" s="10">
        <v>1033</v>
      </c>
      <c r="G477" t="s">
        <v>8247</v>
      </c>
      <c r="H477">
        <v>1328</v>
      </c>
      <c r="I477">
        <v>1366</v>
      </c>
    </row>
    <row r="478" spans="1:9" x14ac:dyDescent="0.25">
      <c r="A478">
        <v>1033</v>
      </c>
      <c r="B478" t="s">
        <v>8247</v>
      </c>
      <c r="C478" s="10">
        <v>1328</v>
      </c>
      <c r="D478" s="10">
        <v>1366</v>
      </c>
      <c r="E478" s="10"/>
      <c r="F478" s="10">
        <v>1034</v>
      </c>
      <c r="G478" t="s">
        <v>8246</v>
      </c>
      <c r="H478">
        <v>5000</v>
      </c>
      <c r="I478">
        <v>6500.09</v>
      </c>
    </row>
    <row r="479" spans="1:9" x14ac:dyDescent="0.25">
      <c r="A479">
        <v>1034</v>
      </c>
      <c r="B479" t="s">
        <v>8246</v>
      </c>
      <c r="C479" s="10">
        <v>5000</v>
      </c>
      <c r="D479" s="10">
        <v>6500.09</v>
      </c>
      <c r="E479" s="10"/>
      <c r="F479" s="10">
        <v>1035</v>
      </c>
      <c r="G479" t="s">
        <v>8246</v>
      </c>
      <c r="H479">
        <v>4600</v>
      </c>
      <c r="I479">
        <v>4952</v>
      </c>
    </row>
    <row r="480" spans="1:9" x14ac:dyDescent="0.25">
      <c r="A480">
        <v>1035</v>
      </c>
      <c r="B480" t="s">
        <v>8246</v>
      </c>
      <c r="C480" s="10">
        <v>4600</v>
      </c>
      <c r="D480" s="10">
        <v>4952</v>
      </c>
      <c r="E480" s="10"/>
      <c r="F480" s="10">
        <v>1036</v>
      </c>
      <c r="G480" t="s">
        <v>8246</v>
      </c>
      <c r="H480">
        <v>4500</v>
      </c>
      <c r="I480">
        <v>5056.22</v>
      </c>
    </row>
    <row r="481" spans="1:9" x14ac:dyDescent="0.25">
      <c r="A481">
        <v>1036</v>
      </c>
      <c r="B481" t="s">
        <v>8246</v>
      </c>
      <c r="C481" s="10">
        <v>4500</v>
      </c>
      <c r="D481" s="10">
        <v>5056.22</v>
      </c>
      <c r="E481" s="10"/>
      <c r="F481" s="10">
        <v>1037</v>
      </c>
      <c r="G481" t="s">
        <v>8246</v>
      </c>
      <c r="H481">
        <v>1000</v>
      </c>
      <c r="I481">
        <v>1021</v>
      </c>
    </row>
    <row r="482" spans="1:9" x14ac:dyDescent="0.25">
      <c r="A482">
        <v>1037</v>
      </c>
      <c r="B482" t="s">
        <v>8246</v>
      </c>
      <c r="C482" s="10">
        <v>1000</v>
      </c>
      <c r="D482" s="10">
        <v>1021</v>
      </c>
      <c r="E482" s="10"/>
      <c r="F482" s="10">
        <v>1038</v>
      </c>
      <c r="G482" t="s">
        <v>8246</v>
      </c>
      <c r="H482">
        <v>1500</v>
      </c>
      <c r="I482">
        <v>2180</v>
      </c>
    </row>
    <row r="483" spans="1:9" x14ac:dyDescent="0.25">
      <c r="A483">
        <v>1038</v>
      </c>
      <c r="B483" t="s">
        <v>8246</v>
      </c>
      <c r="C483" s="10">
        <v>1500</v>
      </c>
      <c r="D483" s="10">
        <v>2180</v>
      </c>
      <c r="E483" s="10"/>
      <c r="F483" s="10">
        <v>1039</v>
      </c>
      <c r="G483" t="s">
        <v>8246</v>
      </c>
      <c r="H483">
        <v>500</v>
      </c>
      <c r="I483">
        <v>641</v>
      </c>
    </row>
    <row r="484" spans="1:9" ht="15" customHeight="1" x14ac:dyDescent="0.25">
      <c r="A484">
        <v>1039</v>
      </c>
      <c r="B484" t="s">
        <v>8246</v>
      </c>
      <c r="C484" s="10">
        <v>500</v>
      </c>
      <c r="D484" s="10">
        <v>641</v>
      </c>
      <c r="E484" s="10"/>
      <c r="F484" s="10">
        <v>1184</v>
      </c>
      <c r="G484" t="s">
        <v>8247</v>
      </c>
      <c r="H484">
        <v>22000</v>
      </c>
      <c r="I484">
        <v>23086</v>
      </c>
    </row>
    <row r="485" spans="1:9" x14ac:dyDescent="0.25">
      <c r="A485">
        <v>1184</v>
      </c>
      <c r="B485" t="s">
        <v>8247</v>
      </c>
      <c r="C485" s="10">
        <v>22000</v>
      </c>
      <c r="D485" s="10">
        <v>23086</v>
      </c>
      <c r="E485" s="10"/>
      <c r="F485" s="10">
        <v>1185</v>
      </c>
      <c r="G485" t="s">
        <v>8246</v>
      </c>
      <c r="H485">
        <v>12500</v>
      </c>
      <c r="I485">
        <v>13180</v>
      </c>
    </row>
    <row r="486" spans="1:9" ht="15" customHeight="1" x14ac:dyDescent="0.25">
      <c r="A486">
        <v>1185</v>
      </c>
      <c r="B486" t="s">
        <v>8246</v>
      </c>
      <c r="C486" s="10">
        <v>12500</v>
      </c>
      <c r="D486" s="10">
        <v>13180</v>
      </c>
      <c r="E486" s="10"/>
      <c r="F486" s="10">
        <v>1186</v>
      </c>
      <c r="G486" t="s">
        <v>8247</v>
      </c>
      <c r="H486">
        <v>7500</v>
      </c>
      <c r="I486">
        <v>8005</v>
      </c>
    </row>
    <row r="487" spans="1:9" x14ac:dyDescent="0.25">
      <c r="A487">
        <v>1186</v>
      </c>
      <c r="B487" t="s">
        <v>8247</v>
      </c>
      <c r="C487" s="10">
        <v>7500</v>
      </c>
      <c r="D487" s="10">
        <v>8005</v>
      </c>
      <c r="E487" s="10"/>
      <c r="F487" s="10">
        <v>1187</v>
      </c>
      <c r="G487" t="s">
        <v>8246</v>
      </c>
      <c r="H487">
        <v>8750</v>
      </c>
      <c r="I487">
        <v>9111</v>
      </c>
    </row>
    <row r="488" spans="1:9" ht="15" customHeight="1" x14ac:dyDescent="0.25">
      <c r="A488">
        <v>1187</v>
      </c>
      <c r="B488" t="s">
        <v>8246</v>
      </c>
      <c r="C488" s="10">
        <v>8750</v>
      </c>
      <c r="D488" s="10">
        <v>9111</v>
      </c>
      <c r="E488" s="10"/>
      <c r="F488" s="10">
        <v>1188</v>
      </c>
      <c r="G488" t="s">
        <v>8251</v>
      </c>
      <c r="H488">
        <v>2000</v>
      </c>
      <c r="I488">
        <v>3211</v>
      </c>
    </row>
    <row r="489" spans="1:9" x14ac:dyDescent="0.25">
      <c r="A489">
        <v>1188</v>
      </c>
      <c r="B489" t="s">
        <v>8251</v>
      </c>
      <c r="C489" s="10">
        <v>2000</v>
      </c>
      <c r="D489" s="10">
        <v>3211</v>
      </c>
      <c r="E489" s="10"/>
      <c r="F489" s="10">
        <v>1189</v>
      </c>
      <c r="G489" t="s">
        <v>8246</v>
      </c>
      <c r="H489">
        <v>9000</v>
      </c>
      <c r="I489">
        <v>9700</v>
      </c>
    </row>
    <row r="490" spans="1:9" x14ac:dyDescent="0.25">
      <c r="A490">
        <v>1189</v>
      </c>
      <c r="B490" t="s">
        <v>8246</v>
      </c>
      <c r="C490" s="10">
        <v>9000</v>
      </c>
      <c r="D490" s="10">
        <v>9700</v>
      </c>
      <c r="E490" s="10"/>
      <c r="F490" s="10">
        <v>1190</v>
      </c>
      <c r="G490" t="s">
        <v>8246</v>
      </c>
      <c r="H490">
        <v>500</v>
      </c>
      <c r="I490">
        <v>675</v>
      </c>
    </row>
    <row r="491" spans="1:9" x14ac:dyDescent="0.25">
      <c r="A491">
        <v>1190</v>
      </c>
      <c r="B491" t="s">
        <v>8246</v>
      </c>
      <c r="C491" s="10">
        <v>500</v>
      </c>
      <c r="D491" s="10">
        <v>675</v>
      </c>
      <c r="E491" s="10"/>
      <c r="F491" s="10">
        <v>1191</v>
      </c>
      <c r="G491" t="s">
        <v>8246</v>
      </c>
      <c r="H491">
        <v>2700</v>
      </c>
      <c r="I491">
        <v>2945</v>
      </c>
    </row>
    <row r="492" spans="1:9" ht="15" customHeight="1" x14ac:dyDescent="0.25">
      <c r="A492">
        <v>1191</v>
      </c>
      <c r="B492" t="s">
        <v>8246</v>
      </c>
      <c r="C492" s="10">
        <v>2700</v>
      </c>
      <c r="D492" s="10">
        <v>2945</v>
      </c>
      <c r="E492" s="10"/>
      <c r="F492" s="10">
        <v>1192</v>
      </c>
      <c r="G492" t="s">
        <v>8247</v>
      </c>
      <c r="H492">
        <v>100</v>
      </c>
      <c r="I492">
        <v>290</v>
      </c>
    </row>
    <row r="493" spans="1:9" x14ac:dyDescent="0.25">
      <c r="A493">
        <v>1192</v>
      </c>
      <c r="B493" t="s">
        <v>8247</v>
      </c>
      <c r="C493" s="10">
        <v>100</v>
      </c>
      <c r="D493" s="10">
        <v>290</v>
      </c>
      <c r="E493" s="10"/>
      <c r="F493" s="10">
        <v>1193</v>
      </c>
      <c r="G493" t="s">
        <v>8246</v>
      </c>
      <c r="H493">
        <v>21000</v>
      </c>
      <c r="I493">
        <v>21831</v>
      </c>
    </row>
    <row r="494" spans="1:9" ht="15" customHeight="1" x14ac:dyDescent="0.25">
      <c r="A494">
        <v>1193</v>
      </c>
      <c r="B494" t="s">
        <v>8246</v>
      </c>
      <c r="C494" s="10">
        <v>21000</v>
      </c>
      <c r="D494" s="10">
        <v>21831</v>
      </c>
      <c r="E494" s="10"/>
      <c r="F494" s="10">
        <v>1194</v>
      </c>
      <c r="G494" t="s">
        <v>8249</v>
      </c>
      <c r="H494">
        <v>12500</v>
      </c>
      <c r="I494">
        <v>40280</v>
      </c>
    </row>
    <row r="495" spans="1:9" ht="15" customHeight="1" x14ac:dyDescent="0.25">
      <c r="A495">
        <v>1194</v>
      </c>
      <c r="B495" t="s">
        <v>8249</v>
      </c>
      <c r="C495" s="10">
        <v>12500</v>
      </c>
      <c r="D495" s="10">
        <v>40280</v>
      </c>
      <c r="E495" s="10"/>
      <c r="F495" s="10">
        <v>1195</v>
      </c>
      <c r="G495" t="s">
        <v>8249</v>
      </c>
      <c r="H495">
        <v>10000</v>
      </c>
      <c r="I495">
        <v>13500</v>
      </c>
    </row>
    <row r="496" spans="1:9" ht="15" customHeight="1" x14ac:dyDescent="0.25">
      <c r="A496">
        <v>1195</v>
      </c>
      <c r="B496" t="s">
        <v>8249</v>
      </c>
      <c r="C496" s="10">
        <v>10000</v>
      </c>
      <c r="D496" s="10">
        <v>13500</v>
      </c>
      <c r="E496" s="10"/>
      <c r="F496" s="10">
        <v>1196</v>
      </c>
      <c r="G496" t="s">
        <v>8247</v>
      </c>
      <c r="H496">
        <v>14500</v>
      </c>
      <c r="I496">
        <v>39137</v>
      </c>
    </row>
    <row r="497" spans="1:9" x14ac:dyDescent="0.25">
      <c r="A497">
        <v>1196</v>
      </c>
      <c r="B497" t="s">
        <v>8247</v>
      </c>
      <c r="C497" s="10">
        <v>14500</v>
      </c>
      <c r="D497" s="10">
        <v>39137</v>
      </c>
      <c r="E497" s="10"/>
      <c r="F497" s="10">
        <v>1197</v>
      </c>
      <c r="G497" t="s">
        <v>8246</v>
      </c>
      <c r="H497">
        <v>15000</v>
      </c>
      <c r="I497">
        <v>37994</v>
      </c>
    </row>
    <row r="498" spans="1:9" x14ac:dyDescent="0.25">
      <c r="A498">
        <v>1197</v>
      </c>
      <c r="B498" t="s">
        <v>8246</v>
      </c>
      <c r="C498" s="10">
        <v>15000</v>
      </c>
      <c r="D498" s="10">
        <v>37994</v>
      </c>
      <c r="E498" s="10"/>
      <c r="F498" s="10">
        <v>1198</v>
      </c>
      <c r="G498" t="s">
        <v>8246</v>
      </c>
      <c r="H498">
        <v>3500</v>
      </c>
      <c r="I498">
        <v>9121</v>
      </c>
    </row>
    <row r="499" spans="1:9" ht="15" customHeight="1" x14ac:dyDescent="0.25">
      <c r="A499">
        <v>1198</v>
      </c>
      <c r="B499" t="s">
        <v>8246</v>
      </c>
      <c r="C499" s="10">
        <v>3500</v>
      </c>
      <c r="D499" s="10">
        <v>9121</v>
      </c>
      <c r="E499" s="10"/>
      <c r="F499" s="10">
        <v>1199</v>
      </c>
      <c r="G499" t="s">
        <v>8247</v>
      </c>
      <c r="H499">
        <v>2658</v>
      </c>
      <c r="I499">
        <v>2693</v>
      </c>
    </row>
    <row r="500" spans="1:9" x14ac:dyDescent="0.25">
      <c r="A500">
        <v>1199</v>
      </c>
      <c r="B500" t="s">
        <v>8247</v>
      </c>
      <c r="C500" s="10">
        <v>2658</v>
      </c>
      <c r="D500" s="10">
        <v>2693</v>
      </c>
      <c r="E500" s="10"/>
      <c r="F500" s="10">
        <v>1200</v>
      </c>
      <c r="G500" t="s">
        <v>8246</v>
      </c>
      <c r="H500">
        <v>4800</v>
      </c>
      <c r="I500">
        <v>6029</v>
      </c>
    </row>
    <row r="501" spans="1:9" ht="15" customHeight="1" x14ac:dyDescent="0.25">
      <c r="A501">
        <v>1200</v>
      </c>
      <c r="B501" t="s">
        <v>8246</v>
      </c>
      <c r="C501" s="10">
        <v>4800</v>
      </c>
      <c r="D501" s="10">
        <v>6029</v>
      </c>
      <c r="E501" s="10"/>
      <c r="F501" s="10">
        <v>1201</v>
      </c>
      <c r="G501" t="s">
        <v>8247</v>
      </c>
      <c r="H501">
        <v>6000</v>
      </c>
      <c r="I501">
        <v>6146.27</v>
      </c>
    </row>
    <row r="502" spans="1:9" ht="15" customHeight="1" x14ac:dyDescent="0.25">
      <c r="A502">
        <v>1201</v>
      </c>
      <c r="B502" t="s">
        <v>8247</v>
      </c>
      <c r="C502" s="10">
        <v>6000</v>
      </c>
      <c r="D502" s="10">
        <v>6146.27</v>
      </c>
      <c r="E502" s="10"/>
      <c r="F502" s="10">
        <v>1202</v>
      </c>
      <c r="G502" t="s">
        <v>8248</v>
      </c>
      <c r="H502">
        <v>25000</v>
      </c>
      <c r="I502">
        <v>49811</v>
      </c>
    </row>
    <row r="503" spans="1:9" x14ac:dyDescent="0.25">
      <c r="A503">
        <v>1202</v>
      </c>
      <c r="B503" t="s">
        <v>8248</v>
      </c>
      <c r="C503" s="10">
        <v>25000</v>
      </c>
      <c r="D503" s="10">
        <v>49811</v>
      </c>
      <c r="E503" s="10"/>
      <c r="F503" s="10">
        <v>1203</v>
      </c>
      <c r="G503" t="s">
        <v>8246</v>
      </c>
      <c r="H503">
        <v>16300</v>
      </c>
      <c r="I503">
        <v>16700</v>
      </c>
    </row>
    <row r="504" spans="1:9" x14ac:dyDescent="0.25">
      <c r="A504">
        <v>1203</v>
      </c>
      <c r="B504" t="s">
        <v>8246</v>
      </c>
      <c r="C504" s="10">
        <v>16300</v>
      </c>
      <c r="D504" s="10">
        <v>16700</v>
      </c>
      <c r="E504" s="10"/>
      <c r="F504" s="10">
        <v>1204</v>
      </c>
      <c r="G504" t="s">
        <v>8246</v>
      </c>
      <c r="H504">
        <v>13000</v>
      </c>
      <c r="I504">
        <v>13383</v>
      </c>
    </row>
    <row r="505" spans="1:9" ht="15" customHeight="1" x14ac:dyDescent="0.25">
      <c r="A505">
        <v>1204</v>
      </c>
      <c r="B505" t="s">
        <v>8246</v>
      </c>
      <c r="C505" s="10">
        <v>13000</v>
      </c>
      <c r="D505" s="10">
        <v>13383</v>
      </c>
      <c r="E505" s="10"/>
      <c r="F505" s="10">
        <v>1205</v>
      </c>
      <c r="G505" t="s">
        <v>8249</v>
      </c>
      <c r="H505">
        <v>13000</v>
      </c>
      <c r="I505">
        <v>13112</v>
      </c>
    </row>
    <row r="506" spans="1:9" ht="15" customHeight="1" x14ac:dyDescent="0.25">
      <c r="A506">
        <v>1205</v>
      </c>
      <c r="B506" t="s">
        <v>8249</v>
      </c>
      <c r="C506" s="10">
        <v>13000</v>
      </c>
      <c r="D506" s="10">
        <v>13112</v>
      </c>
      <c r="E506" s="10"/>
      <c r="F506" s="10">
        <v>1206</v>
      </c>
      <c r="G506" t="s">
        <v>8249</v>
      </c>
      <c r="H506">
        <v>900</v>
      </c>
      <c r="I506">
        <v>1035</v>
      </c>
    </row>
    <row r="507" spans="1:9" ht="15" customHeight="1" x14ac:dyDescent="0.25">
      <c r="A507">
        <v>1206</v>
      </c>
      <c r="B507" t="s">
        <v>8249</v>
      </c>
      <c r="C507" s="10">
        <v>900</v>
      </c>
      <c r="D507" s="10">
        <v>1035</v>
      </c>
      <c r="E507" s="10"/>
      <c r="F507" s="10">
        <v>1207</v>
      </c>
      <c r="G507" t="s">
        <v>8249</v>
      </c>
      <c r="H507">
        <v>16700</v>
      </c>
      <c r="I507">
        <v>17396</v>
      </c>
    </row>
    <row r="508" spans="1:9" x14ac:dyDescent="0.25">
      <c r="A508">
        <v>1207</v>
      </c>
      <c r="B508" t="s">
        <v>8249</v>
      </c>
      <c r="C508" s="10">
        <v>16700</v>
      </c>
      <c r="D508" s="10">
        <v>17396</v>
      </c>
      <c r="E508" s="10"/>
      <c r="F508" s="10">
        <v>1208</v>
      </c>
      <c r="G508" t="s">
        <v>8246</v>
      </c>
      <c r="H508">
        <v>10000</v>
      </c>
      <c r="I508">
        <v>15530</v>
      </c>
    </row>
    <row r="509" spans="1:9" x14ac:dyDescent="0.25">
      <c r="A509">
        <v>1208</v>
      </c>
      <c r="B509" t="s">
        <v>8246</v>
      </c>
      <c r="C509" s="10">
        <v>10000</v>
      </c>
      <c r="D509" s="10">
        <v>15530</v>
      </c>
      <c r="E509" s="10"/>
      <c r="F509" s="10">
        <v>1209</v>
      </c>
      <c r="G509" t="s">
        <v>8246</v>
      </c>
      <c r="H509">
        <v>6000</v>
      </c>
      <c r="I509">
        <v>6360</v>
      </c>
    </row>
    <row r="510" spans="1:9" ht="15" customHeight="1" x14ac:dyDescent="0.25">
      <c r="A510">
        <v>1209</v>
      </c>
      <c r="B510" t="s">
        <v>8246</v>
      </c>
      <c r="C510" s="10">
        <v>6000</v>
      </c>
      <c r="D510" s="10">
        <v>6360</v>
      </c>
      <c r="E510" s="10"/>
      <c r="F510" s="10">
        <v>1210</v>
      </c>
      <c r="G510" t="s">
        <v>8255</v>
      </c>
      <c r="H510">
        <v>20000</v>
      </c>
      <c r="I510">
        <v>50863</v>
      </c>
    </row>
    <row r="511" spans="1:9" ht="15" customHeight="1" x14ac:dyDescent="0.25">
      <c r="A511">
        <v>1210</v>
      </c>
      <c r="B511" t="s">
        <v>8255</v>
      </c>
      <c r="C511" s="10">
        <v>20000</v>
      </c>
      <c r="D511" s="10">
        <v>50863</v>
      </c>
      <c r="E511" s="10"/>
      <c r="F511" s="10">
        <v>1211</v>
      </c>
      <c r="G511" t="s">
        <v>8251</v>
      </c>
      <c r="H511">
        <v>1000</v>
      </c>
      <c r="I511">
        <v>1011</v>
      </c>
    </row>
    <row r="512" spans="1:9" x14ac:dyDescent="0.25">
      <c r="A512">
        <v>1211</v>
      </c>
      <c r="B512" t="s">
        <v>8251</v>
      </c>
      <c r="C512" s="10">
        <v>1000</v>
      </c>
      <c r="D512" s="10">
        <v>1011</v>
      </c>
      <c r="E512" s="10"/>
      <c r="F512" s="10">
        <v>1212</v>
      </c>
      <c r="G512" t="s">
        <v>8246</v>
      </c>
      <c r="H512">
        <v>2500</v>
      </c>
      <c r="I512">
        <v>3226</v>
      </c>
    </row>
    <row r="513" spans="1:9" ht="15" customHeight="1" x14ac:dyDescent="0.25">
      <c r="A513">
        <v>1212</v>
      </c>
      <c r="B513" t="s">
        <v>8246</v>
      </c>
      <c r="C513" s="10">
        <v>2500</v>
      </c>
      <c r="D513" s="10">
        <v>3226</v>
      </c>
      <c r="E513" s="10"/>
      <c r="F513" s="10">
        <v>1213</v>
      </c>
      <c r="G513" t="s">
        <v>8247</v>
      </c>
      <c r="H513">
        <v>6500</v>
      </c>
      <c r="I513">
        <v>6645</v>
      </c>
    </row>
    <row r="514" spans="1:9" x14ac:dyDescent="0.25">
      <c r="A514">
        <v>1213</v>
      </c>
      <c r="B514" t="s">
        <v>8247</v>
      </c>
      <c r="C514" s="10">
        <v>6500</v>
      </c>
      <c r="D514" s="10">
        <v>6645</v>
      </c>
      <c r="E514" s="10"/>
      <c r="F514" s="10">
        <v>1214</v>
      </c>
      <c r="G514" t="s">
        <v>8246</v>
      </c>
      <c r="H514">
        <v>2000</v>
      </c>
      <c r="I514">
        <v>2636</v>
      </c>
    </row>
    <row r="515" spans="1:9" x14ac:dyDescent="0.25">
      <c r="A515">
        <v>1214</v>
      </c>
      <c r="B515" t="s">
        <v>8246</v>
      </c>
      <c r="C515" s="10">
        <v>2000</v>
      </c>
      <c r="D515" s="10">
        <v>2636</v>
      </c>
      <c r="E515" s="10"/>
      <c r="F515" s="10">
        <v>1215</v>
      </c>
      <c r="G515" t="s">
        <v>8246</v>
      </c>
      <c r="H515">
        <v>5000</v>
      </c>
      <c r="I515">
        <v>39304.01</v>
      </c>
    </row>
    <row r="516" spans="1:9" x14ac:dyDescent="0.25">
      <c r="A516">
        <v>1215</v>
      </c>
      <c r="B516" t="s">
        <v>8246</v>
      </c>
      <c r="C516" s="10">
        <v>5000</v>
      </c>
      <c r="D516" s="10">
        <v>39304.01</v>
      </c>
      <c r="E516" s="10"/>
      <c r="F516" s="10">
        <v>1216</v>
      </c>
      <c r="G516" t="s">
        <v>8246</v>
      </c>
      <c r="H516">
        <v>14000</v>
      </c>
      <c r="I516">
        <v>20398</v>
      </c>
    </row>
    <row r="517" spans="1:9" x14ac:dyDescent="0.25">
      <c r="A517">
        <v>1216</v>
      </c>
      <c r="B517" t="s">
        <v>8246</v>
      </c>
      <c r="C517" s="10">
        <v>14000</v>
      </c>
      <c r="D517" s="10">
        <v>20398</v>
      </c>
      <c r="E517" s="10"/>
      <c r="F517" s="10">
        <v>1217</v>
      </c>
      <c r="G517" t="s">
        <v>8246</v>
      </c>
      <c r="H517">
        <v>26500</v>
      </c>
      <c r="I517">
        <v>27189</v>
      </c>
    </row>
    <row r="518" spans="1:9" x14ac:dyDescent="0.25">
      <c r="A518">
        <v>1217</v>
      </c>
      <c r="B518" t="s">
        <v>8246</v>
      </c>
      <c r="C518" s="10">
        <v>26500</v>
      </c>
      <c r="D518" s="10">
        <v>27189</v>
      </c>
      <c r="E518" s="10"/>
      <c r="F518" s="10">
        <v>1218</v>
      </c>
      <c r="G518" t="s">
        <v>8246</v>
      </c>
      <c r="H518">
        <v>9000</v>
      </c>
      <c r="I518">
        <v>15505</v>
      </c>
    </row>
    <row r="519" spans="1:9" x14ac:dyDescent="0.25">
      <c r="A519">
        <v>1218</v>
      </c>
      <c r="B519" t="s">
        <v>8246</v>
      </c>
      <c r="C519" s="10">
        <v>9000</v>
      </c>
      <c r="D519" s="10">
        <v>15505</v>
      </c>
      <c r="E519" s="10"/>
      <c r="F519" s="10">
        <v>1219</v>
      </c>
      <c r="G519" t="s">
        <v>8246</v>
      </c>
      <c r="H519">
        <v>16350</v>
      </c>
      <c r="I519">
        <v>26024</v>
      </c>
    </row>
    <row r="520" spans="1:9" ht="15" customHeight="1" x14ac:dyDescent="0.25">
      <c r="A520">
        <v>1219</v>
      </c>
      <c r="B520" t="s">
        <v>8246</v>
      </c>
      <c r="C520" s="10">
        <v>16350</v>
      </c>
      <c r="D520" s="10">
        <v>26024</v>
      </c>
      <c r="E520" s="10"/>
      <c r="F520" s="10">
        <v>1220</v>
      </c>
      <c r="G520" t="s">
        <v>8249</v>
      </c>
      <c r="H520">
        <v>15000</v>
      </c>
      <c r="I520">
        <v>15565</v>
      </c>
    </row>
    <row r="521" spans="1:9" ht="15" customHeight="1" x14ac:dyDescent="0.25">
      <c r="A521">
        <v>1220</v>
      </c>
      <c r="B521" t="s">
        <v>8249</v>
      </c>
      <c r="C521" s="10">
        <v>15000</v>
      </c>
      <c r="D521" s="10">
        <v>15565</v>
      </c>
      <c r="E521" s="10"/>
      <c r="F521" s="10">
        <v>1221</v>
      </c>
      <c r="G521" t="s">
        <v>8247</v>
      </c>
      <c r="H521">
        <v>2200</v>
      </c>
      <c r="I521">
        <v>2451.0100000000002</v>
      </c>
    </row>
    <row r="522" spans="1:9" ht="15" customHeight="1" x14ac:dyDescent="0.25">
      <c r="A522">
        <v>1221</v>
      </c>
      <c r="B522" t="s">
        <v>8247</v>
      </c>
      <c r="C522" s="10">
        <v>2200</v>
      </c>
      <c r="D522" s="10">
        <v>2451.0100000000002</v>
      </c>
      <c r="E522" s="10"/>
      <c r="F522" s="10">
        <v>1222</v>
      </c>
      <c r="G522" t="s">
        <v>8251</v>
      </c>
      <c r="H522">
        <v>4000</v>
      </c>
      <c r="I522">
        <v>11215</v>
      </c>
    </row>
    <row r="523" spans="1:9" x14ac:dyDescent="0.25">
      <c r="A523">
        <v>1222</v>
      </c>
      <c r="B523" t="s">
        <v>8251</v>
      </c>
      <c r="C523" s="10">
        <v>4000</v>
      </c>
      <c r="D523" s="10">
        <v>11215</v>
      </c>
      <c r="E523" s="10"/>
      <c r="F523" s="10">
        <v>1223</v>
      </c>
      <c r="G523" t="s">
        <v>8246</v>
      </c>
      <c r="H523">
        <v>19800</v>
      </c>
      <c r="I523">
        <v>22197</v>
      </c>
    </row>
    <row r="524" spans="1:9" x14ac:dyDescent="0.25">
      <c r="A524">
        <v>1223</v>
      </c>
      <c r="B524" t="s">
        <v>8246</v>
      </c>
      <c r="C524" s="10">
        <v>19800</v>
      </c>
      <c r="D524" s="10">
        <v>22197</v>
      </c>
      <c r="E524" s="10"/>
      <c r="F524" s="10">
        <v>1244</v>
      </c>
      <c r="G524" t="s">
        <v>8246</v>
      </c>
      <c r="H524">
        <v>2000</v>
      </c>
      <c r="I524">
        <v>2076</v>
      </c>
    </row>
    <row r="525" spans="1:9" x14ac:dyDescent="0.25">
      <c r="A525">
        <v>1244</v>
      </c>
      <c r="B525" t="s">
        <v>8246</v>
      </c>
      <c r="C525" s="10">
        <v>2000</v>
      </c>
      <c r="D525" s="10">
        <v>2076</v>
      </c>
      <c r="E525" s="10"/>
      <c r="F525" s="10">
        <v>1245</v>
      </c>
      <c r="G525" t="s">
        <v>8246</v>
      </c>
      <c r="H525">
        <v>2000</v>
      </c>
      <c r="I525">
        <v>2405</v>
      </c>
    </row>
    <row r="526" spans="1:9" x14ac:dyDescent="0.25">
      <c r="A526">
        <v>1245</v>
      </c>
      <c r="B526" t="s">
        <v>8246</v>
      </c>
      <c r="C526" s="10">
        <v>2000</v>
      </c>
      <c r="D526" s="10">
        <v>2405</v>
      </c>
      <c r="E526" s="10"/>
      <c r="F526" s="10">
        <v>1246</v>
      </c>
      <c r="G526" t="s">
        <v>8246</v>
      </c>
      <c r="H526">
        <v>2000</v>
      </c>
      <c r="I526">
        <v>2340</v>
      </c>
    </row>
    <row r="527" spans="1:9" x14ac:dyDescent="0.25">
      <c r="A527">
        <v>1246</v>
      </c>
      <c r="B527" t="s">
        <v>8246</v>
      </c>
      <c r="C527" s="10">
        <v>2000</v>
      </c>
      <c r="D527" s="10">
        <v>2340</v>
      </c>
      <c r="E527" s="10"/>
      <c r="F527" s="10">
        <v>1247</v>
      </c>
      <c r="G527" t="s">
        <v>8246</v>
      </c>
      <c r="H527">
        <v>3500</v>
      </c>
      <c r="I527">
        <v>4275</v>
      </c>
    </row>
    <row r="528" spans="1:9" x14ac:dyDescent="0.25">
      <c r="A528">
        <v>1247</v>
      </c>
      <c r="B528" t="s">
        <v>8246</v>
      </c>
      <c r="C528" s="10">
        <v>3500</v>
      </c>
      <c r="D528" s="10">
        <v>4275</v>
      </c>
      <c r="E528" s="10"/>
      <c r="F528" s="10">
        <v>1248</v>
      </c>
      <c r="G528" t="s">
        <v>8246</v>
      </c>
      <c r="H528">
        <v>2500</v>
      </c>
      <c r="I528">
        <v>3791</v>
      </c>
    </row>
    <row r="529" spans="1:9" x14ac:dyDescent="0.25">
      <c r="A529">
        <v>1248</v>
      </c>
      <c r="B529" t="s">
        <v>8246</v>
      </c>
      <c r="C529" s="10">
        <v>2500</v>
      </c>
      <c r="D529" s="10">
        <v>3791</v>
      </c>
      <c r="E529" s="10"/>
      <c r="F529" s="10">
        <v>1249</v>
      </c>
      <c r="G529" t="s">
        <v>8246</v>
      </c>
      <c r="H529">
        <v>5000</v>
      </c>
      <c r="I529">
        <v>5222</v>
      </c>
    </row>
    <row r="530" spans="1:9" x14ac:dyDescent="0.25">
      <c r="A530">
        <v>1249</v>
      </c>
      <c r="B530" t="s">
        <v>8246</v>
      </c>
      <c r="C530" s="10">
        <v>5000</v>
      </c>
      <c r="D530" s="10">
        <v>5222</v>
      </c>
      <c r="E530" s="10"/>
      <c r="F530" s="10">
        <v>1250</v>
      </c>
      <c r="G530" t="s">
        <v>8246</v>
      </c>
      <c r="H530">
        <v>30000</v>
      </c>
      <c r="I530">
        <v>60046</v>
      </c>
    </row>
    <row r="531" spans="1:9" x14ac:dyDescent="0.25">
      <c r="A531">
        <v>1250</v>
      </c>
      <c r="B531" t="s">
        <v>8246</v>
      </c>
      <c r="C531" s="10">
        <v>30000</v>
      </c>
      <c r="D531" s="10">
        <v>60046</v>
      </c>
      <c r="E531" s="10"/>
      <c r="F531" s="10">
        <v>1251</v>
      </c>
      <c r="G531" t="s">
        <v>8246</v>
      </c>
      <c r="H531">
        <v>6000</v>
      </c>
      <c r="I531">
        <v>6108</v>
      </c>
    </row>
    <row r="532" spans="1:9" x14ac:dyDescent="0.25">
      <c r="A532">
        <v>1251</v>
      </c>
      <c r="B532" t="s">
        <v>8246</v>
      </c>
      <c r="C532" s="10">
        <v>6000</v>
      </c>
      <c r="D532" s="10">
        <v>6108</v>
      </c>
      <c r="E532" s="10"/>
      <c r="F532" s="10">
        <v>1252</v>
      </c>
      <c r="G532" t="s">
        <v>8246</v>
      </c>
      <c r="H532">
        <v>3500</v>
      </c>
      <c r="I532">
        <v>4818</v>
      </c>
    </row>
    <row r="533" spans="1:9" x14ac:dyDescent="0.25">
      <c r="A533">
        <v>1252</v>
      </c>
      <c r="B533" t="s">
        <v>8246</v>
      </c>
      <c r="C533" s="10">
        <v>3500</v>
      </c>
      <c r="D533" s="10">
        <v>4818</v>
      </c>
      <c r="E533" s="10"/>
      <c r="F533" s="10">
        <v>1253</v>
      </c>
      <c r="G533" t="s">
        <v>8246</v>
      </c>
      <c r="H533">
        <v>10</v>
      </c>
      <c r="I533">
        <v>30383.32</v>
      </c>
    </row>
    <row r="534" spans="1:9" x14ac:dyDescent="0.25">
      <c r="A534">
        <v>1253</v>
      </c>
      <c r="B534" t="s">
        <v>8246</v>
      </c>
      <c r="C534" s="10">
        <v>10</v>
      </c>
      <c r="D534" s="10">
        <v>30383.32</v>
      </c>
      <c r="E534" s="10"/>
      <c r="F534" s="10">
        <v>1254</v>
      </c>
      <c r="G534" t="s">
        <v>8246</v>
      </c>
      <c r="H534">
        <v>6700</v>
      </c>
      <c r="I534">
        <v>13323</v>
      </c>
    </row>
    <row r="535" spans="1:9" x14ac:dyDescent="0.25">
      <c r="A535">
        <v>1254</v>
      </c>
      <c r="B535" t="s">
        <v>8246</v>
      </c>
      <c r="C535" s="10">
        <v>6700</v>
      </c>
      <c r="D535" s="10">
        <v>13323</v>
      </c>
      <c r="E535" s="10"/>
      <c r="F535" s="10">
        <v>1255</v>
      </c>
      <c r="G535" t="s">
        <v>8246</v>
      </c>
      <c r="H535">
        <v>3000</v>
      </c>
      <c r="I535">
        <v>6071</v>
      </c>
    </row>
    <row r="536" spans="1:9" x14ac:dyDescent="0.25">
      <c r="A536">
        <v>1255</v>
      </c>
      <c r="B536" t="s">
        <v>8246</v>
      </c>
      <c r="C536" s="10">
        <v>3000</v>
      </c>
      <c r="D536" s="10">
        <v>6071</v>
      </c>
      <c r="E536" s="10"/>
      <c r="F536" s="10">
        <v>1256</v>
      </c>
      <c r="G536" t="s">
        <v>8246</v>
      </c>
      <c r="H536">
        <v>30000</v>
      </c>
      <c r="I536">
        <v>35389.129999999997</v>
      </c>
    </row>
    <row r="537" spans="1:9" x14ac:dyDescent="0.25">
      <c r="A537">
        <v>1256</v>
      </c>
      <c r="B537" t="s">
        <v>8246</v>
      </c>
      <c r="C537" s="10">
        <v>30000</v>
      </c>
      <c r="D537" s="10">
        <v>35389.129999999997</v>
      </c>
      <c r="E537" s="10"/>
      <c r="F537" s="10">
        <v>1257</v>
      </c>
      <c r="G537" t="s">
        <v>8246</v>
      </c>
      <c r="H537">
        <v>5500</v>
      </c>
      <c r="I537">
        <v>16210</v>
      </c>
    </row>
    <row r="538" spans="1:9" x14ac:dyDescent="0.25">
      <c r="A538">
        <v>1257</v>
      </c>
      <c r="B538" t="s">
        <v>8246</v>
      </c>
      <c r="C538" s="10">
        <v>5500</v>
      </c>
      <c r="D538" s="10">
        <v>16210</v>
      </c>
      <c r="E538" s="10"/>
      <c r="F538" s="10">
        <v>1258</v>
      </c>
      <c r="G538" t="s">
        <v>8246</v>
      </c>
      <c r="H538">
        <v>12000</v>
      </c>
      <c r="I538">
        <v>25577.56</v>
      </c>
    </row>
    <row r="539" spans="1:9" x14ac:dyDescent="0.25">
      <c r="A539">
        <v>1258</v>
      </c>
      <c r="B539" t="s">
        <v>8246</v>
      </c>
      <c r="C539" s="10">
        <v>12000</v>
      </c>
      <c r="D539" s="10">
        <v>25577.56</v>
      </c>
      <c r="E539" s="10"/>
      <c r="F539" s="10">
        <v>1259</v>
      </c>
      <c r="G539" t="s">
        <v>8246</v>
      </c>
      <c r="H539">
        <v>2500</v>
      </c>
      <c r="I539">
        <v>2606</v>
      </c>
    </row>
    <row r="540" spans="1:9" x14ac:dyDescent="0.25">
      <c r="A540">
        <v>1259</v>
      </c>
      <c r="B540" t="s">
        <v>8246</v>
      </c>
      <c r="C540" s="10">
        <v>2500</v>
      </c>
      <c r="D540" s="10">
        <v>2606</v>
      </c>
      <c r="E540" s="10"/>
      <c r="F540" s="10">
        <v>1260</v>
      </c>
      <c r="G540" t="s">
        <v>8246</v>
      </c>
      <c r="H540">
        <v>3300</v>
      </c>
      <c r="I540">
        <v>3751</v>
      </c>
    </row>
    <row r="541" spans="1:9" x14ac:dyDescent="0.25">
      <c r="A541">
        <v>1260</v>
      </c>
      <c r="B541" t="s">
        <v>8246</v>
      </c>
      <c r="C541" s="10">
        <v>3300</v>
      </c>
      <c r="D541" s="10">
        <v>3751</v>
      </c>
      <c r="E541" s="10"/>
      <c r="F541" s="10">
        <v>1261</v>
      </c>
      <c r="G541" t="s">
        <v>8246</v>
      </c>
      <c r="H541">
        <v>2000</v>
      </c>
      <c r="I541">
        <v>2025</v>
      </c>
    </row>
    <row r="542" spans="1:9" ht="15" customHeight="1" x14ac:dyDescent="0.25">
      <c r="A542">
        <v>1261</v>
      </c>
      <c r="B542" t="s">
        <v>8246</v>
      </c>
      <c r="C542" s="10">
        <v>2000</v>
      </c>
      <c r="D542" s="10">
        <v>2025</v>
      </c>
      <c r="E542" s="10"/>
      <c r="F542" s="10">
        <v>1262</v>
      </c>
      <c r="G542" t="s">
        <v>8251</v>
      </c>
      <c r="H542">
        <v>6500</v>
      </c>
      <c r="I542">
        <v>8152</v>
      </c>
    </row>
    <row r="543" spans="1:9" x14ac:dyDescent="0.25">
      <c r="A543">
        <v>1262</v>
      </c>
      <c r="B543" t="s">
        <v>8251</v>
      </c>
      <c r="C543" s="10">
        <v>6500</v>
      </c>
      <c r="D543" s="10">
        <v>8152</v>
      </c>
      <c r="E543" s="10"/>
      <c r="F543" s="10">
        <v>1263</v>
      </c>
      <c r="G543" t="s">
        <v>8246</v>
      </c>
      <c r="H543">
        <v>1500</v>
      </c>
      <c r="I543">
        <v>1785</v>
      </c>
    </row>
    <row r="544" spans="1:9" x14ac:dyDescent="0.25">
      <c r="A544">
        <v>1263</v>
      </c>
      <c r="B544" t="s">
        <v>8246</v>
      </c>
      <c r="C544" s="10">
        <v>1500</v>
      </c>
      <c r="D544" s="10">
        <v>1785</v>
      </c>
      <c r="E544" s="10"/>
      <c r="F544" s="10">
        <v>1264</v>
      </c>
      <c r="G544" t="s">
        <v>8246</v>
      </c>
      <c r="H544">
        <v>650</v>
      </c>
      <c r="I544">
        <v>1082</v>
      </c>
    </row>
    <row r="545" spans="1:9" x14ac:dyDescent="0.25">
      <c r="A545">
        <v>1264</v>
      </c>
      <c r="B545" t="s">
        <v>8246</v>
      </c>
      <c r="C545" s="10">
        <v>650</v>
      </c>
      <c r="D545" s="10">
        <v>1082</v>
      </c>
      <c r="E545" s="10"/>
      <c r="F545" s="10">
        <v>1265</v>
      </c>
      <c r="G545" t="s">
        <v>8246</v>
      </c>
      <c r="H545">
        <v>3500</v>
      </c>
      <c r="I545">
        <v>4170.17</v>
      </c>
    </row>
    <row r="546" spans="1:9" x14ac:dyDescent="0.25">
      <c r="A546">
        <v>1265</v>
      </c>
      <c r="B546" t="s">
        <v>8246</v>
      </c>
      <c r="C546" s="10">
        <v>3500</v>
      </c>
      <c r="D546" s="10">
        <v>4170.17</v>
      </c>
      <c r="E546" s="10"/>
      <c r="F546" s="10">
        <v>1266</v>
      </c>
      <c r="G546" t="s">
        <v>8246</v>
      </c>
      <c r="H546">
        <v>9500</v>
      </c>
      <c r="I546">
        <v>9545</v>
      </c>
    </row>
    <row r="547" spans="1:9" x14ac:dyDescent="0.25">
      <c r="A547">
        <v>1266</v>
      </c>
      <c r="B547" t="s">
        <v>8246</v>
      </c>
      <c r="C547" s="10">
        <v>9500</v>
      </c>
      <c r="D547" s="10">
        <v>9545</v>
      </c>
      <c r="E547" s="10"/>
      <c r="F547" s="10">
        <v>1267</v>
      </c>
      <c r="G547" t="s">
        <v>8246</v>
      </c>
      <c r="H547">
        <v>22000</v>
      </c>
      <c r="I547">
        <v>22396</v>
      </c>
    </row>
    <row r="548" spans="1:9" x14ac:dyDescent="0.25">
      <c r="A548">
        <v>1267</v>
      </c>
      <c r="B548" t="s">
        <v>8246</v>
      </c>
      <c r="C548" s="10">
        <v>22000</v>
      </c>
      <c r="D548" s="10">
        <v>22396</v>
      </c>
      <c r="E548" s="10"/>
      <c r="F548" s="10">
        <v>1268</v>
      </c>
      <c r="G548" t="s">
        <v>8246</v>
      </c>
      <c r="H548">
        <v>12000</v>
      </c>
      <c r="I548">
        <v>14000</v>
      </c>
    </row>
    <row r="549" spans="1:9" x14ac:dyDescent="0.25">
      <c r="A549">
        <v>1268</v>
      </c>
      <c r="B549" t="s">
        <v>8246</v>
      </c>
      <c r="C549" s="10">
        <v>12000</v>
      </c>
      <c r="D549" s="10">
        <v>14000</v>
      </c>
      <c r="E549" s="10"/>
      <c r="F549" s="10">
        <v>1269</v>
      </c>
      <c r="G549" t="s">
        <v>8246</v>
      </c>
      <c r="H549">
        <v>18800</v>
      </c>
      <c r="I549">
        <v>20426</v>
      </c>
    </row>
    <row r="550" spans="1:9" x14ac:dyDescent="0.25">
      <c r="A550">
        <v>1269</v>
      </c>
      <c r="B550" t="s">
        <v>8246</v>
      </c>
      <c r="C550" s="10">
        <v>18800</v>
      </c>
      <c r="D550" s="10">
        <v>20426</v>
      </c>
      <c r="E550" s="10"/>
      <c r="F550" s="10">
        <v>1270</v>
      </c>
      <c r="G550" t="s">
        <v>8246</v>
      </c>
      <c r="H550">
        <v>10000</v>
      </c>
      <c r="I550">
        <v>11472</v>
      </c>
    </row>
    <row r="551" spans="1:9" x14ac:dyDescent="0.25">
      <c r="A551">
        <v>1270</v>
      </c>
      <c r="B551" t="s">
        <v>8246</v>
      </c>
      <c r="C551" s="10">
        <v>10000</v>
      </c>
      <c r="D551" s="10">
        <v>11472</v>
      </c>
      <c r="E551" s="10"/>
      <c r="F551" s="10">
        <v>1271</v>
      </c>
      <c r="G551" t="s">
        <v>8246</v>
      </c>
      <c r="H551">
        <v>7500</v>
      </c>
      <c r="I551">
        <v>7635</v>
      </c>
    </row>
    <row r="552" spans="1:9" x14ac:dyDescent="0.25">
      <c r="A552">
        <v>1271</v>
      </c>
      <c r="B552" t="s">
        <v>8246</v>
      </c>
      <c r="C552" s="10">
        <v>7500</v>
      </c>
      <c r="D552" s="10">
        <v>7635</v>
      </c>
      <c r="E552" s="10"/>
      <c r="F552" s="10">
        <v>1272</v>
      </c>
      <c r="G552" t="s">
        <v>8246</v>
      </c>
      <c r="H552">
        <v>5000</v>
      </c>
      <c r="I552">
        <v>5300</v>
      </c>
    </row>
    <row r="553" spans="1:9" ht="15" customHeight="1" x14ac:dyDescent="0.25">
      <c r="A553">
        <v>1272</v>
      </c>
      <c r="B553" t="s">
        <v>8246</v>
      </c>
      <c r="C553" s="10">
        <v>5000</v>
      </c>
      <c r="D553" s="10">
        <v>5300</v>
      </c>
      <c r="E553" s="10"/>
      <c r="F553" s="10">
        <v>1273</v>
      </c>
      <c r="G553" t="s">
        <v>8251</v>
      </c>
      <c r="H553">
        <v>4000</v>
      </c>
      <c r="I553">
        <v>4140</v>
      </c>
    </row>
    <row r="554" spans="1:9" x14ac:dyDescent="0.25">
      <c r="A554">
        <v>1273</v>
      </c>
      <c r="B554" t="s">
        <v>8251</v>
      </c>
      <c r="C554" s="10">
        <v>4000</v>
      </c>
      <c r="D554" s="10">
        <v>4140</v>
      </c>
      <c r="E554" s="10"/>
      <c r="F554" s="10">
        <v>1274</v>
      </c>
      <c r="G554" t="s">
        <v>8246</v>
      </c>
      <c r="H554">
        <v>25000</v>
      </c>
      <c r="I554">
        <v>38743.839999999997</v>
      </c>
    </row>
    <row r="555" spans="1:9" x14ac:dyDescent="0.25">
      <c r="A555">
        <v>1274</v>
      </c>
      <c r="B555" t="s">
        <v>8246</v>
      </c>
      <c r="C555" s="10">
        <v>25000</v>
      </c>
      <c r="D555" s="10">
        <v>38743.839999999997</v>
      </c>
      <c r="E555" s="10"/>
      <c r="F555" s="10">
        <v>1275</v>
      </c>
      <c r="G555" t="s">
        <v>8246</v>
      </c>
      <c r="H555">
        <v>15000</v>
      </c>
      <c r="I555">
        <v>24321.1</v>
      </c>
    </row>
    <row r="556" spans="1:9" x14ac:dyDescent="0.25">
      <c r="A556">
        <v>1275</v>
      </c>
      <c r="B556" t="s">
        <v>8246</v>
      </c>
      <c r="C556" s="10">
        <v>15000</v>
      </c>
      <c r="D556" s="10">
        <v>24321.1</v>
      </c>
      <c r="E556" s="10"/>
      <c r="F556" s="10">
        <v>1276</v>
      </c>
      <c r="G556" t="s">
        <v>8246</v>
      </c>
      <c r="H556">
        <v>3000</v>
      </c>
      <c r="I556">
        <v>3132.63</v>
      </c>
    </row>
    <row r="557" spans="1:9" x14ac:dyDescent="0.25">
      <c r="A557">
        <v>1276</v>
      </c>
      <c r="B557" t="s">
        <v>8246</v>
      </c>
      <c r="C557" s="10">
        <v>3000</v>
      </c>
      <c r="D557" s="10">
        <v>3132.63</v>
      </c>
      <c r="E557" s="10"/>
      <c r="F557" s="10">
        <v>1277</v>
      </c>
      <c r="G557" t="s">
        <v>8246</v>
      </c>
      <c r="H557">
        <v>15000</v>
      </c>
      <c r="I557">
        <v>15918.65</v>
      </c>
    </row>
    <row r="558" spans="1:9" x14ac:dyDescent="0.25">
      <c r="A558">
        <v>1277</v>
      </c>
      <c r="B558" t="s">
        <v>8246</v>
      </c>
      <c r="C558" s="10">
        <v>15000</v>
      </c>
      <c r="D558" s="10">
        <v>15918.65</v>
      </c>
      <c r="E558" s="10"/>
      <c r="F558" s="10">
        <v>1278</v>
      </c>
      <c r="G558" t="s">
        <v>8246</v>
      </c>
      <c r="H558">
        <v>6500</v>
      </c>
      <c r="I558">
        <v>10071</v>
      </c>
    </row>
    <row r="559" spans="1:9" x14ac:dyDescent="0.25">
      <c r="A559">
        <v>1278</v>
      </c>
      <c r="B559" t="s">
        <v>8246</v>
      </c>
      <c r="C559" s="10">
        <v>6500</v>
      </c>
      <c r="D559" s="10">
        <v>10071</v>
      </c>
      <c r="E559" s="10"/>
      <c r="F559" s="10">
        <v>1279</v>
      </c>
      <c r="G559" t="s">
        <v>8246</v>
      </c>
      <c r="H559">
        <v>12516</v>
      </c>
      <c r="I559">
        <v>13864.17</v>
      </c>
    </row>
    <row r="560" spans="1:9" x14ac:dyDescent="0.25">
      <c r="A560">
        <v>1279</v>
      </c>
      <c r="B560" t="s">
        <v>8246</v>
      </c>
      <c r="C560" s="10">
        <v>12516</v>
      </c>
      <c r="D560" s="10">
        <v>13864.17</v>
      </c>
      <c r="E560" s="10"/>
      <c r="F560" s="10">
        <v>1280</v>
      </c>
      <c r="G560" t="s">
        <v>8246</v>
      </c>
      <c r="H560">
        <v>15000</v>
      </c>
      <c r="I560">
        <v>16636.78</v>
      </c>
    </row>
    <row r="561" spans="1:9" x14ac:dyDescent="0.25">
      <c r="A561">
        <v>1280</v>
      </c>
      <c r="B561" t="s">
        <v>8246</v>
      </c>
      <c r="C561" s="10">
        <v>15000</v>
      </c>
      <c r="D561" s="10">
        <v>16636.78</v>
      </c>
      <c r="E561" s="10"/>
      <c r="F561" s="10">
        <v>1281</v>
      </c>
      <c r="G561" t="s">
        <v>8246</v>
      </c>
      <c r="H561">
        <v>7000</v>
      </c>
      <c r="I561">
        <v>7750</v>
      </c>
    </row>
    <row r="562" spans="1:9" x14ac:dyDescent="0.25">
      <c r="A562">
        <v>1281</v>
      </c>
      <c r="B562" t="s">
        <v>8246</v>
      </c>
      <c r="C562" s="10">
        <v>7000</v>
      </c>
      <c r="D562" s="10">
        <v>7750</v>
      </c>
      <c r="E562" s="10"/>
      <c r="F562" s="10">
        <v>1282</v>
      </c>
      <c r="G562" t="s">
        <v>8246</v>
      </c>
      <c r="H562">
        <v>15000</v>
      </c>
      <c r="I562">
        <v>18542</v>
      </c>
    </row>
    <row r="563" spans="1:9" x14ac:dyDescent="0.25">
      <c r="A563">
        <v>1282</v>
      </c>
      <c r="B563" t="s">
        <v>8246</v>
      </c>
      <c r="C563" s="10">
        <v>15000</v>
      </c>
      <c r="D563" s="10">
        <v>18542</v>
      </c>
      <c r="E563" s="10"/>
      <c r="F563" s="10">
        <v>1283</v>
      </c>
      <c r="G563" t="s">
        <v>8246</v>
      </c>
      <c r="H563">
        <v>1000</v>
      </c>
      <c r="I563">
        <v>2110.5</v>
      </c>
    </row>
    <row r="564" spans="1:9" x14ac:dyDescent="0.25">
      <c r="A564">
        <v>1283</v>
      </c>
      <c r="B564" t="s">
        <v>8246</v>
      </c>
      <c r="C564" s="10">
        <v>1000</v>
      </c>
      <c r="D564" s="10">
        <v>2110.5</v>
      </c>
      <c r="E564" s="10"/>
      <c r="F564" s="10">
        <v>1284</v>
      </c>
      <c r="G564" t="s">
        <v>8246</v>
      </c>
      <c r="H564">
        <v>2000</v>
      </c>
      <c r="I564">
        <v>2020</v>
      </c>
    </row>
    <row r="565" spans="1:9" ht="15" customHeight="1" x14ac:dyDescent="0.25">
      <c r="A565">
        <v>1284</v>
      </c>
      <c r="B565" t="s">
        <v>8246</v>
      </c>
      <c r="C565" s="10">
        <v>2000</v>
      </c>
      <c r="D565" s="10">
        <v>2020</v>
      </c>
      <c r="E565" s="10"/>
      <c r="F565" s="10">
        <v>1285</v>
      </c>
      <c r="G565" t="s">
        <v>8247</v>
      </c>
      <c r="H565">
        <v>2000</v>
      </c>
      <c r="I565">
        <v>2033</v>
      </c>
    </row>
    <row r="566" spans="1:9" ht="15" customHeight="1" x14ac:dyDescent="0.25">
      <c r="A566">
        <v>1285</v>
      </c>
      <c r="B566" t="s">
        <v>8247</v>
      </c>
      <c r="C566" s="10">
        <v>2000</v>
      </c>
      <c r="D566" s="10">
        <v>2033</v>
      </c>
      <c r="E566" s="10"/>
      <c r="F566" s="10">
        <v>1286</v>
      </c>
      <c r="G566" t="s">
        <v>8247</v>
      </c>
      <c r="H566">
        <v>1500</v>
      </c>
      <c r="I566">
        <v>1625</v>
      </c>
    </row>
    <row r="567" spans="1:9" ht="15" customHeight="1" x14ac:dyDescent="0.25">
      <c r="A567">
        <v>1286</v>
      </c>
      <c r="B567" t="s">
        <v>8247</v>
      </c>
      <c r="C567" s="10">
        <v>1500</v>
      </c>
      <c r="D567" s="10">
        <v>1625</v>
      </c>
      <c r="E567" s="10"/>
      <c r="F567" s="10">
        <v>1287</v>
      </c>
      <c r="G567" t="s">
        <v>8247</v>
      </c>
      <c r="H567">
        <v>250</v>
      </c>
      <c r="I567">
        <v>605</v>
      </c>
    </row>
    <row r="568" spans="1:9" x14ac:dyDescent="0.25">
      <c r="A568">
        <v>1287</v>
      </c>
      <c r="B568" t="s">
        <v>8247</v>
      </c>
      <c r="C568" s="10">
        <v>250</v>
      </c>
      <c r="D568" s="10">
        <v>605</v>
      </c>
      <c r="E568" s="10"/>
      <c r="F568" s="10">
        <v>1288</v>
      </c>
      <c r="G568" t="s">
        <v>8246</v>
      </c>
      <c r="H568">
        <v>4000</v>
      </c>
      <c r="I568">
        <v>4018</v>
      </c>
    </row>
    <row r="569" spans="1:9" x14ac:dyDescent="0.25">
      <c r="A569">
        <v>1288</v>
      </c>
      <c r="B569" t="s">
        <v>8246</v>
      </c>
      <c r="C569" s="10">
        <v>4000</v>
      </c>
      <c r="D569" s="10">
        <v>4018</v>
      </c>
      <c r="E569" s="10"/>
      <c r="F569" s="10">
        <v>1289</v>
      </c>
      <c r="G569" t="s">
        <v>8246</v>
      </c>
      <c r="H569">
        <v>1500</v>
      </c>
      <c r="I569">
        <v>1876</v>
      </c>
    </row>
    <row r="570" spans="1:9" x14ac:dyDescent="0.25">
      <c r="A570">
        <v>1289</v>
      </c>
      <c r="B570" t="s">
        <v>8246</v>
      </c>
      <c r="C570" s="10">
        <v>1500</v>
      </c>
      <c r="D570" s="10">
        <v>1876</v>
      </c>
      <c r="E570" s="10"/>
      <c r="F570" s="10">
        <v>1290</v>
      </c>
      <c r="G570" t="s">
        <v>8246</v>
      </c>
      <c r="H570">
        <v>3500</v>
      </c>
      <c r="I570">
        <v>3800</v>
      </c>
    </row>
    <row r="571" spans="1:9" x14ac:dyDescent="0.25">
      <c r="A571">
        <v>1290</v>
      </c>
      <c r="B571" t="s">
        <v>8246</v>
      </c>
      <c r="C571" s="10">
        <v>3500</v>
      </c>
      <c r="D571" s="10">
        <v>3800</v>
      </c>
      <c r="E571" s="10"/>
      <c r="F571" s="10">
        <v>1291</v>
      </c>
      <c r="G571" t="s">
        <v>8246</v>
      </c>
      <c r="H571">
        <v>3000</v>
      </c>
      <c r="I571">
        <v>4371</v>
      </c>
    </row>
    <row r="572" spans="1:9" ht="15" customHeight="1" x14ac:dyDescent="0.25">
      <c r="A572">
        <v>1291</v>
      </c>
      <c r="B572" t="s">
        <v>8246</v>
      </c>
      <c r="C572" s="10">
        <v>3000</v>
      </c>
      <c r="D572" s="10">
        <v>4371</v>
      </c>
      <c r="E572" s="10"/>
      <c r="F572" s="10">
        <v>1292</v>
      </c>
      <c r="G572" t="s">
        <v>8247</v>
      </c>
      <c r="H572">
        <v>1700</v>
      </c>
      <c r="I572">
        <v>1870</v>
      </c>
    </row>
    <row r="573" spans="1:9" x14ac:dyDescent="0.25">
      <c r="A573">
        <v>1292</v>
      </c>
      <c r="B573" t="s">
        <v>8247</v>
      </c>
      <c r="C573" s="10">
        <v>1700</v>
      </c>
      <c r="D573" s="10">
        <v>1870</v>
      </c>
      <c r="E573" s="10"/>
      <c r="F573" s="10">
        <v>1293</v>
      </c>
      <c r="G573" t="s">
        <v>8246</v>
      </c>
      <c r="H573">
        <v>15000</v>
      </c>
      <c r="I573">
        <v>15335</v>
      </c>
    </row>
    <row r="574" spans="1:9" ht="15" customHeight="1" x14ac:dyDescent="0.25">
      <c r="A574">
        <v>1293</v>
      </c>
      <c r="B574" t="s">
        <v>8246</v>
      </c>
      <c r="C574" s="10">
        <v>15000</v>
      </c>
      <c r="D574" s="10">
        <v>15335</v>
      </c>
      <c r="E574" s="10"/>
      <c r="F574" s="10">
        <v>1294</v>
      </c>
      <c r="G574" t="s">
        <v>8247</v>
      </c>
      <c r="H574">
        <v>500</v>
      </c>
      <c r="I574">
        <v>610</v>
      </c>
    </row>
    <row r="575" spans="1:9" ht="15" customHeight="1" x14ac:dyDescent="0.25">
      <c r="A575">
        <v>1294</v>
      </c>
      <c r="B575" t="s">
        <v>8247</v>
      </c>
      <c r="C575" s="10">
        <v>500</v>
      </c>
      <c r="D575" s="10">
        <v>610</v>
      </c>
      <c r="E575" s="10"/>
      <c r="F575" s="10">
        <v>1295</v>
      </c>
      <c r="G575" t="s">
        <v>8247</v>
      </c>
      <c r="H575">
        <v>2500</v>
      </c>
      <c r="I575">
        <v>2549</v>
      </c>
    </row>
    <row r="576" spans="1:9" ht="15" customHeight="1" x14ac:dyDescent="0.25">
      <c r="A576">
        <v>1295</v>
      </c>
      <c r="B576" t="s">
        <v>8247</v>
      </c>
      <c r="C576" s="10">
        <v>2500</v>
      </c>
      <c r="D576" s="10">
        <v>2549</v>
      </c>
      <c r="E576" s="10"/>
      <c r="F576" s="10">
        <v>1296</v>
      </c>
      <c r="G576" t="s">
        <v>8247</v>
      </c>
      <c r="H576">
        <v>850</v>
      </c>
      <c r="I576">
        <v>1200</v>
      </c>
    </row>
    <row r="577" spans="1:9" x14ac:dyDescent="0.25">
      <c r="A577">
        <v>1296</v>
      </c>
      <c r="B577" t="s">
        <v>8247</v>
      </c>
      <c r="C577" s="10">
        <v>850</v>
      </c>
      <c r="D577" s="10">
        <v>1200</v>
      </c>
      <c r="E577" s="10"/>
      <c r="F577" s="10">
        <v>1297</v>
      </c>
      <c r="G577" t="s">
        <v>8246</v>
      </c>
      <c r="H577">
        <v>20000</v>
      </c>
      <c r="I577">
        <v>21905</v>
      </c>
    </row>
    <row r="578" spans="1:9" ht="15" customHeight="1" x14ac:dyDescent="0.25">
      <c r="A578">
        <v>1297</v>
      </c>
      <c r="B578" t="s">
        <v>8246</v>
      </c>
      <c r="C578" s="10">
        <v>20000</v>
      </c>
      <c r="D578" s="10">
        <v>21905</v>
      </c>
      <c r="E578" s="10"/>
      <c r="F578" s="10">
        <v>1298</v>
      </c>
      <c r="G578" t="s">
        <v>8247</v>
      </c>
      <c r="H578">
        <v>2000</v>
      </c>
      <c r="I578">
        <v>2093</v>
      </c>
    </row>
    <row r="579" spans="1:9" x14ac:dyDescent="0.25">
      <c r="A579">
        <v>1298</v>
      </c>
      <c r="B579" t="s">
        <v>8247</v>
      </c>
      <c r="C579" s="10">
        <v>2000</v>
      </c>
      <c r="D579" s="10">
        <v>2093</v>
      </c>
      <c r="E579" s="10"/>
      <c r="F579" s="10">
        <v>1299</v>
      </c>
      <c r="G579" t="s">
        <v>8246</v>
      </c>
      <c r="H579">
        <v>3500</v>
      </c>
      <c r="I579">
        <v>4340</v>
      </c>
    </row>
    <row r="580" spans="1:9" x14ac:dyDescent="0.25">
      <c r="A580">
        <v>1299</v>
      </c>
      <c r="B580" t="s">
        <v>8246</v>
      </c>
      <c r="C580" s="10">
        <v>3500</v>
      </c>
      <c r="D580" s="10">
        <v>4340</v>
      </c>
      <c r="E580" s="10"/>
      <c r="F580" s="10">
        <v>1300</v>
      </c>
      <c r="G580" t="s">
        <v>8246</v>
      </c>
      <c r="H580">
        <v>3000</v>
      </c>
      <c r="I580">
        <v>4050</v>
      </c>
    </row>
    <row r="581" spans="1:9" x14ac:dyDescent="0.25">
      <c r="A581">
        <v>1300</v>
      </c>
      <c r="B581" t="s">
        <v>8246</v>
      </c>
      <c r="C581" s="10">
        <v>3000</v>
      </c>
      <c r="D581" s="10">
        <v>4050</v>
      </c>
      <c r="E581" s="10"/>
      <c r="F581" s="10">
        <v>1301</v>
      </c>
      <c r="G581" t="s">
        <v>8246</v>
      </c>
      <c r="H581">
        <v>2000</v>
      </c>
      <c r="I581">
        <v>2055</v>
      </c>
    </row>
    <row r="582" spans="1:9" x14ac:dyDescent="0.25">
      <c r="A582">
        <v>1301</v>
      </c>
      <c r="B582" t="s">
        <v>8246</v>
      </c>
      <c r="C582" s="10">
        <v>2000</v>
      </c>
      <c r="D582" s="10">
        <v>2055</v>
      </c>
      <c r="E582" s="10"/>
      <c r="F582" s="10">
        <v>1302</v>
      </c>
      <c r="G582" t="s">
        <v>8246</v>
      </c>
      <c r="H582">
        <v>2500</v>
      </c>
      <c r="I582">
        <v>2500</v>
      </c>
    </row>
    <row r="583" spans="1:9" ht="15" customHeight="1" x14ac:dyDescent="0.25">
      <c r="A583">
        <v>1302</v>
      </c>
      <c r="B583" t="s">
        <v>8246</v>
      </c>
      <c r="C583" s="10">
        <v>2500</v>
      </c>
      <c r="D583" s="10">
        <v>2500</v>
      </c>
      <c r="E583" s="10"/>
      <c r="F583" s="10">
        <v>1303</v>
      </c>
      <c r="G583" t="s">
        <v>8247</v>
      </c>
      <c r="H583">
        <v>3500</v>
      </c>
      <c r="I583">
        <v>4559.13</v>
      </c>
    </row>
    <row r="584" spans="1:9" ht="15" customHeight="1" x14ac:dyDescent="0.25">
      <c r="A584">
        <v>1303</v>
      </c>
      <c r="B584" t="s">
        <v>8247</v>
      </c>
      <c r="C584" s="10">
        <v>3500</v>
      </c>
      <c r="D584" s="10">
        <v>4559.13</v>
      </c>
      <c r="E584" s="10"/>
      <c r="F584" s="10">
        <v>1344</v>
      </c>
      <c r="G584" t="s">
        <v>8251</v>
      </c>
      <c r="H584">
        <v>1500</v>
      </c>
      <c r="I584">
        <v>5666</v>
      </c>
    </row>
    <row r="585" spans="1:9" x14ac:dyDescent="0.25">
      <c r="A585">
        <v>1344</v>
      </c>
      <c r="B585" t="s">
        <v>8251</v>
      </c>
      <c r="C585" s="10">
        <v>1500</v>
      </c>
      <c r="D585" s="10">
        <v>5666</v>
      </c>
      <c r="E585" s="10"/>
      <c r="F585" s="10">
        <v>1345</v>
      </c>
      <c r="G585" t="s">
        <v>8246</v>
      </c>
      <c r="H585">
        <v>300</v>
      </c>
      <c r="I585">
        <v>375</v>
      </c>
    </row>
    <row r="586" spans="1:9" x14ac:dyDescent="0.25">
      <c r="A586">
        <v>1345</v>
      </c>
      <c r="B586" t="s">
        <v>8246</v>
      </c>
      <c r="C586" s="10">
        <v>300</v>
      </c>
      <c r="D586" s="10">
        <v>375</v>
      </c>
      <c r="E586" s="10"/>
      <c r="F586" s="10">
        <v>1346</v>
      </c>
      <c r="G586" t="s">
        <v>8246</v>
      </c>
      <c r="H586">
        <v>4900</v>
      </c>
      <c r="I586">
        <v>7219</v>
      </c>
    </row>
    <row r="587" spans="1:9" x14ac:dyDescent="0.25">
      <c r="A587">
        <v>1346</v>
      </c>
      <c r="B587" t="s">
        <v>8246</v>
      </c>
      <c r="C587" s="10">
        <v>4900</v>
      </c>
      <c r="D587" s="10">
        <v>7219</v>
      </c>
      <c r="E587" s="10"/>
      <c r="F587" s="10">
        <v>1347</v>
      </c>
      <c r="G587" t="s">
        <v>8246</v>
      </c>
      <c r="H587">
        <v>2500</v>
      </c>
      <c r="I587">
        <v>2555</v>
      </c>
    </row>
    <row r="588" spans="1:9" x14ac:dyDescent="0.25">
      <c r="A588">
        <v>1347</v>
      </c>
      <c r="B588" t="s">
        <v>8246</v>
      </c>
      <c r="C588" s="10">
        <v>2500</v>
      </c>
      <c r="D588" s="10">
        <v>2555</v>
      </c>
      <c r="E588" s="10"/>
      <c r="F588" s="10">
        <v>1348</v>
      </c>
      <c r="G588" t="s">
        <v>8246</v>
      </c>
      <c r="H588">
        <v>5875</v>
      </c>
      <c r="I588">
        <v>5985</v>
      </c>
    </row>
    <row r="589" spans="1:9" ht="15" customHeight="1" x14ac:dyDescent="0.25">
      <c r="A589">
        <v>1348</v>
      </c>
      <c r="B589" t="s">
        <v>8246</v>
      </c>
      <c r="C589" s="10">
        <v>5875</v>
      </c>
      <c r="D589" s="10">
        <v>5985</v>
      </c>
      <c r="E589" s="10"/>
      <c r="F589" s="10">
        <v>1349</v>
      </c>
      <c r="G589" t="s">
        <v>8251</v>
      </c>
      <c r="H589">
        <v>5000</v>
      </c>
      <c r="I589">
        <v>10210</v>
      </c>
    </row>
    <row r="590" spans="1:9" x14ac:dyDescent="0.25">
      <c r="A590">
        <v>1349</v>
      </c>
      <c r="B590" t="s">
        <v>8251</v>
      </c>
      <c r="C590" s="10">
        <v>5000</v>
      </c>
      <c r="D590" s="10">
        <v>10210</v>
      </c>
      <c r="E590" s="10"/>
      <c r="F590" s="10">
        <v>1350</v>
      </c>
      <c r="G590" t="s">
        <v>8246</v>
      </c>
      <c r="H590">
        <v>5000</v>
      </c>
      <c r="I590">
        <v>5202.5</v>
      </c>
    </row>
    <row r="591" spans="1:9" x14ac:dyDescent="0.25">
      <c r="A591">
        <v>1350</v>
      </c>
      <c r="B591" t="s">
        <v>8246</v>
      </c>
      <c r="C591" s="10">
        <v>5000</v>
      </c>
      <c r="D591" s="10">
        <v>5202.5</v>
      </c>
      <c r="E591" s="10"/>
      <c r="F591" s="10">
        <v>1351</v>
      </c>
      <c r="G591" t="s">
        <v>8246</v>
      </c>
      <c r="H591">
        <v>20000</v>
      </c>
      <c r="I591">
        <v>20253</v>
      </c>
    </row>
    <row r="592" spans="1:9" x14ac:dyDescent="0.25">
      <c r="A592">
        <v>1351</v>
      </c>
      <c r="B592" t="s">
        <v>8246</v>
      </c>
      <c r="C592" s="10">
        <v>20000</v>
      </c>
      <c r="D592" s="10">
        <v>20253</v>
      </c>
      <c r="E592" s="10"/>
      <c r="F592" s="10">
        <v>1352</v>
      </c>
      <c r="G592" t="s">
        <v>8246</v>
      </c>
      <c r="H592">
        <v>10000</v>
      </c>
      <c r="I592">
        <v>13614</v>
      </c>
    </row>
    <row r="593" spans="1:9" x14ac:dyDescent="0.25">
      <c r="A593">
        <v>1352</v>
      </c>
      <c r="B593" t="s">
        <v>8246</v>
      </c>
      <c r="C593" s="10">
        <v>10000</v>
      </c>
      <c r="D593" s="10">
        <v>13614</v>
      </c>
      <c r="E593" s="10"/>
      <c r="F593" s="10">
        <v>1353</v>
      </c>
      <c r="G593" t="s">
        <v>8246</v>
      </c>
      <c r="H593">
        <v>1000</v>
      </c>
      <c r="I593">
        <v>1336</v>
      </c>
    </row>
    <row r="594" spans="1:9" ht="15" customHeight="1" x14ac:dyDescent="0.25">
      <c r="A594">
        <v>1353</v>
      </c>
      <c r="B594" t="s">
        <v>8246</v>
      </c>
      <c r="C594" s="10">
        <v>1000</v>
      </c>
      <c r="D594" s="10">
        <v>1336</v>
      </c>
      <c r="E594" s="10"/>
      <c r="F594" s="10">
        <v>1354</v>
      </c>
      <c r="G594" t="s">
        <v>8247</v>
      </c>
      <c r="H594">
        <v>1200</v>
      </c>
      <c r="I594">
        <v>1563</v>
      </c>
    </row>
    <row r="595" spans="1:9" ht="15" customHeight="1" x14ac:dyDescent="0.25">
      <c r="A595">
        <v>1354</v>
      </c>
      <c r="B595" t="s">
        <v>8247</v>
      </c>
      <c r="C595" s="10">
        <v>1200</v>
      </c>
      <c r="D595" s="10">
        <v>1563</v>
      </c>
      <c r="E595" s="10"/>
      <c r="F595" s="10">
        <v>1355</v>
      </c>
      <c r="G595" t="s">
        <v>8247</v>
      </c>
      <c r="H595">
        <v>2500</v>
      </c>
      <c r="I595">
        <v>3067</v>
      </c>
    </row>
    <row r="596" spans="1:9" x14ac:dyDescent="0.25">
      <c r="A596">
        <v>1355</v>
      </c>
      <c r="B596" t="s">
        <v>8247</v>
      </c>
      <c r="C596" s="10">
        <v>2500</v>
      </c>
      <c r="D596" s="10">
        <v>3067</v>
      </c>
      <c r="E596" s="10"/>
      <c r="F596" s="10">
        <v>1356</v>
      </c>
      <c r="G596" t="s">
        <v>8246</v>
      </c>
      <c r="H596">
        <v>3400</v>
      </c>
      <c r="I596">
        <v>6215.56</v>
      </c>
    </row>
    <row r="597" spans="1:9" x14ac:dyDescent="0.25">
      <c r="A597">
        <v>1356</v>
      </c>
      <c r="B597" t="s">
        <v>8246</v>
      </c>
      <c r="C597" s="10">
        <v>3400</v>
      </c>
      <c r="D597" s="10">
        <v>6215.56</v>
      </c>
      <c r="E597" s="10"/>
      <c r="F597" s="10">
        <v>1357</v>
      </c>
      <c r="G597" t="s">
        <v>8246</v>
      </c>
      <c r="H597">
        <v>2000</v>
      </c>
      <c r="I597">
        <v>2506</v>
      </c>
    </row>
    <row r="598" spans="1:9" x14ac:dyDescent="0.25">
      <c r="A598">
        <v>1357</v>
      </c>
      <c r="B598" t="s">
        <v>8246</v>
      </c>
      <c r="C598" s="10">
        <v>2000</v>
      </c>
      <c r="D598" s="10">
        <v>2506</v>
      </c>
      <c r="E598" s="10"/>
      <c r="F598" s="10">
        <v>1358</v>
      </c>
      <c r="G598" t="s">
        <v>8246</v>
      </c>
      <c r="H598">
        <v>3000</v>
      </c>
      <c r="I598">
        <v>3350</v>
      </c>
    </row>
    <row r="599" spans="1:9" x14ac:dyDescent="0.25">
      <c r="A599">
        <v>1358</v>
      </c>
      <c r="B599" t="s">
        <v>8246</v>
      </c>
      <c r="C599" s="10">
        <v>3000</v>
      </c>
      <c r="D599" s="10">
        <v>3350</v>
      </c>
      <c r="E599" s="10"/>
      <c r="F599" s="10">
        <v>1359</v>
      </c>
      <c r="G599" t="s">
        <v>8246</v>
      </c>
      <c r="H599">
        <v>660</v>
      </c>
      <c r="I599">
        <v>764</v>
      </c>
    </row>
    <row r="600" spans="1:9" x14ac:dyDescent="0.25">
      <c r="A600">
        <v>1359</v>
      </c>
      <c r="B600" t="s">
        <v>8246</v>
      </c>
      <c r="C600" s="10">
        <v>660</v>
      </c>
      <c r="D600" s="10">
        <v>764</v>
      </c>
      <c r="E600" s="10"/>
      <c r="F600" s="10">
        <v>1360</v>
      </c>
      <c r="G600" t="s">
        <v>8246</v>
      </c>
      <c r="H600">
        <v>1500</v>
      </c>
      <c r="I600">
        <v>2598</v>
      </c>
    </row>
    <row r="601" spans="1:9" ht="15" customHeight="1" x14ac:dyDescent="0.25">
      <c r="A601">
        <v>1360</v>
      </c>
      <c r="B601" t="s">
        <v>8246</v>
      </c>
      <c r="C601" s="10">
        <v>1500</v>
      </c>
      <c r="D601" s="10">
        <v>2598</v>
      </c>
      <c r="E601" s="10"/>
      <c r="F601" s="10">
        <v>1361</v>
      </c>
      <c r="G601" t="s">
        <v>8247</v>
      </c>
      <c r="H601">
        <v>6000</v>
      </c>
      <c r="I601">
        <v>7559</v>
      </c>
    </row>
    <row r="602" spans="1:9" x14ac:dyDescent="0.25">
      <c r="A602">
        <v>1361</v>
      </c>
      <c r="B602" t="s">
        <v>8247</v>
      </c>
      <c r="C602" s="10">
        <v>6000</v>
      </c>
      <c r="D602" s="10">
        <v>7559</v>
      </c>
      <c r="E602" s="10"/>
      <c r="F602" s="10">
        <v>1362</v>
      </c>
      <c r="G602" t="s">
        <v>8246</v>
      </c>
      <c r="H602">
        <v>1000</v>
      </c>
      <c r="I602">
        <v>1091</v>
      </c>
    </row>
    <row r="603" spans="1:9" x14ac:dyDescent="0.25">
      <c r="A603">
        <v>1362</v>
      </c>
      <c r="B603" t="s">
        <v>8246</v>
      </c>
      <c r="C603" s="10">
        <v>1000</v>
      </c>
      <c r="D603" s="10">
        <v>1091</v>
      </c>
      <c r="E603" s="10"/>
      <c r="F603" s="10">
        <v>1363</v>
      </c>
      <c r="G603" t="s">
        <v>8246</v>
      </c>
      <c r="H603">
        <v>200</v>
      </c>
      <c r="I603">
        <v>200</v>
      </c>
    </row>
    <row r="604" spans="1:9" ht="15" customHeight="1" x14ac:dyDescent="0.25">
      <c r="A604">
        <v>1363</v>
      </c>
      <c r="B604" t="s">
        <v>8246</v>
      </c>
      <c r="C604" s="10">
        <v>200</v>
      </c>
      <c r="D604" s="10">
        <v>200</v>
      </c>
      <c r="E604" s="10"/>
      <c r="F604" s="10">
        <v>1364</v>
      </c>
      <c r="G604" t="s">
        <v>8253</v>
      </c>
      <c r="H604">
        <v>42000</v>
      </c>
      <c r="I604">
        <v>49830</v>
      </c>
    </row>
    <row r="605" spans="1:9" x14ac:dyDescent="0.25">
      <c r="A605">
        <v>1364</v>
      </c>
      <c r="B605" t="s">
        <v>8253</v>
      </c>
      <c r="C605" s="10">
        <v>42000</v>
      </c>
      <c r="D605" s="10">
        <v>49830</v>
      </c>
      <c r="E605" s="10"/>
      <c r="F605" s="10">
        <v>1365</v>
      </c>
      <c r="G605" t="s">
        <v>8246</v>
      </c>
      <c r="H605">
        <v>7500</v>
      </c>
      <c r="I605">
        <v>7520</v>
      </c>
    </row>
    <row r="606" spans="1:9" x14ac:dyDescent="0.25">
      <c r="A606">
        <v>1365</v>
      </c>
      <c r="B606" t="s">
        <v>8246</v>
      </c>
      <c r="C606" s="10">
        <v>7500</v>
      </c>
      <c r="D606" s="10">
        <v>7520</v>
      </c>
      <c r="E606" s="10"/>
      <c r="F606" s="10">
        <v>1366</v>
      </c>
      <c r="G606" t="s">
        <v>8246</v>
      </c>
      <c r="H606">
        <v>7500</v>
      </c>
      <c r="I606">
        <v>9486.69</v>
      </c>
    </row>
    <row r="607" spans="1:9" x14ac:dyDescent="0.25">
      <c r="A607">
        <v>1366</v>
      </c>
      <c r="B607" t="s">
        <v>8246</v>
      </c>
      <c r="C607" s="10">
        <v>7500</v>
      </c>
      <c r="D607" s="10">
        <v>9486.69</v>
      </c>
      <c r="E607" s="10"/>
      <c r="F607" s="10">
        <v>1367</v>
      </c>
      <c r="G607" t="s">
        <v>8246</v>
      </c>
      <c r="H607">
        <v>5000</v>
      </c>
      <c r="I607">
        <v>5713</v>
      </c>
    </row>
    <row r="608" spans="1:9" x14ac:dyDescent="0.25">
      <c r="A608">
        <v>1367</v>
      </c>
      <c r="B608" t="s">
        <v>8246</v>
      </c>
      <c r="C608" s="10">
        <v>5000</v>
      </c>
      <c r="D608" s="10">
        <v>5713</v>
      </c>
      <c r="E608" s="10"/>
      <c r="F608" s="10">
        <v>1368</v>
      </c>
      <c r="G608" t="s">
        <v>8246</v>
      </c>
      <c r="H608">
        <v>5000</v>
      </c>
      <c r="I608">
        <v>5535</v>
      </c>
    </row>
    <row r="609" spans="1:9" x14ac:dyDescent="0.25">
      <c r="A609">
        <v>1368</v>
      </c>
      <c r="B609" t="s">
        <v>8246</v>
      </c>
      <c r="C609" s="10">
        <v>5000</v>
      </c>
      <c r="D609" s="10">
        <v>5535</v>
      </c>
      <c r="E609" s="10"/>
      <c r="F609" s="10">
        <v>1369</v>
      </c>
      <c r="G609" t="s">
        <v>8246</v>
      </c>
      <c r="H609">
        <v>32360</v>
      </c>
      <c r="I609">
        <v>34090.629999999997</v>
      </c>
    </row>
    <row r="610" spans="1:9" x14ac:dyDescent="0.25">
      <c r="A610">
        <v>1369</v>
      </c>
      <c r="B610" t="s">
        <v>8246</v>
      </c>
      <c r="C610" s="10">
        <v>32360</v>
      </c>
      <c r="D610" s="10">
        <v>34090.629999999997</v>
      </c>
      <c r="E610" s="10"/>
      <c r="F610" s="10">
        <v>1370</v>
      </c>
      <c r="G610" t="s">
        <v>8246</v>
      </c>
      <c r="H610">
        <v>1500</v>
      </c>
      <c r="I610">
        <v>1555</v>
      </c>
    </row>
    <row r="611" spans="1:9" x14ac:dyDescent="0.25">
      <c r="A611">
        <v>1370</v>
      </c>
      <c r="B611" t="s">
        <v>8246</v>
      </c>
      <c r="C611" s="10">
        <v>1500</v>
      </c>
      <c r="D611" s="10">
        <v>1555</v>
      </c>
      <c r="E611" s="10"/>
      <c r="F611" s="10">
        <v>1371</v>
      </c>
      <c r="G611" t="s">
        <v>8246</v>
      </c>
      <c r="H611">
        <v>6999</v>
      </c>
      <c r="I611">
        <v>7495</v>
      </c>
    </row>
    <row r="612" spans="1:9" x14ac:dyDescent="0.25">
      <c r="A612">
        <v>1371</v>
      </c>
      <c r="B612" t="s">
        <v>8246</v>
      </c>
      <c r="C612" s="10">
        <v>6999</v>
      </c>
      <c r="D612" s="10">
        <v>7495</v>
      </c>
      <c r="E612" s="10"/>
      <c r="F612" s="10">
        <v>1372</v>
      </c>
      <c r="G612" t="s">
        <v>8246</v>
      </c>
      <c r="H612">
        <v>500</v>
      </c>
      <c r="I612">
        <v>620</v>
      </c>
    </row>
    <row r="613" spans="1:9" x14ac:dyDescent="0.25">
      <c r="A613">
        <v>1372</v>
      </c>
      <c r="B613" t="s">
        <v>8246</v>
      </c>
      <c r="C613" s="10">
        <v>500</v>
      </c>
      <c r="D613" s="10">
        <v>620</v>
      </c>
      <c r="E613" s="10"/>
      <c r="F613" s="10">
        <v>1373</v>
      </c>
      <c r="G613" t="s">
        <v>8246</v>
      </c>
      <c r="H613">
        <v>10000</v>
      </c>
      <c r="I613">
        <v>10501</v>
      </c>
    </row>
    <row r="614" spans="1:9" x14ac:dyDescent="0.25">
      <c r="A614">
        <v>1373</v>
      </c>
      <c r="B614" t="s">
        <v>8246</v>
      </c>
      <c r="C614" s="10">
        <v>10000</v>
      </c>
      <c r="D614" s="10">
        <v>10501</v>
      </c>
      <c r="E614" s="10"/>
      <c r="F614" s="10">
        <v>1374</v>
      </c>
      <c r="G614" t="s">
        <v>8246</v>
      </c>
      <c r="H614">
        <v>1500</v>
      </c>
      <c r="I614">
        <v>2842</v>
      </c>
    </row>
    <row r="615" spans="1:9" ht="15" customHeight="1" x14ac:dyDescent="0.25">
      <c r="A615">
        <v>1374</v>
      </c>
      <c r="B615" t="s">
        <v>8246</v>
      </c>
      <c r="C615" s="10">
        <v>1500</v>
      </c>
      <c r="D615" s="10">
        <v>2842</v>
      </c>
      <c r="E615" s="10"/>
      <c r="F615" s="10">
        <v>1375</v>
      </c>
      <c r="G615" t="s">
        <v>8249</v>
      </c>
      <c r="H615">
        <v>4000</v>
      </c>
      <c r="I615">
        <v>6853</v>
      </c>
    </row>
    <row r="616" spans="1:9" ht="15" customHeight="1" x14ac:dyDescent="0.25">
      <c r="A616">
        <v>1375</v>
      </c>
      <c r="B616" t="s">
        <v>8249</v>
      </c>
      <c r="C616" s="10">
        <v>4000</v>
      </c>
      <c r="D616" s="10">
        <v>6853</v>
      </c>
      <c r="E616" s="10"/>
      <c r="F616" s="10">
        <v>1376</v>
      </c>
      <c r="G616" t="s">
        <v>8247</v>
      </c>
      <c r="H616">
        <v>3700</v>
      </c>
      <c r="I616">
        <v>9342</v>
      </c>
    </row>
    <row r="617" spans="1:9" x14ac:dyDescent="0.25">
      <c r="A617">
        <v>1376</v>
      </c>
      <c r="B617" t="s">
        <v>8247</v>
      </c>
      <c r="C617" s="10">
        <v>3700</v>
      </c>
      <c r="D617" s="10">
        <v>9342</v>
      </c>
      <c r="E617" s="10"/>
      <c r="F617" s="10">
        <v>1377</v>
      </c>
      <c r="G617" t="s">
        <v>8246</v>
      </c>
      <c r="H617">
        <v>1300</v>
      </c>
      <c r="I617">
        <v>1510</v>
      </c>
    </row>
    <row r="618" spans="1:9" ht="15" customHeight="1" x14ac:dyDescent="0.25">
      <c r="A618">
        <v>1377</v>
      </c>
      <c r="B618" t="s">
        <v>8246</v>
      </c>
      <c r="C618" s="10">
        <v>1300</v>
      </c>
      <c r="D618" s="10">
        <v>1510</v>
      </c>
      <c r="E618" s="10"/>
      <c r="F618" s="10">
        <v>1378</v>
      </c>
      <c r="G618" t="s">
        <v>8247</v>
      </c>
      <c r="H618">
        <v>2000</v>
      </c>
      <c r="I618">
        <v>4067</v>
      </c>
    </row>
    <row r="619" spans="1:9" x14ac:dyDescent="0.25">
      <c r="A619">
        <v>1378</v>
      </c>
      <c r="B619" t="s">
        <v>8247</v>
      </c>
      <c r="C619" s="10">
        <v>2000</v>
      </c>
      <c r="D619" s="10">
        <v>4067</v>
      </c>
      <c r="E619" s="10"/>
      <c r="F619" s="10">
        <v>1379</v>
      </c>
      <c r="G619" t="s">
        <v>8246</v>
      </c>
      <c r="H619">
        <v>10000</v>
      </c>
      <c r="I619">
        <v>11160</v>
      </c>
    </row>
    <row r="620" spans="1:9" x14ac:dyDescent="0.25">
      <c r="A620">
        <v>1379</v>
      </c>
      <c r="B620" t="s">
        <v>8246</v>
      </c>
      <c r="C620" s="10">
        <v>10000</v>
      </c>
      <c r="D620" s="10">
        <v>11160</v>
      </c>
      <c r="E620" s="10"/>
      <c r="F620" s="10">
        <v>1380</v>
      </c>
      <c r="G620" t="s">
        <v>8246</v>
      </c>
      <c r="H620">
        <v>25</v>
      </c>
      <c r="I620">
        <v>106</v>
      </c>
    </row>
    <row r="621" spans="1:9" x14ac:dyDescent="0.25">
      <c r="A621">
        <v>1380</v>
      </c>
      <c r="B621" t="s">
        <v>8246</v>
      </c>
      <c r="C621" s="10">
        <v>25</v>
      </c>
      <c r="D621" s="10">
        <v>106</v>
      </c>
      <c r="E621" s="10"/>
      <c r="F621" s="10">
        <v>1381</v>
      </c>
      <c r="G621" t="s">
        <v>8246</v>
      </c>
      <c r="H621">
        <v>5000</v>
      </c>
      <c r="I621">
        <v>5355</v>
      </c>
    </row>
    <row r="622" spans="1:9" x14ac:dyDescent="0.25">
      <c r="A622">
        <v>1381</v>
      </c>
      <c r="B622" t="s">
        <v>8246</v>
      </c>
      <c r="C622" s="10">
        <v>5000</v>
      </c>
      <c r="D622" s="10">
        <v>5355</v>
      </c>
      <c r="E622" s="10"/>
      <c r="F622" s="10">
        <v>1382</v>
      </c>
      <c r="G622" t="s">
        <v>8246</v>
      </c>
      <c r="H622">
        <v>8000</v>
      </c>
      <c r="I622">
        <v>8349</v>
      </c>
    </row>
    <row r="623" spans="1:9" ht="15" customHeight="1" x14ac:dyDescent="0.25">
      <c r="A623">
        <v>1382</v>
      </c>
      <c r="B623" t="s">
        <v>8246</v>
      </c>
      <c r="C623" s="10">
        <v>8000</v>
      </c>
      <c r="D623" s="10">
        <v>8349</v>
      </c>
      <c r="E623" s="10"/>
      <c r="F623" s="10">
        <v>1383</v>
      </c>
      <c r="G623" t="s">
        <v>8251</v>
      </c>
      <c r="H623">
        <v>2200</v>
      </c>
      <c r="I623">
        <v>4673</v>
      </c>
    </row>
    <row r="624" spans="1:9" x14ac:dyDescent="0.25">
      <c r="A624">
        <v>1383</v>
      </c>
      <c r="B624" t="s">
        <v>8251</v>
      </c>
      <c r="C624" s="10">
        <v>2200</v>
      </c>
      <c r="D624" s="10">
        <v>4673</v>
      </c>
      <c r="E624" s="10"/>
      <c r="F624" s="10">
        <v>1384</v>
      </c>
      <c r="G624" t="s">
        <v>8246</v>
      </c>
      <c r="H624">
        <v>3500</v>
      </c>
      <c r="I624">
        <v>4343</v>
      </c>
    </row>
    <row r="625" spans="1:9" ht="15" customHeight="1" x14ac:dyDescent="0.25">
      <c r="A625">
        <v>1384</v>
      </c>
      <c r="B625" t="s">
        <v>8246</v>
      </c>
      <c r="C625" s="10">
        <v>3500</v>
      </c>
      <c r="D625" s="10">
        <v>4343</v>
      </c>
      <c r="E625" s="10"/>
      <c r="F625" s="10">
        <v>1385</v>
      </c>
      <c r="G625" t="s">
        <v>8249</v>
      </c>
      <c r="H625">
        <v>8000</v>
      </c>
      <c r="I625">
        <v>8832.49</v>
      </c>
    </row>
    <row r="626" spans="1:9" x14ac:dyDescent="0.25">
      <c r="A626">
        <v>1385</v>
      </c>
      <c r="B626" t="s">
        <v>8249</v>
      </c>
      <c r="C626" s="10">
        <v>8000</v>
      </c>
      <c r="D626" s="10">
        <v>8832.49</v>
      </c>
      <c r="E626" s="10"/>
      <c r="F626" s="10">
        <v>1386</v>
      </c>
      <c r="G626" t="s">
        <v>8246</v>
      </c>
      <c r="H626">
        <v>400</v>
      </c>
      <c r="I626">
        <v>875</v>
      </c>
    </row>
    <row r="627" spans="1:9" x14ac:dyDescent="0.25">
      <c r="A627">
        <v>1386</v>
      </c>
      <c r="B627" t="s">
        <v>8246</v>
      </c>
      <c r="C627" s="10">
        <v>400</v>
      </c>
      <c r="D627" s="10">
        <v>875</v>
      </c>
      <c r="E627" s="10"/>
      <c r="F627" s="10">
        <v>1387</v>
      </c>
      <c r="G627" t="s">
        <v>8246</v>
      </c>
      <c r="H627">
        <v>4000</v>
      </c>
      <c r="I627">
        <v>5465</v>
      </c>
    </row>
    <row r="628" spans="1:9" x14ac:dyDescent="0.25">
      <c r="A628">
        <v>1387</v>
      </c>
      <c r="B628" t="s">
        <v>8246</v>
      </c>
      <c r="C628" s="10">
        <v>4000</v>
      </c>
      <c r="D628" s="10">
        <v>5465</v>
      </c>
      <c r="E628" s="10"/>
      <c r="F628" s="10">
        <v>1388</v>
      </c>
      <c r="G628" t="s">
        <v>8246</v>
      </c>
      <c r="H628">
        <v>5000</v>
      </c>
      <c r="I628">
        <v>6740.37</v>
      </c>
    </row>
    <row r="629" spans="1:9" ht="15" customHeight="1" x14ac:dyDescent="0.25">
      <c r="A629">
        <v>1388</v>
      </c>
      <c r="B629" t="s">
        <v>8246</v>
      </c>
      <c r="C629" s="10">
        <v>5000</v>
      </c>
      <c r="D629" s="10">
        <v>6740.37</v>
      </c>
      <c r="E629" s="10"/>
      <c r="F629" s="10">
        <v>1389</v>
      </c>
      <c r="G629" t="s">
        <v>8247</v>
      </c>
      <c r="H629">
        <v>500</v>
      </c>
      <c r="I629">
        <v>727</v>
      </c>
    </row>
    <row r="630" spans="1:9" x14ac:dyDescent="0.25">
      <c r="A630">
        <v>1389</v>
      </c>
      <c r="B630" t="s">
        <v>8247</v>
      </c>
      <c r="C630" s="10">
        <v>500</v>
      </c>
      <c r="D630" s="10">
        <v>727</v>
      </c>
      <c r="E630" s="10"/>
      <c r="F630" s="10">
        <v>1390</v>
      </c>
      <c r="G630" t="s">
        <v>8246</v>
      </c>
      <c r="H630">
        <v>2800</v>
      </c>
      <c r="I630">
        <v>3055</v>
      </c>
    </row>
    <row r="631" spans="1:9" x14ac:dyDescent="0.25">
      <c r="A631">
        <v>1390</v>
      </c>
      <c r="B631" t="s">
        <v>8246</v>
      </c>
      <c r="C631" s="10">
        <v>2800</v>
      </c>
      <c r="D631" s="10">
        <v>3055</v>
      </c>
      <c r="E631" s="10"/>
      <c r="F631" s="10">
        <v>1391</v>
      </c>
      <c r="G631" t="s">
        <v>8246</v>
      </c>
      <c r="H631">
        <v>500</v>
      </c>
      <c r="I631">
        <v>551</v>
      </c>
    </row>
    <row r="632" spans="1:9" x14ac:dyDescent="0.25">
      <c r="A632">
        <v>1391</v>
      </c>
      <c r="B632" t="s">
        <v>8246</v>
      </c>
      <c r="C632" s="10">
        <v>500</v>
      </c>
      <c r="D632" s="10">
        <v>551</v>
      </c>
      <c r="E632" s="10"/>
      <c r="F632" s="10">
        <v>1392</v>
      </c>
      <c r="G632" t="s">
        <v>8246</v>
      </c>
      <c r="H632">
        <v>2500</v>
      </c>
      <c r="I632">
        <v>2841</v>
      </c>
    </row>
    <row r="633" spans="1:9" x14ac:dyDescent="0.25">
      <c r="A633">
        <v>1392</v>
      </c>
      <c r="B633" t="s">
        <v>8246</v>
      </c>
      <c r="C633" s="10">
        <v>2500</v>
      </c>
      <c r="D633" s="10">
        <v>2841</v>
      </c>
      <c r="E633" s="10"/>
      <c r="F633" s="10">
        <v>1393</v>
      </c>
      <c r="G633" t="s">
        <v>8246</v>
      </c>
      <c r="H633">
        <v>10000</v>
      </c>
      <c r="I633">
        <v>10235</v>
      </c>
    </row>
    <row r="634" spans="1:9" x14ac:dyDescent="0.25">
      <c r="A634">
        <v>1393</v>
      </c>
      <c r="B634" t="s">
        <v>8246</v>
      </c>
      <c r="C634" s="10">
        <v>10000</v>
      </c>
      <c r="D634" s="10">
        <v>10235</v>
      </c>
      <c r="E634" s="10"/>
      <c r="F634" s="10">
        <v>1394</v>
      </c>
      <c r="G634" t="s">
        <v>8246</v>
      </c>
      <c r="H634">
        <v>750</v>
      </c>
      <c r="I634">
        <v>916</v>
      </c>
    </row>
    <row r="635" spans="1:9" x14ac:dyDescent="0.25">
      <c r="A635">
        <v>1394</v>
      </c>
      <c r="B635" t="s">
        <v>8246</v>
      </c>
      <c r="C635" s="10">
        <v>750</v>
      </c>
      <c r="D635" s="10">
        <v>916</v>
      </c>
      <c r="E635" s="10"/>
      <c r="F635" s="10">
        <v>1395</v>
      </c>
      <c r="G635" t="s">
        <v>8246</v>
      </c>
      <c r="H635">
        <v>3500</v>
      </c>
      <c r="I635">
        <v>3916</v>
      </c>
    </row>
    <row r="636" spans="1:9" x14ac:dyDescent="0.25">
      <c r="A636">
        <v>1395</v>
      </c>
      <c r="B636" t="s">
        <v>8246</v>
      </c>
      <c r="C636" s="10">
        <v>3500</v>
      </c>
      <c r="D636" s="10">
        <v>3916</v>
      </c>
      <c r="E636" s="10"/>
      <c r="F636" s="10">
        <v>1396</v>
      </c>
      <c r="G636" t="s">
        <v>8246</v>
      </c>
      <c r="H636">
        <v>6000</v>
      </c>
      <c r="I636">
        <v>6438</v>
      </c>
    </row>
    <row r="637" spans="1:9" x14ac:dyDescent="0.25">
      <c r="A637">
        <v>1396</v>
      </c>
      <c r="B637" t="s">
        <v>8246</v>
      </c>
      <c r="C637" s="10">
        <v>6000</v>
      </c>
      <c r="D637" s="10">
        <v>6438</v>
      </c>
      <c r="E637" s="10"/>
      <c r="F637" s="10">
        <v>1397</v>
      </c>
      <c r="G637" t="s">
        <v>8246</v>
      </c>
      <c r="H637">
        <v>10000</v>
      </c>
      <c r="I637">
        <v>11385</v>
      </c>
    </row>
    <row r="638" spans="1:9" x14ac:dyDescent="0.25">
      <c r="A638">
        <v>1397</v>
      </c>
      <c r="B638" t="s">
        <v>8246</v>
      </c>
      <c r="C638" s="10">
        <v>10000</v>
      </c>
      <c r="D638" s="10">
        <v>11385</v>
      </c>
      <c r="E638" s="10"/>
      <c r="F638" s="10">
        <v>1398</v>
      </c>
      <c r="G638" t="s">
        <v>8246</v>
      </c>
      <c r="H638">
        <v>4400</v>
      </c>
      <c r="I638">
        <v>4826</v>
      </c>
    </row>
    <row r="639" spans="1:9" x14ac:dyDescent="0.25">
      <c r="A639">
        <v>1398</v>
      </c>
      <c r="B639" t="s">
        <v>8246</v>
      </c>
      <c r="C639" s="10">
        <v>4400</v>
      </c>
      <c r="D639" s="10">
        <v>4826</v>
      </c>
      <c r="E639" s="10"/>
      <c r="F639" s="10">
        <v>1399</v>
      </c>
      <c r="G639" t="s">
        <v>8246</v>
      </c>
      <c r="H639">
        <v>9000</v>
      </c>
      <c r="I639">
        <v>11353</v>
      </c>
    </row>
    <row r="640" spans="1:9" ht="15" customHeight="1" x14ac:dyDescent="0.25">
      <c r="A640">
        <v>1399</v>
      </c>
      <c r="B640" t="s">
        <v>8246</v>
      </c>
      <c r="C640" s="10">
        <v>9000</v>
      </c>
      <c r="D640" s="10">
        <v>11353</v>
      </c>
      <c r="E640" s="10"/>
      <c r="F640" s="10">
        <v>1400</v>
      </c>
      <c r="G640" t="s">
        <v>8247</v>
      </c>
      <c r="H640">
        <v>350</v>
      </c>
      <c r="I640">
        <v>586</v>
      </c>
    </row>
    <row r="641" spans="1:9" x14ac:dyDescent="0.25">
      <c r="A641">
        <v>1400</v>
      </c>
      <c r="B641" t="s">
        <v>8247</v>
      </c>
      <c r="C641" s="10">
        <v>350</v>
      </c>
      <c r="D641" s="10">
        <v>586</v>
      </c>
      <c r="E641" s="10"/>
      <c r="F641" s="10">
        <v>1401</v>
      </c>
      <c r="G641" t="s">
        <v>8246</v>
      </c>
      <c r="H641">
        <v>2500</v>
      </c>
      <c r="I641">
        <v>12413</v>
      </c>
    </row>
    <row r="642" spans="1:9" ht="15" customHeight="1" x14ac:dyDescent="0.25">
      <c r="A642">
        <v>1401</v>
      </c>
      <c r="B642" t="s">
        <v>8246</v>
      </c>
      <c r="C642" s="10">
        <v>2500</v>
      </c>
      <c r="D642" s="10">
        <v>12413</v>
      </c>
      <c r="E642" s="10"/>
      <c r="F642" s="10">
        <v>1402</v>
      </c>
      <c r="G642" t="s">
        <v>8247</v>
      </c>
      <c r="H642">
        <v>2500</v>
      </c>
      <c r="I642">
        <v>2729</v>
      </c>
    </row>
    <row r="643" spans="1:9" x14ac:dyDescent="0.25">
      <c r="A643">
        <v>1402</v>
      </c>
      <c r="B643" t="s">
        <v>8247</v>
      </c>
      <c r="C643" s="10">
        <v>2500</v>
      </c>
      <c r="D643" s="10">
        <v>2729</v>
      </c>
      <c r="E643" s="10"/>
      <c r="F643" s="10">
        <v>1403</v>
      </c>
      <c r="G643" t="s">
        <v>8246</v>
      </c>
      <c r="H643">
        <v>4000</v>
      </c>
      <c r="I643">
        <v>4103</v>
      </c>
    </row>
    <row r="644" spans="1:9" x14ac:dyDescent="0.25">
      <c r="A644">
        <v>1403</v>
      </c>
      <c r="B644" t="s">
        <v>8246</v>
      </c>
      <c r="C644" s="10">
        <v>4000</v>
      </c>
      <c r="D644" s="10">
        <v>4103</v>
      </c>
      <c r="E644" s="10"/>
      <c r="F644" s="10">
        <v>1461</v>
      </c>
      <c r="G644" t="s">
        <v>8246</v>
      </c>
      <c r="H644">
        <v>15000</v>
      </c>
      <c r="I644">
        <v>15186.69</v>
      </c>
    </row>
    <row r="645" spans="1:9" x14ac:dyDescent="0.25">
      <c r="A645">
        <v>1461</v>
      </c>
      <c r="B645" t="s">
        <v>8246</v>
      </c>
      <c r="C645" s="10">
        <v>15000</v>
      </c>
      <c r="D645" s="10">
        <v>15186.69</v>
      </c>
      <c r="E645" s="10"/>
      <c r="F645" s="10">
        <v>1462</v>
      </c>
      <c r="G645" t="s">
        <v>8246</v>
      </c>
      <c r="H645">
        <v>4000</v>
      </c>
      <c r="I645">
        <v>4340.7</v>
      </c>
    </row>
    <row r="646" spans="1:9" x14ac:dyDescent="0.25">
      <c r="A646">
        <v>1462</v>
      </c>
      <c r="B646" t="s">
        <v>8246</v>
      </c>
      <c r="C646" s="10">
        <v>4000</v>
      </c>
      <c r="D646" s="10">
        <v>4340.7</v>
      </c>
      <c r="E646" s="10"/>
      <c r="F646" s="10">
        <v>1463</v>
      </c>
      <c r="G646" t="s">
        <v>8246</v>
      </c>
      <c r="H646">
        <v>600</v>
      </c>
      <c r="I646">
        <v>886</v>
      </c>
    </row>
    <row r="647" spans="1:9" x14ac:dyDescent="0.25">
      <c r="A647">
        <v>1463</v>
      </c>
      <c r="B647" t="s">
        <v>8246</v>
      </c>
      <c r="C647" s="10">
        <v>600</v>
      </c>
      <c r="D647" s="10">
        <v>886</v>
      </c>
      <c r="E647" s="10"/>
      <c r="F647" s="10">
        <v>1464</v>
      </c>
      <c r="G647" t="s">
        <v>8246</v>
      </c>
      <c r="H647">
        <v>5000</v>
      </c>
      <c r="I647">
        <v>8160</v>
      </c>
    </row>
    <row r="648" spans="1:9" x14ac:dyDescent="0.25">
      <c r="A648">
        <v>1464</v>
      </c>
      <c r="B648" t="s">
        <v>8246</v>
      </c>
      <c r="C648" s="10">
        <v>5000</v>
      </c>
      <c r="D648" s="10">
        <v>8160</v>
      </c>
      <c r="E648" s="10"/>
      <c r="F648" s="10">
        <v>1465</v>
      </c>
      <c r="G648" t="s">
        <v>8246</v>
      </c>
      <c r="H648">
        <v>30000</v>
      </c>
      <c r="I648">
        <v>136924.35</v>
      </c>
    </row>
    <row r="649" spans="1:9" x14ac:dyDescent="0.25">
      <c r="A649">
        <v>1465</v>
      </c>
      <c r="B649" t="s">
        <v>8246</v>
      </c>
      <c r="C649" s="10">
        <v>30000</v>
      </c>
      <c r="D649" s="10">
        <v>136924.35</v>
      </c>
      <c r="E649" s="10"/>
      <c r="F649" s="10">
        <v>1466</v>
      </c>
      <c r="G649" t="s">
        <v>8246</v>
      </c>
      <c r="H649">
        <v>16000</v>
      </c>
      <c r="I649">
        <v>17260.37</v>
      </c>
    </row>
    <row r="650" spans="1:9" x14ac:dyDescent="0.25">
      <c r="A650">
        <v>1466</v>
      </c>
      <c r="B650" t="s">
        <v>8246</v>
      </c>
      <c r="C650" s="10">
        <v>16000</v>
      </c>
      <c r="D650" s="10">
        <v>17260.37</v>
      </c>
      <c r="E650" s="10"/>
      <c r="F650" s="10">
        <v>1467</v>
      </c>
      <c r="G650" t="s">
        <v>8246</v>
      </c>
      <c r="H650">
        <v>40000</v>
      </c>
      <c r="I650">
        <v>46032</v>
      </c>
    </row>
    <row r="651" spans="1:9" x14ac:dyDescent="0.25">
      <c r="A651">
        <v>1467</v>
      </c>
      <c r="B651" t="s">
        <v>8246</v>
      </c>
      <c r="C651" s="10">
        <v>40000</v>
      </c>
      <c r="D651" s="10">
        <v>46032</v>
      </c>
      <c r="E651" s="10"/>
      <c r="F651" s="10">
        <v>1468</v>
      </c>
      <c r="G651" t="s">
        <v>8246</v>
      </c>
      <c r="H651">
        <v>9500</v>
      </c>
      <c r="I651">
        <v>9725</v>
      </c>
    </row>
    <row r="652" spans="1:9" x14ac:dyDescent="0.25">
      <c r="A652">
        <v>1468</v>
      </c>
      <c r="B652" t="s">
        <v>8246</v>
      </c>
      <c r="C652" s="10">
        <v>9500</v>
      </c>
      <c r="D652" s="10">
        <v>9725</v>
      </c>
      <c r="E652" s="10"/>
      <c r="F652" s="10">
        <v>1469</v>
      </c>
      <c r="G652" t="s">
        <v>8246</v>
      </c>
      <c r="H652">
        <v>44250</v>
      </c>
      <c r="I652">
        <v>47978</v>
      </c>
    </row>
    <row r="653" spans="1:9" x14ac:dyDescent="0.25">
      <c r="A653">
        <v>1469</v>
      </c>
      <c r="B653" t="s">
        <v>8246</v>
      </c>
      <c r="C653" s="10">
        <v>44250</v>
      </c>
      <c r="D653" s="10">
        <v>47978</v>
      </c>
      <c r="E653" s="10"/>
      <c r="F653" s="10">
        <v>1470</v>
      </c>
      <c r="G653" t="s">
        <v>8246</v>
      </c>
      <c r="H653">
        <v>1500</v>
      </c>
      <c r="I653">
        <v>1877</v>
      </c>
    </row>
    <row r="654" spans="1:9" x14ac:dyDescent="0.25">
      <c r="A654">
        <v>1470</v>
      </c>
      <c r="B654" t="s">
        <v>8246</v>
      </c>
      <c r="C654" s="10">
        <v>1500</v>
      </c>
      <c r="D654" s="10">
        <v>1877</v>
      </c>
      <c r="E654" s="10"/>
      <c r="F654" s="10">
        <v>1471</v>
      </c>
      <c r="G654" t="s">
        <v>8246</v>
      </c>
      <c r="H654">
        <v>32000</v>
      </c>
      <c r="I654">
        <v>33229</v>
      </c>
    </row>
    <row r="655" spans="1:9" x14ac:dyDescent="0.25">
      <c r="A655">
        <v>1471</v>
      </c>
      <c r="B655" t="s">
        <v>8246</v>
      </c>
      <c r="C655" s="10">
        <v>32000</v>
      </c>
      <c r="D655" s="10">
        <v>33229</v>
      </c>
      <c r="E655" s="10"/>
      <c r="F655" s="10">
        <v>1472</v>
      </c>
      <c r="G655" t="s">
        <v>8246</v>
      </c>
      <c r="H655">
        <v>25000</v>
      </c>
      <c r="I655">
        <v>34676</v>
      </c>
    </row>
    <row r="656" spans="1:9" x14ac:dyDescent="0.25">
      <c r="A656">
        <v>1472</v>
      </c>
      <c r="B656" t="s">
        <v>8246</v>
      </c>
      <c r="C656" s="10">
        <v>25000</v>
      </c>
      <c r="D656" s="10">
        <v>34676</v>
      </c>
      <c r="E656" s="10"/>
      <c r="F656" s="10">
        <v>1473</v>
      </c>
      <c r="G656" t="s">
        <v>8246</v>
      </c>
      <c r="H656">
        <v>1500</v>
      </c>
      <c r="I656">
        <v>1807.74</v>
      </c>
    </row>
    <row r="657" spans="1:9" x14ac:dyDescent="0.25">
      <c r="A657">
        <v>1473</v>
      </c>
      <c r="B657" t="s">
        <v>8246</v>
      </c>
      <c r="C657" s="10">
        <v>1500</v>
      </c>
      <c r="D657" s="10">
        <v>1807.74</v>
      </c>
      <c r="E657" s="10"/>
      <c r="F657" s="10">
        <v>1474</v>
      </c>
      <c r="G657" t="s">
        <v>8246</v>
      </c>
      <c r="H657">
        <v>3000</v>
      </c>
      <c r="I657">
        <v>3368</v>
      </c>
    </row>
    <row r="658" spans="1:9" x14ac:dyDescent="0.25">
      <c r="A658">
        <v>1474</v>
      </c>
      <c r="B658" t="s">
        <v>8246</v>
      </c>
      <c r="C658" s="10">
        <v>3000</v>
      </c>
      <c r="D658" s="10">
        <v>3368</v>
      </c>
      <c r="E658" s="10"/>
      <c r="F658" s="10">
        <v>1475</v>
      </c>
      <c r="G658" t="s">
        <v>8246</v>
      </c>
      <c r="H658">
        <v>15000</v>
      </c>
      <c r="I658">
        <v>28300.45</v>
      </c>
    </row>
    <row r="659" spans="1:9" x14ac:dyDescent="0.25">
      <c r="A659">
        <v>1475</v>
      </c>
      <c r="B659" t="s">
        <v>8246</v>
      </c>
      <c r="C659" s="10">
        <v>15000</v>
      </c>
      <c r="D659" s="10">
        <v>28300.45</v>
      </c>
      <c r="E659" s="10"/>
      <c r="F659" s="10">
        <v>1476</v>
      </c>
      <c r="G659" t="s">
        <v>8246</v>
      </c>
      <c r="H659">
        <v>6000</v>
      </c>
      <c r="I659">
        <v>39693.279999999999</v>
      </c>
    </row>
    <row r="660" spans="1:9" x14ac:dyDescent="0.25">
      <c r="A660">
        <v>1476</v>
      </c>
      <c r="B660" t="s">
        <v>8246</v>
      </c>
      <c r="C660" s="10">
        <v>6000</v>
      </c>
      <c r="D660" s="10">
        <v>39693.279999999999</v>
      </c>
      <c r="E660" s="10"/>
      <c r="F660" s="10">
        <v>1477</v>
      </c>
      <c r="G660" t="s">
        <v>8246</v>
      </c>
      <c r="H660">
        <v>30000</v>
      </c>
      <c r="I660">
        <v>33393</v>
      </c>
    </row>
    <row r="661" spans="1:9" x14ac:dyDescent="0.25">
      <c r="A661">
        <v>1477</v>
      </c>
      <c r="B661" t="s">
        <v>8246</v>
      </c>
      <c r="C661" s="10">
        <v>30000</v>
      </c>
      <c r="D661" s="10">
        <v>33393</v>
      </c>
      <c r="E661" s="10"/>
      <c r="F661" s="10">
        <v>1478</v>
      </c>
      <c r="G661" t="s">
        <v>8246</v>
      </c>
      <c r="H661">
        <v>50000</v>
      </c>
      <c r="I661">
        <v>590807.11</v>
      </c>
    </row>
    <row r="662" spans="1:9" x14ac:dyDescent="0.25">
      <c r="A662">
        <v>1478</v>
      </c>
      <c r="B662" t="s">
        <v>8246</v>
      </c>
      <c r="C662" s="10">
        <v>50000</v>
      </c>
      <c r="D662" s="10">
        <v>590807.11</v>
      </c>
      <c r="E662" s="10"/>
      <c r="F662" s="10">
        <v>1479</v>
      </c>
      <c r="G662" t="s">
        <v>8246</v>
      </c>
      <c r="H662">
        <v>1600</v>
      </c>
      <c r="I662">
        <v>2198</v>
      </c>
    </row>
    <row r="663" spans="1:9" x14ac:dyDescent="0.25">
      <c r="A663">
        <v>1479</v>
      </c>
      <c r="B663" t="s">
        <v>8246</v>
      </c>
      <c r="C663" s="10">
        <v>1600</v>
      </c>
      <c r="D663" s="10">
        <v>2198</v>
      </c>
      <c r="E663" s="10"/>
      <c r="F663" s="10">
        <v>1480</v>
      </c>
      <c r="G663" t="s">
        <v>8246</v>
      </c>
      <c r="H663">
        <v>50000</v>
      </c>
      <c r="I663">
        <v>58520.2</v>
      </c>
    </row>
    <row r="664" spans="1:9" ht="15" customHeight="1" x14ac:dyDescent="0.25">
      <c r="A664">
        <v>1480</v>
      </c>
      <c r="B664" t="s">
        <v>8246</v>
      </c>
      <c r="C664" s="10">
        <v>50000</v>
      </c>
      <c r="D664" s="10">
        <v>58520.2</v>
      </c>
      <c r="E664" s="10"/>
      <c r="F664" s="10">
        <v>1501</v>
      </c>
      <c r="G664" t="s">
        <v>8251</v>
      </c>
      <c r="H664">
        <v>52000</v>
      </c>
      <c r="I664">
        <v>86492</v>
      </c>
    </row>
    <row r="665" spans="1:9" ht="15" customHeight="1" x14ac:dyDescent="0.25">
      <c r="A665">
        <v>1501</v>
      </c>
      <c r="B665" t="s">
        <v>8251</v>
      </c>
      <c r="C665" s="10">
        <v>52000</v>
      </c>
      <c r="D665" s="10">
        <v>86492</v>
      </c>
      <c r="E665" s="10"/>
      <c r="F665" s="10">
        <v>1502</v>
      </c>
      <c r="G665" t="s">
        <v>8247</v>
      </c>
      <c r="H665">
        <v>22000</v>
      </c>
      <c r="I665">
        <v>22318</v>
      </c>
    </row>
    <row r="666" spans="1:9" ht="15" customHeight="1" x14ac:dyDescent="0.25">
      <c r="A666">
        <v>1502</v>
      </c>
      <c r="B666" t="s">
        <v>8247</v>
      </c>
      <c r="C666" s="10">
        <v>22000</v>
      </c>
      <c r="D666" s="10">
        <v>22318</v>
      </c>
      <c r="E666" s="10"/>
      <c r="F666" s="10">
        <v>1503</v>
      </c>
      <c r="G666" t="s">
        <v>8249</v>
      </c>
      <c r="H666">
        <v>3750</v>
      </c>
      <c r="I666">
        <v>4045.93</v>
      </c>
    </row>
    <row r="667" spans="1:9" ht="15" customHeight="1" x14ac:dyDescent="0.25">
      <c r="A667">
        <v>1503</v>
      </c>
      <c r="B667" t="s">
        <v>8249</v>
      </c>
      <c r="C667" s="10">
        <v>3750</v>
      </c>
      <c r="D667" s="10">
        <v>4045.93</v>
      </c>
      <c r="E667" s="10"/>
      <c r="F667" s="10">
        <v>1504</v>
      </c>
      <c r="G667" t="s">
        <v>8247</v>
      </c>
      <c r="H667">
        <v>6500</v>
      </c>
      <c r="I667">
        <v>18066</v>
      </c>
    </row>
    <row r="668" spans="1:9" ht="15" customHeight="1" x14ac:dyDescent="0.25">
      <c r="A668">
        <v>1504</v>
      </c>
      <c r="B668" t="s">
        <v>8247</v>
      </c>
      <c r="C668" s="10">
        <v>6500</v>
      </c>
      <c r="D668" s="10">
        <v>18066</v>
      </c>
      <c r="E668" s="10"/>
      <c r="F668" s="10">
        <v>1505</v>
      </c>
      <c r="G668" t="s">
        <v>8249</v>
      </c>
      <c r="H668">
        <v>16000</v>
      </c>
      <c r="I668">
        <v>16573</v>
      </c>
    </row>
    <row r="669" spans="1:9" ht="15" customHeight="1" x14ac:dyDescent="0.25">
      <c r="A669">
        <v>1505</v>
      </c>
      <c r="B669" t="s">
        <v>8249</v>
      </c>
      <c r="C669" s="10">
        <v>16000</v>
      </c>
      <c r="D669" s="10">
        <v>16573</v>
      </c>
      <c r="E669" s="10"/>
      <c r="F669" s="10">
        <v>1506</v>
      </c>
      <c r="G669" t="s">
        <v>8247</v>
      </c>
      <c r="H669">
        <v>1500</v>
      </c>
      <c r="I669">
        <v>1671</v>
      </c>
    </row>
    <row r="670" spans="1:9" x14ac:dyDescent="0.25">
      <c r="A670">
        <v>1506</v>
      </c>
      <c r="B670" t="s">
        <v>8247</v>
      </c>
      <c r="C670" s="10">
        <v>1500</v>
      </c>
      <c r="D670" s="10">
        <v>1671</v>
      </c>
      <c r="E670" s="10"/>
      <c r="F670" s="10">
        <v>1507</v>
      </c>
      <c r="G670" t="s">
        <v>8246</v>
      </c>
      <c r="H670">
        <v>1200</v>
      </c>
      <c r="I670">
        <v>2580</v>
      </c>
    </row>
    <row r="671" spans="1:9" x14ac:dyDescent="0.25">
      <c r="A671">
        <v>1507</v>
      </c>
      <c r="B671" t="s">
        <v>8246</v>
      </c>
      <c r="C671" s="10">
        <v>1200</v>
      </c>
      <c r="D671" s="10">
        <v>2580</v>
      </c>
      <c r="E671" s="10"/>
      <c r="F671" s="10">
        <v>1508</v>
      </c>
      <c r="G671" t="s">
        <v>8246</v>
      </c>
      <c r="H671">
        <v>18500</v>
      </c>
      <c r="I671">
        <v>20491</v>
      </c>
    </row>
    <row r="672" spans="1:9" ht="15" customHeight="1" x14ac:dyDescent="0.25">
      <c r="A672">
        <v>1508</v>
      </c>
      <c r="B672" t="s">
        <v>8246</v>
      </c>
      <c r="C672" s="10">
        <v>18500</v>
      </c>
      <c r="D672" s="10">
        <v>20491</v>
      </c>
      <c r="E672" s="10"/>
      <c r="F672" s="10">
        <v>1509</v>
      </c>
      <c r="G672" t="s">
        <v>8249</v>
      </c>
      <c r="H672">
        <v>17500</v>
      </c>
      <c r="I672">
        <v>21637.22</v>
      </c>
    </row>
    <row r="673" spans="1:9" ht="15" customHeight="1" x14ac:dyDescent="0.25">
      <c r="A673">
        <v>1509</v>
      </c>
      <c r="B673" t="s">
        <v>8249</v>
      </c>
      <c r="C673" s="10">
        <v>17500</v>
      </c>
      <c r="D673" s="10">
        <v>21637.22</v>
      </c>
      <c r="E673" s="10"/>
      <c r="F673" s="10">
        <v>1510</v>
      </c>
      <c r="G673" t="s">
        <v>8247</v>
      </c>
      <c r="H673">
        <v>16000</v>
      </c>
      <c r="I673">
        <v>16165.6</v>
      </c>
    </row>
    <row r="674" spans="1:9" x14ac:dyDescent="0.25">
      <c r="A674">
        <v>1510</v>
      </c>
      <c r="B674" t="s">
        <v>8247</v>
      </c>
      <c r="C674" s="10">
        <v>16000</v>
      </c>
      <c r="D674" s="10">
        <v>16165.6</v>
      </c>
      <c r="E674" s="10"/>
      <c r="F674" s="10">
        <v>1511</v>
      </c>
      <c r="G674" t="s">
        <v>8246</v>
      </c>
      <c r="H674">
        <v>14000</v>
      </c>
      <c r="I674">
        <v>15651</v>
      </c>
    </row>
    <row r="675" spans="1:9" x14ac:dyDescent="0.25">
      <c r="A675">
        <v>1511</v>
      </c>
      <c r="B675" t="s">
        <v>8246</v>
      </c>
      <c r="C675" s="10">
        <v>14000</v>
      </c>
      <c r="D675" s="10">
        <v>15651</v>
      </c>
      <c r="E675" s="10"/>
      <c r="F675" s="10">
        <v>1512</v>
      </c>
      <c r="G675" t="s">
        <v>8246</v>
      </c>
      <c r="H675">
        <v>3500</v>
      </c>
      <c r="I675">
        <v>19557</v>
      </c>
    </row>
    <row r="676" spans="1:9" ht="15" customHeight="1" x14ac:dyDescent="0.25">
      <c r="A676">
        <v>1512</v>
      </c>
      <c r="B676" t="s">
        <v>8246</v>
      </c>
      <c r="C676" s="10">
        <v>3500</v>
      </c>
      <c r="D676" s="10">
        <v>19557</v>
      </c>
      <c r="E676" s="10"/>
      <c r="F676" s="10">
        <v>1513</v>
      </c>
      <c r="G676" t="s">
        <v>8247</v>
      </c>
      <c r="H676">
        <v>8000</v>
      </c>
      <c r="I676">
        <v>12001.5</v>
      </c>
    </row>
    <row r="677" spans="1:9" x14ac:dyDescent="0.25">
      <c r="A677">
        <v>1513</v>
      </c>
      <c r="B677" t="s">
        <v>8247</v>
      </c>
      <c r="C677" s="10">
        <v>8000</v>
      </c>
      <c r="D677" s="10">
        <v>12001.5</v>
      </c>
      <c r="E677" s="10"/>
      <c r="F677" s="10">
        <v>1514</v>
      </c>
      <c r="G677" t="s">
        <v>8246</v>
      </c>
      <c r="H677">
        <v>25000</v>
      </c>
      <c r="I677">
        <v>26619</v>
      </c>
    </row>
    <row r="678" spans="1:9" ht="15" customHeight="1" x14ac:dyDescent="0.25">
      <c r="A678">
        <v>1514</v>
      </c>
      <c r="B678" t="s">
        <v>8246</v>
      </c>
      <c r="C678" s="10">
        <v>25000</v>
      </c>
      <c r="D678" s="10">
        <v>26619</v>
      </c>
      <c r="E678" s="10"/>
      <c r="F678" s="10">
        <v>1515</v>
      </c>
      <c r="G678" t="s">
        <v>8254</v>
      </c>
      <c r="H678">
        <v>300000</v>
      </c>
      <c r="I678">
        <v>471567</v>
      </c>
    </row>
    <row r="679" spans="1:9" x14ac:dyDescent="0.25">
      <c r="A679">
        <v>1515</v>
      </c>
      <c r="B679" t="s">
        <v>8254</v>
      </c>
      <c r="C679" s="10">
        <v>300000</v>
      </c>
      <c r="D679" s="10">
        <v>471567</v>
      </c>
      <c r="E679" s="10"/>
      <c r="F679" s="10">
        <v>1516</v>
      </c>
      <c r="G679" t="s">
        <v>8246</v>
      </c>
      <c r="H679">
        <v>17000</v>
      </c>
      <c r="I679">
        <v>18472</v>
      </c>
    </row>
    <row r="680" spans="1:9" x14ac:dyDescent="0.25">
      <c r="A680">
        <v>1516</v>
      </c>
      <c r="B680" t="s">
        <v>8246</v>
      </c>
      <c r="C680" s="10">
        <v>17000</v>
      </c>
      <c r="D680" s="10">
        <v>18472</v>
      </c>
      <c r="E680" s="10"/>
      <c r="F680" s="10">
        <v>1517</v>
      </c>
      <c r="G680" t="s">
        <v>8246</v>
      </c>
      <c r="H680">
        <v>15000</v>
      </c>
      <c r="I680">
        <v>24297</v>
      </c>
    </row>
    <row r="681" spans="1:9" x14ac:dyDescent="0.25">
      <c r="A681">
        <v>1517</v>
      </c>
      <c r="B681" t="s">
        <v>8246</v>
      </c>
      <c r="C681" s="10">
        <v>15000</v>
      </c>
      <c r="D681" s="10">
        <v>24297</v>
      </c>
      <c r="E681" s="10"/>
      <c r="F681" s="10">
        <v>1518</v>
      </c>
      <c r="G681" t="s">
        <v>8246</v>
      </c>
      <c r="H681">
        <v>15000</v>
      </c>
      <c r="I681">
        <v>30805</v>
      </c>
    </row>
    <row r="682" spans="1:9" x14ac:dyDescent="0.25">
      <c r="A682">
        <v>1518</v>
      </c>
      <c r="B682" t="s">
        <v>8246</v>
      </c>
      <c r="C682" s="10">
        <v>15000</v>
      </c>
      <c r="D682" s="10">
        <v>30805</v>
      </c>
      <c r="E682" s="10"/>
      <c r="F682" s="10">
        <v>1519</v>
      </c>
      <c r="G682" t="s">
        <v>8246</v>
      </c>
      <c r="H682">
        <v>9000</v>
      </c>
      <c r="I682">
        <v>9302.75</v>
      </c>
    </row>
    <row r="683" spans="1:9" x14ac:dyDescent="0.25">
      <c r="A683">
        <v>1519</v>
      </c>
      <c r="B683" t="s">
        <v>8246</v>
      </c>
      <c r="C683" s="10">
        <v>9000</v>
      </c>
      <c r="D683" s="10">
        <v>9302.75</v>
      </c>
      <c r="E683" s="10"/>
      <c r="F683" s="10">
        <v>1520</v>
      </c>
      <c r="G683" t="s">
        <v>8246</v>
      </c>
      <c r="H683">
        <v>18000</v>
      </c>
      <c r="I683">
        <v>18625</v>
      </c>
    </row>
    <row r="684" spans="1:9" x14ac:dyDescent="0.25">
      <c r="A684">
        <v>1520</v>
      </c>
      <c r="B684" t="s">
        <v>8246</v>
      </c>
      <c r="C684" s="10">
        <v>18000</v>
      </c>
      <c r="D684" s="10">
        <v>18625</v>
      </c>
      <c r="E684" s="10"/>
      <c r="F684" s="10">
        <v>1521</v>
      </c>
      <c r="G684" t="s">
        <v>8246</v>
      </c>
      <c r="H684">
        <v>37500</v>
      </c>
      <c r="I684">
        <v>40055</v>
      </c>
    </row>
    <row r="685" spans="1:9" x14ac:dyDescent="0.25">
      <c r="A685">
        <v>1521</v>
      </c>
      <c r="B685" t="s">
        <v>8246</v>
      </c>
      <c r="C685" s="10">
        <v>37500</v>
      </c>
      <c r="D685" s="10">
        <v>40055</v>
      </c>
      <c r="E685" s="10"/>
      <c r="F685" s="10">
        <v>1522</v>
      </c>
      <c r="G685" t="s">
        <v>8246</v>
      </c>
      <c r="H685">
        <v>43500</v>
      </c>
      <c r="I685">
        <v>60450.1</v>
      </c>
    </row>
    <row r="686" spans="1:9" x14ac:dyDescent="0.25">
      <c r="A686">
        <v>1522</v>
      </c>
      <c r="B686" t="s">
        <v>8246</v>
      </c>
      <c r="C686" s="10">
        <v>43500</v>
      </c>
      <c r="D686" s="10">
        <v>60450.1</v>
      </c>
      <c r="E686" s="10"/>
      <c r="F686" s="10">
        <v>1523</v>
      </c>
      <c r="G686" t="s">
        <v>8246</v>
      </c>
      <c r="H686">
        <v>18500</v>
      </c>
      <c r="I686">
        <v>23096</v>
      </c>
    </row>
    <row r="687" spans="1:9" ht="15" customHeight="1" x14ac:dyDescent="0.25">
      <c r="A687">
        <v>1523</v>
      </c>
      <c r="B687" t="s">
        <v>8246</v>
      </c>
      <c r="C687" s="10">
        <v>18500</v>
      </c>
      <c r="D687" s="10">
        <v>23096</v>
      </c>
      <c r="E687" s="10"/>
      <c r="F687" s="10">
        <v>1524</v>
      </c>
      <c r="G687" t="s">
        <v>8255</v>
      </c>
      <c r="H687">
        <v>3000</v>
      </c>
      <c r="I687">
        <v>6210</v>
      </c>
    </row>
    <row r="688" spans="1:9" x14ac:dyDescent="0.25">
      <c r="A688">
        <v>1524</v>
      </c>
      <c r="B688" t="s">
        <v>8255</v>
      </c>
      <c r="C688" s="10">
        <v>3000</v>
      </c>
      <c r="D688" s="10">
        <v>6210</v>
      </c>
      <c r="E688" s="10"/>
      <c r="F688" s="10">
        <v>1525</v>
      </c>
      <c r="G688" t="s">
        <v>8246</v>
      </c>
      <c r="H688">
        <v>2600</v>
      </c>
      <c r="I688">
        <v>4524.1499999999996</v>
      </c>
    </row>
    <row r="689" spans="1:9" x14ac:dyDescent="0.25">
      <c r="A689">
        <v>1525</v>
      </c>
      <c r="B689" t="s">
        <v>8246</v>
      </c>
      <c r="C689" s="10">
        <v>2600</v>
      </c>
      <c r="D689" s="10">
        <v>4524.1499999999996</v>
      </c>
      <c r="E689" s="10"/>
      <c r="F689" s="10">
        <v>1526</v>
      </c>
      <c r="G689" t="s">
        <v>8246</v>
      </c>
      <c r="H689">
        <v>23000</v>
      </c>
      <c r="I689">
        <v>27675</v>
      </c>
    </row>
    <row r="690" spans="1:9" x14ac:dyDescent="0.25">
      <c r="A690">
        <v>1526</v>
      </c>
      <c r="B690" t="s">
        <v>8246</v>
      </c>
      <c r="C690" s="10">
        <v>23000</v>
      </c>
      <c r="D690" s="10">
        <v>27675</v>
      </c>
      <c r="E690" s="10"/>
      <c r="F690" s="10">
        <v>1527</v>
      </c>
      <c r="G690" t="s">
        <v>8246</v>
      </c>
      <c r="H690">
        <v>3500</v>
      </c>
      <c r="I690">
        <v>3865.55</v>
      </c>
    </row>
    <row r="691" spans="1:9" x14ac:dyDescent="0.25">
      <c r="A691">
        <v>1527</v>
      </c>
      <c r="B691" t="s">
        <v>8246</v>
      </c>
      <c r="C691" s="10">
        <v>3500</v>
      </c>
      <c r="D691" s="10">
        <v>3865.55</v>
      </c>
      <c r="E691" s="10"/>
      <c r="F691" s="10">
        <v>1528</v>
      </c>
      <c r="G691" t="s">
        <v>8246</v>
      </c>
      <c r="H691">
        <v>3000</v>
      </c>
      <c r="I691">
        <v>8447</v>
      </c>
    </row>
    <row r="692" spans="1:9" x14ac:dyDescent="0.25">
      <c r="A692">
        <v>1528</v>
      </c>
      <c r="B692" t="s">
        <v>8246</v>
      </c>
      <c r="C692" s="10">
        <v>3000</v>
      </c>
      <c r="D692" s="10">
        <v>8447</v>
      </c>
      <c r="E692" s="10"/>
      <c r="F692" s="10">
        <v>1529</v>
      </c>
      <c r="G692" t="s">
        <v>8246</v>
      </c>
      <c r="H692">
        <v>19000</v>
      </c>
      <c r="I692">
        <v>19129</v>
      </c>
    </row>
    <row r="693" spans="1:9" x14ac:dyDescent="0.25">
      <c r="A693">
        <v>1529</v>
      </c>
      <c r="B693" t="s">
        <v>8246</v>
      </c>
      <c r="C693" s="10">
        <v>19000</v>
      </c>
      <c r="D693" s="10">
        <v>19129</v>
      </c>
      <c r="E693" s="10"/>
      <c r="F693" s="10">
        <v>1530</v>
      </c>
      <c r="G693" t="s">
        <v>8246</v>
      </c>
      <c r="H693">
        <v>35000</v>
      </c>
      <c r="I693">
        <v>47189</v>
      </c>
    </row>
    <row r="694" spans="1:9" x14ac:dyDescent="0.25">
      <c r="A694">
        <v>1530</v>
      </c>
      <c r="B694" t="s">
        <v>8246</v>
      </c>
      <c r="C694" s="10">
        <v>35000</v>
      </c>
      <c r="D694" s="10">
        <v>47189</v>
      </c>
      <c r="E694" s="10"/>
      <c r="F694" s="10">
        <v>1531</v>
      </c>
      <c r="G694" t="s">
        <v>8246</v>
      </c>
      <c r="H694">
        <v>2350</v>
      </c>
      <c r="I694">
        <v>4135</v>
      </c>
    </row>
    <row r="695" spans="1:9" ht="15" customHeight="1" x14ac:dyDescent="0.25">
      <c r="A695">
        <v>1531</v>
      </c>
      <c r="B695" t="s">
        <v>8246</v>
      </c>
      <c r="C695" s="10">
        <v>2350</v>
      </c>
      <c r="D695" s="10">
        <v>4135</v>
      </c>
      <c r="E695" s="10"/>
      <c r="F695" s="10">
        <v>1532</v>
      </c>
      <c r="G695" t="s">
        <v>8248</v>
      </c>
      <c r="H695">
        <v>5000</v>
      </c>
      <c r="I695">
        <v>24201</v>
      </c>
    </row>
    <row r="696" spans="1:9" x14ac:dyDescent="0.25">
      <c r="A696">
        <v>1532</v>
      </c>
      <c r="B696" t="s">
        <v>8248</v>
      </c>
      <c r="C696" s="10">
        <v>5000</v>
      </c>
      <c r="D696" s="10">
        <v>24201</v>
      </c>
      <c r="E696" s="10"/>
      <c r="F696" s="10">
        <v>1533</v>
      </c>
      <c r="G696" t="s">
        <v>8246</v>
      </c>
      <c r="H696">
        <v>45000</v>
      </c>
      <c r="I696">
        <v>65313</v>
      </c>
    </row>
    <row r="697" spans="1:9" x14ac:dyDescent="0.25">
      <c r="A697">
        <v>1533</v>
      </c>
      <c r="B697" t="s">
        <v>8246</v>
      </c>
      <c r="C697" s="10">
        <v>45000</v>
      </c>
      <c r="D697" s="10">
        <v>65313</v>
      </c>
      <c r="E697" s="10"/>
      <c r="F697" s="10">
        <v>1534</v>
      </c>
      <c r="G697" t="s">
        <v>8246</v>
      </c>
      <c r="H697">
        <v>7500</v>
      </c>
      <c r="I697">
        <v>31330</v>
      </c>
    </row>
    <row r="698" spans="1:9" x14ac:dyDescent="0.25">
      <c r="A698">
        <v>1534</v>
      </c>
      <c r="B698" t="s">
        <v>8246</v>
      </c>
      <c r="C698" s="10">
        <v>7500</v>
      </c>
      <c r="D698" s="10">
        <v>31330</v>
      </c>
      <c r="E698" s="10"/>
      <c r="F698" s="10">
        <v>1535</v>
      </c>
      <c r="G698" t="s">
        <v>8246</v>
      </c>
      <c r="H698">
        <v>4000</v>
      </c>
      <c r="I698">
        <v>5297</v>
      </c>
    </row>
    <row r="699" spans="1:9" x14ac:dyDescent="0.25">
      <c r="A699">
        <v>1535</v>
      </c>
      <c r="B699" t="s">
        <v>8246</v>
      </c>
      <c r="C699" s="10">
        <v>4000</v>
      </c>
      <c r="D699" s="10">
        <v>5297</v>
      </c>
      <c r="E699" s="10"/>
      <c r="F699" s="10">
        <v>1536</v>
      </c>
      <c r="G699" t="s">
        <v>8246</v>
      </c>
      <c r="H699">
        <v>12000</v>
      </c>
      <c r="I699">
        <v>30037.01</v>
      </c>
    </row>
    <row r="700" spans="1:9" ht="15" customHeight="1" x14ac:dyDescent="0.25">
      <c r="A700">
        <v>1536</v>
      </c>
      <c r="B700" t="s">
        <v>8246</v>
      </c>
      <c r="C700" s="10">
        <v>12000</v>
      </c>
      <c r="D700" s="10">
        <v>30037.01</v>
      </c>
      <c r="E700" s="10"/>
      <c r="F700" s="10">
        <v>1537</v>
      </c>
      <c r="G700" t="s">
        <v>8249</v>
      </c>
      <c r="H700">
        <v>12000</v>
      </c>
      <c r="I700">
        <v>21588</v>
      </c>
    </row>
    <row r="701" spans="1:9" x14ac:dyDescent="0.25">
      <c r="A701">
        <v>1537</v>
      </c>
      <c r="B701" t="s">
        <v>8249</v>
      </c>
      <c r="C701" s="10">
        <v>12000</v>
      </c>
      <c r="D701" s="10">
        <v>21588</v>
      </c>
      <c r="E701" s="10"/>
      <c r="F701" s="10">
        <v>1538</v>
      </c>
      <c r="G701" t="s">
        <v>8246</v>
      </c>
      <c r="H701">
        <v>7000</v>
      </c>
      <c r="I701">
        <v>7184</v>
      </c>
    </row>
    <row r="702" spans="1:9" x14ac:dyDescent="0.25">
      <c r="A702">
        <v>1538</v>
      </c>
      <c r="B702" t="s">
        <v>8246</v>
      </c>
      <c r="C702" s="10">
        <v>7000</v>
      </c>
      <c r="D702" s="10">
        <v>7184</v>
      </c>
      <c r="E702" s="10"/>
      <c r="F702" s="10">
        <v>1539</v>
      </c>
      <c r="G702" t="s">
        <v>8246</v>
      </c>
      <c r="H702">
        <v>20000</v>
      </c>
      <c r="I702">
        <v>27197.22</v>
      </c>
    </row>
    <row r="703" spans="1:9" x14ac:dyDescent="0.25">
      <c r="A703">
        <v>1539</v>
      </c>
      <c r="B703" t="s">
        <v>8246</v>
      </c>
      <c r="C703" s="10">
        <v>20000</v>
      </c>
      <c r="D703" s="10">
        <v>27197.22</v>
      </c>
      <c r="E703" s="10"/>
      <c r="F703" s="10">
        <v>1540</v>
      </c>
      <c r="G703" t="s">
        <v>8246</v>
      </c>
      <c r="H703">
        <v>15000</v>
      </c>
      <c r="I703">
        <v>17680</v>
      </c>
    </row>
    <row r="704" spans="1:9" x14ac:dyDescent="0.25">
      <c r="A704">
        <v>1540</v>
      </c>
      <c r="B704" t="s">
        <v>8246</v>
      </c>
      <c r="C704" s="10">
        <v>15000</v>
      </c>
      <c r="D704" s="10">
        <v>17680</v>
      </c>
      <c r="E704" s="10"/>
      <c r="F704" s="10">
        <v>1601</v>
      </c>
      <c r="G704" t="s">
        <v>8246</v>
      </c>
      <c r="H704">
        <v>2500</v>
      </c>
      <c r="I704">
        <v>2706.23</v>
      </c>
    </row>
    <row r="705" spans="1:9" x14ac:dyDescent="0.25">
      <c r="A705">
        <v>1601</v>
      </c>
      <c r="B705" t="s">
        <v>8246</v>
      </c>
      <c r="C705" s="10">
        <v>2500</v>
      </c>
      <c r="D705" s="10">
        <v>2706.23</v>
      </c>
      <c r="E705" s="10"/>
      <c r="F705" s="10">
        <v>1602</v>
      </c>
      <c r="G705" t="s">
        <v>8246</v>
      </c>
      <c r="H705">
        <v>1500</v>
      </c>
      <c r="I705">
        <v>1502.5</v>
      </c>
    </row>
    <row r="706" spans="1:9" x14ac:dyDescent="0.25">
      <c r="A706">
        <v>1602</v>
      </c>
      <c r="B706" t="s">
        <v>8246</v>
      </c>
      <c r="C706" s="10">
        <v>1500</v>
      </c>
      <c r="D706" s="10">
        <v>1502.5</v>
      </c>
      <c r="E706" s="10"/>
      <c r="F706" s="10">
        <v>1603</v>
      </c>
      <c r="G706" t="s">
        <v>8246</v>
      </c>
      <c r="H706">
        <v>2000</v>
      </c>
      <c r="I706">
        <v>2000.66</v>
      </c>
    </row>
    <row r="707" spans="1:9" x14ac:dyDescent="0.25">
      <c r="A707">
        <v>1603</v>
      </c>
      <c r="B707" t="s">
        <v>8246</v>
      </c>
      <c r="C707" s="10">
        <v>2000</v>
      </c>
      <c r="D707" s="10">
        <v>2000.66</v>
      </c>
      <c r="E707" s="10"/>
      <c r="F707" s="10">
        <v>1604</v>
      </c>
      <c r="G707" t="s">
        <v>8246</v>
      </c>
      <c r="H707">
        <v>2800</v>
      </c>
      <c r="I707">
        <v>3419</v>
      </c>
    </row>
    <row r="708" spans="1:9" x14ac:dyDescent="0.25">
      <c r="A708">
        <v>1604</v>
      </c>
      <c r="B708" t="s">
        <v>8246</v>
      </c>
      <c r="C708" s="10">
        <v>2800</v>
      </c>
      <c r="D708" s="10">
        <v>3419</v>
      </c>
      <c r="E708" s="10"/>
      <c r="F708" s="10">
        <v>1605</v>
      </c>
      <c r="G708" t="s">
        <v>8246</v>
      </c>
      <c r="H708">
        <v>6000</v>
      </c>
      <c r="I708">
        <v>6041.6</v>
      </c>
    </row>
    <row r="709" spans="1:9" x14ac:dyDescent="0.25">
      <c r="A709">
        <v>1605</v>
      </c>
      <c r="B709" t="s">
        <v>8246</v>
      </c>
      <c r="C709" s="10">
        <v>6000</v>
      </c>
      <c r="D709" s="10">
        <v>6041.6</v>
      </c>
      <c r="E709" s="10"/>
      <c r="F709" s="10">
        <v>1606</v>
      </c>
      <c r="G709" t="s">
        <v>8246</v>
      </c>
      <c r="H709">
        <v>8000</v>
      </c>
      <c r="I709">
        <v>8080.33</v>
      </c>
    </row>
    <row r="710" spans="1:9" x14ac:dyDescent="0.25">
      <c r="A710">
        <v>1606</v>
      </c>
      <c r="B710" t="s">
        <v>8246</v>
      </c>
      <c r="C710" s="10">
        <v>8000</v>
      </c>
      <c r="D710" s="10">
        <v>8080.33</v>
      </c>
      <c r="E710" s="10"/>
      <c r="F710" s="10">
        <v>1607</v>
      </c>
      <c r="G710" t="s">
        <v>8246</v>
      </c>
      <c r="H710">
        <v>10000</v>
      </c>
      <c r="I710">
        <v>14511</v>
      </c>
    </row>
    <row r="711" spans="1:9" x14ac:dyDescent="0.25">
      <c r="A711">
        <v>1607</v>
      </c>
      <c r="B711" t="s">
        <v>8246</v>
      </c>
      <c r="C711" s="10">
        <v>10000</v>
      </c>
      <c r="D711" s="10">
        <v>14511</v>
      </c>
      <c r="E711" s="10"/>
      <c r="F711" s="10">
        <v>1608</v>
      </c>
      <c r="G711" t="s">
        <v>8246</v>
      </c>
      <c r="H711">
        <v>1200</v>
      </c>
      <c r="I711">
        <v>1215</v>
      </c>
    </row>
    <row r="712" spans="1:9" x14ac:dyDescent="0.25">
      <c r="A712">
        <v>1608</v>
      </c>
      <c r="B712" t="s">
        <v>8246</v>
      </c>
      <c r="C712" s="10">
        <v>1200</v>
      </c>
      <c r="D712" s="10">
        <v>1215</v>
      </c>
      <c r="E712" s="10"/>
      <c r="F712" s="10">
        <v>1609</v>
      </c>
      <c r="G712" t="s">
        <v>8246</v>
      </c>
      <c r="H712">
        <v>1500</v>
      </c>
      <c r="I712">
        <v>1775</v>
      </c>
    </row>
    <row r="713" spans="1:9" x14ac:dyDescent="0.25">
      <c r="A713">
        <v>1609</v>
      </c>
      <c r="B713" t="s">
        <v>8246</v>
      </c>
      <c r="C713" s="10">
        <v>1500</v>
      </c>
      <c r="D713" s="10">
        <v>1775</v>
      </c>
      <c r="E713" s="10"/>
      <c r="F713" s="10">
        <v>1610</v>
      </c>
      <c r="G713" t="s">
        <v>8246</v>
      </c>
      <c r="H713">
        <v>2000</v>
      </c>
      <c r="I713">
        <v>5437</v>
      </c>
    </row>
    <row r="714" spans="1:9" x14ac:dyDescent="0.25">
      <c r="A714">
        <v>1610</v>
      </c>
      <c r="B714" t="s">
        <v>8246</v>
      </c>
      <c r="C714" s="10">
        <v>2000</v>
      </c>
      <c r="D714" s="10">
        <v>5437</v>
      </c>
      <c r="E714" s="10"/>
      <c r="F714" s="10">
        <v>1611</v>
      </c>
      <c r="G714" t="s">
        <v>8246</v>
      </c>
      <c r="H714">
        <v>800</v>
      </c>
      <c r="I714">
        <v>1001</v>
      </c>
    </row>
    <row r="715" spans="1:9" x14ac:dyDescent="0.25">
      <c r="A715">
        <v>1611</v>
      </c>
      <c r="B715" t="s">
        <v>8246</v>
      </c>
      <c r="C715" s="10">
        <v>800</v>
      </c>
      <c r="D715" s="10">
        <v>1001</v>
      </c>
      <c r="E715" s="10"/>
      <c r="F715" s="10">
        <v>1612</v>
      </c>
      <c r="G715" t="s">
        <v>8246</v>
      </c>
      <c r="H715">
        <v>500</v>
      </c>
      <c r="I715">
        <v>550</v>
      </c>
    </row>
    <row r="716" spans="1:9" x14ac:dyDescent="0.25">
      <c r="A716">
        <v>1612</v>
      </c>
      <c r="B716" t="s">
        <v>8246</v>
      </c>
      <c r="C716" s="10">
        <v>500</v>
      </c>
      <c r="D716" s="10">
        <v>550</v>
      </c>
      <c r="E716" s="10"/>
      <c r="F716" s="10">
        <v>1613</v>
      </c>
      <c r="G716" t="s">
        <v>8246</v>
      </c>
      <c r="H716">
        <v>1000</v>
      </c>
      <c r="I716">
        <v>1015</v>
      </c>
    </row>
    <row r="717" spans="1:9" x14ac:dyDescent="0.25">
      <c r="A717">
        <v>1613</v>
      </c>
      <c r="B717" t="s">
        <v>8246</v>
      </c>
      <c r="C717" s="10">
        <v>1000</v>
      </c>
      <c r="D717" s="10">
        <v>1015</v>
      </c>
      <c r="E717" s="10"/>
      <c r="F717" s="10">
        <v>1614</v>
      </c>
      <c r="G717" t="s">
        <v>8246</v>
      </c>
      <c r="H717">
        <v>5000</v>
      </c>
      <c r="I717">
        <v>5135</v>
      </c>
    </row>
    <row r="718" spans="1:9" x14ac:dyDescent="0.25">
      <c r="A718">
        <v>1614</v>
      </c>
      <c r="B718" t="s">
        <v>8246</v>
      </c>
      <c r="C718" s="10">
        <v>5000</v>
      </c>
      <c r="D718" s="10">
        <v>5135</v>
      </c>
      <c r="E718" s="10"/>
      <c r="F718" s="10">
        <v>1615</v>
      </c>
      <c r="G718" t="s">
        <v>8246</v>
      </c>
      <c r="H718">
        <v>8000</v>
      </c>
      <c r="I718">
        <v>9130</v>
      </c>
    </row>
    <row r="719" spans="1:9" x14ac:dyDescent="0.25">
      <c r="A719">
        <v>1615</v>
      </c>
      <c r="B719" t="s">
        <v>8246</v>
      </c>
      <c r="C719" s="10">
        <v>8000</v>
      </c>
      <c r="D719" s="10">
        <v>9130</v>
      </c>
      <c r="E719" s="10"/>
      <c r="F719" s="10">
        <v>1616</v>
      </c>
      <c r="G719" t="s">
        <v>8246</v>
      </c>
      <c r="H719">
        <v>10000</v>
      </c>
      <c r="I719">
        <v>10420</v>
      </c>
    </row>
    <row r="720" spans="1:9" x14ac:dyDescent="0.25">
      <c r="A720">
        <v>1616</v>
      </c>
      <c r="B720" t="s">
        <v>8246</v>
      </c>
      <c r="C720" s="10">
        <v>10000</v>
      </c>
      <c r="D720" s="10">
        <v>10420</v>
      </c>
      <c r="E720" s="10"/>
      <c r="F720" s="10">
        <v>1617</v>
      </c>
      <c r="G720" t="s">
        <v>8246</v>
      </c>
      <c r="H720">
        <v>7000</v>
      </c>
      <c r="I720">
        <v>10210</v>
      </c>
    </row>
    <row r="721" spans="1:9" x14ac:dyDescent="0.25">
      <c r="A721">
        <v>1617</v>
      </c>
      <c r="B721" t="s">
        <v>8246</v>
      </c>
      <c r="C721" s="10">
        <v>7000</v>
      </c>
      <c r="D721" s="10">
        <v>10210</v>
      </c>
      <c r="E721" s="10"/>
      <c r="F721" s="10">
        <v>1618</v>
      </c>
      <c r="G721" t="s">
        <v>8246</v>
      </c>
      <c r="H721">
        <v>1500</v>
      </c>
      <c r="I721">
        <v>1576</v>
      </c>
    </row>
    <row r="722" spans="1:9" x14ac:dyDescent="0.25">
      <c r="A722">
        <v>1618</v>
      </c>
      <c r="B722" t="s">
        <v>8246</v>
      </c>
      <c r="C722" s="10">
        <v>1500</v>
      </c>
      <c r="D722" s="10">
        <v>1576</v>
      </c>
      <c r="E722" s="10"/>
      <c r="F722" s="10">
        <v>1619</v>
      </c>
      <c r="G722" t="s">
        <v>8246</v>
      </c>
      <c r="H722">
        <v>1500</v>
      </c>
      <c r="I722">
        <v>2000</v>
      </c>
    </row>
    <row r="723" spans="1:9" x14ac:dyDescent="0.25">
      <c r="A723">
        <v>1619</v>
      </c>
      <c r="B723" t="s">
        <v>8246</v>
      </c>
      <c r="C723" s="10">
        <v>1500</v>
      </c>
      <c r="D723" s="10">
        <v>2000</v>
      </c>
      <c r="E723" s="10"/>
      <c r="F723" s="10">
        <v>1620</v>
      </c>
      <c r="G723" t="s">
        <v>8246</v>
      </c>
      <c r="H723">
        <v>1000</v>
      </c>
      <c r="I723">
        <v>1130</v>
      </c>
    </row>
    <row r="724" spans="1:9" x14ac:dyDescent="0.25">
      <c r="A724">
        <v>1620</v>
      </c>
      <c r="B724" t="s">
        <v>8246</v>
      </c>
      <c r="C724" s="10">
        <v>1000</v>
      </c>
      <c r="D724" s="10">
        <v>1130</v>
      </c>
      <c r="E724" s="10"/>
      <c r="F724" s="10">
        <v>1621</v>
      </c>
      <c r="G724" t="s">
        <v>8246</v>
      </c>
      <c r="H724">
        <v>5000</v>
      </c>
      <c r="I724">
        <v>6060</v>
      </c>
    </row>
    <row r="725" spans="1:9" x14ac:dyDescent="0.25">
      <c r="A725">
        <v>1621</v>
      </c>
      <c r="B725" t="s">
        <v>8246</v>
      </c>
      <c r="C725" s="10">
        <v>5000</v>
      </c>
      <c r="D725" s="10">
        <v>6060</v>
      </c>
      <c r="E725" s="10"/>
      <c r="F725" s="10">
        <v>1622</v>
      </c>
      <c r="G725" t="s">
        <v>8246</v>
      </c>
      <c r="H725">
        <v>6900</v>
      </c>
      <c r="I725">
        <v>7019</v>
      </c>
    </row>
    <row r="726" spans="1:9" ht="15" customHeight="1" x14ac:dyDescent="0.25">
      <c r="A726">
        <v>1622</v>
      </c>
      <c r="B726" t="s">
        <v>8246</v>
      </c>
      <c r="C726" s="10">
        <v>6900</v>
      </c>
      <c r="D726" s="10">
        <v>7019</v>
      </c>
      <c r="E726" s="10"/>
      <c r="F726" s="10">
        <v>1623</v>
      </c>
      <c r="G726" t="s">
        <v>8247</v>
      </c>
      <c r="H726">
        <v>750</v>
      </c>
      <c r="I726">
        <v>758</v>
      </c>
    </row>
    <row r="727" spans="1:9" x14ac:dyDescent="0.25">
      <c r="A727">
        <v>1623</v>
      </c>
      <c r="B727" t="s">
        <v>8247</v>
      </c>
      <c r="C727" s="10">
        <v>750</v>
      </c>
      <c r="D727" s="10">
        <v>758</v>
      </c>
      <c r="E727" s="10"/>
      <c r="F727" s="10">
        <v>1624</v>
      </c>
      <c r="G727" t="s">
        <v>8246</v>
      </c>
      <c r="H727">
        <v>1000</v>
      </c>
      <c r="I727">
        <v>1180</v>
      </c>
    </row>
    <row r="728" spans="1:9" x14ac:dyDescent="0.25">
      <c r="A728">
        <v>1624</v>
      </c>
      <c r="B728" t="s">
        <v>8246</v>
      </c>
      <c r="C728" s="10">
        <v>1000</v>
      </c>
      <c r="D728" s="10">
        <v>1180</v>
      </c>
      <c r="E728" s="10"/>
      <c r="F728" s="10">
        <v>1625</v>
      </c>
      <c r="G728" t="s">
        <v>8246</v>
      </c>
      <c r="H728">
        <v>7500</v>
      </c>
      <c r="I728">
        <v>11650</v>
      </c>
    </row>
    <row r="729" spans="1:9" x14ac:dyDescent="0.25">
      <c r="A729">
        <v>1625</v>
      </c>
      <c r="B729" t="s">
        <v>8246</v>
      </c>
      <c r="C729" s="10">
        <v>7500</v>
      </c>
      <c r="D729" s="10">
        <v>11650</v>
      </c>
      <c r="E729" s="10"/>
      <c r="F729" s="10">
        <v>1626</v>
      </c>
      <c r="G729" t="s">
        <v>8246</v>
      </c>
      <c r="H729">
        <v>8000</v>
      </c>
      <c r="I729">
        <v>8095</v>
      </c>
    </row>
    <row r="730" spans="1:9" x14ac:dyDescent="0.25">
      <c r="A730">
        <v>1626</v>
      </c>
      <c r="B730" t="s">
        <v>8246</v>
      </c>
      <c r="C730" s="10">
        <v>8000</v>
      </c>
      <c r="D730" s="10">
        <v>8095</v>
      </c>
      <c r="E730" s="10"/>
      <c r="F730" s="10">
        <v>1627</v>
      </c>
      <c r="G730" t="s">
        <v>8246</v>
      </c>
      <c r="H730">
        <v>2000</v>
      </c>
      <c r="I730">
        <v>2340</v>
      </c>
    </row>
    <row r="731" spans="1:9" x14ac:dyDescent="0.25">
      <c r="A731">
        <v>1627</v>
      </c>
      <c r="B731" t="s">
        <v>8246</v>
      </c>
      <c r="C731" s="10">
        <v>2000</v>
      </c>
      <c r="D731" s="10">
        <v>2340</v>
      </c>
      <c r="E731" s="10"/>
      <c r="F731" s="10">
        <v>1628</v>
      </c>
      <c r="G731" t="s">
        <v>8246</v>
      </c>
      <c r="H731">
        <v>4000</v>
      </c>
      <c r="I731">
        <v>4037</v>
      </c>
    </row>
    <row r="732" spans="1:9" x14ac:dyDescent="0.25">
      <c r="A732">
        <v>1628</v>
      </c>
      <c r="B732" t="s">
        <v>8246</v>
      </c>
      <c r="C732" s="10">
        <v>4000</v>
      </c>
      <c r="D732" s="10">
        <v>4037</v>
      </c>
      <c r="E732" s="10"/>
      <c r="F732" s="10">
        <v>1629</v>
      </c>
      <c r="G732" t="s">
        <v>8246</v>
      </c>
      <c r="H732">
        <v>6000</v>
      </c>
      <c r="I732">
        <v>6220</v>
      </c>
    </row>
    <row r="733" spans="1:9" x14ac:dyDescent="0.25">
      <c r="A733">
        <v>1629</v>
      </c>
      <c r="B733" t="s">
        <v>8246</v>
      </c>
      <c r="C733" s="10">
        <v>6000</v>
      </c>
      <c r="D733" s="10">
        <v>6220</v>
      </c>
      <c r="E733" s="10"/>
      <c r="F733" s="10">
        <v>1630</v>
      </c>
      <c r="G733" t="s">
        <v>8246</v>
      </c>
      <c r="H733">
        <v>4000</v>
      </c>
      <c r="I733">
        <v>10610</v>
      </c>
    </row>
    <row r="734" spans="1:9" x14ac:dyDescent="0.25">
      <c r="A734">
        <v>1630</v>
      </c>
      <c r="B734" t="s">
        <v>8246</v>
      </c>
      <c r="C734" s="10">
        <v>4000</v>
      </c>
      <c r="D734" s="10">
        <v>10610</v>
      </c>
      <c r="E734" s="10"/>
      <c r="F734" s="10">
        <v>1631</v>
      </c>
      <c r="G734" t="s">
        <v>8246</v>
      </c>
      <c r="H734">
        <v>10000</v>
      </c>
      <c r="I734">
        <v>15591</v>
      </c>
    </row>
    <row r="735" spans="1:9" x14ac:dyDescent="0.25">
      <c r="A735">
        <v>1631</v>
      </c>
      <c r="B735" t="s">
        <v>8246</v>
      </c>
      <c r="C735" s="10">
        <v>10000</v>
      </c>
      <c r="D735" s="10">
        <v>15591</v>
      </c>
      <c r="E735" s="10"/>
      <c r="F735" s="10">
        <v>1632</v>
      </c>
      <c r="G735" t="s">
        <v>8246</v>
      </c>
      <c r="H735">
        <v>4000</v>
      </c>
      <c r="I735">
        <v>4065</v>
      </c>
    </row>
    <row r="736" spans="1:9" x14ac:dyDescent="0.25">
      <c r="A736">
        <v>1632</v>
      </c>
      <c r="B736" t="s">
        <v>8246</v>
      </c>
      <c r="C736" s="10">
        <v>4000</v>
      </c>
      <c r="D736" s="10">
        <v>4065</v>
      </c>
      <c r="E736" s="10"/>
      <c r="F736" s="10">
        <v>1633</v>
      </c>
      <c r="G736" t="s">
        <v>8246</v>
      </c>
      <c r="H736">
        <v>10000</v>
      </c>
      <c r="I736">
        <v>10000</v>
      </c>
    </row>
    <row r="737" spans="1:9" x14ac:dyDescent="0.25">
      <c r="A737">
        <v>1633</v>
      </c>
      <c r="B737" t="s">
        <v>8246</v>
      </c>
      <c r="C737" s="10">
        <v>10000</v>
      </c>
      <c r="D737" s="10">
        <v>10000</v>
      </c>
      <c r="E737" s="10"/>
      <c r="F737" s="10">
        <v>1634</v>
      </c>
      <c r="G737" t="s">
        <v>8246</v>
      </c>
      <c r="H737">
        <v>2000</v>
      </c>
      <c r="I737">
        <v>2010</v>
      </c>
    </row>
    <row r="738" spans="1:9" x14ac:dyDescent="0.25">
      <c r="A738">
        <v>1634</v>
      </c>
      <c r="B738" t="s">
        <v>8246</v>
      </c>
      <c r="C738" s="10">
        <v>2000</v>
      </c>
      <c r="D738" s="10">
        <v>2010</v>
      </c>
      <c r="E738" s="10"/>
      <c r="F738" s="10">
        <v>1635</v>
      </c>
      <c r="G738" t="s">
        <v>8246</v>
      </c>
      <c r="H738">
        <v>2000</v>
      </c>
      <c r="I738">
        <v>2506</v>
      </c>
    </row>
    <row r="739" spans="1:9" x14ac:dyDescent="0.25">
      <c r="A739">
        <v>1635</v>
      </c>
      <c r="B739" t="s">
        <v>8246</v>
      </c>
      <c r="C739" s="10">
        <v>2000</v>
      </c>
      <c r="D739" s="10">
        <v>2506</v>
      </c>
      <c r="E739" s="10"/>
      <c r="F739" s="10">
        <v>1636</v>
      </c>
      <c r="G739" t="s">
        <v>8246</v>
      </c>
      <c r="H739">
        <v>4500</v>
      </c>
      <c r="I739">
        <v>4660</v>
      </c>
    </row>
    <row r="740" spans="1:9" x14ac:dyDescent="0.25">
      <c r="A740">
        <v>1636</v>
      </c>
      <c r="B740" t="s">
        <v>8246</v>
      </c>
      <c r="C740" s="10">
        <v>4500</v>
      </c>
      <c r="D740" s="10">
        <v>4660</v>
      </c>
      <c r="E740" s="10"/>
      <c r="F740" s="10">
        <v>1637</v>
      </c>
      <c r="G740" t="s">
        <v>8246</v>
      </c>
      <c r="H740">
        <v>500</v>
      </c>
      <c r="I740">
        <v>519</v>
      </c>
    </row>
    <row r="741" spans="1:9" x14ac:dyDescent="0.25">
      <c r="A741">
        <v>1637</v>
      </c>
      <c r="B741" t="s">
        <v>8246</v>
      </c>
      <c r="C741" s="10">
        <v>500</v>
      </c>
      <c r="D741" s="10">
        <v>519</v>
      </c>
      <c r="E741" s="10"/>
      <c r="F741" s="10">
        <v>1638</v>
      </c>
      <c r="G741" t="s">
        <v>8246</v>
      </c>
      <c r="H741">
        <v>1000</v>
      </c>
      <c r="I741">
        <v>1050</v>
      </c>
    </row>
    <row r="742" spans="1:9" x14ac:dyDescent="0.25">
      <c r="A742">
        <v>1638</v>
      </c>
      <c r="B742" t="s">
        <v>8246</v>
      </c>
      <c r="C742" s="10">
        <v>1000</v>
      </c>
      <c r="D742" s="10">
        <v>1050</v>
      </c>
      <c r="E742" s="10"/>
      <c r="F742" s="10">
        <v>1639</v>
      </c>
      <c r="G742" t="s">
        <v>8246</v>
      </c>
      <c r="H742">
        <v>1800</v>
      </c>
      <c r="I742">
        <v>1800</v>
      </c>
    </row>
    <row r="743" spans="1:9" x14ac:dyDescent="0.25">
      <c r="A743">
        <v>1639</v>
      </c>
      <c r="B743" t="s">
        <v>8246</v>
      </c>
      <c r="C743" s="10">
        <v>1800</v>
      </c>
      <c r="D743" s="10">
        <v>1800</v>
      </c>
      <c r="E743" s="10"/>
      <c r="F743" s="10">
        <v>1640</v>
      </c>
      <c r="G743" t="s">
        <v>8246</v>
      </c>
      <c r="H743">
        <v>400</v>
      </c>
      <c r="I743">
        <v>679.44</v>
      </c>
    </row>
    <row r="744" spans="1:9" x14ac:dyDescent="0.25">
      <c r="A744">
        <v>1640</v>
      </c>
      <c r="B744" t="s">
        <v>8246</v>
      </c>
      <c r="C744" s="10">
        <v>400</v>
      </c>
      <c r="D744" s="10">
        <v>679.44</v>
      </c>
      <c r="E744" s="10"/>
      <c r="F744" s="10">
        <v>1641</v>
      </c>
      <c r="G744" t="s">
        <v>8246</v>
      </c>
      <c r="H744">
        <v>2500</v>
      </c>
      <c r="I744">
        <v>2535</v>
      </c>
    </row>
    <row r="745" spans="1:9" x14ac:dyDescent="0.25">
      <c r="A745">
        <v>1641</v>
      </c>
      <c r="B745" t="s">
        <v>8246</v>
      </c>
      <c r="C745" s="10">
        <v>2500</v>
      </c>
      <c r="D745" s="10">
        <v>2535</v>
      </c>
      <c r="E745" s="10"/>
      <c r="F745" s="10">
        <v>1642</v>
      </c>
      <c r="G745" t="s">
        <v>8246</v>
      </c>
      <c r="H745">
        <v>1200</v>
      </c>
      <c r="I745">
        <v>1200</v>
      </c>
    </row>
    <row r="746" spans="1:9" x14ac:dyDescent="0.25">
      <c r="A746">
        <v>1642</v>
      </c>
      <c r="B746" t="s">
        <v>8246</v>
      </c>
      <c r="C746" s="10">
        <v>1200</v>
      </c>
      <c r="D746" s="10">
        <v>1200</v>
      </c>
      <c r="E746" s="10"/>
      <c r="F746" s="10">
        <v>1643</v>
      </c>
      <c r="G746" t="s">
        <v>8246</v>
      </c>
      <c r="H746">
        <v>5000</v>
      </c>
      <c r="I746">
        <v>6235</v>
      </c>
    </row>
    <row r="747" spans="1:9" x14ac:dyDescent="0.25">
      <c r="A747">
        <v>1643</v>
      </c>
      <c r="B747" t="s">
        <v>8246</v>
      </c>
      <c r="C747" s="10">
        <v>5000</v>
      </c>
      <c r="D747" s="10">
        <v>6235</v>
      </c>
      <c r="E747" s="10"/>
      <c r="F747" s="10">
        <v>1644</v>
      </c>
      <c r="G747" t="s">
        <v>8246</v>
      </c>
      <c r="H747">
        <v>10000</v>
      </c>
      <c r="I747">
        <v>10950</v>
      </c>
    </row>
    <row r="748" spans="1:9" x14ac:dyDescent="0.25">
      <c r="A748">
        <v>1644</v>
      </c>
      <c r="B748" t="s">
        <v>8246</v>
      </c>
      <c r="C748" s="10">
        <v>10000</v>
      </c>
      <c r="D748" s="10">
        <v>10950</v>
      </c>
      <c r="E748" s="10"/>
      <c r="F748" s="10">
        <v>1645</v>
      </c>
      <c r="G748" t="s">
        <v>8246</v>
      </c>
      <c r="H748">
        <v>5000</v>
      </c>
      <c r="I748">
        <v>5540</v>
      </c>
    </row>
    <row r="749" spans="1:9" ht="15" customHeight="1" x14ac:dyDescent="0.25">
      <c r="A749">
        <v>1645</v>
      </c>
      <c r="B749" t="s">
        <v>8246</v>
      </c>
      <c r="C749" s="10">
        <v>5000</v>
      </c>
      <c r="D749" s="10">
        <v>5540</v>
      </c>
      <c r="E749" s="10"/>
      <c r="F749" s="10">
        <v>1646</v>
      </c>
      <c r="G749" t="s">
        <v>8247</v>
      </c>
      <c r="H749">
        <v>2000</v>
      </c>
      <c r="I749">
        <v>2204</v>
      </c>
    </row>
    <row r="750" spans="1:9" x14ac:dyDescent="0.25">
      <c r="A750">
        <v>1646</v>
      </c>
      <c r="B750" t="s">
        <v>8247</v>
      </c>
      <c r="C750" s="10">
        <v>2000</v>
      </c>
      <c r="D750" s="10">
        <v>2204</v>
      </c>
      <c r="E750" s="10"/>
      <c r="F750" s="10">
        <v>1647</v>
      </c>
      <c r="G750" t="s">
        <v>8246</v>
      </c>
      <c r="H750">
        <v>5000</v>
      </c>
      <c r="I750">
        <v>5236</v>
      </c>
    </row>
    <row r="751" spans="1:9" x14ac:dyDescent="0.25">
      <c r="A751">
        <v>1647</v>
      </c>
      <c r="B751" t="s">
        <v>8246</v>
      </c>
      <c r="C751" s="10">
        <v>5000</v>
      </c>
      <c r="D751" s="10">
        <v>5236</v>
      </c>
      <c r="E751" s="10"/>
      <c r="F751" s="10">
        <v>1648</v>
      </c>
      <c r="G751" t="s">
        <v>8246</v>
      </c>
      <c r="H751">
        <v>2300</v>
      </c>
      <c r="I751">
        <v>2881</v>
      </c>
    </row>
    <row r="752" spans="1:9" x14ac:dyDescent="0.25">
      <c r="A752">
        <v>1648</v>
      </c>
      <c r="B752" t="s">
        <v>8246</v>
      </c>
      <c r="C752" s="10">
        <v>2300</v>
      </c>
      <c r="D752" s="10">
        <v>2881</v>
      </c>
      <c r="E752" s="10"/>
      <c r="F752" s="10">
        <v>1649</v>
      </c>
      <c r="G752" t="s">
        <v>8246</v>
      </c>
      <c r="H752">
        <v>3800</v>
      </c>
      <c r="I752">
        <v>3822.33</v>
      </c>
    </row>
    <row r="753" spans="1:9" x14ac:dyDescent="0.25">
      <c r="A753">
        <v>1649</v>
      </c>
      <c r="B753" t="s">
        <v>8246</v>
      </c>
      <c r="C753" s="10">
        <v>3800</v>
      </c>
      <c r="D753" s="10">
        <v>3822.33</v>
      </c>
      <c r="E753" s="10"/>
      <c r="F753" s="10">
        <v>1650</v>
      </c>
      <c r="G753" t="s">
        <v>8246</v>
      </c>
      <c r="H753">
        <v>2000</v>
      </c>
      <c r="I753">
        <v>2831</v>
      </c>
    </row>
    <row r="754" spans="1:9" x14ac:dyDescent="0.25">
      <c r="A754">
        <v>1650</v>
      </c>
      <c r="B754" t="s">
        <v>8246</v>
      </c>
      <c r="C754" s="10">
        <v>2000</v>
      </c>
      <c r="D754" s="10">
        <v>2831</v>
      </c>
      <c r="E754" s="10"/>
      <c r="F754" s="10">
        <v>1651</v>
      </c>
      <c r="G754" t="s">
        <v>8246</v>
      </c>
      <c r="H754">
        <v>2000</v>
      </c>
      <c r="I754">
        <v>2015</v>
      </c>
    </row>
    <row r="755" spans="1:9" x14ac:dyDescent="0.25">
      <c r="A755">
        <v>1651</v>
      </c>
      <c r="B755" t="s">
        <v>8246</v>
      </c>
      <c r="C755" s="10">
        <v>2000</v>
      </c>
      <c r="D755" s="10">
        <v>2015</v>
      </c>
      <c r="E755" s="10"/>
      <c r="F755" s="10">
        <v>1652</v>
      </c>
      <c r="G755" t="s">
        <v>8246</v>
      </c>
      <c r="H755">
        <v>4500</v>
      </c>
      <c r="I755">
        <v>4530</v>
      </c>
    </row>
    <row r="756" spans="1:9" x14ac:dyDescent="0.25">
      <c r="A756">
        <v>1652</v>
      </c>
      <c r="B756" t="s">
        <v>8246</v>
      </c>
      <c r="C756" s="10">
        <v>4500</v>
      </c>
      <c r="D756" s="10">
        <v>4530</v>
      </c>
      <c r="E756" s="10"/>
      <c r="F756" s="10">
        <v>1653</v>
      </c>
      <c r="G756" t="s">
        <v>8246</v>
      </c>
      <c r="H756">
        <v>5000</v>
      </c>
      <c r="I756">
        <v>8711.52</v>
      </c>
    </row>
    <row r="757" spans="1:9" x14ac:dyDescent="0.25">
      <c r="A757">
        <v>1653</v>
      </c>
      <c r="B757" t="s">
        <v>8246</v>
      </c>
      <c r="C757" s="10">
        <v>5000</v>
      </c>
      <c r="D757" s="10">
        <v>8711.52</v>
      </c>
      <c r="E757" s="10"/>
      <c r="F757" s="10">
        <v>1654</v>
      </c>
      <c r="G757" t="s">
        <v>8246</v>
      </c>
      <c r="H757">
        <v>1100</v>
      </c>
      <c r="I757">
        <v>1319</v>
      </c>
    </row>
    <row r="758" spans="1:9" x14ac:dyDescent="0.25">
      <c r="A758">
        <v>1654</v>
      </c>
      <c r="B758" t="s">
        <v>8246</v>
      </c>
      <c r="C758" s="10">
        <v>1100</v>
      </c>
      <c r="D758" s="10">
        <v>1319</v>
      </c>
      <c r="E758" s="10"/>
      <c r="F758" s="10">
        <v>1655</v>
      </c>
      <c r="G758" t="s">
        <v>8246</v>
      </c>
      <c r="H758">
        <v>1500</v>
      </c>
      <c r="I758">
        <v>2143</v>
      </c>
    </row>
    <row r="759" spans="1:9" x14ac:dyDescent="0.25">
      <c r="A759">
        <v>1655</v>
      </c>
      <c r="B759" t="s">
        <v>8246</v>
      </c>
      <c r="C759" s="10">
        <v>1500</v>
      </c>
      <c r="D759" s="10">
        <v>2143</v>
      </c>
      <c r="E759" s="10"/>
      <c r="F759" s="10">
        <v>1656</v>
      </c>
      <c r="G759" t="s">
        <v>8246</v>
      </c>
      <c r="H759">
        <v>7500</v>
      </c>
      <c r="I759">
        <v>7525.12</v>
      </c>
    </row>
    <row r="760" spans="1:9" x14ac:dyDescent="0.25">
      <c r="A760">
        <v>1656</v>
      </c>
      <c r="B760" t="s">
        <v>8246</v>
      </c>
      <c r="C760" s="10">
        <v>7500</v>
      </c>
      <c r="D760" s="10">
        <v>7525.12</v>
      </c>
      <c r="E760" s="10"/>
      <c r="F760" s="10">
        <v>1657</v>
      </c>
      <c r="G760" t="s">
        <v>8246</v>
      </c>
      <c r="H760">
        <v>25000</v>
      </c>
      <c r="I760">
        <v>26233.45</v>
      </c>
    </row>
    <row r="761" spans="1:9" x14ac:dyDescent="0.25">
      <c r="A761">
        <v>1657</v>
      </c>
      <c r="B761" t="s">
        <v>8246</v>
      </c>
      <c r="C761" s="10">
        <v>25000</v>
      </c>
      <c r="D761" s="10">
        <v>26233.45</v>
      </c>
      <c r="E761" s="10"/>
      <c r="F761" s="10">
        <v>1658</v>
      </c>
      <c r="G761" t="s">
        <v>8246</v>
      </c>
      <c r="H761">
        <v>6000</v>
      </c>
      <c r="I761">
        <v>7934</v>
      </c>
    </row>
    <row r="762" spans="1:9" ht="15" customHeight="1" x14ac:dyDescent="0.25">
      <c r="A762">
        <v>1658</v>
      </c>
      <c r="B762" t="s">
        <v>8246</v>
      </c>
      <c r="C762" s="10">
        <v>6000</v>
      </c>
      <c r="D762" s="10">
        <v>7934</v>
      </c>
      <c r="E762" s="10"/>
      <c r="F762" s="10">
        <v>1659</v>
      </c>
      <c r="G762" t="s">
        <v>8247</v>
      </c>
      <c r="H762">
        <v>500</v>
      </c>
      <c r="I762">
        <v>564</v>
      </c>
    </row>
    <row r="763" spans="1:9" ht="15" customHeight="1" x14ac:dyDescent="0.25">
      <c r="A763">
        <v>1659</v>
      </c>
      <c r="B763" t="s">
        <v>8247</v>
      </c>
      <c r="C763" s="10">
        <v>500</v>
      </c>
      <c r="D763" s="10">
        <v>564</v>
      </c>
      <c r="E763" s="10"/>
      <c r="F763" s="10">
        <v>1660</v>
      </c>
      <c r="G763" t="s">
        <v>8249</v>
      </c>
      <c r="H763">
        <v>80</v>
      </c>
      <c r="I763">
        <v>1003</v>
      </c>
    </row>
    <row r="764" spans="1:9" ht="15" customHeight="1" x14ac:dyDescent="0.25">
      <c r="A764">
        <v>1660</v>
      </c>
      <c r="B764" t="s">
        <v>8249</v>
      </c>
      <c r="C764" s="10">
        <v>80</v>
      </c>
      <c r="D764" s="10">
        <v>1003</v>
      </c>
      <c r="E764" s="10"/>
      <c r="F764" s="10">
        <v>1661</v>
      </c>
      <c r="G764" t="s">
        <v>8249</v>
      </c>
      <c r="H764">
        <v>7900</v>
      </c>
      <c r="I764">
        <v>8098</v>
      </c>
    </row>
    <row r="765" spans="1:9" x14ac:dyDescent="0.25">
      <c r="A765">
        <v>1661</v>
      </c>
      <c r="B765" t="s">
        <v>8249</v>
      </c>
      <c r="C765" s="10">
        <v>7900</v>
      </c>
      <c r="D765" s="10">
        <v>8098</v>
      </c>
      <c r="E765" s="10"/>
      <c r="F765" s="10">
        <v>1662</v>
      </c>
      <c r="G765" t="s">
        <v>8246</v>
      </c>
      <c r="H765">
        <v>8000</v>
      </c>
      <c r="I765">
        <v>8211</v>
      </c>
    </row>
    <row r="766" spans="1:9" x14ac:dyDescent="0.25">
      <c r="A766">
        <v>1662</v>
      </c>
      <c r="B766" t="s">
        <v>8246</v>
      </c>
      <c r="C766" s="10">
        <v>8000</v>
      </c>
      <c r="D766" s="10">
        <v>8211</v>
      </c>
      <c r="E766" s="10"/>
      <c r="F766" s="10">
        <v>1663</v>
      </c>
      <c r="G766" t="s">
        <v>8246</v>
      </c>
      <c r="H766">
        <v>1000</v>
      </c>
      <c r="I766">
        <v>1080</v>
      </c>
    </row>
    <row r="767" spans="1:9" x14ac:dyDescent="0.25">
      <c r="A767">
        <v>1663</v>
      </c>
      <c r="B767" t="s">
        <v>8246</v>
      </c>
      <c r="C767" s="10">
        <v>1000</v>
      </c>
      <c r="D767" s="10">
        <v>1080</v>
      </c>
      <c r="E767" s="10"/>
      <c r="F767" s="10">
        <v>1664</v>
      </c>
      <c r="G767" t="s">
        <v>8246</v>
      </c>
      <c r="H767">
        <v>2500</v>
      </c>
      <c r="I767">
        <v>3060.22</v>
      </c>
    </row>
    <row r="768" spans="1:9" x14ac:dyDescent="0.25">
      <c r="A768">
        <v>1664</v>
      </c>
      <c r="B768" t="s">
        <v>8246</v>
      </c>
      <c r="C768" s="10">
        <v>2500</v>
      </c>
      <c r="D768" s="10">
        <v>3060.22</v>
      </c>
      <c r="E768" s="10"/>
      <c r="F768" s="10">
        <v>1665</v>
      </c>
      <c r="G768" t="s">
        <v>8246</v>
      </c>
      <c r="H768">
        <v>3500</v>
      </c>
      <c r="I768">
        <v>4181</v>
      </c>
    </row>
    <row r="769" spans="1:9" x14ac:dyDescent="0.25">
      <c r="A769">
        <v>1665</v>
      </c>
      <c r="B769" t="s">
        <v>8246</v>
      </c>
      <c r="C769" s="10">
        <v>3500</v>
      </c>
      <c r="D769" s="10">
        <v>4181</v>
      </c>
      <c r="E769" s="10"/>
      <c r="F769" s="10">
        <v>1666</v>
      </c>
      <c r="G769" t="s">
        <v>8246</v>
      </c>
      <c r="H769">
        <v>2500</v>
      </c>
      <c r="I769">
        <v>4022</v>
      </c>
    </row>
    <row r="770" spans="1:9" x14ac:dyDescent="0.25">
      <c r="A770">
        <v>1666</v>
      </c>
      <c r="B770" t="s">
        <v>8246</v>
      </c>
      <c r="C770" s="10">
        <v>2500</v>
      </c>
      <c r="D770" s="10">
        <v>4022</v>
      </c>
      <c r="E770" s="10"/>
      <c r="F770" s="10">
        <v>1667</v>
      </c>
      <c r="G770" t="s">
        <v>8246</v>
      </c>
      <c r="H770">
        <v>3400</v>
      </c>
      <c r="I770">
        <v>4313</v>
      </c>
    </row>
    <row r="771" spans="1:9" x14ac:dyDescent="0.25">
      <c r="A771">
        <v>1667</v>
      </c>
      <c r="B771" t="s">
        <v>8246</v>
      </c>
      <c r="C771" s="10">
        <v>3400</v>
      </c>
      <c r="D771" s="10">
        <v>4313</v>
      </c>
      <c r="E771" s="10"/>
      <c r="F771" s="10">
        <v>1668</v>
      </c>
      <c r="G771" t="s">
        <v>8246</v>
      </c>
      <c r="H771">
        <v>8000</v>
      </c>
      <c r="I771">
        <v>8211</v>
      </c>
    </row>
    <row r="772" spans="1:9" x14ac:dyDescent="0.25">
      <c r="A772">
        <v>1668</v>
      </c>
      <c r="B772" t="s">
        <v>8246</v>
      </c>
      <c r="C772" s="10">
        <v>8000</v>
      </c>
      <c r="D772" s="10">
        <v>8211</v>
      </c>
      <c r="E772" s="10"/>
      <c r="F772" s="10">
        <v>1669</v>
      </c>
      <c r="G772" t="s">
        <v>8246</v>
      </c>
      <c r="H772">
        <v>2000</v>
      </c>
      <c r="I772">
        <v>2795</v>
      </c>
    </row>
    <row r="773" spans="1:9" x14ac:dyDescent="0.25">
      <c r="A773">
        <v>1669</v>
      </c>
      <c r="B773" t="s">
        <v>8246</v>
      </c>
      <c r="C773" s="10">
        <v>2000</v>
      </c>
      <c r="D773" s="10">
        <v>2795</v>
      </c>
      <c r="E773" s="10"/>
      <c r="F773" s="10">
        <v>1670</v>
      </c>
      <c r="G773" t="s">
        <v>8246</v>
      </c>
      <c r="H773">
        <v>1000</v>
      </c>
      <c r="I773">
        <v>1026</v>
      </c>
    </row>
    <row r="774" spans="1:9" x14ac:dyDescent="0.25">
      <c r="A774">
        <v>1670</v>
      </c>
      <c r="B774" t="s">
        <v>8246</v>
      </c>
      <c r="C774" s="10">
        <v>1000</v>
      </c>
      <c r="D774" s="10">
        <v>1026</v>
      </c>
      <c r="E774" s="10"/>
      <c r="F774" s="10">
        <v>1671</v>
      </c>
      <c r="G774" t="s">
        <v>8246</v>
      </c>
      <c r="H774">
        <v>2000</v>
      </c>
      <c r="I774">
        <v>2013.47</v>
      </c>
    </row>
    <row r="775" spans="1:9" x14ac:dyDescent="0.25">
      <c r="A775">
        <v>1671</v>
      </c>
      <c r="B775" t="s">
        <v>8246</v>
      </c>
      <c r="C775" s="10">
        <v>2000</v>
      </c>
      <c r="D775" s="10">
        <v>2013.47</v>
      </c>
      <c r="E775" s="10"/>
      <c r="F775" s="10">
        <v>1672</v>
      </c>
      <c r="G775" t="s">
        <v>8246</v>
      </c>
      <c r="H775">
        <v>1700</v>
      </c>
      <c r="I775">
        <v>1920</v>
      </c>
    </row>
    <row r="776" spans="1:9" x14ac:dyDescent="0.25">
      <c r="A776">
        <v>1672</v>
      </c>
      <c r="B776" t="s">
        <v>8246</v>
      </c>
      <c r="C776" s="10">
        <v>1700</v>
      </c>
      <c r="D776" s="10">
        <v>1920</v>
      </c>
      <c r="E776" s="10"/>
      <c r="F776" s="10">
        <v>1673</v>
      </c>
      <c r="G776" t="s">
        <v>8246</v>
      </c>
      <c r="H776">
        <v>2100</v>
      </c>
      <c r="I776">
        <v>2690</v>
      </c>
    </row>
    <row r="777" spans="1:9" x14ac:dyDescent="0.25">
      <c r="A777">
        <v>1673</v>
      </c>
      <c r="B777" t="s">
        <v>8246</v>
      </c>
      <c r="C777" s="10">
        <v>2100</v>
      </c>
      <c r="D777" s="10">
        <v>2690</v>
      </c>
      <c r="E777" s="10"/>
      <c r="F777" s="10">
        <v>1674</v>
      </c>
      <c r="G777" t="s">
        <v>8246</v>
      </c>
      <c r="H777">
        <v>5000</v>
      </c>
      <c r="I777">
        <v>10085</v>
      </c>
    </row>
    <row r="778" spans="1:9" x14ac:dyDescent="0.25">
      <c r="A778">
        <v>1674</v>
      </c>
      <c r="B778" t="s">
        <v>8246</v>
      </c>
      <c r="C778" s="10">
        <v>5000</v>
      </c>
      <c r="D778" s="10">
        <v>10085</v>
      </c>
      <c r="E778" s="10"/>
      <c r="F778" s="10">
        <v>1675</v>
      </c>
      <c r="G778" t="s">
        <v>8246</v>
      </c>
      <c r="H778">
        <v>1000</v>
      </c>
      <c r="I778">
        <v>1374.16</v>
      </c>
    </row>
    <row r="779" spans="1:9" x14ac:dyDescent="0.25">
      <c r="A779">
        <v>1675</v>
      </c>
      <c r="B779" t="s">
        <v>8246</v>
      </c>
      <c r="C779" s="10">
        <v>1000</v>
      </c>
      <c r="D779" s="10">
        <v>1374.16</v>
      </c>
      <c r="E779" s="10"/>
      <c r="F779" s="10">
        <v>1676</v>
      </c>
      <c r="G779" t="s">
        <v>8246</v>
      </c>
      <c r="H779">
        <v>3000</v>
      </c>
      <c r="I779">
        <v>3460</v>
      </c>
    </row>
    <row r="780" spans="1:9" ht="15" customHeight="1" x14ac:dyDescent="0.25">
      <c r="A780">
        <v>1676</v>
      </c>
      <c r="B780" t="s">
        <v>8246</v>
      </c>
      <c r="C780" s="10">
        <v>3000</v>
      </c>
      <c r="D780" s="10">
        <v>3460</v>
      </c>
      <c r="E780" s="10"/>
      <c r="F780" s="10">
        <v>1677</v>
      </c>
      <c r="G780" t="s">
        <v>8249</v>
      </c>
      <c r="H780">
        <v>6000</v>
      </c>
      <c r="I780">
        <v>6700</v>
      </c>
    </row>
    <row r="781" spans="1:9" x14ac:dyDescent="0.25">
      <c r="A781">
        <v>1677</v>
      </c>
      <c r="B781" t="s">
        <v>8249</v>
      </c>
      <c r="C781" s="10">
        <v>6000</v>
      </c>
      <c r="D781" s="10">
        <v>6700</v>
      </c>
      <c r="E781" s="10"/>
      <c r="F781" s="10">
        <v>1678</v>
      </c>
      <c r="G781" t="s">
        <v>8246</v>
      </c>
      <c r="H781">
        <v>1500</v>
      </c>
      <c r="I781">
        <v>1776</v>
      </c>
    </row>
    <row r="782" spans="1:9" x14ac:dyDescent="0.25">
      <c r="A782">
        <v>1678</v>
      </c>
      <c r="B782" t="s">
        <v>8246</v>
      </c>
      <c r="C782" s="10">
        <v>1500</v>
      </c>
      <c r="D782" s="10">
        <v>1776</v>
      </c>
      <c r="E782" s="10"/>
      <c r="F782" s="10">
        <v>1679</v>
      </c>
      <c r="G782" t="s">
        <v>8246</v>
      </c>
      <c r="H782">
        <v>2000</v>
      </c>
      <c r="I782">
        <v>3500</v>
      </c>
    </row>
    <row r="783" spans="1:9" x14ac:dyDescent="0.25">
      <c r="A783">
        <v>1679</v>
      </c>
      <c r="B783" t="s">
        <v>8246</v>
      </c>
      <c r="C783" s="10">
        <v>2000</v>
      </c>
      <c r="D783" s="10">
        <v>3500</v>
      </c>
      <c r="E783" s="10"/>
      <c r="F783" s="10">
        <v>1680</v>
      </c>
      <c r="G783" t="s">
        <v>8246</v>
      </c>
      <c r="H783">
        <v>1000</v>
      </c>
      <c r="I783">
        <v>1175</v>
      </c>
    </row>
    <row r="784" spans="1:9" ht="15" customHeight="1" x14ac:dyDescent="0.25">
      <c r="A784">
        <v>1680</v>
      </c>
      <c r="B784" t="s">
        <v>8246</v>
      </c>
      <c r="C784" s="10">
        <v>1000</v>
      </c>
      <c r="D784" s="10">
        <v>1175</v>
      </c>
      <c r="E784" s="10"/>
      <c r="F784" s="10">
        <v>1741</v>
      </c>
      <c r="G784" t="s">
        <v>8247</v>
      </c>
      <c r="H784">
        <v>1200</v>
      </c>
      <c r="I784">
        <v>1330</v>
      </c>
    </row>
    <row r="785" spans="1:9" x14ac:dyDescent="0.25">
      <c r="A785">
        <v>1741</v>
      </c>
      <c r="B785" t="s">
        <v>8247</v>
      </c>
      <c r="C785" s="10">
        <v>1200</v>
      </c>
      <c r="D785" s="10">
        <v>1330</v>
      </c>
      <c r="E785" s="10"/>
      <c r="F785" s="10">
        <v>1742</v>
      </c>
      <c r="G785" t="s">
        <v>8246</v>
      </c>
      <c r="H785">
        <v>2000</v>
      </c>
      <c r="I785">
        <v>2175</v>
      </c>
    </row>
    <row r="786" spans="1:9" x14ac:dyDescent="0.25">
      <c r="A786">
        <v>1742</v>
      </c>
      <c r="B786" t="s">
        <v>8246</v>
      </c>
      <c r="C786" s="10">
        <v>2000</v>
      </c>
      <c r="D786" s="10">
        <v>2175</v>
      </c>
      <c r="E786" s="10"/>
      <c r="F786" s="10">
        <v>1743</v>
      </c>
      <c r="G786" t="s">
        <v>8246</v>
      </c>
      <c r="H786">
        <v>6000</v>
      </c>
      <c r="I786">
        <v>6025</v>
      </c>
    </row>
    <row r="787" spans="1:9" ht="15" customHeight="1" x14ac:dyDescent="0.25">
      <c r="A787">
        <v>1743</v>
      </c>
      <c r="B787" t="s">
        <v>8246</v>
      </c>
      <c r="C787" s="10">
        <v>6000</v>
      </c>
      <c r="D787" s="10">
        <v>6025</v>
      </c>
      <c r="E787" s="10"/>
      <c r="F787" s="10">
        <v>1744</v>
      </c>
      <c r="G787" t="s">
        <v>8247</v>
      </c>
      <c r="H787">
        <v>5500</v>
      </c>
      <c r="I787">
        <v>6515</v>
      </c>
    </row>
    <row r="788" spans="1:9" x14ac:dyDescent="0.25">
      <c r="A788">
        <v>1744</v>
      </c>
      <c r="B788" t="s">
        <v>8247</v>
      </c>
      <c r="C788" s="10">
        <v>5500</v>
      </c>
      <c r="D788" s="10">
        <v>6515</v>
      </c>
      <c r="E788" s="10"/>
      <c r="F788" s="10">
        <v>1745</v>
      </c>
      <c r="G788" t="s">
        <v>8246</v>
      </c>
      <c r="H788">
        <v>7000</v>
      </c>
      <c r="I788">
        <v>7981</v>
      </c>
    </row>
    <row r="789" spans="1:9" x14ac:dyDescent="0.25">
      <c r="A789">
        <v>1745</v>
      </c>
      <c r="B789" t="s">
        <v>8246</v>
      </c>
      <c r="C789" s="10">
        <v>7000</v>
      </c>
      <c r="D789" s="10">
        <v>7981</v>
      </c>
      <c r="E789" s="10"/>
      <c r="F789" s="10">
        <v>1746</v>
      </c>
      <c r="G789" t="s">
        <v>8246</v>
      </c>
      <c r="H789">
        <v>15000</v>
      </c>
      <c r="I789">
        <v>22215</v>
      </c>
    </row>
    <row r="790" spans="1:9" ht="15" customHeight="1" x14ac:dyDescent="0.25">
      <c r="A790">
        <v>1746</v>
      </c>
      <c r="B790" t="s">
        <v>8246</v>
      </c>
      <c r="C790" s="10">
        <v>15000</v>
      </c>
      <c r="D790" s="10">
        <v>22215</v>
      </c>
      <c r="E790" s="10"/>
      <c r="F790" s="10">
        <v>1747</v>
      </c>
      <c r="G790" t="s">
        <v>8247</v>
      </c>
      <c r="H790">
        <v>9000</v>
      </c>
      <c r="I790">
        <v>9446</v>
      </c>
    </row>
    <row r="791" spans="1:9" ht="15" customHeight="1" x14ac:dyDescent="0.25">
      <c r="A791">
        <v>1747</v>
      </c>
      <c r="B791" t="s">
        <v>8247</v>
      </c>
      <c r="C791" s="10">
        <v>9000</v>
      </c>
      <c r="D791" s="10">
        <v>9446</v>
      </c>
      <c r="E791" s="10"/>
      <c r="F791" s="10">
        <v>1748</v>
      </c>
      <c r="G791" t="s">
        <v>8251</v>
      </c>
      <c r="H791">
        <v>50000</v>
      </c>
      <c r="I791">
        <v>64974</v>
      </c>
    </row>
    <row r="792" spans="1:9" ht="15" customHeight="1" x14ac:dyDescent="0.25">
      <c r="A792">
        <v>1748</v>
      </c>
      <c r="B792" t="s">
        <v>8251</v>
      </c>
      <c r="C792" s="10">
        <v>50000</v>
      </c>
      <c r="D792" s="10">
        <v>64974</v>
      </c>
      <c r="E792" s="10"/>
      <c r="F792" s="10">
        <v>1749</v>
      </c>
      <c r="G792" t="s">
        <v>8249</v>
      </c>
      <c r="H792">
        <v>10050</v>
      </c>
      <c r="I792">
        <v>12410.5</v>
      </c>
    </row>
    <row r="793" spans="1:9" x14ac:dyDescent="0.25">
      <c r="A793">
        <v>1749</v>
      </c>
      <c r="B793" t="s">
        <v>8249</v>
      </c>
      <c r="C793" s="10">
        <v>10050</v>
      </c>
      <c r="D793" s="10">
        <v>12410.5</v>
      </c>
      <c r="E793" s="10"/>
      <c r="F793" s="10">
        <v>1750</v>
      </c>
      <c r="G793" t="s">
        <v>8246</v>
      </c>
      <c r="H793">
        <v>5000</v>
      </c>
      <c r="I793">
        <v>10081</v>
      </c>
    </row>
    <row r="794" spans="1:9" x14ac:dyDescent="0.25">
      <c r="A794">
        <v>1750</v>
      </c>
      <c r="B794" t="s">
        <v>8246</v>
      </c>
      <c r="C794" s="10">
        <v>5000</v>
      </c>
      <c r="D794" s="10">
        <v>10081</v>
      </c>
      <c r="E794" s="10"/>
      <c r="F794" s="10">
        <v>1751</v>
      </c>
      <c r="G794" t="s">
        <v>8246</v>
      </c>
      <c r="H794">
        <v>10000</v>
      </c>
      <c r="I794">
        <v>10290</v>
      </c>
    </row>
    <row r="795" spans="1:9" ht="15" customHeight="1" x14ac:dyDescent="0.25">
      <c r="A795">
        <v>1751</v>
      </c>
      <c r="B795" t="s">
        <v>8246</v>
      </c>
      <c r="C795" s="10">
        <v>10000</v>
      </c>
      <c r="D795" s="10">
        <v>10290</v>
      </c>
      <c r="E795" s="10"/>
      <c r="F795" s="10">
        <v>1752</v>
      </c>
      <c r="G795" t="s">
        <v>8247</v>
      </c>
      <c r="H795">
        <v>1200</v>
      </c>
      <c r="I795">
        <v>3122</v>
      </c>
    </row>
    <row r="796" spans="1:9" ht="15" customHeight="1" x14ac:dyDescent="0.25">
      <c r="A796">
        <v>1752</v>
      </c>
      <c r="B796" t="s">
        <v>8247</v>
      </c>
      <c r="C796" s="10">
        <v>1200</v>
      </c>
      <c r="D796" s="10">
        <v>3122</v>
      </c>
      <c r="E796" s="10"/>
      <c r="F796" s="10">
        <v>1753</v>
      </c>
      <c r="G796" t="s">
        <v>8253</v>
      </c>
      <c r="H796">
        <v>15000</v>
      </c>
      <c r="I796">
        <v>16200</v>
      </c>
    </row>
    <row r="797" spans="1:9" ht="15" customHeight="1" x14ac:dyDescent="0.25">
      <c r="A797">
        <v>1753</v>
      </c>
      <c r="B797" t="s">
        <v>8253</v>
      </c>
      <c r="C797" s="10">
        <v>15000</v>
      </c>
      <c r="D797" s="10">
        <v>16200</v>
      </c>
      <c r="E797" s="10"/>
      <c r="F797" s="10">
        <v>1754</v>
      </c>
      <c r="G797" t="s">
        <v>8251</v>
      </c>
      <c r="H797">
        <v>8500</v>
      </c>
      <c r="I797">
        <v>9395</v>
      </c>
    </row>
    <row r="798" spans="1:9" x14ac:dyDescent="0.25">
      <c r="A798">
        <v>1754</v>
      </c>
      <c r="B798" t="s">
        <v>8251</v>
      </c>
      <c r="C798" s="10">
        <v>8500</v>
      </c>
      <c r="D798" s="10">
        <v>9395</v>
      </c>
      <c r="E798" s="10"/>
      <c r="F798" s="10">
        <v>1755</v>
      </c>
      <c r="G798" t="s">
        <v>8246</v>
      </c>
      <c r="H798">
        <v>25</v>
      </c>
      <c r="I798">
        <v>30</v>
      </c>
    </row>
    <row r="799" spans="1:9" x14ac:dyDescent="0.25">
      <c r="A799">
        <v>1755</v>
      </c>
      <c r="B799" t="s">
        <v>8246</v>
      </c>
      <c r="C799" s="10">
        <v>25</v>
      </c>
      <c r="D799" s="10">
        <v>30</v>
      </c>
      <c r="E799" s="10"/>
      <c r="F799" s="10">
        <v>1756</v>
      </c>
      <c r="G799" t="s">
        <v>8246</v>
      </c>
      <c r="H799">
        <v>5500</v>
      </c>
      <c r="I799">
        <v>5655.6</v>
      </c>
    </row>
    <row r="800" spans="1:9" x14ac:dyDescent="0.25">
      <c r="A800">
        <v>1756</v>
      </c>
      <c r="B800" t="s">
        <v>8246</v>
      </c>
      <c r="C800" s="10">
        <v>5500</v>
      </c>
      <c r="D800" s="10">
        <v>5655.6</v>
      </c>
      <c r="E800" s="10"/>
      <c r="F800" s="10">
        <v>1757</v>
      </c>
      <c r="G800" t="s">
        <v>8246</v>
      </c>
      <c r="H800">
        <v>5000</v>
      </c>
      <c r="I800">
        <v>5800</v>
      </c>
    </row>
    <row r="801" spans="1:9" x14ac:dyDescent="0.25">
      <c r="A801">
        <v>1757</v>
      </c>
      <c r="B801" t="s">
        <v>8246</v>
      </c>
      <c r="C801" s="10">
        <v>5000</v>
      </c>
      <c r="D801" s="10">
        <v>5800</v>
      </c>
      <c r="E801" s="10"/>
      <c r="F801" s="10">
        <v>1758</v>
      </c>
      <c r="G801" t="s">
        <v>8246</v>
      </c>
      <c r="H801">
        <v>1000</v>
      </c>
      <c r="I801">
        <v>1147</v>
      </c>
    </row>
    <row r="802" spans="1:9" x14ac:dyDescent="0.25">
      <c r="A802">
        <v>1758</v>
      </c>
      <c r="B802" t="s">
        <v>8246</v>
      </c>
      <c r="C802" s="10">
        <v>1000</v>
      </c>
      <c r="D802" s="10">
        <v>1147</v>
      </c>
      <c r="E802" s="10"/>
      <c r="F802" s="10">
        <v>1759</v>
      </c>
      <c r="G802" t="s">
        <v>8246</v>
      </c>
      <c r="H802">
        <v>5000</v>
      </c>
      <c r="I802">
        <v>5330</v>
      </c>
    </row>
    <row r="803" spans="1:9" x14ac:dyDescent="0.25">
      <c r="A803">
        <v>1759</v>
      </c>
      <c r="B803" t="s">
        <v>8246</v>
      </c>
      <c r="C803" s="10">
        <v>5000</v>
      </c>
      <c r="D803" s="10">
        <v>5330</v>
      </c>
      <c r="E803" s="10"/>
      <c r="F803" s="10">
        <v>1760</v>
      </c>
      <c r="G803" t="s">
        <v>8246</v>
      </c>
      <c r="H803">
        <v>5000</v>
      </c>
      <c r="I803">
        <v>8272</v>
      </c>
    </row>
    <row r="804" spans="1:9" ht="15" customHeight="1" x14ac:dyDescent="0.25">
      <c r="A804">
        <v>1760</v>
      </c>
      <c r="B804" t="s">
        <v>8246</v>
      </c>
      <c r="C804" s="10">
        <v>5000</v>
      </c>
      <c r="D804" s="10">
        <v>8272</v>
      </c>
      <c r="E804" s="10"/>
      <c r="F804" s="10">
        <v>1761</v>
      </c>
      <c r="G804" t="s">
        <v>8247</v>
      </c>
      <c r="H804">
        <v>100</v>
      </c>
      <c r="I804">
        <v>155</v>
      </c>
    </row>
    <row r="805" spans="1:9" x14ac:dyDescent="0.25">
      <c r="A805">
        <v>1761</v>
      </c>
      <c r="B805" t="s">
        <v>8247</v>
      </c>
      <c r="C805" s="10">
        <v>100</v>
      </c>
      <c r="D805" s="10">
        <v>155</v>
      </c>
      <c r="E805" s="10"/>
      <c r="F805" s="10">
        <v>1762</v>
      </c>
      <c r="G805" t="s">
        <v>8246</v>
      </c>
      <c r="H805">
        <v>100</v>
      </c>
      <c r="I805">
        <v>885</v>
      </c>
    </row>
    <row r="806" spans="1:9" x14ac:dyDescent="0.25">
      <c r="A806">
        <v>1762</v>
      </c>
      <c r="B806" t="s">
        <v>8246</v>
      </c>
      <c r="C806" s="10">
        <v>100</v>
      </c>
      <c r="D806" s="10">
        <v>885</v>
      </c>
      <c r="E806" s="10"/>
      <c r="F806" s="10">
        <v>1763</v>
      </c>
      <c r="G806" t="s">
        <v>8246</v>
      </c>
      <c r="H806">
        <v>12000</v>
      </c>
      <c r="I806">
        <v>12229</v>
      </c>
    </row>
    <row r="807" spans="1:9" x14ac:dyDescent="0.25">
      <c r="A807">
        <v>1763</v>
      </c>
      <c r="B807" t="s">
        <v>8246</v>
      </c>
      <c r="C807" s="10">
        <v>12000</v>
      </c>
      <c r="D807" s="10">
        <v>12229</v>
      </c>
      <c r="E807" s="10"/>
      <c r="F807" s="10">
        <v>1821</v>
      </c>
      <c r="G807" t="s">
        <v>8246</v>
      </c>
      <c r="H807">
        <v>2500</v>
      </c>
      <c r="I807">
        <v>3372.25</v>
      </c>
    </row>
    <row r="808" spans="1:9" ht="15" customHeight="1" x14ac:dyDescent="0.25">
      <c r="A808">
        <v>1821</v>
      </c>
      <c r="B808" t="s">
        <v>8246</v>
      </c>
      <c r="C808" s="10">
        <v>2500</v>
      </c>
      <c r="D808" s="10">
        <v>3372.25</v>
      </c>
      <c r="E808" s="10"/>
      <c r="F808" s="10">
        <v>1822</v>
      </c>
      <c r="G808" t="s">
        <v>8251</v>
      </c>
      <c r="H808">
        <v>300</v>
      </c>
      <c r="I808">
        <v>300</v>
      </c>
    </row>
    <row r="809" spans="1:9" x14ac:dyDescent="0.25">
      <c r="A809">
        <v>1822</v>
      </c>
      <c r="B809" t="s">
        <v>8251</v>
      </c>
      <c r="C809" s="10">
        <v>300</v>
      </c>
      <c r="D809" s="10">
        <v>300</v>
      </c>
      <c r="E809" s="10"/>
      <c r="F809" s="10">
        <v>1823</v>
      </c>
      <c r="G809" t="s">
        <v>8246</v>
      </c>
      <c r="H809">
        <v>700</v>
      </c>
      <c r="I809">
        <v>811</v>
      </c>
    </row>
    <row r="810" spans="1:9" x14ac:dyDescent="0.25">
      <c r="A810">
        <v>1823</v>
      </c>
      <c r="B810" t="s">
        <v>8246</v>
      </c>
      <c r="C810" s="10">
        <v>700</v>
      </c>
      <c r="D810" s="10">
        <v>811</v>
      </c>
      <c r="E810" s="10"/>
      <c r="F810" s="10">
        <v>1824</v>
      </c>
      <c r="G810" t="s">
        <v>8246</v>
      </c>
      <c r="H810">
        <v>3000</v>
      </c>
      <c r="I810">
        <v>3002</v>
      </c>
    </row>
    <row r="811" spans="1:9" x14ac:dyDescent="0.25">
      <c r="A811">
        <v>1824</v>
      </c>
      <c r="B811" t="s">
        <v>8246</v>
      </c>
      <c r="C811" s="10">
        <v>3000</v>
      </c>
      <c r="D811" s="10">
        <v>3002</v>
      </c>
      <c r="E811" s="10"/>
      <c r="F811" s="10">
        <v>1825</v>
      </c>
      <c r="G811" t="s">
        <v>8246</v>
      </c>
      <c r="H811">
        <v>2000</v>
      </c>
      <c r="I811">
        <v>2101</v>
      </c>
    </row>
    <row r="812" spans="1:9" x14ac:dyDescent="0.25">
      <c r="A812">
        <v>1825</v>
      </c>
      <c r="B812" t="s">
        <v>8246</v>
      </c>
      <c r="C812" s="10">
        <v>2000</v>
      </c>
      <c r="D812" s="10">
        <v>2101</v>
      </c>
      <c r="E812" s="10"/>
      <c r="F812" s="10">
        <v>1826</v>
      </c>
      <c r="G812" t="s">
        <v>8246</v>
      </c>
      <c r="H812">
        <v>2000</v>
      </c>
      <c r="I812">
        <v>2020</v>
      </c>
    </row>
    <row r="813" spans="1:9" x14ac:dyDescent="0.25">
      <c r="A813">
        <v>1826</v>
      </c>
      <c r="B813" t="s">
        <v>8246</v>
      </c>
      <c r="C813" s="10">
        <v>2000</v>
      </c>
      <c r="D813" s="10">
        <v>2020</v>
      </c>
      <c r="E813" s="10"/>
      <c r="F813" s="10">
        <v>1827</v>
      </c>
      <c r="G813" t="s">
        <v>8246</v>
      </c>
      <c r="H813">
        <v>8000</v>
      </c>
      <c r="I813">
        <v>8053</v>
      </c>
    </row>
    <row r="814" spans="1:9" x14ac:dyDescent="0.25">
      <c r="A814">
        <v>1827</v>
      </c>
      <c r="B814" t="s">
        <v>8246</v>
      </c>
      <c r="C814" s="10">
        <v>8000</v>
      </c>
      <c r="D814" s="10">
        <v>8053</v>
      </c>
      <c r="E814" s="10"/>
      <c r="F814" s="10">
        <v>1828</v>
      </c>
      <c r="G814" t="s">
        <v>8246</v>
      </c>
      <c r="H814">
        <v>20000</v>
      </c>
      <c r="I814">
        <v>20032</v>
      </c>
    </row>
    <row r="815" spans="1:9" x14ac:dyDescent="0.25">
      <c r="A815">
        <v>1828</v>
      </c>
      <c r="B815" t="s">
        <v>8246</v>
      </c>
      <c r="C815" s="10">
        <v>20000</v>
      </c>
      <c r="D815" s="10">
        <v>20032</v>
      </c>
      <c r="E815" s="10"/>
      <c r="F815" s="10">
        <v>1829</v>
      </c>
      <c r="G815" t="s">
        <v>8246</v>
      </c>
      <c r="H815">
        <v>1500</v>
      </c>
      <c r="I815">
        <v>2500.25</v>
      </c>
    </row>
    <row r="816" spans="1:9" x14ac:dyDescent="0.25">
      <c r="A816">
        <v>1829</v>
      </c>
      <c r="B816" t="s">
        <v>8246</v>
      </c>
      <c r="C816" s="10">
        <v>1500</v>
      </c>
      <c r="D816" s="10">
        <v>2500.25</v>
      </c>
      <c r="E816" s="10"/>
      <c r="F816" s="10">
        <v>1830</v>
      </c>
      <c r="G816" t="s">
        <v>8246</v>
      </c>
      <c r="H816">
        <v>15000</v>
      </c>
      <c r="I816">
        <v>15230</v>
      </c>
    </row>
    <row r="817" spans="1:9" x14ac:dyDescent="0.25">
      <c r="A817">
        <v>1830</v>
      </c>
      <c r="B817" t="s">
        <v>8246</v>
      </c>
      <c r="C817" s="10">
        <v>15000</v>
      </c>
      <c r="D817" s="10">
        <v>15230</v>
      </c>
      <c r="E817" s="10"/>
      <c r="F817" s="10">
        <v>1831</v>
      </c>
      <c r="G817" t="s">
        <v>8246</v>
      </c>
      <c r="H817">
        <v>1000</v>
      </c>
      <c r="I817">
        <v>1030</v>
      </c>
    </row>
    <row r="818" spans="1:9" x14ac:dyDescent="0.25">
      <c r="A818">
        <v>1831</v>
      </c>
      <c r="B818" t="s">
        <v>8246</v>
      </c>
      <c r="C818" s="10">
        <v>1000</v>
      </c>
      <c r="D818" s="10">
        <v>1030</v>
      </c>
      <c r="E818" s="10"/>
      <c r="F818" s="10">
        <v>1832</v>
      </c>
      <c r="G818" t="s">
        <v>8246</v>
      </c>
      <c r="H818">
        <v>350</v>
      </c>
      <c r="I818">
        <v>500</v>
      </c>
    </row>
    <row r="819" spans="1:9" x14ac:dyDescent="0.25">
      <c r="A819">
        <v>1832</v>
      </c>
      <c r="B819" t="s">
        <v>8246</v>
      </c>
      <c r="C819" s="10">
        <v>350</v>
      </c>
      <c r="D819" s="10">
        <v>500</v>
      </c>
      <c r="E819" s="10"/>
      <c r="F819" s="10">
        <v>1833</v>
      </c>
      <c r="G819" t="s">
        <v>8246</v>
      </c>
      <c r="H819">
        <v>400</v>
      </c>
      <c r="I819">
        <v>1050</v>
      </c>
    </row>
    <row r="820" spans="1:9" x14ac:dyDescent="0.25">
      <c r="A820">
        <v>1833</v>
      </c>
      <c r="B820" t="s">
        <v>8246</v>
      </c>
      <c r="C820" s="10">
        <v>400</v>
      </c>
      <c r="D820" s="10">
        <v>1050</v>
      </c>
      <c r="E820" s="10"/>
      <c r="F820" s="10">
        <v>1834</v>
      </c>
      <c r="G820" t="s">
        <v>8246</v>
      </c>
      <c r="H820">
        <v>10000</v>
      </c>
      <c r="I820">
        <v>11805</v>
      </c>
    </row>
    <row r="821" spans="1:9" ht="15" customHeight="1" x14ac:dyDescent="0.25">
      <c r="A821">
        <v>1834</v>
      </c>
      <c r="B821" t="s">
        <v>8246</v>
      </c>
      <c r="C821" s="10">
        <v>10000</v>
      </c>
      <c r="D821" s="10">
        <v>11805</v>
      </c>
      <c r="E821" s="10"/>
      <c r="F821" s="10">
        <v>1835</v>
      </c>
      <c r="G821" t="s">
        <v>8247</v>
      </c>
      <c r="H821">
        <v>500</v>
      </c>
      <c r="I821">
        <v>520</v>
      </c>
    </row>
    <row r="822" spans="1:9" x14ac:dyDescent="0.25">
      <c r="A822">
        <v>1835</v>
      </c>
      <c r="B822" t="s">
        <v>8247</v>
      </c>
      <c r="C822" s="10">
        <v>500</v>
      </c>
      <c r="D822" s="10">
        <v>520</v>
      </c>
      <c r="E822" s="10"/>
      <c r="F822" s="10">
        <v>1836</v>
      </c>
      <c r="G822" t="s">
        <v>8246</v>
      </c>
      <c r="H822">
        <v>5000</v>
      </c>
      <c r="I822">
        <v>10017</v>
      </c>
    </row>
    <row r="823" spans="1:9" x14ac:dyDescent="0.25">
      <c r="A823">
        <v>1836</v>
      </c>
      <c r="B823" t="s">
        <v>8246</v>
      </c>
      <c r="C823" s="10">
        <v>5000</v>
      </c>
      <c r="D823" s="10">
        <v>10017</v>
      </c>
      <c r="E823" s="10"/>
      <c r="F823" s="10">
        <v>1837</v>
      </c>
      <c r="G823" t="s">
        <v>8246</v>
      </c>
      <c r="H823">
        <v>600</v>
      </c>
      <c r="I823">
        <v>1841</v>
      </c>
    </row>
    <row r="824" spans="1:9" x14ac:dyDescent="0.25">
      <c r="A824">
        <v>1837</v>
      </c>
      <c r="B824" t="s">
        <v>8246</v>
      </c>
      <c r="C824" s="10">
        <v>600</v>
      </c>
      <c r="D824" s="10">
        <v>1841</v>
      </c>
      <c r="E824" s="10"/>
      <c r="F824" s="10">
        <v>1838</v>
      </c>
      <c r="G824" t="s">
        <v>8246</v>
      </c>
      <c r="H824">
        <v>1000</v>
      </c>
      <c r="I824">
        <v>1001.49</v>
      </c>
    </row>
    <row r="825" spans="1:9" x14ac:dyDescent="0.25">
      <c r="A825">
        <v>1838</v>
      </c>
      <c r="B825" t="s">
        <v>8246</v>
      </c>
      <c r="C825" s="10">
        <v>1000</v>
      </c>
      <c r="D825" s="10">
        <v>1001.49</v>
      </c>
      <c r="E825" s="10"/>
      <c r="F825" s="10">
        <v>1839</v>
      </c>
      <c r="G825" t="s">
        <v>8246</v>
      </c>
      <c r="H825">
        <v>1000</v>
      </c>
      <c r="I825">
        <v>2053</v>
      </c>
    </row>
    <row r="826" spans="1:9" x14ac:dyDescent="0.25">
      <c r="A826">
        <v>1839</v>
      </c>
      <c r="B826" t="s">
        <v>8246</v>
      </c>
      <c r="C826" s="10">
        <v>1000</v>
      </c>
      <c r="D826" s="10">
        <v>2053</v>
      </c>
      <c r="E826" s="10"/>
      <c r="F826" s="10">
        <v>1840</v>
      </c>
      <c r="G826" t="s">
        <v>8246</v>
      </c>
      <c r="H826">
        <v>900</v>
      </c>
      <c r="I826">
        <v>980</v>
      </c>
    </row>
    <row r="827" spans="1:9" x14ac:dyDescent="0.25">
      <c r="A827">
        <v>1840</v>
      </c>
      <c r="B827" t="s">
        <v>8246</v>
      </c>
      <c r="C827" s="10">
        <v>900</v>
      </c>
      <c r="D827" s="10">
        <v>980</v>
      </c>
      <c r="E827" s="10"/>
      <c r="F827" s="10">
        <v>1841</v>
      </c>
      <c r="G827" t="s">
        <v>8246</v>
      </c>
      <c r="H827">
        <v>2000</v>
      </c>
      <c r="I827">
        <v>2035</v>
      </c>
    </row>
    <row r="828" spans="1:9" x14ac:dyDescent="0.25">
      <c r="A828">
        <v>1841</v>
      </c>
      <c r="B828" t="s">
        <v>8246</v>
      </c>
      <c r="C828" s="10">
        <v>2000</v>
      </c>
      <c r="D828" s="10">
        <v>2035</v>
      </c>
      <c r="E828" s="10"/>
      <c r="F828" s="10">
        <v>1842</v>
      </c>
      <c r="G828" t="s">
        <v>8246</v>
      </c>
      <c r="H828">
        <v>2000</v>
      </c>
      <c r="I828">
        <v>2505</v>
      </c>
    </row>
    <row r="829" spans="1:9" x14ac:dyDescent="0.25">
      <c r="A829">
        <v>1842</v>
      </c>
      <c r="B829" t="s">
        <v>8246</v>
      </c>
      <c r="C829" s="10">
        <v>2000</v>
      </c>
      <c r="D829" s="10">
        <v>2505</v>
      </c>
      <c r="E829" s="10"/>
      <c r="F829" s="10">
        <v>1843</v>
      </c>
      <c r="G829" t="s">
        <v>8246</v>
      </c>
      <c r="H829">
        <v>10000</v>
      </c>
      <c r="I829">
        <v>12400.61</v>
      </c>
    </row>
    <row r="830" spans="1:9" x14ac:dyDescent="0.25">
      <c r="A830">
        <v>1843</v>
      </c>
      <c r="B830" t="s">
        <v>8246</v>
      </c>
      <c r="C830" s="10">
        <v>10000</v>
      </c>
      <c r="D830" s="10">
        <v>12400.61</v>
      </c>
      <c r="E830" s="10"/>
      <c r="F830" s="10">
        <v>1844</v>
      </c>
      <c r="G830" t="s">
        <v>8246</v>
      </c>
      <c r="H830">
        <v>1500</v>
      </c>
      <c r="I830">
        <v>1521</v>
      </c>
    </row>
    <row r="831" spans="1:9" x14ac:dyDescent="0.25">
      <c r="A831">
        <v>1844</v>
      </c>
      <c r="B831" t="s">
        <v>8246</v>
      </c>
      <c r="C831" s="10">
        <v>1500</v>
      </c>
      <c r="D831" s="10">
        <v>1521</v>
      </c>
      <c r="E831" s="10"/>
      <c r="F831" s="10">
        <v>1845</v>
      </c>
      <c r="G831" t="s">
        <v>8246</v>
      </c>
      <c r="H831">
        <v>1000</v>
      </c>
      <c r="I831">
        <v>1000</v>
      </c>
    </row>
    <row r="832" spans="1:9" x14ac:dyDescent="0.25">
      <c r="A832">
        <v>1845</v>
      </c>
      <c r="B832" t="s">
        <v>8246</v>
      </c>
      <c r="C832" s="10">
        <v>1000</v>
      </c>
      <c r="D832" s="10">
        <v>1000</v>
      </c>
      <c r="E832" s="10"/>
      <c r="F832" s="10">
        <v>1846</v>
      </c>
      <c r="G832" t="s">
        <v>8246</v>
      </c>
      <c r="H832">
        <v>15000</v>
      </c>
      <c r="I832">
        <v>20689</v>
      </c>
    </row>
    <row r="833" spans="1:9" x14ac:dyDescent="0.25">
      <c r="A833">
        <v>1846</v>
      </c>
      <c r="B833" t="s">
        <v>8246</v>
      </c>
      <c r="C833" s="10">
        <v>15000</v>
      </c>
      <c r="D833" s="10">
        <v>20689</v>
      </c>
      <c r="E833" s="10"/>
      <c r="F833" s="10">
        <v>1847</v>
      </c>
      <c r="G833" t="s">
        <v>8246</v>
      </c>
      <c r="H833">
        <v>2500</v>
      </c>
      <c r="I833">
        <v>3022</v>
      </c>
    </row>
    <row r="834" spans="1:9" x14ac:dyDescent="0.25">
      <c r="A834">
        <v>1847</v>
      </c>
      <c r="B834" t="s">
        <v>8246</v>
      </c>
      <c r="C834" s="10">
        <v>2500</v>
      </c>
      <c r="D834" s="10">
        <v>3022</v>
      </c>
      <c r="E834" s="10"/>
      <c r="F834" s="10">
        <v>1848</v>
      </c>
      <c r="G834" t="s">
        <v>8246</v>
      </c>
      <c r="H834">
        <v>3000</v>
      </c>
      <c r="I834">
        <v>3221</v>
      </c>
    </row>
    <row r="835" spans="1:9" x14ac:dyDescent="0.25">
      <c r="A835">
        <v>1848</v>
      </c>
      <c r="B835" t="s">
        <v>8246</v>
      </c>
      <c r="C835" s="10">
        <v>3000</v>
      </c>
      <c r="D835" s="10">
        <v>3221</v>
      </c>
      <c r="E835" s="10"/>
      <c r="F835" s="10">
        <v>1849</v>
      </c>
      <c r="G835" t="s">
        <v>8246</v>
      </c>
      <c r="H835">
        <v>300</v>
      </c>
      <c r="I835">
        <v>301</v>
      </c>
    </row>
    <row r="836" spans="1:9" x14ac:dyDescent="0.25">
      <c r="A836">
        <v>1849</v>
      </c>
      <c r="B836" t="s">
        <v>8246</v>
      </c>
      <c r="C836" s="10">
        <v>300</v>
      </c>
      <c r="D836" s="10">
        <v>301</v>
      </c>
      <c r="E836" s="10"/>
      <c r="F836" s="10">
        <v>1850</v>
      </c>
      <c r="G836" t="s">
        <v>8246</v>
      </c>
      <c r="H836">
        <v>9000</v>
      </c>
      <c r="I836">
        <v>9137</v>
      </c>
    </row>
    <row r="837" spans="1:9" x14ac:dyDescent="0.25">
      <c r="A837">
        <v>1850</v>
      </c>
      <c r="B837" t="s">
        <v>8246</v>
      </c>
      <c r="C837" s="10">
        <v>9000</v>
      </c>
      <c r="D837" s="10">
        <v>9137</v>
      </c>
      <c r="E837" s="10"/>
      <c r="F837" s="10">
        <v>1851</v>
      </c>
      <c r="G837" t="s">
        <v>8246</v>
      </c>
      <c r="H837">
        <v>1300</v>
      </c>
      <c r="I837">
        <v>1301</v>
      </c>
    </row>
    <row r="838" spans="1:9" x14ac:dyDescent="0.25">
      <c r="A838">
        <v>1851</v>
      </c>
      <c r="B838" t="s">
        <v>8246</v>
      </c>
      <c r="C838" s="10">
        <v>1300</v>
      </c>
      <c r="D838" s="10">
        <v>1301</v>
      </c>
      <c r="E838" s="10"/>
      <c r="F838" s="10">
        <v>1852</v>
      </c>
      <c r="G838" t="s">
        <v>8246</v>
      </c>
      <c r="H838">
        <v>15000</v>
      </c>
      <c r="I838">
        <v>17545</v>
      </c>
    </row>
    <row r="839" spans="1:9" x14ac:dyDescent="0.25">
      <c r="A839">
        <v>1852</v>
      </c>
      <c r="B839" t="s">
        <v>8246</v>
      </c>
      <c r="C839" s="10">
        <v>15000</v>
      </c>
      <c r="D839" s="10">
        <v>17545</v>
      </c>
      <c r="E839" s="10"/>
      <c r="F839" s="10">
        <v>1853</v>
      </c>
      <c r="G839" t="s">
        <v>8246</v>
      </c>
      <c r="H839">
        <v>800</v>
      </c>
      <c r="I839">
        <v>815</v>
      </c>
    </row>
    <row r="840" spans="1:9" x14ac:dyDescent="0.25">
      <c r="A840">
        <v>1853</v>
      </c>
      <c r="B840" t="s">
        <v>8246</v>
      </c>
      <c r="C840" s="10">
        <v>800</v>
      </c>
      <c r="D840" s="10">
        <v>815</v>
      </c>
      <c r="E840" s="10"/>
      <c r="F840" s="10">
        <v>1854</v>
      </c>
      <c r="G840" t="s">
        <v>8246</v>
      </c>
      <c r="H840">
        <v>15000</v>
      </c>
      <c r="I840">
        <v>15318.55</v>
      </c>
    </row>
    <row r="841" spans="1:9" ht="15" customHeight="1" x14ac:dyDescent="0.25">
      <c r="A841">
        <v>1854</v>
      </c>
      <c r="B841" t="s">
        <v>8246</v>
      </c>
      <c r="C841" s="10">
        <v>15000</v>
      </c>
      <c r="D841" s="10">
        <v>15318.55</v>
      </c>
      <c r="E841" s="10"/>
      <c r="F841" s="10">
        <v>1855</v>
      </c>
      <c r="G841" t="s">
        <v>8251</v>
      </c>
      <c r="H841">
        <v>8750</v>
      </c>
      <c r="I841">
        <v>13480.16</v>
      </c>
    </row>
    <row r="842" spans="1:9" x14ac:dyDescent="0.25">
      <c r="A842">
        <v>1855</v>
      </c>
      <c r="B842" t="s">
        <v>8251</v>
      </c>
      <c r="C842" s="10">
        <v>8750</v>
      </c>
      <c r="D842" s="10">
        <v>13480.16</v>
      </c>
      <c r="E842" s="10"/>
      <c r="F842" s="10">
        <v>1856</v>
      </c>
      <c r="G842" t="s">
        <v>8246</v>
      </c>
      <c r="H842">
        <v>2000</v>
      </c>
      <c r="I842">
        <v>2025</v>
      </c>
    </row>
    <row r="843" spans="1:9" x14ac:dyDescent="0.25">
      <c r="A843">
        <v>1856</v>
      </c>
      <c r="B843" t="s">
        <v>8246</v>
      </c>
      <c r="C843" s="10">
        <v>2000</v>
      </c>
      <c r="D843" s="10">
        <v>2025</v>
      </c>
      <c r="E843" s="10"/>
      <c r="F843" s="10">
        <v>1857</v>
      </c>
      <c r="G843" t="s">
        <v>8246</v>
      </c>
      <c r="H843">
        <v>3000</v>
      </c>
      <c r="I843">
        <v>3000</v>
      </c>
    </row>
    <row r="844" spans="1:9" x14ac:dyDescent="0.25">
      <c r="A844">
        <v>1857</v>
      </c>
      <c r="B844" t="s">
        <v>8246</v>
      </c>
      <c r="C844" s="10">
        <v>3000</v>
      </c>
      <c r="D844" s="10">
        <v>3000</v>
      </c>
      <c r="E844" s="10"/>
      <c r="F844" s="10">
        <v>1858</v>
      </c>
      <c r="G844" t="s">
        <v>8246</v>
      </c>
      <c r="H844">
        <v>5555.55</v>
      </c>
      <c r="I844">
        <v>6041.55</v>
      </c>
    </row>
    <row r="845" spans="1:9" x14ac:dyDescent="0.25">
      <c r="A845">
        <v>1858</v>
      </c>
      <c r="B845" t="s">
        <v>8246</v>
      </c>
      <c r="C845" s="10">
        <v>5555.55</v>
      </c>
      <c r="D845" s="10">
        <v>6041.55</v>
      </c>
      <c r="E845" s="10"/>
      <c r="F845" s="10">
        <v>1859</v>
      </c>
      <c r="G845" t="s">
        <v>8246</v>
      </c>
      <c r="H845">
        <v>3000</v>
      </c>
      <c r="I845">
        <v>3955</v>
      </c>
    </row>
    <row r="846" spans="1:9" x14ac:dyDescent="0.25">
      <c r="A846">
        <v>1859</v>
      </c>
      <c r="B846" t="s">
        <v>8246</v>
      </c>
      <c r="C846" s="10">
        <v>3000</v>
      </c>
      <c r="D846" s="10">
        <v>3955</v>
      </c>
      <c r="E846" s="10"/>
      <c r="F846" s="10">
        <v>1860</v>
      </c>
      <c r="G846" t="s">
        <v>8246</v>
      </c>
      <c r="H846">
        <v>750</v>
      </c>
      <c r="I846">
        <v>1001</v>
      </c>
    </row>
    <row r="847" spans="1:9" x14ac:dyDescent="0.25">
      <c r="A847">
        <v>1860</v>
      </c>
      <c r="B847" t="s">
        <v>8246</v>
      </c>
      <c r="C847" s="10">
        <v>750</v>
      </c>
      <c r="D847" s="10">
        <v>1001</v>
      </c>
      <c r="E847" s="10"/>
      <c r="F847" s="10">
        <v>1881</v>
      </c>
      <c r="G847" t="s">
        <v>8246</v>
      </c>
      <c r="H847">
        <v>2000</v>
      </c>
      <c r="I847">
        <v>3453.69</v>
      </c>
    </row>
    <row r="848" spans="1:9" x14ac:dyDescent="0.25">
      <c r="A848">
        <v>1881</v>
      </c>
      <c r="B848" t="s">
        <v>8246</v>
      </c>
      <c r="C848" s="10">
        <v>2000</v>
      </c>
      <c r="D848" s="10">
        <v>3453.69</v>
      </c>
      <c r="E848" s="10"/>
      <c r="F848" s="10">
        <v>1882</v>
      </c>
      <c r="G848" t="s">
        <v>8246</v>
      </c>
      <c r="H848">
        <v>3350</v>
      </c>
      <c r="I848">
        <v>3380</v>
      </c>
    </row>
    <row r="849" spans="1:9" x14ac:dyDescent="0.25">
      <c r="A849">
        <v>1882</v>
      </c>
      <c r="B849" t="s">
        <v>8246</v>
      </c>
      <c r="C849" s="10">
        <v>3350</v>
      </c>
      <c r="D849" s="10">
        <v>3380</v>
      </c>
      <c r="E849" s="10"/>
      <c r="F849" s="10">
        <v>1883</v>
      </c>
      <c r="G849" t="s">
        <v>8246</v>
      </c>
      <c r="H849">
        <v>999</v>
      </c>
      <c r="I849">
        <v>1047</v>
      </c>
    </row>
    <row r="850" spans="1:9" x14ac:dyDescent="0.25">
      <c r="A850">
        <v>1883</v>
      </c>
      <c r="B850" t="s">
        <v>8246</v>
      </c>
      <c r="C850" s="10">
        <v>999</v>
      </c>
      <c r="D850" s="10">
        <v>1047</v>
      </c>
      <c r="E850" s="10"/>
      <c r="F850" s="10">
        <v>1884</v>
      </c>
      <c r="G850" t="s">
        <v>8246</v>
      </c>
      <c r="H850">
        <v>1000</v>
      </c>
      <c r="I850">
        <v>1351</v>
      </c>
    </row>
    <row r="851" spans="1:9" x14ac:dyDescent="0.25">
      <c r="A851">
        <v>1884</v>
      </c>
      <c r="B851" t="s">
        <v>8246</v>
      </c>
      <c r="C851" s="10">
        <v>1000</v>
      </c>
      <c r="D851" s="10">
        <v>1351</v>
      </c>
      <c r="E851" s="10"/>
      <c r="F851" s="10">
        <v>1885</v>
      </c>
      <c r="G851" t="s">
        <v>8246</v>
      </c>
      <c r="H851">
        <v>4575</v>
      </c>
      <c r="I851">
        <v>5322</v>
      </c>
    </row>
    <row r="852" spans="1:9" x14ac:dyDescent="0.25">
      <c r="A852">
        <v>1885</v>
      </c>
      <c r="B852" t="s">
        <v>8246</v>
      </c>
      <c r="C852" s="10">
        <v>4575</v>
      </c>
      <c r="D852" s="10">
        <v>5322</v>
      </c>
      <c r="E852" s="10"/>
      <c r="F852" s="10">
        <v>1886</v>
      </c>
      <c r="G852" t="s">
        <v>8246</v>
      </c>
      <c r="H852">
        <v>1200</v>
      </c>
      <c r="I852">
        <v>1225</v>
      </c>
    </row>
    <row r="853" spans="1:9" ht="15" customHeight="1" x14ac:dyDescent="0.25">
      <c r="A853">
        <v>1886</v>
      </c>
      <c r="B853" t="s">
        <v>8246</v>
      </c>
      <c r="C853" s="10">
        <v>1200</v>
      </c>
      <c r="D853" s="10">
        <v>1225</v>
      </c>
      <c r="E853" s="10"/>
      <c r="F853" s="10">
        <v>1887</v>
      </c>
      <c r="G853" t="s">
        <v>8249</v>
      </c>
      <c r="H853">
        <v>3000</v>
      </c>
      <c r="I853">
        <v>3335</v>
      </c>
    </row>
    <row r="854" spans="1:9" x14ac:dyDescent="0.25">
      <c r="A854">
        <v>1887</v>
      </c>
      <c r="B854" t="s">
        <v>8249</v>
      </c>
      <c r="C854" s="10">
        <v>3000</v>
      </c>
      <c r="D854" s="10">
        <v>3335</v>
      </c>
      <c r="E854" s="10"/>
      <c r="F854" s="10">
        <v>1888</v>
      </c>
      <c r="G854" t="s">
        <v>8246</v>
      </c>
      <c r="H854">
        <v>2500</v>
      </c>
      <c r="I854">
        <v>4152</v>
      </c>
    </row>
    <row r="855" spans="1:9" x14ac:dyDescent="0.25">
      <c r="A855">
        <v>1888</v>
      </c>
      <c r="B855" t="s">
        <v>8246</v>
      </c>
      <c r="C855" s="10">
        <v>2500</v>
      </c>
      <c r="D855" s="10">
        <v>4152</v>
      </c>
      <c r="E855" s="10"/>
      <c r="F855" s="10">
        <v>1889</v>
      </c>
      <c r="G855" t="s">
        <v>8246</v>
      </c>
      <c r="H855">
        <v>2000</v>
      </c>
      <c r="I855">
        <v>2132</v>
      </c>
    </row>
    <row r="856" spans="1:9" x14ac:dyDescent="0.25">
      <c r="A856">
        <v>1889</v>
      </c>
      <c r="B856" t="s">
        <v>8246</v>
      </c>
      <c r="C856" s="10">
        <v>2000</v>
      </c>
      <c r="D856" s="10">
        <v>2132</v>
      </c>
      <c r="E856" s="10"/>
      <c r="F856" s="10">
        <v>1890</v>
      </c>
      <c r="G856" t="s">
        <v>8246</v>
      </c>
      <c r="H856">
        <v>12000</v>
      </c>
      <c r="I856">
        <v>17350.13</v>
      </c>
    </row>
    <row r="857" spans="1:9" x14ac:dyDescent="0.25">
      <c r="A857">
        <v>1890</v>
      </c>
      <c r="B857" t="s">
        <v>8246</v>
      </c>
      <c r="C857" s="10">
        <v>12000</v>
      </c>
      <c r="D857" s="10">
        <v>17350.13</v>
      </c>
      <c r="E857" s="10"/>
      <c r="F857" s="10">
        <v>1891</v>
      </c>
      <c r="G857" t="s">
        <v>8246</v>
      </c>
      <c r="H857">
        <v>10000</v>
      </c>
      <c r="I857">
        <v>10555</v>
      </c>
    </row>
    <row r="858" spans="1:9" x14ac:dyDescent="0.25">
      <c r="A858">
        <v>1891</v>
      </c>
      <c r="B858" t="s">
        <v>8246</v>
      </c>
      <c r="C858" s="10">
        <v>10000</v>
      </c>
      <c r="D858" s="10">
        <v>10555</v>
      </c>
      <c r="E858" s="10"/>
      <c r="F858" s="10">
        <v>1892</v>
      </c>
      <c r="G858" t="s">
        <v>8246</v>
      </c>
      <c r="H858">
        <v>500</v>
      </c>
      <c r="I858">
        <v>683</v>
      </c>
    </row>
    <row r="859" spans="1:9" x14ac:dyDescent="0.25">
      <c r="A859">
        <v>1892</v>
      </c>
      <c r="B859" t="s">
        <v>8246</v>
      </c>
      <c r="C859" s="10">
        <v>500</v>
      </c>
      <c r="D859" s="10">
        <v>683</v>
      </c>
      <c r="E859" s="10"/>
      <c r="F859" s="10">
        <v>1893</v>
      </c>
      <c r="G859" t="s">
        <v>8246</v>
      </c>
      <c r="H859">
        <v>2500</v>
      </c>
      <c r="I859">
        <v>2600</v>
      </c>
    </row>
    <row r="860" spans="1:9" x14ac:dyDescent="0.25">
      <c r="A860">
        <v>1893</v>
      </c>
      <c r="B860" t="s">
        <v>8246</v>
      </c>
      <c r="C860" s="10">
        <v>2500</v>
      </c>
      <c r="D860" s="10">
        <v>2600</v>
      </c>
      <c r="E860" s="10"/>
      <c r="F860" s="10">
        <v>1894</v>
      </c>
      <c r="G860" t="s">
        <v>8246</v>
      </c>
      <c r="H860">
        <v>1000</v>
      </c>
      <c r="I860">
        <v>1145</v>
      </c>
    </row>
    <row r="861" spans="1:9" x14ac:dyDescent="0.25">
      <c r="A861">
        <v>1894</v>
      </c>
      <c r="B861" t="s">
        <v>8246</v>
      </c>
      <c r="C861" s="10">
        <v>1000</v>
      </c>
      <c r="D861" s="10">
        <v>1145</v>
      </c>
      <c r="E861" s="10"/>
      <c r="F861" s="10">
        <v>1895</v>
      </c>
      <c r="G861" t="s">
        <v>8246</v>
      </c>
      <c r="H861">
        <v>9072</v>
      </c>
      <c r="I861">
        <v>9228</v>
      </c>
    </row>
    <row r="862" spans="1:9" x14ac:dyDescent="0.25">
      <c r="A862">
        <v>1895</v>
      </c>
      <c r="B862" t="s">
        <v>8246</v>
      </c>
      <c r="C862" s="10">
        <v>9072</v>
      </c>
      <c r="D862" s="10">
        <v>9228</v>
      </c>
      <c r="E862" s="10"/>
      <c r="F862" s="10">
        <v>1896</v>
      </c>
      <c r="G862" t="s">
        <v>8246</v>
      </c>
      <c r="H862">
        <v>451</v>
      </c>
      <c r="I862">
        <v>559</v>
      </c>
    </row>
    <row r="863" spans="1:9" x14ac:dyDescent="0.25">
      <c r="A863">
        <v>1896</v>
      </c>
      <c r="B863" t="s">
        <v>8246</v>
      </c>
      <c r="C863" s="10">
        <v>451</v>
      </c>
      <c r="D863" s="10">
        <v>559</v>
      </c>
      <c r="E863" s="10"/>
      <c r="F863" s="10">
        <v>1897</v>
      </c>
      <c r="G863" t="s">
        <v>8246</v>
      </c>
      <c r="H863">
        <v>6350</v>
      </c>
      <c r="I863">
        <v>6506</v>
      </c>
    </row>
    <row r="864" spans="1:9" x14ac:dyDescent="0.25">
      <c r="A864">
        <v>1897</v>
      </c>
      <c r="B864" t="s">
        <v>8246</v>
      </c>
      <c r="C864" s="10">
        <v>6350</v>
      </c>
      <c r="D864" s="10">
        <v>6506</v>
      </c>
      <c r="E864" s="10"/>
      <c r="F864" s="10">
        <v>1898</v>
      </c>
      <c r="G864" t="s">
        <v>8246</v>
      </c>
      <c r="H864">
        <v>1000</v>
      </c>
      <c r="I864">
        <v>1445</v>
      </c>
    </row>
    <row r="865" spans="1:9" x14ac:dyDescent="0.25">
      <c r="A865">
        <v>1898</v>
      </c>
      <c r="B865" t="s">
        <v>8246</v>
      </c>
      <c r="C865" s="10">
        <v>1000</v>
      </c>
      <c r="D865" s="10">
        <v>1445</v>
      </c>
      <c r="E865" s="10"/>
      <c r="F865" s="10">
        <v>1899</v>
      </c>
      <c r="G865" t="s">
        <v>8246</v>
      </c>
      <c r="H865">
        <v>900</v>
      </c>
      <c r="I865">
        <v>1200</v>
      </c>
    </row>
    <row r="866" spans="1:9" x14ac:dyDescent="0.25">
      <c r="A866">
        <v>1899</v>
      </c>
      <c r="B866" t="s">
        <v>8246</v>
      </c>
      <c r="C866" s="10">
        <v>900</v>
      </c>
      <c r="D866" s="10">
        <v>1200</v>
      </c>
      <c r="E866" s="10"/>
      <c r="F866" s="10">
        <v>1900</v>
      </c>
      <c r="G866" t="s">
        <v>8246</v>
      </c>
      <c r="H866">
        <v>2500</v>
      </c>
      <c r="I866">
        <v>2734.11</v>
      </c>
    </row>
    <row r="867" spans="1:9" x14ac:dyDescent="0.25">
      <c r="A867">
        <v>1900</v>
      </c>
      <c r="B867" t="s">
        <v>8246</v>
      </c>
      <c r="C867" s="10">
        <v>2500</v>
      </c>
      <c r="D867" s="10">
        <v>2734.11</v>
      </c>
      <c r="E867" s="10"/>
      <c r="F867" s="10">
        <v>1921</v>
      </c>
      <c r="G867" t="s">
        <v>8246</v>
      </c>
      <c r="H867">
        <v>1500</v>
      </c>
      <c r="I867">
        <v>2052</v>
      </c>
    </row>
    <row r="868" spans="1:9" x14ac:dyDescent="0.25">
      <c r="A868">
        <v>1921</v>
      </c>
      <c r="B868" t="s">
        <v>8246</v>
      </c>
      <c r="C868" s="10">
        <v>1500</v>
      </c>
      <c r="D868" s="10">
        <v>2052</v>
      </c>
      <c r="E868" s="10"/>
      <c r="F868" s="10">
        <v>1922</v>
      </c>
      <c r="G868" t="s">
        <v>8246</v>
      </c>
      <c r="H868">
        <v>2000</v>
      </c>
      <c r="I868">
        <v>2311</v>
      </c>
    </row>
    <row r="869" spans="1:9" x14ac:dyDescent="0.25">
      <c r="A869">
        <v>1922</v>
      </c>
      <c r="B869" t="s">
        <v>8246</v>
      </c>
      <c r="C869" s="10">
        <v>2000</v>
      </c>
      <c r="D869" s="10">
        <v>2311</v>
      </c>
      <c r="E869" s="10"/>
      <c r="F869" s="10">
        <v>1923</v>
      </c>
      <c r="G869" t="s">
        <v>8246</v>
      </c>
      <c r="H869">
        <v>125</v>
      </c>
      <c r="I869">
        <v>301</v>
      </c>
    </row>
    <row r="870" spans="1:9" x14ac:dyDescent="0.25">
      <c r="A870">
        <v>1923</v>
      </c>
      <c r="B870" t="s">
        <v>8246</v>
      </c>
      <c r="C870" s="10">
        <v>125</v>
      </c>
      <c r="D870" s="10">
        <v>301</v>
      </c>
      <c r="E870" s="10"/>
      <c r="F870" s="10">
        <v>1924</v>
      </c>
      <c r="G870" t="s">
        <v>8246</v>
      </c>
      <c r="H870">
        <v>3000</v>
      </c>
      <c r="I870">
        <v>3432</v>
      </c>
    </row>
    <row r="871" spans="1:9" x14ac:dyDescent="0.25">
      <c r="A871">
        <v>1924</v>
      </c>
      <c r="B871" t="s">
        <v>8246</v>
      </c>
      <c r="C871" s="10">
        <v>3000</v>
      </c>
      <c r="D871" s="10">
        <v>3432</v>
      </c>
      <c r="E871" s="10"/>
      <c r="F871" s="10">
        <v>1925</v>
      </c>
      <c r="G871" t="s">
        <v>8246</v>
      </c>
      <c r="H871">
        <v>1500</v>
      </c>
      <c r="I871">
        <v>1655</v>
      </c>
    </row>
    <row r="872" spans="1:9" x14ac:dyDescent="0.25">
      <c r="A872">
        <v>1925</v>
      </c>
      <c r="B872" t="s">
        <v>8246</v>
      </c>
      <c r="C872" s="10">
        <v>1500</v>
      </c>
      <c r="D872" s="10">
        <v>1655</v>
      </c>
      <c r="E872" s="10"/>
      <c r="F872" s="10">
        <v>1926</v>
      </c>
      <c r="G872" t="s">
        <v>8246</v>
      </c>
      <c r="H872">
        <v>1500</v>
      </c>
      <c r="I872">
        <v>2930.69</v>
      </c>
    </row>
    <row r="873" spans="1:9" x14ac:dyDescent="0.25">
      <c r="A873">
        <v>1926</v>
      </c>
      <c r="B873" t="s">
        <v>8246</v>
      </c>
      <c r="C873" s="10">
        <v>1500</v>
      </c>
      <c r="D873" s="10">
        <v>2930.69</v>
      </c>
      <c r="E873" s="10"/>
      <c r="F873" s="10">
        <v>1927</v>
      </c>
      <c r="G873" t="s">
        <v>8246</v>
      </c>
      <c r="H873">
        <v>600</v>
      </c>
      <c r="I873">
        <v>620</v>
      </c>
    </row>
    <row r="874" spans="1:9" x14ac:dyDescent="0.25">
      <c r="A874">
        <v>1927</v>
      </c>
      <c r="B874" t="s">
        <v>8246</v>
      </c>
      <c r="C874" s="10">
        <v>600</v>
      </c>
      <c r="D874" s="10">
        <v>620</v>
      </c>
      <c r="E874" s="10"/>
      <c r="F874" s="10">
        <v>1928</v>
      </c>
      <c r="G874" t="s">
        <v>8246</v>
      </c>
      <c r="H874">
        <v>2550</v>
      </c>
      <c r="I874">
        <v>2630</v>
      </c>
    </row>
    <row r="875" spans="1:9" x14ac:dyDescent="0.25">
      <c r="A875">
        <v>1928</v>
      </c>
      <c r="B875" t="s">
        <v>8246</v>
      </c>
      <c r="C875" s="10">
        <v>2550</v>
      </c>
      <c r="D875" s="10">
        <v>2630</v>
      </c>
      <c r="E875" s="10"/>
      <c r="F875" s="10">
        <v>1929</v>
      </c>
      <c r="G875" t="s">
        <v>8246</v>
      </c>
      <c r="H875">
        <v>3200</v>
      </c>
      <c r="I875">
        <v>3210</v>
      </c>
    </row>
    <row r="876" spans="1:9" x14ac:dyDescent="0.25">
      <c r="A876">
        <v>1929</v>
      </c>
      <c r="B876" t="s">
        <v>8246</v>
      </c>
      <c r="C876" s="10">
        <v>3200</v>
      </c>
      <c r="D876" s="10">
        <v>3210</v>
      </c>
      <c r="E876" s="10"/>
      <c r="F876" s="10">
        <v>1930</v>
      </c>
      <c r="G876" t="s">
        <v>8246</v>
      </c>
      <c r="H876">
        <v>1000</v>
      </c>
      <c r="I876">
        <v>1270</v>
      </c>
    </row>
    <row r="877" spans="1:9" x14ac:dyDescent="0.25">
      <c r="A877">
        <v>1930</v>
      </c>
      <c r="B877" t="s">
        <v>8246</v>
      </c>
      <c r="C877" s="10">
        <v>1000</v>
      </c>
      <c r="D877" s="10">
        <v>1270</v>
      </c>
      <c r="E877" s="10"/>
      <c r="F877" s="10">
        <v>1931</v>
      </c>
      <c r="G877" t="s">
        <v>8246</v>
      </c>
      <c r="H877">
        <v>2000</v>
      </c>
      <c r="I877">
        <v>2412.02</v>
      </c>
    </row>
    <row r="878" spans="1:9" x14ac:dyDescent="0.25">
      <c r="A878">
        <v>1931</v>
      </c>
      <c r="B878" t="s">
        <v>8246</v>
      </c>
      <c r="C878" s="10">
        <v>2000</v>
      </c>
      <c r="D878" s="10">
        <v>2412.02</v>
      </c>
      <c r="E878" s="10"/>
      <c r="F878" s="10">
        <v>1932</v>
      </c>
      <c r="G878" t="s">
        <v>8246</v>
      </c>
      <c r="H878">
        <v>5250</v>
      </c>
      <c r="I878">
        <v>5617</v>
      </c>
    </row>
    <row r="879" spans="1:9" x14ac:dyDescent="0.25">
      <c r="A879">
        <v>1932</v>
      </c>
      <c r="B879" t="s">
        <v>8246</v>
      </c>
      <c r="C879" s="10">
        <v>5250</v>
      </c>
      <c r="D879" s="10">
        <v>5617</v>
      </c>
      <c r="E879" s="10"/>
      <c r="F879" s="10">
        <v>1933</v>
      </c>
      <c r="G879" t="s">
        <v>8246</v>
      </c>
      <c r="H879">
        <v>6000</v>
      </c>
      <c r="I879">
        <v>10346</v>
      </c>
    </row>
    <row r="880" spans="1:9" x14ac:dyDescent="0.25">
      <c r="A880">
        <v>1933</v>
      </c>
      <c r="B880" t="s">
        <v>8246</v>
      </c>
      <c r="C880" s="10">
        <v>6000</v>
      </c>
      <c r="D880" s="10">
        <v>10346</v>
      </c>
      <c r="E880" s="10"/>
      <c r="F880" s="10">
        <v>1934</v>
      </c>
      <c r="G880" t="s">
        <v>8246</v>
      </c>
      <c r="H880">
        <v>5000</v>
      </c>
      <c r="I880">
        <v>6181</v>
      </c>
    </row>
    <row r="881" spans="1:9" x14ac:dyDescent="0.25">
      <c r="A881">
        <v>1934</v>
      </c>
      <c r="B881" t="s">
        <v>8246</v>
      </c>
      <c r="C881" s="10">
        <v>5000</v>
      </c>
      <c r="D881" s="10">
        <v>6181</v>
      </c>
      <c r="E881" s="10"/>
      <c r="F881" s="10">
        <v>1935</v>
      </c>
      <c r="G881" t="s">
        <v>8246</v>
      </c>
      <c r="H881">
        <v>2500</v>
      </c>
      <c r="I881">
        <v>2710</v>
      </c>
    </row>
    <row r="882" spans="1:9" x14ac:dyDescent="0.25">
      <c r="A882">
        <v>1935</v>
      </c>
      <c r="B882" t="s">
        <v>8246</v>
      </c>
      <c r="C882" s="10">
        <v>2500</v>
      </c>
      <c r="D882" s="10">
        <v>2710</v>
      </c>
      <c r="E882" s="10"/>
      <c r="F882" s="10">
        <v>1936</v>
      </c>
      <c r="G882" t="s">
        <v>8246</v>
      </c>
      <c r="H882">
        <v>7500</v>
      </c>
      <c r="I882">
        <v>8739.01</v>
      </c>
    </row>
    <row r="883" spans="1:9" x14ac:dyDescent="0.25">
      <c r="A883">
        <v>1936</v>
      </c>
      <c r="B883" t="s">
        <v>8246</v>
      </c>
      <c r="C883" s="10">
        <v>7500</v>
      </c>
      <c r="D883" s="10">
        <v>8739.01</v>
      </c>
      <c r="E883" s="10"/>
      <c r="F883" s="10">
        <v>1937</v>
      </c>
      <c r="G883" t="s">
        <v>8246</v>
      </c>
      <c r="H883">
        <v>600</v>
      </c>
      <c r="I883">
        <v>1123.47</v>
      </c>
    </row>
    <row r="884" spans="1:9" x14ac:dyDescent="0.25">
      <c r="A884">
        <v>1937</v>
      </c>
      <c r="B884" t="s">
        <v>8246</v>
      </c>
      <c r="C884" s="10">
        <v>600</v>
      </c>
      <c r="D884" s="10">
        <v>1123.47</v>
      </c>
      <c r="E884" s="10"/>
      <c r="F884" s="10">
        <v>1938</v>
      </c>
      <c r="G884" t="s">
        <v>8246</v>
      </c>
      <c r="H884">
        <v>15000</v>
      </c>
      <c r="I884">
        <v>17390</v>
      </c>
    </row>
    <row r="885" spans="1:9" x14ac:dyDescent="0.25">
      <c r="A885">
        <v>1938</v>
      </c>
      <c r="B885" t="s">
        <v>8246</v>
      </c>
      <c r="C885" s="10">
        <v>15000</v>
      </c>
      <c r="D885" s="10">
        <v>17390</v>
      </c>
      <c r="E885" s="10"/>
      <c r="F885" s="10">
        <v>1939</v>
      </c>
      <c r="G885" t="s">
        <v>8246</v>
      </c>
      <c r="H885">
        <v>10000</v>
      </c>
      <c r="I885">
        <v>11070</v>
      </c>
    </row>
    <row r="886" spans="1:9" x14ac:dyDescent="0.25">
      <c r="A886">
        <v>1939</v>
      </c>
      <c r="B886" t="s">
        <v>8246</v>
      </c>
      <c r="C886" s="10">
        <v>10000</v>
      </c>
      <c r="D886" s="10">
        <v>11070</v>
      </c>
      <c r="E886" s="10"/>
      <c r="F886" s="10">
        <v>1940</v>
      </c>
      <c r="G886" t="s">
        <v>8246</v>
      </c>
      <c r="H886">
        <v>650</v>
      </c>
      <c r="I886">
        <v>1111</v>
      </c>
    </row>
    <row r="887" spans="1:9" x14ac:dyDescent="0.25">
      <c r="A887">
        <v>1940</v>
      </c>
      <c r="B887" t="s">
        <v>8246</v>
      </c>
      <c r="C887" s="10">
        <v>650</v>
      </c>
      <c r="D887" s="10">
        <v>1111</v>
      </c>
      <c r="E887" s="10"/>
      <c r="F887" s="10">
        <v>1941</v>
      </c>
      <c r="G887" t="s">
        <v>8246</v>
      </c>
      <c r="H887">
        <v>250000</v>
      </c>
      <c r="I887">
        <v>315295.89</v>
      </c>
    </row>
    <row r="888" spans="1:9" x14ac:dyDescent="0.25">
      <c r="A888">
        <v>1941</v>
      </c>
      <c r="B888" t="s">
        <v>8246</v>
      </c>
      <c r="C888" s="10">
        <v>250000</v>
      </c>
      <c r="D888" s="10">
        <v>315295.89</v>
      </c>
      <c r="E888" s="10"/>
      <c r="F888" s="10">
        <v>1942</v>
      </c>
      <c r="G888" t="s">
        <v>8246</v>
      </c>
      <c r="H888">
        <v>6000</v>
      </c>
      <c r="I888">
        <v>8306.42</v>
      </c>
    </row>
    <row r="889" spans="1:9" x14ac:dyDescent="0.25">
      <c r="A889">
        <v>1942</v>
      </c>
      <c r="B889" t="s">
        <v>8246</v>
      </c>
      <c r="C889" s="10">
        <v>6000</v>
      </c>
      <c r="D889" s="10">
        <v>8306.42</v>
      </c>
      <c r="E889" s="10"/>
      <c r="F889" s="10">
        <v>1943</v>
      </c>
      <c r="G889" t="s">
        <v>8246</v>
      </c>
      <c r="H889">
        <v>10000</v>
      </c>
      <c r="I889">
        <v>170525</v>
      </c>
    </row>
    <row r="890" spans="1:9" x14ac:dyDescent="0.25">
      <c r="A890">
        <v>1943</v>
      </c>
      <c r="B890" t="s">
        <v>8246</v>
      </c>
      <c r="C890" s="10">
        <v>10000</v>
      </c>
      <c r="D890" s="10">
        <v>170525</v>
      </c>
      <c r="E890" s="10"/>
      <c r="F890" s="10">
        <v>1944</v>
      </c>
      <c r="G890" t="s">
        <v>8246</v>
      </c>
      <c r="H890">
        <v>40000</v>
      </c>
      <c r="I890">
        <v>315222.2</v>
      </c>
    </row>
    <row r="891" spans="1:9" ht="15" customHeight="1" x14ac:dyDescent="0.25">
      <c r="A891">
        <v>1944</v>
      </c>
      <c r="B891" t="s">
        <v>8246</v>
      </c>
      <c r="C891" s="10">
        <v>40000</v>
      </c>
      <c r="D891" s="10">
        <v>315222.2</v>
      </c>
      <c r="E891" s="10"/>
      <c r="F891" s="10">
        <v>1945</v>
      </c>
      <c r="G891" t="s">
        <v>8249</v>
      </c>
      <c r="H891">
        <v>100000</v>
      </c>
      <c r="I891">
        <v>348018</v>
      </c>
    </row>
    <row r="892" spans="1:9" x14ac:dyDescent="0.25">
      <c r="A892">
        <v>1945</v>
      </c>
      <c r="B892" t="s">
        <v>8249</v>
      </c>
      <c r="C892" s="10">
        <v>100000</v>
      </c>
      <c r="D892" s="10">
        <v>348018</v>
      </c>
      <c r="E892" s="10"/>
      <c r="F892" s="10">
        <v>1946</v>
      </c>
      <c r="G892" t="s">
        <v>8246</v>
      </c>
      <c r="H892">
        <v>7500</v>
      </c>
      <c r="I892">
        <v>11231</v>
      </c>
    </row>
    <row r="893" spans="1:9" x14ac:dyDescent="0.25">
      <c r="A893">
        <v>1946</v>
      </c>
      <c r="B893" t="s">
        <v>8246</v>
      </c>
      <c r="C893" s="10">
        <v>7500</v>
      </c>
      <c r="D893" s="10">
        <v>11231</v>
      </c>
      <c r="E893" s="10"/>
      <c r="F893" s="10">
        <v>1947</v>
      </c>
      <c r="G893" t="s">
        <v>8246</v>
      </c>
      <c r="H893">
        <v>800</v>
      </c>
      <c r="I893">
        <v>805.07</v>
      </c>
    </row>
    <row r="894" spans="1:9" x14ac:dyDescent="0.25">
      <c r="A894">
        <v>1947</v>
      </c>
      <c r="B894" t="s">
        <v>8246</v>
      </c>
      <c r="C894" s="10">
        <v>800</v>
      </c>
      <c r="D894" s="10">
        <v>805.07</v>
      </c>
      <c r="E894" s="10"/>
      <c r="F894" s="10">
        <v>1948</v>
      </c>
      <c r="G894" t="s">
        <v>8246</v>
      </c>
      <c r="H894">
        <v>100000</v>
      </c>
      <c r="I894">
        <v>800211</v>
      </c>
    </row>
    <row r="895" spans="1:9" ht="15" customHeight="1" x14ac:dyDescent="0.25">
      <c r="A895">
        <v>1948</v>
      </c>
      <c r="B895" t="s">
        <v>8246</v>
      </c>
      <c r="C895" s="10">
        <v>100000</v>
      </c>
      <c r="D895" s="10">
        <v>800211</v>
      </c>
      <c r="E895" s="10"/>
      <c r="F895" s="10">
        <v>1949</v>
      </c>
      <c r="G895" t="s">
        <v>8247</v>
      </c>
      <c r="H895">
        <v>50000</v>
      </c>
      <c r="I895">
        <v>53001.3</v>
      </c>
    </row>
    <row r="896" spans="1:9" x14ac:dyDescent="0.25">
      <c r="A896">
        <v>1949</v>
      </c>
      <c r="B896" t="s">
        <v>8247</v>
      </c>
      <c r="C896" s="10">
        <v>50000</v>
      </c>
      <c r="D896" s="10">
        <v>53001.3</v>
      </c>
      <c r="E896" s="10"/>
      <c r="F896" s="10">
        <v>1950</v>
      </c>
      <c r="G896" t="s">
        <v>8246</v>
      </c>
      <c r="H896">
        <v>48000</v>
      </c>
      <c r="I896">
        <v>96248.960000000006</v>
      </c>
    </row>
    <row r="897" spans="1:9" x14ac:dyDescent="0.25">
      <c r="A897">
        <v>1950</v>
      </c>
      <c r="B897" t="s">
        <v>8246</v>
      </c>
      <c r="C897" s="10">
        <v>48000</v>
      </c>
      <c r="D897" s="10">
        <v>96248.960000000006</v>
      </c>
      <c r="E897" s="10"/>
      <c r="F897" s="10">
        <v>1951</v>
      </c>
      <c r="G897" t="s">
        <v>8246</v>
      </c>
      <c r="H897">
        <v>50000</v>
      </c>
      <c r="I897">
        <v>106222</v>
      </c>
    </row>
    <row r="898" spans="1:9" ht="15" customHeight="1" x14ac:dyDescent="0.25">
      <c r="A898">
        <v>1951</v>
      </c>
      <c r="B898" t="s">
        <v>8246</v>
      </c>
      <c r="C898" s="10">
        <v>50000</v>
      </c>
      <c r="D898" s="10">
        <v>106222</v>
      </c>
      <c r="E898" s="10"/>
      <c r="F898" s="10">
        <v>1952</v>
      </c>
      <c r="G898" t="s">
        <v>8251</v>
      </c>
      <c r="H898">
        <v>35000</v>
      </c>
      <c r="I898">
        <v>69465.33</v>
      </c>
    </row>
    <row r="899" spans="1:9" x14ac:dyDescent="0.25">
      <c r="A899">
        <v>1952</v>
      </c>
      <c r="B899" t="s">
        <v>8251</v>
      </c>
      <c r="C899" s="10">
        <v>35000</v>
      </c>
      <c r="D899" s="10">
        <v>69465.33</v>
      </c>
      <c r="E899" s="10"/>
      <c r="F899" s="10">
        <v>1953</v>
      </c>
      <c r="G899" t="s">
        <v>8246</v>
      </c>
      <c r="H899">
        <v>15000</v>
      </c>
      <c r="I899">
        <v>33892</v>
      </c>
    </row>
    <row r="900" spans="1:9" x14ac:dyDescent="0.25">
      <c r="A900">
        <v>1953</v>
      </c>
      <c r="B900" t="s">
        <v>8246</v>
      </c>
      <c r="C900" s="10">
        <v>15000</v>
      </c>
      <c r="D900" s="10">
        <v>33892</v>
      </c>
      <c r="E900" s="10"/>
      <c r="F900" s="10">
        <v>1954</v>
      </c>
      <c r="G900" t="s">
        <v>8246</v>
      </c>
      <c r="H900">
        <v>50000</v>
      </c>
      <c r="I900">
        <v>349474</v>
      </c>
    </row>
    <row r="901" spans="1:9" x14ac:dyDescent="0.25">
      <c r="A901">
        <v>1954</v>
      </c>
      <c r="B901" t="s">
        <v>8246</v>
      </c>
      <c r="C901" s="10">
        <v>50000</v>
      </c>
      <c r="D901" s="10">
        <v>349474</v>
      </c>
      <c r="E901" s="10"/>
      <c r="F901" s="10">
        <v>1955</v>
      </c>
      <c r="G901" t="s">
        <v>8246</v>
      </c>
      <c r="H901">
        <v>42000</v>
      </c>
      <c r="I901">
        <v>167410.01999999999</v>
      </c>
    </row>
    <row r="902" spans="1:9" x14ac:dyDescent="0.25">
      <c r="A902">
        <v>1955</v>
      </c>
      <c r="B902" t="s">
        <v>8246</v>
      </c>
      <c r="C902" s="10">
        <v>42000</v>
      </c>
      <c r="D902" s="10">
        <v>167410.01999999999</v>
      </c>
      <c r="E902" s="10"/>
      <c r="F902" s="10">
        <v>1956</v>
      </c>
      <c r="G902" t="s">
        <v>8246</v>
      </c>
      <c r="H902">
        <v>60000</v>
      </c>
      <c r="I902">
        <v>176420</v>
      </c>
    </row>
    <row r="903" spans="1:9" x14ac:dyDescent="0.25">
      <c r="A903">
        <v>1956</v>
      </c>
      <c r="B903" t="s">
        <v>8246</v>
      </c>
      <c r="C903" s="10">
        <v>60000</v>
      </c>
      <c r="D903" s="10">
        <v>176420</v>
      </c>
      <c r="E903" s="10"/>
      <c r="F903" s="10">
        <v>1957</v>
      </c>
      <c r="G903" t="s">
        <v>8246</v>
      </c>
      <c r="H903">
        <v>30000</v>
      </c>
      <c r="I903">
        <v>50251.41</v>
      </c>
    </row>
    <row r="904" spans="1:9" x14ac:dyDescent="0.25">
      <c r="A904">
        <v>1957</v>
      </c>
      <c r="B904" t="s">
        <v>8246</v>
      </c>
      <c r="C904" s="10">
        <v>30000</v>
      </c>
      <c r="D904" s="10">
        <v>50251.41</v>
      </c>
      <c r="E904" s="10"/>
      <c r="F904" s="10">
        <v>1958</v>
      </c>
      <c r="G904" t="s">
        <v>8246</v>
      </c>
      <c r="H904">
        <v>7000</v>
      </c>
      <c r="I904">
        <v>100490.02</v>
      </c>
    </row>
    <row r="905" spans="1:9" x14ac:dyDescent="0.25">
      <c r="A905">
        <v>1958</v>
      </c>
      <c r="B905" t="s">
        <v>8246</v>
      </c>
      <c r="C905" s="10">
        <v>7000</v>
      </c>
      <c r="D905" s="10">
        <v>100490.02</v>
      </c>
      <c r="E905" s="10"/>
      <c r="F905" s="10">
        <v>1959</v>
      </c>
      <c r="G905" t="s">
        <v>8246</v>
      </c>
      <c r="H905">
        <v>10000</v>
      </c>
      <c r="I905">
        <v>15673.44</v>
      </c>
    </row>
    <row r="906" spans="1:9" ht="15" customHeight="1" x14ac:dyDescent="0.25">
      <c r="A906">
        <v>1959</v>
      </c>
      <c r="B906" t="s">
        <v>8246</v>
      </c>
      <c r="C906" s="10">
        <v>10000</v>
      </c>
      <c r="D906" s="10">
        <v>15673.44</v>
      </c>
      <c r="E906" s="10"/>
      <c r="F906" s="10">
        <v>1960</v>
      </c>
      <c r="G906" t="s">
        <v>8255</v>
      </c>
      <c r="H906">
        <v>70000</v>
      </c>
      <c r="I906">
        <v>82532</v>
      </c>
    </row>
    <row r="907" spans="1:9" x14ac:dyDescent="0.25">
      <c r="A907">
        <v>1960</v>
      </c>
      <c r="B907" t="s">
        <v>8255</v>
      </c>
      <c r="C907" s="10">
        <v>70000</v>
      </c>
      <c r="D907" s="10">
        <v>82532</v>
      </c>
      <c r="E907" s="10"/>
      <c r="F907" s="10">
        <v>1961</v>
      </c>
      <c r="G907" t="s">
        <v>8246</v>
      </c>
      <c r="H907">
        <v>10000</v>
      </c>
      <c r="I907">
        <v>110538.12</v>
      </c>
    </row>
    <row r="908" spans="1:9" x14ac:dyDescent="0.25">
      <c r="A908">
        <v>1961</v>
      </c>
      <c r="B908" t="s">
        <v>8246</v>
      </c>
      <c r="C908" s="10">
        <v>10000</v>
      </c>
      <c r="D908" s="10">
        <v>110538.12</v>
      </c>
      <c r="E908" s="10"/>
      <c r="F908" s="10">
        <v>1962</v>
      </c>
      <c r="G908" t="s">
        <v>8246</v>
      </c>
      <c r="H908">
        <v>10000</v>
      </c>
      <c r="I908">
        <v>19292.5</v>
      </c>
    </row>
    <row r="909" spans="1:9" ht="15" customHeight="1" x14ac:dyDescent="0.25">
      <c r="A909">
        <v>1962</v>
      </c>
      <c r="B909" t="s">
        <v>8246</v>
      </c>
      <c r="C909" s="10">
        <v>10000</v>
      </c>
      <c r="D909" s="10">
        <v>19292.5</v>
      </c>
      <c r="E909" s="10"/>
      <c r="F909" s="10">
        <v>1963</v>
      </c>
      <c r="G909" t="s">
        <v>8247</v>
      </c>
      <c r="H909">
        <v>19000</v>
      </c>
      <c r="I909">
        <v>24108</v>
      </c>
    </row>
    <row r="910" spans="1:9" ht="15" customHeight="1" x14ac:dyDescent="0.25">
      <c r="A910">
        <v>1963</v>
      </c>
      <c r="B910" t="s">
        <v>8247</v>
      </c>
      <c r="C910" s="10">
        <v>19000</v>
      </c>
      <c r="D910" s="10">
        <v>24108</v>
      </c>
      <c r="E910" s="10"/>
      <c r="F910" s="10">
        <v>1964</v>
      </c>
      <c r="G910" t="s">
        <v>8249</v>
      </c>
      <c r="H910">
        <v>89200</v>
      </c>
      <c r="I910">
        <v>231543.12</v>
      </c>
    </row>
    <row r="911" spans="1:9" x14ac:dyDescent="0.25">
      <c r="A911">
        <v>1964</v>
      </c>
      <c r="B911" t="s">
        <v>8249</v>
      </c>
      <c r="C911" s="10">
        <v>89200</v>
      </c>
      <c r="D911" s="10">
        <v>231543.12</v>
      </c>
      <c r="E911" s="10"/>
      <c r="F911" s="10">
        <v>1965</v>
      </c>
      <c r="G911" t="s">
        <v>8246</v>
      </c>
      <c r="H911">
        <v>5000</v>
      </c>
      <c r="I911">
        <v>13114</v>
      </c>
    </row>
    <row r="912" spans="1:9" x14ac:dyDescent="0.25">
      <c r="A912">
        <v>1965</v>
      </c>
      <c r="B912" t="s">
        <v>8246</v>
      </c>
      <c r="C912" s="10">
        <v>5000</v>
      </c>
      <c r="D912" s="10">
        <v>13114</v>
      </c>
      <c r="E912" s="10"/>
      <c r="F912" s="10">
        <v>1966</v>
      </c>
      <c r="G912" t="s">
        <v>8246</v>
      </c>
      <c r="H912">
        <v>100000</v>
      </c>
      <c r="I912">
        <v>206743.09</v>
      </c>
    </row>
    <row r="913" spans="1:9" x14ac:dyDescent="0.25">
      <c r="A913">
        <v>1966</v>
      </c>
      <c r="B913" t="s">
        <v>8246</v>
      </c>
      <c r="C913" s="10">
        <v>100000</v>
      </c>
      <c r="D913" s="10">
        <v>206743.09</v>
      </c>
      <c r="E913" s="10"/>
      <c r="F913" s="10">
        <v>1967</v>
      </c>
      <c r="G913" t="s">
        <v>8246</v>
      </c>
      <c r="H913">
        <v>20000</v>
      </c>
      <c r="I913">
        <v>74026</v>
      </c>
    </row>
    <row r="914" spans="1:9" x14ac:dyDescent="0.25">
      <c r="A914">
        <v>1967</v>
      </c>
      <c r="B914" t="s">
        <v>8246</v>
      </c>
      <c r="C914" s="10">
        <v>20000</v>
      </c>
      <c r="D914" s="10">
        <v>74026</v>
      </c>
      <c r="E914" s="10"/>
      <c r="F914" s="10">
        <v>1968</v>
      </c>
      <c r="G914" t="s">
        <v>8246</v>
      </c>
      <c r="H914">
        <v>50000</v>
      </c>
      <c r="I914">
        <v>142483</v>
      </c>
    </row>
    <row r="915" spans="1:9" ht="15" customHeight="1" x14ac:dyDescent="0.25">
      <c r="A915">
        <v>1968</v>
      </c>
      <c r="B915" t="s">
        <v>8246</v>
      </c>
      <c r="C915" s="10">
        <v>50000</v>
      </c>
      <c r="D915" s="10">
        <v>142483</v>
      </c>
      <c r="E915" s="10"/>
      <c r="F915" s="10">
        <v>1969</v>
      </c>
      <c r="G915" t="s">
        <v>8247</v>
      </c>
      <c r="H915">
        <v>20000</v>
      </c>
      <c r="I915">
        <v>115816</v>
      </c>
    </row>
    <row r="916" spans="1:9" x14ac:dyDescent="0.25">
      <c r="A916">
        <v>1969</v>
      </c>
      <c r="B916" t="s">
        <v>8247</v>
      </c>
      <c r="C916" s="10">
        <v>20000</v>
      </c>
      <c r="D916" s="10">
        <v>115816</v>
      </c>
      <c r="E916" s="10"/>
      <c r="F916" s="10">
        <v>1970</v>
      </c>
      <c r="G916" t="s">
        <v>8246</v>
      </c>
      <c r="H916">
        <v>5000</v>
      </c>
      <c r="I916">
        <v>56590</v>
      </c>
    </row>
    <row r="917" spans="1:9" x14ac:dyDescent="0.25">
      <c r="A917">
        <v>1970</v>
      </c>
      <c r="B917" t="s">
        <v>8246</v>
      </c>
      <c r="C917" s="10">
        <v>5000</v>
      </c>
      <c r="D917" s="10">
        <v>56590</v>
      </c>
      <c r="E917" s="10"/>
      <c r="F917" s="10">
        <v>1971</v>
      </c>
      <c r="G917" t="s">
        <v>8246</v>
      </c>
      <c r="H917">
        <v>400000</v>
      </c>
      <c r="I917">
        <v>1052110.8700000001</v>
      </c>
    </row>
    <row r="918" spans="1:9" x14ac:dyDescent="0.25">
      <c r="A918">
        <v>1971</v>
      </c>
      <c r="B918" t="s">
        <v>8246</v>
      </c>
      <c r="C918" s="10">
        <v>400000</v>
      </c>
      <c r="D918" s="10">
        <v>1052110.8700000001</v>
      </c>
      <c r="E918" s="10"/>
      <c r="F918" s="10">
        <v>1972</v>
      </c>
      <c r="G918" t="s">
        <v>8246</v>
      </c>
      <c r="H918">
        <v>2500</v>
      </c>
      <c r="I918">
        <v>16862</v>
      </c>
    </row>
    <row r="919" spans="1:9" x14ac:dyDescent="0.25">
      <c r="A919">
        <v>1972</v>
      </c>
      <c r="B919" t="s">
        <v>8246</v>
      </c>
      <c r="C919" s="10">
        <v>2500</v>
      </c>
      <c r="D919" s="10">
        <v>16862</v>
      </c>
      <c r="E919" s="10"/>
      <c r="F919" s="10">
        <v>1973</v>
      </c>
      <c r="G919" t="s">
        <v>8246</v>
      </c>
      <c r="H919">
        <v>198000</v>
      </c>
      <c r="I919">
        <v>508525.01</v>
      </c>
    </row>
    <row r="920" spans="1:9" ht="15" customHeight="1" x14ac:dyDescent="0.25">
      <c r="A920">
        <v>1973</v>
      </c>
      <c r="B920" t="s">
        <v>8246</v>
      </c>
      <c r="C920" s="10">
        <v>198000</v>
      </c>
      <c r="D920" s="10">
        <v>508525.01</v>
      </c>
      <c r="E920" s="10"/>
      <c r="F920" s="10">
        <v>1974</v>
      </c>
      <c r="G920" t="s">
        <v>8247</v>
      </c>
      <c r="H920">
        <v>20000</v>
      </c>
      <c r="I920">
        <v>75099.199999999997</v>
      </c>
    </row>
    <row r="921" spans="1:9" x14ac:dyDescent="0.25">
      <c r="A921">
        <v>1974</v>
      </c>
      <c r="B921" t="s">
        <v>8247</v>
      </c>
      <c r="C921" s="10">
        <v>20000</v>
      </c>
      <c r="D921" s="10">
        <v>75099.199999999997</v>
      </c>
      <c r="E921" s="10"/>
      <c r="F921" s="10">
        <v>1975</v>
      </c>
      <c r="G921" t="s">
        <v>8246</v>
      </c>
      <c r="H921">
        <v>16000</v>
      </c>
      <c r="I921">
        <v>33393.339999999997</v>
      </c>
    </row>
    <row r="922" spans="1:9" ht="15" customHeight="1" x14ac:dyDescent="0.25">
      <c r="A922">
        <v>1975</v>
      </c>
      <c r="B922" t="s">
        <v>8246</v>
      </c>
      <c r="C922" s="10">
        <v>16000</v>
      </c>
      <c r="D922" s="10">
        <v>33393.339999999997</v>
      </c>
      <c r="E922" s="10"/>
      <c r="F922" s="10">
        <v>1976</v>
      </c>
      <c r="G922" t="s">
        <v>8247</v>
      </c>
      <c r="H922">
        <v>4000</v>
      </c>
      <c r="I922">
        <v>13864</v>
      </c>
    </row>
    <row r="923" spans="1:9" x14ac:dyDescent="0.25">
      <c r="A923">
        <v>1976</v>
      </c>
      <c r="B923" t="s">
        <v>8247</v>
      </c>
      <c r="C923" s="10">
        <v>4000</v>
      </c>
      <c r="D923" s="10">
        <v>13864</v>
      </c>
      <c r="E923" s="10"/>
      <c r="F923" s="10">
        <v>1977</v>
      </c>
      <c r="G923" t="s">
        <v>8246</v>
      </c>
      <c r="H923">
        <v>50000</v>
      </c>
      <c r="I923">
        <v>201165</v>
      </c>
    </row>
    <row r="924" spans="1:9" x14ac:dyDescent="0.25">
      <c r="A924">
        <v>1977</v>
      </c>
      <c r="B924" t="s">
        <v>8246</v>
      </c>
      <c r="C924" s="10">
        <v>50000</v>
      </c>
      <c r="D924" s="10">
        <v>201165</v>
      </c>
      <c r="E924" s="10"/>
      <c r="F924" s="10">
        <v>1978</v>
      </c>
      <c r="G924" t="s">
        <v>8246</v>
      </c>
      <c r="H924">
        <v>50000</v>
      </c>
      <c r="I924">
        <v>513422.57</v>
      </c>
    </row>
    <row r="925" spans="1:9" x14ac:dyDescent="0.25">
      <c r="A925">
        <v>1978</v>
      </c>
      <c r="B925" t="s">
        <v>8246</v>
      </c>
      <c r="C925" s="10">
        <v>50000</v>
      </c>
      <c r="D925" s="10">
        <v>513422.57</v>
      </c>
      <c r="E925" s="10"/>
      <c r="F925" s="10">
        <v>1979</v>
      </c>
      <c r="G925" t="s">
        <v>8246</v>
      </c>
      <c r="H925">
        <v>200000</v>
      </c>
      <c r="I925">
        <v>229802.31</v>
      </c>
    </row>
    <row r="926" spans="1:9" ht="15" customHeight="1" x14ac:dyDescent="0.25">
      <c r="A926">
        <v>1979</v>
      </c>
      <c r="B926" t="s">
        <v>8246</v>
      </c>
      <c r="C926" s="10">
        <v>200000</v>
      </c>
      <c r="D926" s="10">
        <v>229802.31</v>
      </c>
      <c r="E926" s="10"/>
      <c r="F926" s="10">
        <v>1980</v>
      </c>
      <c r="G926" t="s">
        <v>8249</v>
      </c>
      <c r="H926">
        <v>50000</v>
      </c>
      <c r="I926">
        <v>177412.01</v>
      </c>
    </row>
    <row r="927" spans="1:9" ht="15" customHeight="1" x14ac:dyDescent="0.25">
      <c r="A927">
        <v>1980</v>
      </c>
      <c r="B927" t="s">
        <v>8249</v>
      </c>
      <c r="C927" s="10">
        <v>50000</v>
      </c>
      <c r="D927" s="10">
        <v>177412.01</v>
      </c>
      <c r="E927" s="10"/>
      <c r="F927" s="10">
        <v>2001</v>
      </c>
      <c r="G927" t="s">
        <v>8249</v>
      </c>
      <c r="H927">
        <v>55000</v>
      </c>
      <c r="I927">
        <v>210171</v>
      </c>
    </row>
    <row r="928" spans="1:9" x14ac:dyDescent="0.25">
      <c r="A928">
        <v>2001</v>
      </c>
      <c r="B928" t="s">
        <v>8249</v>
      </c>
      <c r="C928" s="10">
        <v>55000</v>
      </c>
      <c r="D928" s="10">
        <v>210171</v>
      </c>
      <c r="E928" s="10"/>
      <c r="F928" s="10">
        <v>2002</v>
      </c>
      <c r="G928" t="s">
        <v>8246</v>
      </c>
      <c r="H928">
        <v>50000</v>
      </c>
      <c r="I928">
        <v>108397.11</v>
      </c>
    </row>
    <row r="929" spans="1:9" x14ac:dyDescent="0.25">
      <c r="A929">
        <v>2002</v>
      </c>
      <c r="B929" t="s">
        <v>8246</v>
      </c>
      <c r="C929" s="10">
        <v>50000</v>
      </c>
      <c r="D929" s="10">
        <v>108397.11</v>
      </c>
      <c r="E929" s="10"/>
      <c r="F929" s="10">
        <v>2003</v>
      </c>
      <c r="G929" t="s">
        <v>8246</v>
      </c>
      <c r="H929">
        <v>500</v>
      </c>
      <c r="I929">
        <v>1560</v>
      </c>
    </row>
    <row r="930" spans="1:9" x14ac:dyDescent="0.25">
      <c r="A930">
        <v>2003</v>
      </c>
      <c r="B930" t="s">
        <v>8246</v>
      </c>
      <c r="C930" s="10">
        <v>500</v>
      </c>
      <c r="D930" s="10">
        <v>1560</v>
      </c>
      <c r="E930" s="10"/>
      <c r="F930" s="10">
        <v>2004</v>
      </c>
      <c r="G930" t="s">
        <v>8246</v>
      </c>
      <c r="H930">
        <v>50000</v>
      </c>
      <c r="I930">
        <v>117210.24000000001</v>
      </c>
    </row>
    <row r="931" spans="1:9" x14ac:dyDescent="0.25">
      <c r="A931">
        <v>2004</v>
      </c>
      <c r="B931" t="s">
        <v>8246</v>
      </c>
      <c r="C931" s="10">
        <v>50000</v>
      </c>
      <c r="D931" s="10">
        <v>117210.24000000001</v>
      </c>
      <c r="E931" s="10"/>
      <c r="F931" s="10">
        <v>2005</v>
      </c>
      <c r="G931" t="s">
        <v>8246</v>
      </c>
      <c r="H931">
        <v>30000</v>
      </c>
      <c r="I931">
        <v>37104.03</v>
      </c>
    </row>
    <row r="932" spans="1:9" x14ac:dyDescent="0.25">
      <c r="A932">
        <v>2005</v>
      </c>
      <c r="B932" t="s">
        <v>8246</v>
      </c>
      <c r="C932" s="10">
        <v>30000</v>
      </c>
      <c r="D932" s="10">
        <v>37104.03</v>
      </c>
      <c r="E932" s="10"/>
      <c r="F932" s="10">
        <v>2006</v>
      </c>
      <c r="G932" t="s">
        <v>8246</v>
      </c>
      <c r="H932">
        <v>50000</v>
      </c>
      <c r="I932">
        <v>123920</v>
      </c>
    </row>
    <row r="933" spans="1:9" x14ac:dyDescent="0.25">
      <c r="A933">
        <v>2006</v>
      </c>
      <c r="B933" t="s">
        <v>8246</v>
      </c>
      <c r="C933" s="10">
        <v>50000</v>
      </c>
      <c r="D933" s="10">
        <v>123920</v>
      </c>
      <c r="E933" s="10"/>
      <c r="F933" s="10">
        <v>2007</v>
      </c>
      <c r="G933" t="s">
        <v>8246</v>
      </c>
      <c r="H933">
        <v>10000</v>
      </c>
      <c r="I933">
        <v>11570.92</v>
      </c>
    </row>
    <row r="934" spans="1:9" x14ac:dyDescent="0.25">
      <c r="A934">
        <v>2007</v>
      </c>
      <c r="B934" t="s">
        <v>8246</v>
      </c>
      <c r="C934" s="10">
        <v>10000</v>
      </c>
      <c r="D934" s="10">
        <v>11570.92</v>
      </c>
      <c r="E934" s="10"/>
      <c r="F934" s="10">
        <v>2008</v>
      </c>
      <c r="G934" t="s">
        <v>8246</v>
      </c>
      <c r="H934">
        <v>1570.79</v>
      </c>
      <c r="I934">
        <v>1839</v>
      </c>
    </row>
    <row r="935" spans="1:9" ht="15" customHeight="1" x14ac:dyDescent="0.25">
      <c r="A935">
        <v>2008</v>
      </c>
      <c r="B935" t="s">
        <v>8246</v>
      </c>
      <c r="C935" s="10">
        <v>1570.79</v>
      </c>
      <c r="D935" s="10">
        <v>1839</v>
      </c>
      <c r="E935" s="10"/>
      <c r="F935" s="10">
        <v>2009</v>
      </c>
      <c r="G935" t="s">
        <v>8249</v>
      </c>
      <c r="H935">
        <v>50000</v>
      </c>
      <c r="I935">
        <v>152579</v>
      </c>
    </row>
    <row r="936" spans="1:9" x14ac:dyDescent="0.25">
      <c r="A936">
        <v>2009</v>
      </c>
      <c r="B936" t="s">
        <v>8249</v>
      </c>
      <c r="C936" s="10">
        <v>50000</v>
      </c>
      <c r="D936" s="10">
        <v>152579</v>
      </c>
      <c r="E936" s="10"/>
      <c r="F936" s="10">
        <v>2010</v>
      </c>
      <c r="G936" t="s">
        <v>8246</v>
      </c>
      <c r="H936">
        <v>30000</v>
      </c>
      <c r="I936">
        <v>96015.9</v>
      </c>
    </row>
    <row r="937" spans="1:9" ht="15" customHeight="1" x14ac:dyDescent="0.25">
      <c r="A937">
        <v>2010</v>
      </c>
      <c r="B937" t="s">
        <v>8246</v>
      </c>
      <c r="C937" s="10">
        <v>30000</v>
      </c>
      <c r="D937" s="10">
        <v>96015.9</v>
      </c>
      <c r="E937" s="10"/>
      <c r="F937" s="10">
        <v>2011</v>
      </c>
      <c r="G937" t="s">
        <v>8249</v>
      </c>
      <c r="H937">
        <v>50000</v>
      </c>
      <c r="I937">
        <v>409782</v>
      </c>
    </row>
    <row r="938" spans="1:9" x14ac:dyDescent="0.25">
      <c r="A938">
        <v>2011</v>
      </c>
      <c r="B938" t="s">
        <v>8249</v>
      </c>
      <c r="C938" s="10">
        <v>50000</v>
      </c>
      <c r="D938" s="10">
        <v>409782</v>
      </c>
      <c r="E938" s="10"/>
      <c r="F938" s="10">
        <v>2012</v>
      </c>
      <c r="G938" t="s">
        <v>8246</v>
      </c>
      <c r="H938">
        <v>5000</v>
      </c>
      <c r="I938">
        <v>11745</v>
      </c>
    </row>
    <row r="939" spans="1:9" x14ac:dyDescent="0.25">
      <c r="A939">
        <v>2012</v>
      </c>
      <c r="B939" t="s">
        <v>8246</v>
      </c>
      <c r="C939" s="10">
        <v>5000</v>
      </c>
      <c r="D939" s="10">
        <v>11745</v>
      </c>
      <c r="E939" s="10"/>
      <c r="F939" s="10">
        <v>2013</v>
      </c>
      <c r="G939" t="s">
        <v>8246</v>
      </c>
      <c r="H939">
        <v>160000</v>
      </c>
      <c r="I939">
        <v>791862</v>
      </c>
    </row>
    <row r="940" spans="1:9" x14ac:dyDescent="0.25">
      <c r="A940">
        <v>2013</v>
      </c>
      <c r="B940" t="s">
        <v>8246</v>
      </c>
      <c r="C940" s="10">
        <v>160000</v>
      </c>
      <c r="D940" s="10">
        <v>791862</v>
      </c>
      <c r="E940" s="10"/>
      <c r="F940" s="10">
        <v>2014</v>
      </c>
      <c r="G940" t="s">
        <v>8246</v>
      </c>
      <c r="H940">
        <v>30000</v>
      </c>
      <c r="I940">
        <v>2344134.67</v>
      </c>
    </row>
    <row r="941" spans="1:9" x14ac:dyDescent="0.25">
      <c r="A941">
        <v>2014</v>
      </c>
      <c r="B941" t="s">
        <v>8246</v>
      </c>
      <c r="C941" s="10">
        <v>30000</v>
      </c>
      <c r="D941" s="10">
        <v>2344134.67</v>
      </c>
      <c r="E941" s="10"/>
      <c r="F941" s="10">
        <v>2015</v>
      </c>
      <c r="G941" t="s">
        <v>8246</v>
      </c>
      <c r="H941">
        <v>7200</v>
      </c>
      <c r="I941">
        <v>8136.01</v>
      </c>
    </row>
    <row r="942" spans="1:9" x14ac:dyDescent="0.25">
      <c r="A942">
        <v>2015</v>
      </c>
      <c r="B942" t="s">
        <v>8246</v>
      </c>
      <c r="C942" s="10">
        <v>7200</v>
      </c>
      <c r="D942" s="10">
        <v>8136.01</v>
      </c>
      <c r="E942" s="10"/>
      <c r="F942" s="10">
        <v>2016</v>
      </c>
      <c r="G942" t="s">
        <v>8246</v>
      </c>
      <c r="H942">
        <v>10000</v>
      </c>
      <c r="I942">
        <v>92154.22</v>
      </c>
    </row>
    <row r="943" spans="1:9" x14ac:dyDescent="0.25">
      <c r="A943">
        <v>2016</v>
      </c>
      <c r="B943" t="s">
        <v>8246</v>
      </c>
      <c r="C943" s="10">
        <v>10000</v>
      </c>
      <c r="D943" s="10">
        <v>92154.22</v>
      </c>
      <c r="E943" s="10"/>
      <c r="F943" s="10">
        <v>2017</v>
      </c>
      <c r="G943" t="s">
        <v>8246</v>
      </c>
      <c r="H943">
        <v>25000</v>
      </c>
      <c r="I943">
        <v>31275.599999999999</v>
      </c>
    </row>
    <row r="944" spans="1:9" ht="15" customHeight="1" x14ac:dyDescent="0.25">
      <c r="A944">
        <v>2017</v>
      </c>
      <c r="B944" t="s">
        <v>8246</v>
      </c>
      <c r="C944" s="10">
        <v>25000</v>
      </c>
      <c r="D944" s="10">
        <v>31275.599999999999</v>
      </c>
      <c r="E944" s="10"/>
      <c r="F944" s="10">
        <v>2018</v>
      </c>
      <c r="G944" t="s">
        <v>8249</v>
      </c>
      <c r="H944">
        <v>65000</v>
      </c>
      <c r="I944">
        <v>66458.23</v>
      </c>
    </row>
    <row r="945" spans="1:9" x14ac:dyDescent="0.25">
      <c r="A945">
        <v>2018</v>
      </c>
      <c r="B945" t="s">
        <v>8249</v>
      </c>
      <c r="C945" s="10">
        <v>65000</v>
      </c>
      <c r="D945" s="10">
        <v>66458.23</v>
      </c>
      <c r="E945" s="10"/>
      <c r="F945" s="10">
        <v>2019</v>
      </c>
      <c r="G945" t="s">
        <v>8246</v>
      </c>
      <c r="H945">
        <v>40000</v>
      </c>
      <c r="I945">
        <v>193963.9</v>
      </c>
    </row>
    <row r="946" spans="1:9" x14ac:dyDescent="0.25">
      <c r="A946">
        <v>2019</v>
      </c>
      <c r="B946" t="s">
        <v>8246</v>
      </c>
      <c r="C946" s="10">
        <v>40000</v>
      </c>
      <c r="D946" s="10">
        <v>193963.9</v>
      </c>
      <c r="E946" s="10"/>
      <c r="F946" s="10">
        <v>2020</v>
      </c>
      <c r="G946" t="s">
        <v>8246</v>
      </c>
      <c r="H946">
        <v>1500</v>
      </c>
      <c r="I946">
        <v>2885</v>
      </c>
    </row>
    <row r="947" spans="1:9" x14ac:dyDescent="0.25">
      <c r="A947">
        <v>2020</v>
      </c>
      <c r="B947" t="s">
        <v>8246</v>
      </c>
      <c r="C947" s="10">
        <v>1500</v>
      </c>
      <c r="D947" s="10">
        <v>2885</v>
      </c>
      <c r="E947" s="10"/>
      <c r="F947" s="10">
        <v>2021</v>
      </c>
      <c r="G947" t="s">
        <v>8246</v>
      </c>
      <c r="H947">
        <v>5000</v>
      </c>
      <c r="I947">
        <v>14055</v>
      </c>
    </row>
    <row r="948" spans="1:9" x14ac:dyDescent="0.25">
      <c r="A948">
        <v>2021</v>
      </c>
      <c r="B948" t="s">
        <v>8246</v>
      </c>
      <c r="C948" s="10">
        <v>5000</v>
      </c>
      <c r="D948" s="10">
        <v>14055</v>
      </c>
      <c r="E948" s="10"/>
      <c r="F948" s="10">
        <v>2022</v>
      </c>
      <c r="G948" t="s">
        <v>8246</v>
      </c>
      <c r="H948">
        <v>100000</v>
      </c>
      <c r="I948">
        <v>125137</v>
      </c>
    </row>
    <row r="949" spans="1:9" x14ac:dyDescent="0.25">
      <c r="A949">
        <v>2022</v>
      </c>
      <c r="B949" t="s">
        <v>8246</v>
      </c>
      <c r="C949" s="10">
        <v>100000</v>
      </c>
      <c r="D949" s="10">
        <v>125137</v>
      </c>
      <c r="E949" s="10"/>
      <c r="F949" s="10">
        <v>2023</v>
      </c>
      <c r="G949" t="s">
        <v>8246</v>
      </c>
      <c r="H949">
        <v>100000</v>
      </c>
      <c r="I949">
        <v>161459</v>
      </c>
    </row>
    <row r="950" spans="1:9" x14ac:dyDescent="0.25">
      <c r="A950">
        <v>2023</v>
      </c>
      <c r="B950" t="s">
        <v>8246</v>
      </c>
      <c r="C950" s="10">
        <v>100000</v>
      </c>
      <c r="D950" s="10">
        <v>161459</v>
      </c>
      <c r="E950" s="10"/>
      <c r="F950" s="10">
        <v>2024</v>
      </c>
      <c r="G950" t="s">
        <v>8246</v>
      </c>
      <c r="H950">
        <v>4000</v>
      </c>
      <c r="I950">
        <v>23414</v>
      </c>
    </row>
    <row r="951" spans="1:9" ht="15" customHeight="1" x14ac:dyDescent="0.25">
      <c r="A951">
        <v>2024</v>
      </c>
      <c r="B951" t="s">
        <v>8246</v>
      </c>
      <c r="C951" s="10">
        <v>4000</v>
      </c>
      <c r="D951" s="10">
        <v>23414</v>
      </c>
      <c r="E951" s="10"/>
      <c r="F951" s="10">
        <v>2025</v>
      </c>
      <c r="G951" t="s">
        <v>8249</v>
      </c>
      <c r="H951">
        <v>80000</v>
      </c>
      <c r="I951">
        <v>160920</v>
      </c>
    </row>
    <row r="952" spans="1:9" x14ac:dyDescent="0.25">
      <c r="A952">
        <v>2025</v>
      </c>
      <c r="B952" t="s">
        <v>8249</v>
      </c>
      <c r="C952" s="10">
        <v>80000</v>
      </c>
      <c r="D952" s="10">
        <v>160920</v>
      </c>
      <c r="E952" s="10"/>
      <c r="F952" s="10">
        <v>2026</v>
      </c>
      <c r="G952" t="s">
        <v>8246</v>
      </c>
      <c r="H952">
        <v>25000</v>
      </c>
      <c r="I952">
        <v>33370.769999999997</v>
      </c>
    </row>
    <row r="953" spans="1:9" x14ac:dyDescent="0.25">
      <c r="A953">
        <v>2026</v>
      </c>
      <c r="B953" t="s">
        <v>8246</v>
      </c>
      <c r="C953" s="10">
        <v>25000</v>
      </c>
      <c r="D953" s="10">
        <v>33370.769999999997</v>
      </c>
      <c r="E953" s="10"/>
      <c r="F953" s="10">
        <v>2027</v>
      </c>
      <c r="G953" t="s">
        <v>8246</v>
      </c>
      <c r="H953">
        <v>100000</v>
      </c>
      <c r="I953">
        <v>120249</v>
      </c>
    </row>
    <row r="954" spans="1:9" x14ac:dyDescent="0.25">
      <c r="A954">
        <v>2027</v>
      </c>
      <c r="B954" t="s">
        <v>8246</v>
      </c>
      <c r="C954" s="10">
        <v>100000</v>
      </c>
      <c r="D954" s="10">
        <v>120249</v>
      </c>
      <c r="E954" s="10"/>
      <c r="F954" s="10">
        <v>2028</v>
      </c>
      <c r="G954" t="s">
        <v>8246</v>
      </c>
      <c r="H954">
        <v>3000</v>
      </c>
      <c r="I954">
        <v>3785</v>
      </c>
    </row>
    <row r="955" spans="1:9" x14ac:dyDescent="0.25">
      <c r="A955">
        <v>2028</v>
      </c>
      <c r="B955" t="s">
        <v>8246</v>
      </c>
      <c r="C955" s="10">
        <v>3000</v>
      </c>
      <c r="D955" s="10">
        <v>3785</v>
      </c>
      <c r="E955" s="10"/>
      <c r="F955" s="10">
        <v>2029</v>
      </c>
      <c r="G955" t="s">
        <v>8246</v>
      </c>
      <c r="H955">
        <v>2500</v>
      </c>
      <c r="I955">
        <v>9030</v>
      </c>
    </row>
    <row r="956" spans="1:9" ht="15" customHeight="1" x14ac:dyDescent="0.25">
      <c r="A956">
        <v>2029</v>
      </c>
      <c r="B956" t="s">
        <v>8246</v>
      </c>
      <c r="C956" s="10">
        <v>2500</v>
      </c>
      <c r="D956" s="10">
        <v>9030</v>
      </c>
      <c r="E956" s="10"/>
      <c r="F956" s="10">
        <v>2030</v>
      </c>
      <c r="G956" t="s">
        <v>8247</v>
      </c>
      <c r="H956">
        <v>32768</v>
      </c>
      <c r="I956">
        <v>74134</v>
      </c>
    </row>
    <row r="957" spans="1:9" ht="15" customHeight="1" x14ac:dyDescent="0.25">
      <c r="A957">
        <v>2030</v>
      </c>
      <c r="B957" t="s">
        <v>8247</v>
      </c>
      <c r="C957" s="10">
        <v>32768</v>
      </c>
      <c r="D957" s="10">
        <v>74134</v>
      </c>
      <c r="E957" s="10"/>
      <c r="F957" s="10">
        <v>2031</v>
      </c>
      <c r="G957" t="s">
        <v>8249</v>
      </c>
      <c r="H957">
        <v>50000</v>
      </c>
      <c r="I957">
        <v>60175</v>
      </c>
    </row>
    <row r="958" spans="1:9" x14ac:dyDescent="0.25">
      <c r="A958">
        <v>2031</v>
      </c>
      <c r="B958" t="s">
        <v>8249</v>
      </c>
      <c r="C958" s="10">
        <v>50000</v>
      </c>
      <c r="D958" s="10">
        <v>60175</v>
      </c>
      <c r="E958" s="10"/>
      <c r="F958" s="10">
        <v>2032</v>
      </c>
      <c r="G958" t="s">
        <v>8246</v>
      </c>
      <c r="H958">
        <v>25000</v>
      </c>
      <c r="I958">
        <v>76047</v>
      </c>
    </row>
    <row r="959" spans="1:9" x14ac:dyDescent="0.25">
      <c r="A959">
        <v>2032</v>
      </c>
      <c r="B959" t="s">
        <v>8246</v>
      </c>
      <c r="C959" s="10">
        <v>25000</v>
      </c>
      <c r="D959" s="10">
        <v>76047</v>
      </c>
      <c r="E959" s="10"/>
      <c r="F959" s="10">
        <v>2033</v>
      </c>
      <c r="G959" t="s">
        <v>8246</v>
      </c>
      <c r="H959">
        <v>25000</v>
      </c>
      <c r="I959">
        <v>44669</v>
      </c>
    </row>
    <row r="960" spans="1:9" x14ac:dyDescent="0.25">
      <c r="A960">
        <v>2033</v>
      </c>
      <c r="B960" t="s">
        <v>8246</v>
      </c>
      <c r="C960" s="10">
        <v>25000</v>
      </c>
      <c r="D960" s="10">
        <v>44669</v>
      </c>
      <c r="E960" s="10"/>
      <c r="F960" s="10">
        <v>2034</v>
      </c>
      <c r="G960" t="s">
        <v>8246</v>
      </c>
      <c r="H960">
        <v>78000</v>
      </c>
      <c r="I960">
        <v>301719.59000000003</v>
      </c>
    </row>
    <row r="961" spans="1:9" x14ac:dyDescent="0.25">
      <c r="A961">
        <v>2034</v>
      </c>
      <c r="B961" t="s">
        <v>8246</v>
      </c>
      <c r="C961" s="10">
        <v>78000</v>
      </c>
      <c r="D961" s="10">
        <v>301719.59000000003</v>
      </c>
      <c r="E961" s="10"/>
      <c r="F961" s="10">
        <v>2035</v>
      </c>
      <c r="G961" t="s">
        <v>8246</v>
      </c>
      <c r="H961">
        <v>80000</v>
      </c>
      <c r="I961">
        <v>168829.14</v>
      </c>
    </row>
    <row r="962" spans="1:9" x14ac:dyDescent="0.25">
      <c r="A962">
        <v>2035</v>
      </c>
      <c r="B962" t="s">
        <v>8246</v>
      </c>
      <c r="C962" s="10">
        <v>80000</v>
      </c>
      <c r="D962" s="10">
        <v>168829.14</v>
      </c>
      <c r="E962" s="10"/>
      <c r="F962" s="10">
        <v>2036</v>
      </c>
      <c r="G962" t="s">
        <v>8246</v>
      </c>
      <c r="H962">
        <v>30000</v>
      </c>
      <c r="I962">
        <v>39500.5</v>
      </c>
    </row>
    <row r="963" spans="1:9" x14ac:dyDescent="0.25">
      <c r="A963">
        <v>2036</v>
      </c>
      <c r="B963" t="s">
        <v>8246</v>
      </c>
      <c r="C963" s="10">
        <v>30000</v>
      </c>
      <c r="D963" s="10">
        <v>39500.5</v>
      </c>
      <c r="E963" s="10"/>
      <c r="F963" s="10">
        <v>2037</v>
      </c>
      <c r="G963" t="s">
        <v>8246</v>
      </c>
      <c r="H963">
        <v>10000</v>
      </c>
      <c r="I963">
        <v>30047.64</v>
      </c>
    </row>
    <row r="964" spans="1:9" ht="15" customHeight="1" x14ac:dyDescent="0.25">
      <c r="A964">
        <v>2037</v>
      </c>
      <c r="B964" t="s">
        <v>8246</v>
      </c>
      <c r="C964" s="10">
        <v>10000</v>
      </c>
      <c r="D964" s="10">
        <v>30047.64</v>
      </c>
      <c r="E964" s="10"/>
      <c r="F964" s="10">
        <v>2038</v>
      </c>
      <c r="G964" t="s">
        <v>8247</v>
      </c>
      <c r="H964">
        <v>8000</v>
      </c>
      <c r="I964">
        <v>33641</v>
      </c>
    </row>
    <row r="965" spans="1:9" x14ac:dyDescent="0.25">
      <c r="A965">
        <v>2038</v>
      </c>
      <c r="B965" t="s">
        <v>8247</v>
      </c>
      <c r="C965" s="10">
        <v>8000</v>
      </c>
      <c r="D965" s="10">
        <v>33641</v>
      </c>
      <c r="E965" s="10"/>
      <c r="F965" s="10">
        <v>2039</v>
      </c>
      <c r="G965" t="s">
        <v>8246</v>
      </c>
      <c r="H965">
        <v>125000</v>
      </c>
      <c r="I965">
        <v>170271</v>
      </c>
    </row>
    <row r="966" spans="1:9" x14ac:dyDescent="0.25">
      <c r="A966">
        <v>2039</v>
      </c>
      <c r="B966" t="s">
        <v>8246</v>
      </c>
      <c r="C966" s="10">
        <v>125000</v>
      </c>
      <c r="D966" s="10">
        <v>170271</v>
      </c>
      <c r="E966" s="10"/>
      <c r="F966" s="10">
        <v>2040</v>
      </c>
      <c r="G966" t="s">
        <v>8246</v>
      </c>
      <c r="H966">
        <v>3000</v>
      </c>
      <c r="I966">
        <v>7445.14</v>
      </c>
    </row>
    <row r="967" spans="1:9" x14ac:dyDescent="0.25">
      <c r="A967">
        <v>2040</v>
      </c>
      <c r="B967" t="s">
        <v>8246</v>
      </c>
      <c r="C967" s="10">
        <v>3000</v>
      </c>
      <c r="D967" s="10">
        <v>7445.14</v>
      </c>
      <c r="E967" s="10"/>
      <c r="F967" s="10">
        <v>2041</v>
      </c>
      <c r="G967" t="s">
        <v>8246</v>
      </c>
      <c r="H967">
        <v>9500</v>
      </c>
      <c r="I967">
        <v>17277</v>
      </c>
    </row>
    <row r="968" spans="1:9" x14ac:dyDescent="0.25">
      <c r="A968">
        <v>2041</v>
      </c>
      <c r="B968" t="s">
        <v>8246</v>
      </c>
      <c r="C968" s="10">
        <v>9500</v>
      </c>
      <c r="D968" s="10">
        <v>17277</v>
      </c>
      <c r="E968" s="10"/>
      <c r="F968" s="10">
        <v>2042</v>
      </c>
      <c r="G968" t="s">
        <v>8246</v>
      </c>
      <c r="H968">
        <v>10000</v>
      </c>
      <c r="I968">
        <v>12353</v>
      </c>
    </row>
    <row r="969" spans="1:9" x14ac:dyDescent="0.25">
      <c r="A969">
        <v>2042</v>
      </c>
      <c r="B969" t="s">
        <v>8246</v>
      </c>
      <c r="C969" s="10">
        <v>10000</v>
      </c>
      <c r="D969" s="10">
        <v>12353</v>
      </c>
      <c r="E969" s="10"/>
      <c r="F969" s="10">
        <v>2043</v>
      </c>
      <c r="G969" t="s">
        <v>8246</v>
      </c>
      <c r="H969">
        <v>1385</v>
      </c>
      <c r="I969">
        <v>7011</v>
      </c>
    </row>
    <row r="970" spans="1:9" x14ac:dyDescent="0.25">
      <c r="A970">
        <v>2043</v>
      </c>
      <c r="B970" t="s">
        <v>8246</v>
      </c>
      <c r="C970" s="10">
        <v>1385</v>
      </c>
      <c r="D970" s="10">
        <v>7011</v>
      </c>
      <c r="E970" s="10"/>
      <c r="F970" s="10">
        <v>2044</v>
      </c>
      <c r="G970" t="s">
        <v>8246</v>
      </c>
      <c r="H970">
        <v>15000</v>
      </c>
      <c r="I970">
        <v>16232</v>
      </c>
    </row>
    <row r="971" spans="1:9" x14ac:dyDescent="0.25">
      <c r="A971">
        <v>2044</v>
      </c>
      <c r="B971" t="s">
        <v>8246</v>
      </c>
      <c r="C971" s="10">
        <v>15000</v>
      </c>
      <c r="D971" s="10">
        <v>16232</v>
      </c>
      <c r="E971" s="10"/>
      <c r="F971" s="10">
        <v>2045</v>
      </c>
      <c r="G971" t="s">
        <v>8246</v>
      </c>
      <c r="H971">
        <v>4900</v>
      </c>
      <c r="I971">
        <v>40140.01</v>
      </c>
    </row>
    <row r="972" spans="1:9" x14ac:dyDescent="0.25">
      <c r="A972">
        <v>2045</v>
      </c>
      <c r="B972" t="s">
        <v>8246</v>
      </c>
      <c r="C972" s="10">
        <v>4900</v>
      </c>
      <c r="D972" s="10">
        <v>40140.01</v>
      </c>
      <c r="E972" s="10"/>
      <c r="F972" s="10">
        <v>2046</v>
      </c>
      <c r="G972" t="s">
        <v>8246</v>
      </c>
      <c r="H972">
        <v>10000</v>
      </c>
      <c r="I972">
        <v>12110</v>
      </c>
    </row>
    <row r="973" spans="1:9" ht="15" customHeight="1" x14ac:dyDescent="0.25">
      <c r="A973">
        <v>2046</v>
      </c>
      <c r="B973" t="s">
        <v>8246</v>
      </c>
      <c r="C973" s="10">
        <v>10000</v>
      </c>
      <c r="D973" s="10">
        <v>12110</v>
      </c>
      <c r="E973" s="10"/>
      <c r="F973" s="10">
        <v>2047</v>
      </c>
      <c r="G973" t="s">
        <v>8248</v>
      </c>
      <c r="H973">
        <v>98000</v>
      </c>
      <c r="I973">
        <v>100939</v>
      </c>
    </row>
    <row r="974" spans="1:9" x14ac:dyDescent="0.25">
      <c r="A974">
        <v>2047</v>
      </c>
      <c r="B974" t="s">
        <v>8248</v>
      </c>
      <c r="C974" s="10">
        <v>98000</v>
      </c>
      <c r="D974" s="10">
        <v>100939</v>
      </c>
      <c r="E974" s="10"/>
      <c r="F974" s="10">
        <v>2048</v>
      </c>
      <c r="G974" t="s">
        <v>8246</v>
      </c>
      <c r="H974">
        <v>85000</v>
      </c>
      <c r="I974">
        <v>126082.45</v>
      </c>
    </row>
    <row r="975" spans="1:9" ht="15" customHeight="1" x14ac:dyDescent="0.25">
      <c r="A975">
        <v>2048</v>
      </c>
      <c r="B975" t="s">
        <v>8246</v>
      </c>
      <c r="C975" s="10">
        <v>85000</v>
      </c>
      <c r="D975" s="10">
        <v>126082.45</v>
      </c>
      <c r="E975" s="10"/>
      <c r="F975" s="10">
        <v>2049</v>
      </c>
      <c r="G975" t="s">
        <v>8247</v>
      </c>
      <c r="H975">
        <v>50000</v>
      </c>
      <c r="I975">
        <v>60095.35</v>
      </c>
    </row>
    <row r="976" spans="1:9" x14ac:dyDescent="0.25">
      <c r="A976">
        <v>2049</v>
      </c>
      <c r="B976" t="s">
        <v>8247</v>
      </c>
      <c r="C976" s="10">
        <v>50000</v>
      </c>
      <c r="D976" s="10">
        <v>60095.35</v>
      </c>
      <c r="E976" s="10"/>
      <c r="F976" s="10">
        <v>2050</v>
      </c>
      <c r="G976" t="s">
        <v>8246</v>
      </c>
      <c r="H976">
        <v>10000</v>
      </c>
      <c r="I976">
        <v>47327</v>
      </c>
    </row>
    <row r="977" spans="1:9" x14ac:dyDescent="0.25">
      <c r="A977">
        <v>2050</v>
      </c>
      <c r="B977" t="s">
        <v>8246</v>
      </c>
      <c r="C977" s="10">
        <v>10000</v>
      </c>
      <c r="D977" s="10">
        <v>47327</v>
      </c>
      <c r="E977" s="10"/>
      <c r="F977" s="10">
        <v>2051</v>
      </c>
      <c r="G977" t="s">
        <v>8246</v>
      </c>
      <c r="H977">
        <v>8000</v>
      </c>
      <c r="I977">
        <v>10429</v>
      </c>
    </row>
    <row r="978" spans="1:9" x14ac:dyDescent="0.25">
      <c r="A978">
        <v>2051</v>
      </c>
      <c r="B978" t="s">
        <v>8246</v>
      </c>
      <c r="C978" s="10">
        <v>8000</v>
      </c>
      <c r="D978" s="10">
        <v>10429</v>
      </c>
      <c r="E978" s="10"/>
      <c r="F978" s="10">
        <v>2052</v>
      </c>
      <c r="G978" t="s">
        <v>8246</v>
      </c>
      <c r="H978">
        <v>50000</v>
      </c>
      <c r="I978">
        <v>176524</v>
      </c>
    </row>
    <row r="979" spans="1:9" x14ac:dyDescent="0.25">
      <c r="A979">
        <v>2052</v>
      </c>
      <c r="B979" t="s">
        <v>8246</v>
      </c>
      <c r="C979" s="10">
        <v>50000</v>
      </c>
      <c r="D979" s="10">
        <v>176524</v>
      </c>
      <c r="E979" s="10"/>
      <c r="F979" s="10">
        <v>2053</v>
      </c>
      <c r="G979" t="s">
        <v>8246</v>
      </c>
      <c r="H979">
        <v>5000</v>
      </c>
      <c r="I979">
        <v>5051</v>
      </c>
    </row>
    <row r="980" spans="1:9" ht="15" customHeight="1" x14ac:dyDescent="0.25">
      <c r="A980">
        <v>2053</v>
      </c>
      <c r="B980" t="s">
        <v>8246</v>
      </c>
      <c r="C980" s="10">
        <v>5000</v>
      </c>
      <c r="D980" s="10">
        <v>5051</v>
      </c>
      <c r="E980" s="10"/>
      <c r="F980" s="10">
        <v>2054</v>
      </c>
      <c r="G980" t="s">
        <v>8247</v>
      </c>
      <c r="H980">
        <v>35000</v>
      </c>
      <c r="I980">
        <v>39757</v>
      </c>
    </row>
    <row r="981" spans="1:9" x14ac:dyDescent="0.25">
      <c r="A981">
        <v>2054</v>
      </c>
      <c r="B981" t="s">
        <v>8247</v>
      </c>
      <c r="C981" s="10">
        <v>35000</v>
      </c>
      <c r="D981" s="10">
        <v>39757</v>
      </c>
      <c r="E981" s="10"/>
      <c r="F981" s="10">
        <v>2055</v>
      </c>
      <c r="G981" t="s">
        <v>8246</v>
      </c>
      <c r="H981">
        <v>6000</v>
      </c>
      <c r="I981">
        <v>10045</v>
      </c>
    </row>
    <row r="982" spans="1:9" x14ac:dyDescent="0.25">
      <c r="A982">
        <v>2055</v>
      </c>
      <c r="B982" t="s">
        <v>8246</v>
      </c>
      <c r="C982" s="10">
        <v>6000</v>
      </c>
      <c r="D982" s="10">
        <v>10045</v>
      </c>
      <c r="E982" s="10"/>
      <c r="F982" s="10">
        <v>2056</v>
      </c>
      <c r="G982" t="s">
        <v>8246</v>
      </c>
      <c r="H982">
        <v>50000</v>
      </c>
      <c r="I982">
        <v>76726</v>
      </c>
    </row>
    <row r="983" spans="1:9" ht="15" customHeight="1" x14ac:dyDescent="0.25">
      <c r="A983">
        <v>2056</v>
      </c>
      <c r="B983" t="s">
        <v>8246</v>
      </c>
      <c r="C983" s="10">
        <v>50000</v>
      </c>
      <c r="D983" s="10">
        <v>76726</v>
      </c>
      <c r="E983" s="10"/>
      <c r="F983" s="10">
        <v>2057</v>
      </c>
      <c r="G983" t="s">
        <v>8247</v>
      </c>
      <c r="H983">
        <v>15000</v>
      </c>
      <c r="I983">
        <v>30334.83</v>
      </c>
    </row>
    <row r="984" spans="1:9" ht="15" customHeight="1" x14ac:dyDescent="0.25">
      <c r="A984">
        <v>2057</v>
      </c>
      <c r="B984" t="s">
        <v>8247</v>
      </c>
      <c r="C984" s="10">
        <v>15000</v>
      </c>
      <c r="D984" s="10">
        <v>30334.83</v>
      </c>
      <c r="E984" s="10"/>
      <c r="F984" s="10">
        <v>2058</v>
      </c>
      <c r="G984" t="s">
        <v>8247</v>
      </c>
      <c r="H984">
        <v>2560</v>
      </c>
      <c r="I984">
        <v>4308</v>
      </c>
    </row>
    <row r="985" spans="1:9" x14ac:dyDescent="0.25">
      <c r="A985">
        <v>2058</v>
      </c>
      <c r="B985" t="s">
        <v>8247</v>
      </c>
      <c r="C985" s="10">
        <v>2560</v>
      </c>
      <c r="D985" s="10">
        <v>4308</v>
      </c>
      <c r="E985" s="10"/>
      <c r="F985" s="10">
        <v>2059</v>
      </c>
      <c r="G985" t="s">
        <v>8246</v>
      </c>
      <c r="H985">
        <v>30000</v>
      </c>
      <c r="I985">
        <v>43037</v>
      </c>
    </row>
    <row r="986" spans="1:9" x14ac:dyDescent="0.25">
      <c r="A986">
        <v>2059</v>
      </c>
      <c r="B986" t="s">
        <v>8246</v>
      </c>
      <c r="C986" s="10">
        <v>30000</v>
      </c>
      <c r="D986" s="10">
        <v>43037</v>
      </c>
      <c r="E986" s="10"/>
      <c r="F986" s="10">
        <v>2060</v>
      </c>
      <c r="G986" t="s">
        <v>8246</v>
      </c>
      <c r="H986">
        <v>25000</v>
      </c>
      <c r="I986">
        <v>49100</v>
      </c>
    </row>
    <row r="987" spans="1:9" x14ac:dyDescent="0.25">
      <c r="A987">
        <v>2060</v>
      </c>
      <c r="B987" t="s">
        <v>8246</v>
      </c>
      <c r="C987" s="10">
        <v>25000</v>
      </c>
      <c r="D987" s="10">
        <v>49100</v>
      </c>
      <c r="E987" s="10"/>
      <c r="F987" s="10">
        <v>2061</v>
      </c>
      <c r="G987" t="s">
        <v>8246</v>
      </c>
      <c r="H987">
        <v>5000</v>
      </c>
      <c r="I987">
        <v>5396</v>
      </c>
    </row>
    <row r="988" spans="1:9" ht="15" customHeight="1" x14ac:dyDescent="0.25">
      <c r="A988">
        <v>2061</v>
      </c>
      <c r="B988" t="s">
        <v>8246</v>
      </c>
      <c r="C988" s="10">
        <v>5000</v>
      </c>
      <c r="D988" s="10">
        <v>5396</v>
      </c>
      <c r="E988" s="10"/>
      <c r="F988" s="10">
        <v>2062</v>
      </c>
      <c r="G988" t="s">
        <v>8253</v>
      </c>
      <c r="H988">
        <v>100000</v>
      </c>
      <c r="I988">
        <v>114977</v>
      </c>
    </row>
    <row r="989" spans="1:9" ht="15" customHeight="1" x14ac:dyDescent="0.25">
      <c r="A989">
        <v>2062</v>
      </c>
      <c r="B989" t="s">
        <v>8253</v>
      </c>
      <c r="C989" s="10">
        <v>100000</v>
      </c>
      <c r="D989" s="10">
        <v>114977</v>
      </c>
      <c r="E989" s="10"/>
      <c r="F989" s="10">
        <v>2063</v>
      </c>
      <c r="G989" t="s">
        <v>8249</v>
      </c>
      <c r="H989">
        <v>4000</v>
      </c>
      <c r="I989">
        <v>5922</v>
      </c>
    </row>
    <row r="990" spans="1:9" x14ac:dyDescent="0.25">
      <c r="A990">
        <v>2063</v>
      </c>
      <c r="B990" t="s">
        <v>8249</v>
      </c>
      <c r="C990" s="10">
        <v>4000</v>
      </c>
      <c r="D990" s="10">
        <v>5922</v>
      </c>
      <c r="E990" s="10"/>
      <c r="F990" s="10">
        <v>2064</v>
      </c>
      <c r="G990" t="s">
        <v>8246</v>
      </c>
      <c r="H990">
        <v>261962</v>
      </c>
      <c r="I990">
        <v>500784.27</v>
      </c>
    </row>
    <row r="991" spans="1:9" ht="15" customHeight="1" x14ac:dyDescent="0.25">
      <c r="A991">
        <v>2064</v>
      </c>
      <c r="B991" t="s">
        <v>8246</v>
      </c>
      <c r="C991" s="10">
        <v>261962</v>
      </c>
      <c r="D991" s="10">
        <v>500784.27</v>
      </c>
      <c r="E991" s="10"/>
      <c r="F991" s="10">
        <v>2065</v>
      </c>
      <c r="G991" t="s">
        <v>8247</v>
      </c>
      <c r="H991">
        <v>40000</v>
      </c>
      <c r="I991">
        <v>79686.05</v>
      </c>
    </row>
    <row r="992" spans="1:9" x14ac:dyDescent="0.25">
      <c r="A992">
        <v>2065</v>
      </c>
      <c r="B992" t="s">
        <v>8247</v>
      </c>
      <c r="C992" s="10">
        <v>40000</v>
      </c>
      <c r="D992" s="10">
        <v>79686.05</v>
      </c>
      <c r="E992" s="10"/>
      <c r="F992" s="10">
        <v>2066</v>
      </c>
      <c r="G992" t="s">
        <v>8246</v>
      </c>
      <c r="H992">
        <v>2000</v>
      </c>
      <c r="I992">
        <v>4372</v>
      </c>
    </row>
    <row r="993" spans="1:9" ht="15" customHeight="1" x14ac:dyDescent="0.25">
      <c r="A993">
        <v>2066</v>
      </c>
      <c r="B993" t="s">
        <v>8246</v>
      </c>
      <c r="C993" s="10">
        <v>2000</v>
      </c>
      <c r="D993" s="10">
        <v>4372</v>
      </c>
      <c r="E993" s="10"/>
      <c r="F993" s="10">
        <v>2067</v>
      </c>
      <c r="G993" t="s">
        <v>8247</v>
      </c>
      <c r="H993">
        <v>495</v>
      </c>
      <c r="I993">
        <v>628</v>
      </c>
    </row>
    <row r="994" spans="1:9" x14ac:dyDescent="0.25">
      <c r="A994">
        <v>2067</v>
      </c>
      <c r="B994" t="s">
        <v>8247</v>
      </c>
      <c r="C994" s="10">
        <v>495</v>
      </c>
      <c r="D994" s="10">
        <v>628</v>
      </c>
      <c r="E994" s="10"/>
      <c r="F994" s="10">
        <v>2068</v>
      </c>
      <c r="G994" t="s">
        <v>8246</v>
      </c>
      <c r="H994">
        <v>25000</v>
      </c>
      <c r="I994">
        <v>26305.97</v>
      </c>
    </row>
    <row r="995" spans="1:9" x14ac:dyDescent="0.25">
      <c r="A995">
        <v>2068</v>
      </c>
      <c r="B995" t="s">
        <v>8246</v>
      </c>
      <c r="C995" s="10">
        <v>25000</v>
      </c>
      <c r="D995" s="10">
        <v>26305.97</v>
      </c>
      <c r="E995" s="10"/>
      <c r="F995" s="10">
        <v>2069</v>
      </c>
      <c r="G995" t="s">
        <v>8246</v>
      </c>
      <c r="H995">
        <v>50000</v>
      </c>
      <c r="I995">
        <v>64203.33</v>
      </c>
    </row>
    <row r="996" spans="1:9" ht="15" customHeight="1" x14ac:dyDescent="0.25">
      <c r="A996">
        <v>2069</v>
      </c>
      <c r="B996" t="s">
        <v>8246</v>
      </c>
      <c r="C996" s="10">
        <v>50000</v>
      </c>
      <c r="D996" s="10">
        <v>64203.33</v>
      </c>
      <c r="E996" s="10"/>
      <c r="F996" s="10">
        <v>2070</v>
      </c>
      <c r="G996" t="s">
        <v>8249</v>
      </c>
      <c r="H996">
        <v>125000</v>
      </c>
      <c r="I996">
        <v>396659</v>
      </c>
    </row>
    <row r="997" spans="1:9" x14ac:dyDescent="0.25">
      <c r="A997">
        <v>2070</v>
      </c>
      <c r="B997" t="s">
        <v>8249</v>
      </c>
      <c r="C997" s="10">
        <v>125000</v>
      </c>
      <c r="D997" s="10">
        <v>396659</v>
      </c>
      <c r="E997" s="10"/>
      <c r="F997" s="10">
        <v>2071</v>
      </c>
      <c r="G997" t="s">
        <v>8246</v>
      </c>
      <c r="H997">
        <v>20000</v>
      </c>
      <c r="I997">
        <v>56146</v>
      </c>
    </row>
    <row r="998" spans="1:9" x14ac:dyDescent="0.25">
      <c r="A998">
        <v>2071</v>
      </c>
      <c r="B998" t="s">
        <v>8246</v>
      </c>
      <c r="C998" s="10">
        <v>20000</v>
      </c>
      <c r="D998" s="10">
        <v>56146</v>
      </c>
      <c r="E998" s="10"/>
      <c r="F998" s="10">
        <v>2072</v>
      </c>
      <c r="G998" t="s">
        <v>8246</v>
      </c>
      <c r="H998">
        <v>71500</v>
      </c>
      <c r="I998">
        <v>79173</v>
      </c>
    </row>
    <row r="999" spans="1:9" x14ac:dyDescent="0.25">
      <c r="A999">
        <v>2072</v>
      </c>
      <c r="B999" t="s">
        <v>8246</v>
      </c>
      <c r="C999" s="10">
        <v>71500</v>
      </c>
      <c r="D999" s="10">
        <v>79173</v>
      </c>
      <c r="E999" s="10"/>
      <c r="F999" s="10">
        <v>2073</v>
      </c>
      <c r="G999" t="s">
        <v>8246</v>
      </c>
      <c r="H999">
        <v>100000</v>
      </c>
      <c r="I999">
        <v>152604.29999999999</v>
      </c>
    </row>
    <row r="1000" spans="1:9" x14ac:dyDescent="0.25">
      <c r="A1000">
        <v>2073</v>
      </c>
      <c r="B1000" t="s">
        <v>8246</v>
      </c>
      <c r="C1000" s="10">
        <v>100000</v>
      </c>
      <c r="D1000" s="10">
        <v>152604.29999999999</v>
      </c>
      <c r="E1000" s="10"/>
      <c r="F1000" s="10">
        <v>2074</v>
      </c>
      <c r="G1000" t="s">
        <v>8246</v>
      </c>
      <c r="H1000">
        <v>600</v>
      </c>
      <c r="I1000">
        <v>615</v>
      </c>
    </row>
    <row r="1001" spans="1:9" x14ac:dyDescent="0.25">
      <c r="A1001">
        <v>2074</v>
      </c>
      <c r="B1001" t="s">
        <v>8246</v>
      </c>
      <c r="C1001" s="10">
        <v>600</v>
      </c>
      <c r="D1001" s="10">
        <v>615</v>
      </c>
      <c r="E1001" s="10"/>
      <c r="F1001" s="10">
        <v>2075</v>
      </c>
      <c r="G1001" t="s">
        <v>8246</v>
      </c>
      <c r="H1001">
        <v>9999</v>
      </c>
      <c r="I1001">
        <v>167820.6</v>
      </c>
    </row>
    <row r="1002" spans="1:9" ht="15" customHeight="1" x14ac:dyDescent="0.25">
      <c r="A1002">
        <v>2075</v>
      </c>
      <c r="B1002" t="s">
        <v>8246</v>
      </c>
      <c r="C1002" s="10">
        <v>9999</v>
      </c>
      <c r="D1002" s="10">
        <v>167820.6</v>
      </c>
      <c r="E1002" s="10"/>
      <c r="F1002" s="10">
        <v>2076</v>
      </c>
      <c r="G1002" t="s">
        <v>8247</v>
      </c>
      <c r="H1002">
        <v>179000</v>
      </c>
      <c r="I1002">
        <v>972594.99</v>
      </c>
    </row>
    <row r="1003" spans="1:9" x14ac:dyDescent="0.25">
      <c r="A1003">
        <v>2076</v>
      </c>
      <c r="B1003" t="s">
        <v>8247</v>
      </c>
      <c r="C1003" s="10">
        <v>179000</v>
      </c>
      <c r="D1003" s="10">
        <v>972594.99</v>
      </c>
      <c r="E1003" s="10"/>
      <c r="F1003" s="10">
        <v>2077</v>
      </c>
      <c r="G1003" t="s">
        <v>8246</v>
      </c>
      <c r="H1003">
        <v>50000</v>
      </c>
      <c r="I1003">
        <v>57754</v>
      </c>
    </row>
    <row r="1004" spans="1:9" ht="15" customHeight="1" x14ac:dyDescent="0.25">
      <c r="A1004">
        <v>2077</v>
      </c>
      <c r="B1004" t="s">
        <v>8246</v>
      </c>
      <c r="C1004" s="10">
        <v>50000</v>
      </c>
      <c r="D1004" s="10">
        <v>57754</v>
      </c>
      <c r="E1004" s="10"/>
      <c r="F1004" s="10">
        <v>2078</v>
      </c>
      <c r="G1004" t="s">
        <v>8249</v>
      </c>
      <c r="H1004">
        <v>20000</v>
      </c>
      <c r="I1004">
        <v>26241</v>
      </c>
    </row>
    <row r="1005" spans="1:9" ht="15" customHeight="1" x14ac:dyDescent="0.25">
      <c r="A1005">
        <v>2078</v>
      </c>
      <c r="B1005" t="s">
        <v>8249</v>
      </c>
      <c r="C1005" s="10">
        <v>20000</v>
      </c>
      <c r="D1005" s="10">
        <v>26241</v>
      </c>
      <c r="E1005" s="10"/>
      <c r="F1005" s="10">
        <v>2079</v>
      </c>
      <c r="G1005" t="s">
        <v>8247</v>
      </c>
      <c r="H1005">
        <v>10000</v>
      </c>
      <c r="I1005">
        <v>28817</v>
      </c>
    </row>
    <row r="1006" spans="1:9" x14ac:dyDescent="0.25">
      <c r="A1006">
        <v>2079</v>
      </c>
      <c r="B1006" t="s">
        <v>8247</v>
      </c>
      <c r="C1006" s="10">
        <v>10000</v>
      </c>
      <c r="D1006" s="10">
        <v>28817</v>
      </c>
      <c r="E1006" s="10"/>
      <c r="F1006" s="10">
        <v>2080</v>
      </c>
      <c r="G1006" t="s">
        <v>8246</v>
      </c>
      <c r="H1006">
        <v>1000</v>
      </c>
      <c r="I1006">
        <v>5078</v>
      </c>
    </row>
    <row r="1007" spans="1:9" x14ac:dyDescent="0.25">
      <c r="A1007">
        <v>2080</v>
      </c>
      <c r="B1007" t="s">
        <v>8246</v>
      </c>
      <c r="C1007" s="10">
        <v>1000</v>
      </c>
      <c r="D1007" s="10">
        <v>5078</v>
      </c>
      <c r="E1007" s="10"/>
      <c r="F1007" s="10">
        <v>2081</v>
      </c>
      <c r="G1007" t="s">
        <v>8246</v>
      </c>
      <c r="H1007">
        <v>3500</v>
      </c>
      <c r="I1007">
        <v>4010</v>
      </c>
    </row>
    <row r="1008" spans="1:9" x14ac:dyDescent="0.25">
      <c r="A1008">
        <v>2081</v>
      </c>
      <c r="B1008" t="s">
        <v>8246</v>
      </c>
      <c r="C1008" s="10">
        <v>3500</v>
      </c>
      <c r="D1008" s="10">
        <v>4010</v>
      </c>
      <c r="E1008" s="10"/>
      <c r="F1008" s="10">
        <v>2082</v>
      </c>
      <c r="G1008" t="s">
        <v>8246</v>
      </c>
      <c r="H1008">
        <v>1500</v>
      </c>
      <c r="I1008">
        <v>1661</v>
      </c>
    </row>
    <row r="1009" spans="1:9" x14ac:dyDescent="0.25">
      <c r="A1009">
        <v>2082</v>
      </c>
      <c r="B1009" t="s">
        <v>8246</v>
      </c>
      <c r="C1009" s="10">
        <v>1500</v>
      </c>
      <c r="D1009" s="10">
        <v>1661</v>
      </c>
      <c r="E1009" s="10"/>
      <c r="F1009" s="10">
        <v>2083</v>
      </c>
      <c r="G1009" t="s">
        <v>8246</v>
      </c>
      <c r="H1009">
        <v>750</v>
      </c>
      <c r="I1009">
        <v>850</v>
      </c>
    </row>
    <row r="1010" spans="1:9" x14ac:dyDescent="0.25">
      <c r="A1010">
        <v>2083</v>
      </c>
      <c r="B1010" t="s">
        <v>8246</v>
      </c>
      <c r="C1010" s="10">
        <v>750</v>
      </c>
      <c r="D1010" s="10">
        <v>850</v>
      </c>
      <c r="E1010" s="10"/>
      <c r="F1010" s="10">
        <v>2084</v>
      </c>
      <c r="G1010" t="s">
        <v>8246</v>
      </c>
      <c r="H1010">
        <v>3000</v>
      </c>
      <c r="I1010">
        <v>3250</v>
      </c>
    </row>
    <row r="1011" spans="1:9" x14ac:dyDescent="0.25">
      <c r="A1011">
        <v>2084</v>
      </c>
      <c r="B1011" t="s">
        <v>8246</v>
      </c>
      <c r="C1011" s="10">
        <v>3000</v>
      </c>
      <c r="D1011" s="10">
        <v>3250</v>
      </c>
      <c r="E1011" s="10"/>
      <c r="F1011" s="10">
        <v>2085</v>
      </c>
      <c r="G1011" t="s">
        <v>8246</v>
      </c>
      <c r="H1011">
        <v>6000</v>
      </c>
      <c r="I1011">
        <v>7412</v>
      </c>
    </row>
    <row r="1012" spans="1:9" x14ac:dyDescent="0.25">
      <c r="A1012">
        <v>2085</v>
      </c>
      <c r="B1012" t="s">
        <v>8246</v>
      </c>
      <c r="C1012" s="10">
        <v>6000</v>
      </c>
      <c r="D1012" s="10">
        <v>7412</v>
      </c>
      <c r="E1012" s="10"/>
      <c r="F1012" s="10">
        <v>2086</v>
      </c>
      <c r="G1012" t="s">
        <v>8246</v>
      </c>
      <c r="H1012">
        <v>4000</v>
      </c>
      <c r="I1012">
        <v>4028</v>
      </c>
    </row>
    <row r="1013" spans="1:9" x14ac:dyDescent="0.25">
      <c r="A1013">
        <v>2086</v>
      </c>
      <c r="B1013" t="s">
        <v>8246</v>
      </c>
      <c r="C1013" s="10">
        <v>4000</v>
      </c>
      <c r="D1013" s="10">
        <v>4028</v>
      </c>
      <c r="E1013" s="10"/>
      <c r="F1013" s="10">
        <v>2087</v>
      </c>
      <c r="G1013" t="s">
        <v>8246</v>
      </c>
      <c r="H1013">
        <v>1500</v>
      </c>
      <c r="I1013">
        <v>1553</v>
      </c>
    </row>
    <row r="1014" spans="1:9" x14ac:dyDescent="0.25">
      <c r="A1014">
        <v>2087</v>
      </c>
      <c r="B1014" t="s">
        <v>8246</v>
      </c>
      <c r="C1014" s="10">
        <v>1500</v>
      </c>
      <c r="D1014" s="10">
        <v>1553</v>
      </c>
      <c r="E1014" s="10"/>
      <c r="F1014" s="10">
        <v>2088</v>
      </c>
      <c r="G1014" t="s">
        <v>8246</v>
      </c>
      <c r="H1014">
        <v>3000</v>
      </c>
      <c r="I1014">
        <v>3465.32</v>
      </c>
    </row>
    <row r="1015" spans="1:9" x14ac:dyDescent="0.25">
      <c r="A1015">
        <v>2088</v>
      </c>
      <c r="B1015" t="s">
        <v>8246</v>
      </c>
      <c r="C1015" s="10">
        <v>3000</v>
      </c>
      <c r="D1015" s="10">
        <v>3465.32</v>
      </c>
      <c r="E1015" s="10"/>
      <c r="F1015" s="10">
        <v>2089</v>
      </c>
      <c r="G1015" t="s">
        <v>8246</v>
      </c>
      <c r="H1015">
        <v>2500</v>
      </c>
      <c r="I1015">
        <v>3010.01</v>
      </c>
    </row>
    <row r="1016" spans="1:9" x14ac:dyDescent="0.25">
      <c r="A1016">
        <v>2089</v>
      </c>
      <c r="B1016" t="s">
        <v>8246</v>
      </c>
      <c r="C1016" s="10">
        <v>2500</v>
      </c>
      <c r="D1016" s="10">
        <v>3010.01</v>
      </c>
      <c r="E1016" s="10"/>
      <c r="F1016" s="10">
        <v>2090</v>
      </c>
      <c r="G1016" t="s">
        <v>8246</v>
      </c>
      <c r="H1016">
        <v>8000</v>
      </c>
      <c r="I1016">
        <v>9203.23</v>
      </c>
    </row>
    <row r="1017" spans="1:9" x14ac:dyDescent="0.25">
      <c r="A1017">
        <v>2090</v>
      </c>
      <c r="B1017" t="s">
        <v>8246</v>
      </c>
      <c r="C1017" s="10">
        <v>8000</v>
      </c>
      <c r="D1017" s="10">
        <v>9203.23</v>
      </c>
      <c r="E1017" s="10"/>
      <c r="F1017" s="10">
        <v>2091</v>
      </c>
      <c r="G1017" t="s">
        <v>8246</v>
      </c>
      <c r="H1017">
        <v>18000</v>
      </c>
      <c r="I1017">
        <v>21684.2</v>
      </c>
    </row>
    <row r="1018" spans="1:9" x14ac:dyDescent="0.25">
      <c r="A1018">
        <v>2091</v>
      </c>
      <c r="B1018" t="s">
        <v>8246</v>
      </c>
      <c r="C1018" s="10">
        <v>18000</v>
      </c>
      <c r="D1018" s="10">
        <v>21684.2</v>
      </c>
      <c r="E1018" s="10"/>
      <c r="F1018" s="10">
        <v>2092</v>
      </c>
      <c r="G1018" t="s">
        <v>8246</v>
      </c>
      <c r="H1018">
        <v>6000</v>
      </c>
      <c r="I1018">
        <v>6077</v>
      </c>
    </row>
    <row r="1019" spans="1:9" x14ac:dyDescent="0.25">
      <c r="A1019">
        <v>2092</v>
      </c>
      <c r="B1019" t="s">
        <v>8246</v>
      </c>
      <c r="C1019" s="10">
        <v>6000</v>
      </c>
      <c r="D1019" s="10">
        <v>6077</v>
      </c>
      <c r="E1019" s="10"/>
      <c r="F1019" s="10">
        <v>2093</v>
      </c>
      <c r="G1019" t="s">
        <v>8246</v>
      </c>
      <c r="H1019">
        <v>1500</v>
      </c>
      <c r="I1019">
        <v>1537</v>
      </c>
    </row>
    <row r="1020" spans="1:9" x14ac:dyDescent="0.25">
      <c r="A1020">
        <v>2093</v>
      </c>
      <c r="B1020" t="s">
        <v>8246</v>
      </c>
      <c r="C1020" s="10">
        <v>1500</v>
      </c>
      <c r="D1020" s="10">
        <v>1537</v>
      </c>
      <c r="E1020" s="10"/>
      <c r="F1020" s="10">
        <v>2094</v>
      </c>
      <c r="G1020" t="s">
        <v>8246</v>
      </c>
      <c r="H1020">
        <v>3500</v>
      </c>
      <c r="I1020">
        <v>4219</v>
      </c>
    </row>
    <row r="1021" spans="1:9" x14ac:dyDescent="0.25">
      <c r="A1021">
        <v>2094</v>
      </c>
      <c r="B1021" t="s">
        <v>8246</v>
      </c>
      <c r="C1021" s="10">
        <v>3500</v>
      </c>
      <c r="D1021" s="10">
        <v>4219</v>
      </c>
      <c r="E1021" s="10"/>
      <c r="F1021" s="10">
        <v>2095</v>
      </c>
      <c r="G1021" t="s">
        <v>8246</v>
      </c>
      <c r="H1021">
        <v>2500</v>
      </c>
      <c r="I1021">
        <v>2500</v>
      </c>
    </row>
    <row r="1022" spans="1:9" x14ac:dyDescent="0.25">
      <c r="A1022">
        <v>2095</v>
      </c>
      <c r="B1022" t="s">
        <v>8246</v>
      </c>
      <c r="C1022" s="10">
        <v>2500</v>
      </c>
      <c r="D1022" s="10">
        <v>2500</v>
      </c>
      <c r="E1022" s="10"/>
      <c r="F1022" s="10">
        <v>2096</v>
      </c>
      <c r="G1022" t="s">
        <v>8246</v>
      </c>
      <c r="H1022">
        <v>600</v>
      </c>
      <c r="I1022">
        <v>610</v>
      </c>
    </row>
    <row r="1023" spans="1:9" x14ac:dyDescent="0.25">
      <c r="A1023">
        <v>2096</v>
      </c>
      <c r="B1023" t="s">
        <v>8246</v>
      </c>
      <c r="C1023" s="10">
        <v>600</v>
      </c>
      <c r="D1023" s="10">
        <v>610</v>
      </c>
      <c r="E1023" s="10"/>
      <c r="F1023" s="10">
        <v>2097</v>
      </c>
      <c r="G1023" t="s">
        <v>8246</v>
      </c>
      <c r="H1023">
        <v>3000</v>
      </c>
      <c r="I1023">
        <v>3000</v>
      </c>
    </row>
    <row r="1024" spans="1:9" x14ac:dyDescent="0.25">
      <c r="A1024">
        <v>2097</v>
      </c>
      <c r="B1024" t="s">
        <v>8246</v>
      </c>
      <c r="C1024" s="10">
        <v>3000</v>
      </c>
      <c r="D1024" s="10">
        <v>3000</v>
      </c>
      <c r="E1024" s="10"/>
      <c r="F1024" s="10">
        <v>2098</v>
      </c>
      <c r="G1024" t="s">
        <v>8246</v>
      </c>
      <c r="H1024">
        <v>6000</v>
      </c>
      <c r="I1024">
        <v>6020</v>
      </c>
    </row>
    <row r="1025" spans="1:9" x14ac:dyDescent="0.25">
      <c r="A1025">
        <v>2098</v>
      </c>
      <c r="B1025" t="s">
        <v>8246</v>
      </c>
      <c r="C1025" s="10">
        <v>6000</v>
      </c>
      <c r="D1025" s="10">
        <v>6020</v>
      </c>
      <c r="E1025" s="10"/>
      <c r="F1025" s="10">
        <v>2099</v>
      </c>
      <c r="G1025" t="s">
        <v>8246</v>
      </c>
      <c r="H1025">
        <v>3000</v>
      </c>
      <c r="I1025">
        <v>3971</v>
      </c>
    </row>
    <row r="1026" spans="1:9" x14ac:dyDescent="0.25">
      <c r="A1026">
        <v>2099</v>
      </c>
      <c r="B1026" t="s">
        <v>8246</v>
      </c>
      <c r="C1026" s="10">
        <v>3000</v>
      </c>
      <c r="D1026" s="10">
        <v>3971</v>
      </c>
      <c r="E1026" s="10"/>
      <c r="F1026" s="10">
        <v>2100</v>
      </c>
      <c r="G1026" t="s">
        <v>8246</v>
      </c>
      <c r="H1026">
        <v>600</v>
      </c>
      <c r="I1026">
        <v>820</v>
      </c>
    </row>
    <row r="1027" spans="1:9" x14ac:dyDescent="0.25">
      <c r="A1027">
        <v>2100</v>
      </c>
      <c r="B1027" t="s">
        <v>8246</v>
      </c>
      <c r="C1027" s="10">
        <v>600</v>
      </c>
      <c r="D1027" s="10">
        <v>820</v>
      </c>
      <c r="E1027" s="10"/>
      <c r="F1027" s="10">
        <v>2101</v>
      </c>
      <c r="G1027" t="s">
        <v>8246</v>
      </c>
      <c r="H1027">
        <v>2000</v>
      </c>
      <c r="I1027">
        <v>2265</v>
      </c>
    </row>
    <row r="1028" spans="1:9" x14ac:dyDescent="0.25">
      <c r="A1028">
        <v>2101</v>
      </c>
      <c r="B1028" t="s">
        <v>8246</v>
      </c>
      <c r="C1028" s="10">
        <v>2000</v>
      </c>
      <c r="D1028" s="10">
        <v>2265</v>
      </c>
      <c r="E1028" s="10"/>
      <c r="F1028" s="10">
        <v>2102</v>
      </c>
      <c r="G1028" t="s">
        <v>8246</v>
      </c>
      <c r="H1028">
        <v>1000</v>
      </c>
      <c r="I1028">
        <v>1360</v>
      </c>
    </row>
    <row r="1029" spans="1:9" x14ac:dyDescent="0.25">
      <c r="A1029">
        <v>2102</v>
      </c>
      <c r="B1029" t="s">
        <v>8246</v>
      </c>
      <c r="C1029" s="10">
        <v>1000</v>
      </c>
      <c r="D1029" s="10">
        <v>1360</v>
      </c>
      <c r="E1029" s="10"/>
      <c r="F1029" s="10">
        <v>2103</v>
      </c>
      <c r="G1029" t="s">
        <v>8246</v>
      </c>
      <c r="H1029">
        <v>7777</v>
      </c>
      <c r="I1029">
        <v>11364</v>
      </c>
    </row>
    <row r="1030" spans="1:9" x14ac:dyDescent="0.25">
      <c r="A1030">
        <v>2103</v>
      </c>
      <c r="B1030" t="s">
        <v>8246</v>
      </c>
      <c r="C1030" s="10">
        <v>7777</v>
      </c>
      <c r="D1030" s="10">
        <v>11364</v>
      </c>
      <c r="E1030" s="10"/>
      <c r="F1030" s="10">
        <v>2104</v>
      </c>
      <c r="G1030" t="s">
        <v>8246</v>
      </c>
      <c r="H1030">
        <v>800</v>
      </c>
      <c r="I1030">
        <v>1036</v>
      </c>
    </row>
    <row r="1031" spans="1:9" x14ac:dyDescent="0.25">
      <c r="A1031">
        <v>2104</v>
      </c>
      <c r="B1031" t="s">
        <v>8246</v>
      </c>
      <c r="C1031" s="10">
        <v>800</v>
      </c>
      <c r="D1031" s="10">
        <v>1036</v>
      </c>
      <c r="E1031" s="10"/>
      <c r="F1031" s="10">
        <v>2105</v>
      </c>
      <c r="G1031" t="s">
        <v>8246</v>
      </c>
      <c r="H1031">
        <v>2000</v>
      </c>
      <c r="I1031">
        <v>5080</v>
      </c>
    </row>
    <row r="1032" spans="1:9" x14ac:dyDescent="0.25">
      <c r="A1032">
        <v>2105</v>
      </c>
      <c r="B1032" t="s">
        <v>8246</v>
      </c>
      <c r="C1032" s="10">
        <v>2000</v>
      </c>
      <c r="D1032" s="10">
        <v>5080</v>
      </c>
      <c r="E1032" s="10"/>
      <c r="F1032" s="10">
        <v>2106</v>
      </c>
      <c r="G1032" t="s">
        <v>8246</v>
      </c>
      <c r="H1032">
        <v>2200</v>
      </c>
      <c r="I1032">
        <v>2355</v>
      </c>
    </row>
    <row r="1033" spans="1:9" x14ac:dyDescent="0.25">
      <c r="A1033">
        <v>2106</v>
      </c>
      <c r="B1033" t="s">
        <v>8246</v>
      </c>
      <c r="C1033" s="10">
        <v>2200</v>
      </c>
      <c r="D1033" s="10">
        <v>2355</v>
      </c>
      <c r="E1033" s="10"/>
      <c r="F1033" s="10">
        <v>2107</v>
      </c>
      <c r="G1033" t="s">
        <v>8246</v>
      </c>
      <c r="H1033">
        <v>2000</v>
      </c>
      <c r="I1033">
        <v>2154.66</v>
      </c>
    </row>
    <row r="1034" spans="1:9" x14ac:dyDescent="0.25">
      <c r="A1034">
        <v>2107</v>
      </c>
      <c r="B1034" t="s">
        <v>8246</v>
      </c>
      <c r="C1034" s="10">
        <v>2000</v>
      </c>
      <c r="D1034" s="10">
        <v>2154.66</v>
      </c>
      <c r="E1034" s="10"/>
      <c r="F1034" s="10">
        <v>2108</v>
      </c>
      <c r="G1034" t="s">
        <v>8246</v>
      </c>
      <c r="H1034">
        <v>16000</v>
      </c>
      <c r="I1034">
        <v>17170</v>
      </c>
    </row>
    <row r="1035" spans="1:9" x14ac:dyDescent="0.25">
      <c r="A1035">
        <v>2108</v>
      </c>
      <c r="B1035" t="s">
        <v>8246</v>
      </c>
      <c r="C1035" s="10">
        <v>16000</v>
      </c>
      <c r="D1035" s="10">
        <v>17170</v>
      </c>
      <c r="E1035" s="10"/>
      <c r="F1035" s="10">
        <v>2109</v>
      </c>
      <c r="G1035" t="s">
        <v>8246</v>
      </c>
      <c r="H1035">
        <v>4000</v>
      </c>
      <c r="I1035">
        <v>4261</v>
      </c>
    </row>
    <row r="1036" spans="1:9" x14ac:dyDescent="0.25">
      <c r="A1036">
        <v>2109</v>
      </c>
      <c r="B1036" t="s">
        <v>8246</v>
      </c>
      <c r="C1036" s="10">
        <v>4000</v>
      </c>
      <c r="D1036" s="10">
        <v>4261</v>
      </c>
      <c r="E1036" s="10"/>
      <c r="F1036" s="10">
        <v>2110</v>
      </c>
      <c r="G1036" t="s">
        <v>8246</v>
      </c>
      <c r="H1036">
        <v>2000</v>
      </c>
      <c r="I1036">
        <v>2007</v>
      </c>
    </row>
    <row r="1037" spans="1:9" x14ac:dyDescent="0.25">
      <c r="A1037">
        <v>2110</v>
      </c>
      <c r="B1037" t="s">
        <v>8246</v>
      </c>
      <c r="C1037" s="10">
        <v>2000</v>
      </c>
      <c r="D1037" s="10">
        <v>2007</v>
      </c>
      <c r="E1037" s="10"/>
      <c r="F1037" s="10">
        <v>2111</v>
      </c>
      <c r="G1037" t="s">
        <v>8246</v>
      </c>
      <c r="H1037">
        <v>2000</v>
      </c>
      <c r="I1037">
        <v>2130</v>
      </c>
    </row>
    <row r="1038" spans="1:9" x14ac:dyDescent="0.25">
      <c r="A1038">
        <v>2111</v>
      </c>
      <c r="B1038" t="s">
        <v>8246</v>
      </c>
      <c r="C1038" s="10">
        <v>2000</v>
      </c>
      <c r="D1038" s="10">
        <v>2130</v>
      </c>
      <c r="E1038" s="10"/>
      <c r="F1038" s="10">
        <v>2112</v>
      </c>
      <c r="G1038" t="s">
        <v>8246</v>
      </c>
      <c r="H1038">
        <v>300</v>
      </c>
      <c r="I1038">
        <v>300</v>
      </c>
    </row>
    <row r="1039" spans="1:9" x14ac:dyDescent="0.25">
      <c r="A1039">
        <v>2112</v>
      </c>
      <c r="B1039" t="s">
        <v>8246</v>
      </c>
      <c r="C1039" s="10">
        <v>300</v>
      </c>
      <c r="D1039" s="10">
        <v>300</v>
      </c>
      <c r="E1039" s="10"/>
      <c r="F1039" s="10">
        <v>2113</v>
      </c>
      <c r="G1039" t="s">
        <v>8246</v>
      </c>
      <c r="H1039">
        <v>7000</v>
      </c>
      <c r="I1039">
        <v>7340</v>
      </c>
    </row>
    <row r="1040" spans="1:9" x14ac:dyDescent="0.25">
      <c r="A1040">
        <v>2113</v>
      </c>
      <c r="B1040" t="s">
        <v>8246</v>
      </c>
      <c r="C1040" s="10">
        <v>7000</v>
      </c>
      <c r="D1040" s="10">
        <v>7340</v>
      </c>
      <c r="E1040" s="10"/>
      <c r="F1040" s="10">
        <v>2114</v>
      </c>
      <c r="G1040" t="s">
        <v>8246</v>
      </c>
      <c r="H1040">
        <v>5000</v>
      </c>
      <c r="I1040">
        <v>5235</v>
      </c>
    </row>
    <row r="1041" spans="1:9" x14ac:dyDescent="0.25">
      <c r="A1041">
        <v>2114</v>
      </c>
      <c r="B1041" t="s">
        <v>8246</v>
      </c>
      <c r="C1041" s="10">
        <v>5000</v>
      </c>
      <c r="D1041" s="10">
        <v>5235</v>
      </c>
      <c r="E1041" s="10"/>
      <c r="F1041" s="10">
        <v>2115</v>
      </c>
      <c r="G1041" t="s">
        <v>8246</v>
      </c>
      <c r="H1041">
        <v>1500</v>
      </c>
      <c r="I1041">
        <v>3385</v>
      </c>
    </row>
    <row r="1042" spans="1:9" x14ac:dyDescent="0.25">
      <c r="A1042">
        <v>2115</v>
      </c>
      <c r="B1042" t="s">
        <v>8246</v>
      </c>
      <c r="C1042" s="10">
        <v>1500</v>
      </c>
      <c r="D1042" s="10">
        <v>3385</v>
      </c>
      <c r="E1042" s="10"/>
      <c r="F1042" s="10">
        <v>2116</v>
      </c>
      <c r="G1042" t="s">
        <v>8246</v>
      </c>
      <c r="H1042">
        <v>48000</v>
      </c>
      <c r="I1042">
        <v>48434</v>
      </c>
    </row>
    <row r="1043" spans="1:9" x14ac:dyDescent="0.25">
      <c r="A1043">
        <v>2116</v>
      </c>
      <c r="B1043" t="s">
        <v>8246</v>
      </c>
      <c r="C1043" s="10">
        <v>48000</v>
      </c>
      <c r="D1043" s="10">
        <v>48434</v>
      </c>
      <c r="E1043" s="10"/>
      <c r="F1043" s="10">
        <v>2117</v>
      </c>
      <c r="G1043" t="s">
        <v>8246</v>
      </c>
      <c r="H1043">
        <v>1200</v>
      </c>
      <c r="I1043">
        <v>1773</v>
      </c>
    </row>
    <row r="1044" spans="1:9" x14ac:dyDescent="0.25">
      <c r="A1044">
        <v>2117</v>
      </c>
      <c r="B1044" t="s">
        <v>8246</v>
      </c>
      <c r="C1044" s="10">
        <v>1200</v>
      </c>
      <c r="D1044" s="10">
        <v>1773</v>
      </c>
      <c r="E1044" s="10"/>
      <c r="F1044" s="10">
        <v>2118</v>
      </c>
      <c r="G1044" t="s">
        <v>8246</v>
      </c>
      <c r="H1044">
        <v>1000</v>
      </c>
      <c r="I1044">
        <v>1346.11</v>
      </c>
    </row>
    <row r="1045" spans="1:9" x14ac:dyDescent="0.25">
      <c r="A1045">
        <v>2118</v>
      </c>
      <c r="B1045" t="s">
        <v>8246</v>
      </c>
      <c r="C1045" s="10">
        <v>1000</v>
      </c>
      <c r="D1045" s="10">
        <v>1346.11</v>
      </c>
      <c r="E1045" s="10"/>
      <c r="F1045" s="10">
        <v>2119</v>
      </c>
      <c r="G1045" t="s">
        <v>8246</v>
      </c>
      <c r="H1045">
        <v>2000</v>
      </c>
      <c r="I1045">
        <v>2015</v>
      </c>
    </row>
    <row r="1046" spans="1:9" x14ac:dyDescent="0.25">
      <c r="A1046">
        <v>2119</v>
      </c>
      <c r="B1046" t="s">
        <v>8246</v>
      </c>
      <c r="C1046" s="10">
        <v>2000</v>
      </c>
      <c r="D1046" s="10">
        <v>2015</v>
      </c>
      <c r="E1046" s="10"/>
      <c r="F1046" s="10">
        <v>2120</v>
      </c>
      <c r="G1046" t="s">
        <v>8246</v>
      </c>
      <c r="H1046">
        <v>8000</v>
      </c>
      <c r="I1046">
        <v>8070.43</v>
      </c>
    </row>
    <row r="1047" spans="1:9" x14ac:dyDescent="0.25">
      <c r="A1047">
        <v>2120</v>
      </c>
      <c r="B1047" t="s">
        <v>8246</v>
      </c>
      <c r="C1047" s="10">
        <v>8000</v>
      </c>
      <c r="D1047" s="10">
        <v>8070.43</v>
      </c>
      <c r="E1047" s="10"/>
      <c r="F1047" s="10">
        <v>2161</v>
      </c>
      <c r="G1047" t="s">
        <v>8246</v>
      </c>
      <c r="H1047">
        <v>400</v>
      </c>
      <c r="I1047">
        <v>463</v>
      </c>
    </row>
    <row r="1048" spans="1:9" x14ac:dyDescent="0.25">
      <c r="A1048">
        <v>2161</v>
      </c>
      <c r="B1048" t="s">
        <v>8246</v>
      </c>
      <c r="C1048" s="10">
        <v>400</v>
      </c>
      <c r="D1048" s="10">
        <v>463</v>
      </c>
      <c r="E1048" s="10"/>
      <c r="F1048" s="10">
        <v>2162</v>
      </c>
      <c r="G1048" t="s">
        <v>8246</v>
      </c>
      <c r="H1048">
        <v>4500</v>
      </c>
      <c r="I1048">
        <v>5052</v>
      </c>
    </row>
    <row r="1049" spans="1:9" x14ac:dyDescent="0.25">
      <c r="A1049">
        <v>2162</v>
      </c>
      <c r="B1049" t="s">
        <v>8246</v>
      </c>
      <c r="C1049" s="10">
        <v>4500</v>
      </c>
      <c r="D1049" s="10">
        <v>5052</v>
      </c>
      <c r="E1049" s="10"/>
      <c r="F1049" s="10">
        <v>2163</v>
      </c>
      <c r="G1049" t="s">
        <v>8246</v>
      </c>
      <c r="H1049">
        <v>2500</v>
      </c>
      <c r="I1049">
        <v>3305</v>
      </c>
    </row>
    <row r="1050" spans="1:9" x14ac:dyDescent="0.25">
      <c r="A1050">
        <v>2163</v>
      </c>
      <c r="B1050" t="s">
        <v>8246</v>
      </c>
      <c r="C1050" s="10">
        <v>2500</v>
      </c>
      <c r="D1050" s="10">
        <v>3305</v>
      </c>
      <c r="E1050" s="10"/>
      <c r="F1050" s="10">
        <v>2164</v>
      </c>
      <c r="G1050" t="s">
        <v>8246</v>
      </c>
      <c r="H1050">
        <v>5500</v>
      </c>
      <c r="I1050">
        <v>5645</v>
      </c>
    </row>
    <row r="1051" spans="1:9" ht="15" customHeight="1" x14ac:dyDescent="0.25">
      <c r="A1051">
        <v>2164</v>
      </c>
      <c r="B1051" t="s">
        <v>8246</v>
      </c>
      <c r="C1051" s="10">
        <v>5500</v>
      </c>
      <c r="D1051" s="10">
        <v>5645</v>
      </c>
      <c r="E1051" s="10"/>
      <c r="F1051" s="10">
        <v>2165</v>
      </c>
      <c r="G1051" t="s">
        <v>8249</v>
      </c>
      <c r="H1051">
        <v>2500</v>
      </c>
      <c r="I1051">
        <v>3466</v>
      </c>
    </row>
    <row r="1052" spans="1:9" x14ac:dyDescent="0.25">
      <c r="A1052">
        <v>2165</v>
      </c>
      <c r="B1052" t="s">
        <v>8249</v>
      </c>
      <c r="C1052" s="10">
        <v>2500</v>
      </c>
      <c r="D1052" s="10">
        <v>3466</v>
      </c>
      <c r="E1052" s="10"/>
      <c r="F1052" s="10">
        <v>2166</v>
      </c>
      <c r="G1052" t="s">
        <v>8246</v>
      </c>
      <c r="H1052">
        <v>2000</v>
      </c>
      <c r="I1052">
        <v>2932</v>
      </c>
    </row>
    <row r="1053" spans="1:9" x14ac:dyDescent="0.25">
      <c r="A1053">
        <v>2166</v>
      </c>
      <c r="B1053" t="s">
        <v>8246</v>
      </c>
      <c r="C1053" s="10">
        <v>2000</v>
      </c>
      <c r="D1053" s="10">
        <v>2932</v>
      </c>
      <c r="E1053" s="10"/>
      <c r="F1053" s="10">
        <v>2167</v>
      </c>
      <c r="G1053" t="s">
        <v>8246</v>
      </c>
      <c r="H1053">
        <v>150</v>
      </c>
      <c r="I1053">
        <v>180</v>
      </c>
    </row>
    <row r="1054" spans="1:9" x14ac:dyDescent="0.25">
      <c r="A1054">
        <v>2167</v>
      </c>
      <c r="B1054" t="s">
        <v>8246</v>
      </c>
      <c r="C1054" s="10">
        <v>150</v>
      </c>
      <c r="D1054" s="10">
        <v>180</v>
      </c>
      <c r="E1054" s="10"/>
      <c r="F1054" s="10">
        <v>2168</v>
      </c>
      <c r="G1054" t="s">
        <v>8246</v>
      </c>
      <c r="H1054">
        <v>18000</v>
      </c>
      <c r="I1054">
        <v>21884.69</v>
      </c>
    </row>
    <row r="1055" spans="1:9" x14ac:dyDescent="0.25">
      <c r="A1055">
        <v>2168</v>
      </c>
      <c r="B1055" t="s">
        <v>8246</v>
      </c>
      <c r="C1055" s="10">
        <v>18000</v>
      </c>
      <c r="D1055" s="10">
        <v>21884.69</v>
      </c>
      <c r="E1055" s="10"/>
      <c r="F1055" s="10">
        <v>2169</v>
      </c>
      <c r="G1055" t="s">
        <v>8246</v>
      </c>
      <c r="H1055">
        <v>153</v>
      </c>
      <c r="I1055">
        <v>153</v>
      </c>
    </row>
    <row r="1056" spans="1:9" x14ac:dyDescent="0.25">
      <c r="A1056">
        <v>2169</v>
      </c>
      <c r="B1056" t="s">
        <v>8246</v>
      </c>
      <c r="C1056" s="10">
        <v>153</v>
      </c>
      <c r="D1056" s="10">
        <v>153</v>
      </c>
      <c r="E1056" s="10"/>
      <c r="F1056" s="10">
        <v>2170</v>
      </c>
      <c r="G1056" t="s">
        <v>8246</v>
      </c>
      <c r="H1056">
        <v>350</v>
      </c>
      <c r="I1056">
        <v>633</v>
      </c>
    </row>
    <row r="1057" spans="1:9" x14ac:dyDescent="0.25">
      <c r="A1057">
        <v>2170</v>
      </c>
      <c r="B1057" t="s">
        <v>8246</v>
      </c>
      <c r="C1057" s="10">
        <v>350</v>
      </c>
      <c r="D1057" s="10">
        <v>633</v>
      </c>
      <c r="E1057" s="10"/>
      <c r="F1057" s="10">
        <v>2171</v>
      </c>
      <c r="G1057" t="s">
        <v>8246</v>
      </c>
      <c r="H1057">
        <v>4000</v>
      </c>
      <c r="I1057">
        <v>4243</v>
      </c>
    </row>
    <row r="1058" spans="1:9" x14ac:dyDescent="0.25">
      <c r="A1058">
        <v>2171</v>
      </c>
      <c r="B1058" t="s">
        <v>8246</v>
      </c>
      <c r="C1058" s="10">
        <v>4000</v>
      </c>
      <c r="D1058" s="10">
        <v>4243</v>
      </c>
      <c r="E1058" s="10"/>
      <c r="F1058" s="10">
        <v>2172</v>
      </c>
      <c r="G1058" t="s">
        <v>8246</v>
      </c>
      <c r="H1058">
        <v>1000</v>
      </c>
      <c r="I1058">
        <v>1000</v>
      </c>
    </row>
    <row r="1059" spans="1:9" x14ac:dyDescent="0.25">
      <c r="A1059">
        <v>2172</v>
      </c>
      <c r="B1059" t="s">
        <v>8246</v>
      </c>
      <c r="C1059" s="10">
        <v>1000</v>
      </c>
      <c r="D1059" s="10">
        <v>1000</v>
      </c>
      <c r="E1059" s="10"/>
      <c r="F1059" s="10">
        <v>2173</v>
      </c>
      <c r="G1059" t="s">
        <v>8246</v>
      </c>
      <c r="H1059">
        <v>4200</v>
      </c>
      <c r="I1059">
        <v>5331</v>
      </c>
    </row>
    <row r="1060" spans="1:9" ht="15" customHeight="1" x14ac:dyDescent="0.25">
      <c r="A1060">
        <v>2173</v>
      </c>
      <c r="B1060" t="s">
        <v>8246</v>
      </c>
      <c r="C1060" s="10">
        <v>4200</v>
      </c>
      <c r="D1060" s="10">
        <v>5331</v>
      </c>
      <c r="E1060" s="10"/>
      <c r="F1060" s="10">
        <v>2174</v>
      </c>
      <c r="G1060" t="s">
        <v>8247</v>
      </c>
      <c r="H1060">
        <v>4000</v>
      </c>
      <c r="I1060">
        <v>4119</v>
      </c>
    </row>
    <row r="1061" spans="1:9" x14ac:dyDescent="0.25">
      <c r="A1061">
        <v>2174</v>
      </c>
      <c r="B1061" t="s">
        <v>8247</v>
      </c>
      <c r="C1061" s="10">
        <v>4000</v>
      </c>
      <c r="D1061" s="10">
        <v>4119</v>
      </c>
      <c r="E1061" s="10"/>
      <c r="F1061" s="10">
        <v>2175</v>
      </c>
      <c r="G1061" t="s">
        <v>8246</v>
      </c>
      <c r="H1061">
        <v>700</v>
      </c>
      <c r="I1061">
        <v>1750</v>
      </c>
    </row>
    <row r="1062" spans="1:9" x14ac:dyDescent="0.25">
      <c r="A1062">
        <v>2175</v>
      </c>
      <c r="B1062" t="s">
        <v>8246</v>
      </c>
      <c r="C1062" s="10">
        <v>700</v>
      </c>
      <c r="D1062" s="10">
        <v>1750</v>
      </c>
      <c r="E1062" s="10"/>
      <c r="F1062" s="10">
        <v>2176</v>
      </c>
      <c r="G1062" t="s">
        <v>8246</v>
      </c>
      <c r="H1062">
        <v>5000</v>
      </c>
      <c r="I1062">
        <v>6301</v>
      </c>
    </row>
    <row r="1063" spans="1:9" x14ac:dyDescent="0.25">
      <c r="A1063">
        <v>2176</v>
      </c>
      <c r="B1063" t="s">
        <v>8246</v>
      </c>
      <c r="C1063" s="10">
        <v>5000</v>
      </c>
      <c r="D1063" s="10">
        <v>6301</v>
      </c>
      <c r="E1063" s="10"/>
      <c r="F1063" s="10">
        <v>2177</v>
      </c>
      <c r="G1063" t="s">
        <v>8246</v>
      </c>
      <c r="H1063">
        <v>2500</v>
      </c>
      <c r="I1063">
        <v>2503</v>
      </c>
    </row>
    <row r="1064" spans="1:9" x14ac:dyDescent="0.25">
      <c r="A1064">
        <v>2177</v>
      </c>
      <c r="B1064" t="s">
        <v>8246</v>
      </c>
      <c r="C1064" s="10">
        <v>2500</v>
      </c>
      <c r="D1064" s="10">
        <v>2503</v>
      </c>
      <c r="E1064" s="10"/>
      <c r="F1064" s="10">
        <v>2178</v>
      </c>
      <c r="G1064" t="s">
        <v>8246</v>
      </c>
      <c r="H1064">
        <v>25000</v>
      </c>
      <c r="I1064">
        <v>34660</v>
      </c>
    </row>
    <row r="1065" spans="1:9" x14ac:dyDescent="0.25">
      <c r="A1065">
        <v>2178</v>
      </c>
      <c r="B1065" t="s">
        <v>8246</v>
      </c>
      <c r="C1065" s="10">
        <v>25000</v>
      </c>
      <c r="D1065" s="10">
        <v>34660</v>
      </c>
      <c r="E1065" s="10"/>
      <c r="F1065" s="10">
        <v>2179</v>
      </c>
      <c r="G1065" t="s">
        <v>8246</v>
      </c>
      <c r="H1065">
        <v>1000</v>
      </c>
      <c r="I1065">
        <v>1614</v>
      </c>
    </row>
    <row r="1066" spans="1:9" x14ac:dyDescent="0.25">
      <c r="A1066">
        <v>2179</v>
      </c>
      <c r="B1066" t="s">
        <v>8246</v>
      </c>
      <c r="C1066" s="10">
        <v>1000</v>
      </c>
      <c r="D1066" s="10">
        <v>1614</v>
      </c>
      <c r="E1066" s="10"/>
      <c r="F1066" s="10">
        <v>2180</v>
      </c>
      <c r="G1066" t="s">
        <v>8246</v>
      </c>
      <c r="H1066">
        <v>5000</v>
      </c>
      <c r="I1066">
        <v>5359.21</v>
      </c>
    </row>
    <row r="1067" spans="1:9" x14ac:dyDescent="0.25">
      <c r="A1067">
        <v>2180</v>
      </c>
      <c r="B1067" t="s">
        <v>8246</v>
      </c>
      <c r="C1067" s="10">
        <v>5000</v>
      </c>
      <c r="D1067" s="10">
        <v>5359.21</v>
      </c>
      <c r="E1067" s="10"/>
      <c r="F1067" s="10">
        <v>2181</v>
      </c>
      <c r="G1067" t="s">
        <v>8246</v>
      </c>
      <c r="H1067">
        <v>2000</v>
      </c>
      <c r="I1067">
        <v>3062</v>
      </c>
    </row>
    <row r="1068" spans="1:9" ht="15" customHeight="1" x14ac:dyDescent="0.25">
      <c r="A1068">
        <v>2181</v>
      </c>
      <c r="B1068" t="s">
        <v>8246</v>
      </c>
      <c r="C1068" s="10">
        <v>2000</v>
      </c>
      <c r="D1068" s="10">
        <v>3062</v>
      </c>
      <c r="E1068" s="10"/>
      <c r="F1068" s="10">
        <v>2182</v>
      </c>
      <c r="G1068" t="s">
        <v>8251</v>
      </c>
      <c r="H1068">
        <v>3000</v>
      </c>
      <c r="I1068">
        <v>15725</v>
      </c>
    </row>
    <row r="1069" spans="1:9" x14ac:dyDescent="0.25">
      <c r="A1069">
        <v>2182</v>
      </c>
      <c r="B1069" t="s">
        <v>8251</v>
      </c>
      <c r="C1069" s="10">
        <v>3000</v>
      </c>
      <c r="D1069" s="10">
        <v>15725</v>
      </c>
      <c r="E1069" s="10"/>
      <c r="F1069" s="10">
        <v>2183</v>
      </c>
      <c r="G1069" t="s">
        <v>8246</v>
      </c>
      <c r="H1069">
        <v>1800</v>
      </c>
      <c r="I1069">
        <v>8807</v>
      </c>
    </row>
    <row r="1070" spans="1:9" x14ac:dyDescent="0.25">
      <c r="A1070">
        <v>2183</v>
      </c>
      <c r="B1070" t="s">
        <v>8246</v>
      </c>
      <c r="C1070" s="10">
        <v>1800</v>
      </c>
      <c r="D1070" s="10">
        <v>8807</v>
      </c>
      <c r="E1070" s="10"/>
      <c r="F1070" s="10">
        <v>2184</v>
      </c>
      <c r="G1070" t="s">
        <v>8246</v>
      </c>
      <c r="H1070">
        <v>10000</v>
      </c>
      <c r="I1070">
        <v>28474</v>
      </c>
    </row>
    <row r="1071" spans="1:9" ht="15" customHeight="1" x14ac:dyDescent="0.25">
      <c r="A1071">
        <v>2184</v>
      </c>
      <c r="B1071" t="s">
        <v>8246</v>
      </c>
      <c r="C1071" s="10">
        <v>10000</v>
      </c>
      <c r="D1071" s="10">
        <v>28474</v>
      </c>
      <c r="E1071" s="10"/>
      <c r="F1071" s="10">
        <v>2185</v>
      </c>
      <c r="G1071" t="s">
        <v>8247</v>
      </c>
      <c r="H1071">
        <v>5000</v>
      </c>
      <c r="I1071">
        <v>92848.5</v>
      </c>
    </row>
    <row r="1072" spans="1:9" x14ac:dyDescent="0.25">
      <c r="A1072">
        <v>2185</v>
      </c>
      <c r="B1072" t="s">
        <v>8247</v>
      </c>
      <c r="C1072" s="10">
        <v>5000</v>
      </c>
      <c r="D1072" s="10">
        <v>92848.5</v>
      </c>
      <c r="E1072" s="10"/>
      <c r="F1072" s="10">
        <v>2186</v>
      </c>
      <c r="G1072" t="s">
        <v>8246</v>
      </c>
      <c r="H1072">
        <v>20000</v>
      </c>
      <c r="I1072">
        <v>21935</v>
      </c>
    </row>
    <row r="1073" spans="1:9" x14ac:dyDescent="0.25">
      <c r="A1073">
        <v>2186</v>
      </c>
      <c r="B1073" t="s">
        <v>8246</v>
      </c>
      <c r="C1073" s="10">
        <v>20000</v>
      </c>
      <c r="D1073" s="10">
        <v>21935</v>
      </c>
      <c r="E1073" s="10"/>
      <c r="F1073" s="10">
        <v>2187</v>
      </c>
      <c r="G1073" t="s">
        <v>8246</v>
      </c>
      <c r="H1073">
        <v>20000</v>
      </c>
      <c r="I1073">
        <v>202928.5</v>
      </c>
    </row>
    <row r="1074" spans="1:9" ht="15" customHeight="1" x14ac:dyDescent="0.25">
      <c r="A1074">
        <v>2187</v>
      </c>
      <c r="B1074" t="s">
        <v>8246</v>
      </c>
      <c r="C1074" s="10">
        <v>20000</v>
      </c>
      <c r="D1074" s="10">
        <v>202928.5</v>
      </c>
      <c r="E1074" s="10"/>
      <c r="F1074" s="10">
        <v>2188</v>
      </c>
      <c r="G1074" t="s">
        <v>8248</v>
      </c>
      <c r="H1074">
        <v>5494</v>
      </c>
      <c r="I1074">
        <v>22645</v>
      </c>
    </row>
    <row r="1075" spans="1:9" ht="15" customHeight="1" x14ac:dyDescent="0.25">
      <c r="A1075">
        <v>2188</v>
      </c>
      <c r="B1075" t="s">
        <v>8248</v>
      </c>
      <c r="C1075" s="10">
        <v>5494</v>
      </c>
      <c r="D1075" s="10">
        <v>22645</v>
      </c>
      <c r="E1075" s="10"/>
      <c r="F1075" s="10">
        <v>2189</v>
      </c>
      <c r="G1075" t="s">
        <v>8247</v>
      </c>
      <c r="H1075">
        <v>1200</v>
      </c>
      <c r="I1075">
        <v>6039</v>
      </c>
    </row>
    <row r="1076" spans="1:9" x14ac:dyDescent="0.25">
      <c r="A1076">
        <v>2189</v>
      </c>
      <c r="B1076" t="s">
        <v>8247</v>
      </c>
      <c r="C1076" s="10">
        <v>1200</v>
      </c>
      <c r="D1076" s="10">
        <v>6039</v>
      </c>
      <c r="E1076" s="10"/>
      <c r="F1076" s="10">
        <v>2190</v>
      </c>
      <c r="G1076" t="s">
        <v>8246</v>
      </c>
      <c r="H1076">
        <v>19000</v>
      </c>
      <c r="I1076">
        <v>35076</v>
      </c>
    </row>
    <row r="1077" spans="1:9" ht="15" customHeight="1" x14ac:dyDescent="0.25">
      <c r="A1077">
        <v>2190</v>
      </c>
      <c r="B1077" t="s">
        <v>8246</v>
      </c>
      <c r="C1077" s="10">
        <v>19000</v>
      </c>
      <c r="D1077" s="10">
        <v>35076</v>
      </c>
      <c r="E1077" s="10"/>
      <c r="F1077" s="10">
        <v>2191</v>
      </c>
      <c r="G1077" t="s">
        <v>8247</v>
      </c>
      <c r="H1077">
        <v>750</v>
      </c>
      <c r="I1077">
        <v>898</v>
      </c>
    </row>
    <row r="1078" spans="1:9" ht="15" customHeight="1" x14ac:dyDescent="0.25">
      <c r="A1078">
        <v>2191</v>
      </c>
      <c r="B1078" t="s">
        <v>8247</v>
      </c>
      <c r="C1078" s="10">
        <v>750</v>
      </c>
      <c r="D1078" s="10">
        <v>898</v>
      </c>
      <c r="E1078" s="10"/>
      <c r="F1078" s="10">
        <v>2192</v>
      </c>
      <c r="G1078" t="s">
        <v>8247</v>
      </c>
      <c r="H1078">
        <v>12000</v>
      </c>
      <c r="I1078">
        <v>129748.82</v>
      </c>
    </row>
    <row r="1079" spans="1:9" x14ac:dyDescent="0.25">
      <c r="A1079">
        <v>2192</v>
      </c>
      <c r="B1079" t="s">
        <v>8247</v>
      </c>
      <c r="C1079" s="10">
        <v>12000</v>
      </c>
      <c r="D1079" s="10">
        <v>129748.82</v>
      </c>
      <c r="E1079" s="10"/>
      <c r="F1079" s="10">
        <v>2193</v>
      </c>
      <c r="G1079" t="s">
        <v>8246</v>
      </c>
      <c r="H1079">
        <v>15000</v>
      </c>
      <c r="I1079">
        <v>67856</v>
      </c>
    </row>
    <row r="1080" spans="1:9" x14ac:dyDescent="0.25">
      <c r="A1080">
        <v>2193</v>
      </c>
      <c r="B1080" t="s">
        <v>8246</v>
      </c>
      <c r="C1080" s="10">
        <v>15000</v>
      </c>
      <c r="D1080" s="10">
        <v>67856</v>
      </c>
      <c r="E1080" s="10"/>
      <c r="F1080" s="10">
        <v>2194</v>
      </c>
      <c r="G1080" t="s">
        <v>8246</v>
      </c>
      <c r="H1080">
        <v>10000</v>
      </c>
      <c r="I1080">
        <v>53737</v>
      </c>
    </row>
    <row r="1081" spans="1:9" x14ac:dyDescent="0.25">
      <c r="A1081">
        <v>2194</v>
      </c>
      <c r="B1081" t="s">
        <v>8246</v>
      </c>
      <c r="C1081" s="10">
        <v>10000</v>
      </c>
      <c r="D1081" s="10">
        <v>53737</v>
      </c>
      <c r="E1081" s="10"/>
      <c r="F1081" s="10">
        <v>2195</v>
      </c>
      <c r="G1081" t="s">
        <v>8246</v>
      </c>
      <c r="H1081">
        <v>4600</v>
      </c>
      <c r="I1081">
        <v>5535</v>
      </c>
    </row>
    <row r="1082" spans="1:9" x14ac:dyDescent="0.25">
      <c r="A1082">
        <v>2195</v>
      </c>
      <c r="B1082" t="s">
        <v>8246</v>
      </c>
      <c r="C1082" s="10">
        <v>4600</v>
      </c>
      <c r="D1082" s="10">
        <v>5535</v>
      </c>
      <c r="E1082" s="10"/>
      <c r="F1082" s="10">
        <v>2196</v>
      </c>
      <c r="G1082" t="s">
        <v>8246</v>
      </c>
      <c r="H1082">
        <v>14000</v>
      </c>
      <c r="I1082">
        <v>15937</v>
      </c>
    </row>
    <row r="1083" spans="1:9" x14ac:dyDescent="0.25">
      <c r="A1083">
        <v>2196</v>
      </c>
      <c r="B1083" t="s">
        <v>8246</v>
      </c>
      <c r="C1083" s="10">
        <v>14000</v>
      </c>
      <c r="D1083" s="10">
        <v>15937</v>
      </c>
      <c r="E1083" s="10"/>
      <c r="F1083" s="10">
        <v>2197</v>
      </c>
      <c r="G1083" t="s">
        <v>8246</v>
      </c>
      <c r="H1083">
        <v>30000</v>
      </c>
      <c r="I1083">
        <v>285309.33</v>
      </c>
    </row>
    <row r="1084" spans="1:9" x14ac:dyDescent="0.25">
      <c r="A1084">
        <v>2197</v>
      </c>
      <c r="B1084" t="s">
        <v>8246</v>
      </c>
      <c r="C1084" s="10">
        <v>30000</v>
      </c>
      <c r="D1084" s="10">
        <v>285309.33</v>
      </c>
      <c r="E1084" s="10"/>
      <c r="F1084" s="10">
        <v>2198</v>
      </c>
      <c r="G1084" t="s">
        <v>8246</v>
      </c>
      <c r="H1084">
        <v>40000</v>
      </c>
      <c r="I1084">
        <v>53157</v>
      </c>
    </row>
    <row r="1085" spans="1:9" ht="15" customHeight="1" x14ac:dyDescent="0.25">
      <c r="A1085">
        <v>2198</v>
      </c>
      <c r="B1085" t="s">
        <v>8246</v>
      </c>
      <c r="C1085" s="10">
        <v>40000</v>
      </c>
      <c r="D1085" s="10">
        <v>53157</v>
      </c>
      <c r="E1085" s="10"/>
      <c r="F1085" s="10">
        <v>2199</v>
      </c>
      <c r="G1085" t="s">
        <v>8249</v>
      </c>
      <c r="H1085">
        <v>9000</v>
      </c>
      <c r="I1085">
        <v>13228</v>
      </c>
    </row>
    <row r="1086" spans="1:9" ht="15" customHeight="1" x14ac:dyDescent="0.25">
      <c r="A1086">
        <v>2199</v>
      </c>
      <c r="B1086" t="s">
        <v>8249</v>
      </c>
      <c r="C1086" s="10">
        <v>9000</v>
      </c>
      <c r="D1086" s="10">
        <v>13228</v>
      </c>
      <c r="E1086" s="10"/>
      <c r="F1086" s="10">
        <v>2200</v>
      </c>
      <c r="G1086" t="s">
        <v>8247</v>
      </c>
      <c r="H1086">
        <v>2000</v>
      </c>
      <c r="I1086">
        <v>10843</v>
      </c>
    </row>
    <row r="1087" spans="1:9" ht="15" customHeight="1" x14ac:dyDescent="0.25">
      <c r="A1087">
        <v>2200</v>
      </c>
      <c r="B1087" t="s">
        <v>8247</v>
      </c>
      <c r="C1087" s="10">
        <v>2000</v>
      </c>
      <c r="D1087" s="10">
        <v>10843</v>
      </c>
      <c r="E1087" s="10"/>
      <c r="F1087" s="10">
        <v>2201</v>
      </c>
      <c r="G1087" t="s">
        <v>8247</v>
      </c>
      <c r="H1087">
        <v>110</v>
      </c>
      <c r="I1087">
        <v>420.99</v>
      </c>
    </row>
    <row r="1088" spans="1:9" x14ac:dyDescent="0.25">
      <c r="A1088">
        <v>2201</v>
      </c>
      <c r="B1088" t="s">
        <v>8247</v>
      </c>
      <c r="C1088" s="10">
        <v>110</v>
      </c>
      <c r="D1088" s="10">
        <v>420.99</v>
      </c>
      <c r="E1088" s="10"/>
      <c r="F1088" s="10">
        <v>2202</v>
      </c>
      <c r="G1088" t="s">
        <v>8246</v>
      </c>
      <c r="H1088">
        <v>4000</v>
      </c>
      <c r="I1088">
        <v>28167.25</v>
      </c>
    </row>
    <row r="1089" spans="1:9" ht="15" customHeight="1" x14ac:dyDescent="0.25">
      <c r="A1089">
        <v>2202</v>
      </c>
      <c r="B1089" t="s">
        <v>8246</v>
      </c>
      <c r="C1089" s="10">
        <v>4000</v>
      </c>
      <c r="D1089" s="10">
        <v>28167.25</v>
      </c>
      <c r="E1089" s="10"/>
      <c r="F1089" s="10">
        <v>2203</v>
      </c>
      <c r="G1089" t="s">
        <v>8251</v>
      </c>
      <c r="H1089">
        <v>2000</v>
      </c>
      <c r="I1089">
        <v>2191</v>
      </c>
    </row>
    <row r="1090" spans="1:9" x14ac:dyDescent="0.25">
      <c r="A1090">
        <v>2203</v>
      </c>
      <c r="B1090" t="s">
        <v>8251</v>
      </c>
      <c r="C1090" s="10">
        <v>2000</v>
      </c>
      <c r="D1090" s="10">
        <v>2191</v>
      </c>
      <c r="E1090" s="10"/>
      <c r="F1090" s="10">
        <v>2204</v>
      </c>
      <c r="G1090" t="s">
        <v>8246</v>
      </c>
      <c r="H1090">
        <v>1500</v>
      </c>
      <c r="I1090">
        <v>1993</v>
      </c>
    </row>
    <row r="1091" spans="1:9" x14ac:dyDescent="0.25">
      <c r="A1091">
        <v>2204</v>
      </c>
      <c r="B1091" t="s">
        <v>8246</v>
      </c>
      <c r="C1091" s="10">
        <v>1500</v>
      </c>
      <c r="D1091" s="10">
        <v>1993</v>
      </c>
      <c r="E1091" s="10"/>
      <c r="F1091" s="10">
        <v>2205</v>
      </c>
      <c r="G1091" t="s">
        <v>8246</v>
      </c>
      <c r="H1091">
        <v>750</v>
      </c>
      <c r="I1091">
        <v>1140</v>
      </c>
    </row>
    <row r="1092" spans="1:9" x14ac:dyDescent="0.25">
      <c r="A1092">
        <v>2205</v>
      </c>
      <c r="B1092" t="s">
        <v>8246</v>
      </c>
      <c r="C1092" s="10">
        <v>750</v>
      </c>
      <c r="D1092" s="10">
        <v>1140</v>
      </c>
      <c r="E1092" s="10"/>
      <c r="F1092" s="10">
        <v>2206</v>
      </c>
      <c r="G1092" t="s">
        <v>8246</v>
      </c>
      <c r="H1092">
        <v>1100</v>
      </c>
      <c r="I1092">
        <v>1130</v>
      </c>
    </row>
    <row r="1093" spans="1:9" x14ac:dyDescent="0.25">
      <c r="A1093">
        <v>2206</v>
      </c>
      <c r="B1093" t="s">
        <v>8246</v>
      </c>
      <c r="C1093" s="10">
        <v>1100</v>
      </c>
      <c r="D1093" s="10">
        <v>1130</v>
      </c>
      <c r="E1093" s="10"/>
      <c r="F1093" s="10">
        <v>2207</v>
      </c>
      <c r="G1093" t="s">
        <v>8246</v>
      </c>
      <c r="H1093">
        <v>2000</v>
      </c>
      <c r="I1093">
        <v>2000</v>
      </c>
    </row>
    <row r="1094" spans="1:9" x14ac:dyDescent="0.25">
      <c r="A1094">
        <v>2207</v>
      </c>
      <c r="B1094" t="s">
        <v>8246</v>
      </c>
      <c r="C1094" s="10">
        <v>2000</v>
      </c>
      <c r="D1094" s="10">
        <v>2000</v>
      </c>
      <c r="E1094" s="10"/>
      <c r="F1094" s="10">
        <v>2208</v>
      </c>
      <c r="G1094" t="s">
        <v>8246</v>
      </c>
      <c r="H1094">
        <v>1000</v>
      </c>
      <c r="I1094">
        <v>1016</v>
      </c>
    </row>
    <row r="1095" spans="1:9" ht="15" customHeight="1" x14ac:dyDescent="0.25">
      <c r="A1095">
        <v>2208</v>
      </c>
      <c r="B1095" t="s">
        <v>8246</v>
      </c>
      <c r="C1095" s="10">
        <v>1000</v>
      </c>
      <c r="D1095" s="10">
        <v>1016</v>
      </c>
      <c r="E1095" s="10"/>
      <c r="F1095" s="10">
        <v>2209</v>
      </c>
      <c r="G1095" t="s">
        <v>8247</v>
      </c>
      <c r="H1095">
        <v>500</v>
      </c>
      <c r="I1095">
        <v>754</v>
      </c>
    </row>
    <row r="1096" spans="1:9" x14ac:dyDescent="0.25">
      <c r="A1096">
        <v>2209</v>
      </c>
      <c r="B1096" t="s">
        <v>8247</v>
      </c>
      <c r="C1096" s="10">
        <v>500</v>
      </c>
      <c r="D1096" s="10">
        <v>754</v>
      </c>
      <c r="E1096" s="10"/>
      <c r="F1096" s="10">
        <v>2210</v>
      </c>
      <c r="G1096" t="s">
        <v>8246</v>
      </c>
      <c r="H1096">
        <v>4000</v>
      </c>
      <c r="I1096">
        <v>4457</v>
      </c>
    </row>
    <row r="1097" spans="1:9" x14ac:dyDescent="0.25">
      <c r="A1097">
        <v>2210</v>
      </c>
      <c r="B1097" t="s">
        <v>8246</v>
      </c>
      <c r="C1097" s="10">
        <v>4000</v>
      </c>
      <c r="D1097" s="10">
        <v>4457</v>
      </c>
      <c r="E1097" s="10"/>
      <c r="F1097" s="10">
        <v>2211</v>
      </c>
      <c r="G1097" t="s">
        <v>8246</v>
      </c>
      <c r="H1097">
        <v>2500</v>
      </c>
      <c r="I1097">
        <v>4890</v>
      </c>
    </row>
    <row r="1098" spans="1:9" x14ac:dyDescent="0.25">
      <c r="A1098">
        <v>2211</v>
      </c>
      <c r="B1098" t="s">
        <v>8246</v>
      </c>
      <c r="C1098" s="10">
        <v>2500</v>
      </c>
      <c r="D1098" s="10">
        <v>4890</v>
      </c>
      <c r="E1098" s="10"/>
      <c r="F1098" s="10">
        <v>2212</v>
      </c>
      <c r="G1098" t="s">
        <v>8246</v>
      </c>
      <c r="H1098">
        <v>6000</v>
      </c>
      <c r="I1098">
        <v>6863</v>
      </c>
    </row>
    <row r="1099" spans="1:9" x14ac:dyDescent="0.25">
      <c r="A1099">
        <v>2212</v>
      </c>
      <c r="B1099" t="s">
        <v>8246</v>
      </c>
      <c r="C1099" s="10">
        <v>6000</v>
      </c>
      <c r="D1099" s="10">
        <v>6863</v>
      </c>
      <c r="E1099" s="10"/>
      <c r="F1099" s="10">
        <v>2213</v>
      </c>
      <c r="G1099" t="s">
        <v>8246</v>
      </c>
      <c r="H1099">
        <v>5</v>
      </c>
      <c r="I1099">
        <v>10</v>
      </c>
    </row>
    <row r="1100" spans="1:9" x14ac:dyDescent="0.25">
      <c r="A1100">
        <v>2213</v>
      </c>
      <c r="B1100" t="s">
        <v>8246</v>
      </c>
      <c r="C1100" s="10">
        <v>5</v>
      </c>
      <c r="D1100" s="10">
        <v>10</v>
      </c>
      <c r="E1100" s="10"/>
      <c r="F1100" s="10">
        <v>2214</v>
      </c>
      <c r="G1100" t="s">
        <v>8246</v>
      </c>
      <c r="H1100">
        <v>600</v>
      </c>
      <c r="I1100">
        <v>1755.01</v>
      </c>
    </row>
    <row r="1101" spans="1:9" x14ac:dyDescent="0.25">
      <c r="A1101">
        <v>2214</v>
      </c>
      <c r="B1101" t="s">
        <v>8246</v>
      </c>
      <c r="C1101" s="10">
        <v>600</v>
      </c>
      <c r="D1101" s="10">
        <v>1755.01</v>
      </c>
      <c r="E1101" s="10"/>
      <c r="F1101" s="10">
        <v>2215</v>
      </c>
      <c r="G1101" t="s">
        <v>8246</v>
      </c>
      <c r="H1101">
        <v>550</v>
      </c>
      <c r="I1101">
        <v>860</v>
      </c>
    </row>
    <row r="1102" spans="1:9" x14ac:dyDescent="0.25">
      <c r="A1102">
        <v>2215</v>
      </c>
      <c r="B1102" t="s">
        <v>8246</v>
      </c>
      <c r="C1102" s="10">
        <v>550</v>
      </c>
      <c r="D1102" s="10">
        <v>860</v>
      </c>
      <c r="E1102" s="10"/>
      <c r="F1102" s="10">
        <v>2216</v>
      </c>
      <c r="G1102" t="s">
        <v>8246</v>
      </c>
      <c r="H1102">
        <v>300</v>
      </c>
      <c r="I1102">
        <v>317</v>
      </c>
    </row>
    <row r="1103" spans="1:9" x14ac:dyDescent="0.25">
      <c r="A1103">
        <v>2216</v>
      </c>
      <c r="B1103" t="s">
        <v>8246</v>
      </c>
      <c r="C1103" s="10">
        <v>300</v>
      </c>
      <c r="D1103" s="10">
        <v>317</v>
      </c>
      <c r="E1103" s="10"/>
      <c r="F1103" s="10">
        <v>2217</v>
      </c>
      <c r="G1103" t="s">
        <v>8246</v>
      </c>
      <c r="H1103">
        <v>420</v>
      </c>
      <c r="I1103">
        <v>425</v>
      </c>
    </row>
    <row r="1104" spans="1:9" x14ac:dyDescent="0.25">
      <c r="A1104">
        <v>2217</v>
      </c>
      <c r="B1104" t="s">
        <v>8246</v>
      </c>
      <c r="C1104" s="10">
        <v>420</v>
      </c>
      <c r="D1104" s="10">
        <v>425</v>
      </c>
      <c r="E1104" s="10"/>
      <c r="F1104" s="10">
        <v>2218</v>
      </c>
      <c r="G1104" t="s">
        <v>8246</v>
      </c>
      <c r="H1104">
        <v>2000</v>
      </c>
      <c r="I1104">
        <v>2456.66</v>
      </c>
    </row>
    <row r="1105" spans="1:9" x14ac:dyDescent="0.25">
      <c r="A1105">
        <v>2218</v>
      </c>
      <c r="B1105" t="s">
        <v>8246</v>
      </c>
      <c r="C1105" s="10">
        <v>2000</v>
      </c>
      <c r="D1105" s="10">
        <v>2456.66</v>
      </c>
      <c r="E1105" s="10"/>
      <c r="F1105" s="10">
        <v>2219</v>
      </c>
      <c r="G1105" t="s">
        <v>8246</v>
      </c>
      <c r="H1105">
        <v>1000</v>
      </c>
      <c r="I1105">
        <v>1015</v>
      </c>
    </row>
    <row r="1106" spans="1:9" x14ac:dyDescent="0.25">
      <c r="A1106">
        <v>2219</v>
      </c>
      <c r="B1106" t="s">
        <v>8246</v>
      </c>
      <c r="C1106" s="10">
        <v>1000</v>
      </c>
      <c r="D1106" s="10">
        <v>1015</v>
      </c>
      <c r="E1106" s="10"/>
      <c r="F1106" s="10">
        <v>2220</v>
      </c>
      <c r="G1106" t="s">
        <v>8246</v>
      </c>
      <c r="H1106">
        <v>3500</v>
      </c>
      <c r="I1106">
        <v>3540</v>
      </c>
    </row>
    <row r="1107" spans="1:9" x14ac:dyDescent="0.25">
      <c r="A1107">
        <v>2220</v>
      </c>
      <c r="B1107" t="s">
        <v>8246</v>
      </c>
      <c r="C1107" s="10">
        <v>3500</v>
      </c>
      <c r="D1107" s="10">
        <v>3540</v>
      </c>
      <c r="E1107" s="10"/>
      <c r="F1107" s="10">
        <v>2221</v>
      </c>
      <c r="G1107" t="s">
        <v>8246</v>
      </c>
      <c r="H1107">
        <v>7500</v>
      </c>
      <c r="I1107">
        <v>8109</v>
      </c>
    </row>
    <row r="1108" spans="1:9" x14ac:dyDescent="0.25">
      <c r="A1108">
        <v>2221</v>
      </c>
      <c r="B1108" t="s">
        <v>8246</v>
      </c>
      <c r="C1108" s="10">
        <v>7500</v>
      </c>
      <c r="D1108" s="10">
        <v>8109</v>
      </c>
      <c r="E1108" s="10"/>
      <c r="F1108" s="10">
        <v>2222</v>
      </c>
      <c r="G1108" t="s">
        <v>8246</v>
      </c>
      <c r="H1108">
        <v>500</v>
      </c>
      <c r="I1108">
        <v>813</v>
      </c>
    </row>
    <row r="1109" spans="1:9" ht="15" customHeight="1" x14ac:dyDescent="0.25">
      <c r="A1109">
        <v>2222</v>
      </c>
      <c r="B1109" t="s">
        <v>8246</v>
      </c>
      <c r="C1109" s="10">
        <v>500</v>
      </c>
      <c r="D1109" s="10">
        <v>813</v>
      </c>
      <c r="E1109" s="10"/>
      <c r="F1109" s="10">
        <v>2223</v>
      </c>
      <c r="G1109" t="s">
        <v>8251</v>
      </c>
      <c r="H1109">
        <v>19500</v>
      </c>
      <c r="I1109">
        <v>20631</v>
      </c>
    </row>
    <row r="1110" spans="1:9" x14ac:dyDescent="0.25">
      <c r="A1110">
        <v>2223</v>
      </c>
      <c r="B1110" t="s">
        <v>8251</v>
      </c>
      <c r="C1110" s="10">
        <v>19500</v>
      </c>
      <c r="D1110" s="10">
        <v>20631</v>
      </c>
      <c r="E1110" s="10"/>
      <c r="F1110" s="10">
        <v>2224</v>
      </c>
      <c r="G1110" t="s">
        <v>8246</v>
      </c>
      <c r="H1110">
        <v>10000</v>
      </c>
      <c r="I1110">
        <v>24315</v>
      </c>
    </row>
    <row r="1111" spans="1:9" ht="15" customHeight="1" x14ac:dyDescent="0.25">
      <c r="A1111">
        <v>2224</v>
      </c>
      <c r="B1111" t="s">
        <v>8246</v>
      </c>
      <c r="C1111" s="10">
        <v>10000</v>
      </c>
      <c r="D1111" s="10">
        <v>24315</v>
      </c>
      <c r="E1111" s="10"/>
      <c r="F1111" s="10">
        <v>2225</v>
      </c>
      <c r="G1111" t="s">
        <v>8247</v>
      </c>
      <c r="H1111">
        <v>21000</v>
      </c>
      <c r="I1111">
        <v>198415.01</v>
      </c>
    </row>
    <row r="1112" spans="1:9" x14ac:dyDescent="0.25">
      <c r="A1112">
        <v>2225</v>
      </c>
      <c r="B1112" t="s">
        <v>8247</v>
      </c>
      <c r="C1112" s="10">
        <v>21000</v>
      </c>
      <c r="D1112" s="10">
        <v>198415.01</v>
      </c>
      <c r="E1112" s="10"/>
      <c r="F1112" s="10">
        <v>2226</v>
      </c>
      <c r="G1112" t="s">
        <v>8246</v>
      </c>
      <c r="H1112">
        <v>18000</v>
      </c>
      <c r="I1112">
        <v>19523.310000000001</v>
      </c>
    </row>
    <row r="1113" spans="1:9" ht="15" customHeight="1" x14ac:dyDescent="0.25">
      <c r="A1113">
        <v>2226</v>
      </c>
      <c r="B1113" t="s">
        <v>8246</v>
      </c>
      <c r="C1113" s="10">
        <v>18000</v>
      </c>
      <c r="D1113" s="10">
        <v>19523.310000000001</v>
      </c>
      <c r="E1113" s="10"/>
      <c r="F1113" s="10">
        <v>2227</v>
      </c>
      <c r="G1113" t="s">
        <v>8247</v>
      </c>
      <c r="H1113">
        <v>13000</v>
      </c>
      <c r="I1113">
        <v>20459</v>
      </c>
    </row>
    <row r="1114" spans="1:9" ht="15" customHeight="1" x14ac:dyDescent="0.25">
      <c r="A1114">
        <v>2227</v>
      </c>
      <c r="B1114" t="s">
        <v>8247</v>
      </c>
      <c r="C1114" s="10">
        <v>13000</v>
      </c>
      <c r="D1114" s="10">
        <v>20459</v>
      </c>
      <c r="E1114" s="10"/>
      <c r="F1114" s="10">
        <v>2228</v>
      </c>
      <c r="G1114" t="s">
        <v>8249</v>
      </c>
      <c r="H1114">
        <v>1000</v>
      </c>
      <c r="I1114">
        <v>11744.9</v>
      </c>
    </row>
    <row r="1115" spans="1:9" x14ac:dyDescent="0.25">
      <c r="A1115">
        <v>2228</v>
      </c>
      <c r="B1115" t="s">
        <v>8249</v>
      </c>
      <c r="C1115" s="10">
        <v>1000</v>
      </c>
      <c r="D1115" s="10">
        <v>11744.9</v>
      </c>
      <c r="E1115" s="10"/>
      <c r="F1115" s="10">
        <v>2229</v>
      </c>
      <c r="G1115" t="s">
        <v>8246</v>
      </c>
      <c r="H1115">
        <v>8012</v>
      </c>
      <c r="I1115">
        <v>13704.33</v>
      </c>
    </row>
    <row r="1116" spans="1:9" x14ac:dyDescent="0.25">
      <c r="A1116">
        <v>2229</v>
      </c>
      <c r="B1116" t="s">
        <v>8246</v>
      </c>
      <c r="C1116" s="10">
        <v>8012</v>
      </c>
      <c r="D1116" s="10">
        <v>13704.33</v>
      </c>
      <c r="E1116" s="10"/>
      <c r="F1116" s="10">
        <v>2230</v>
      </c>
      <c r="G1116" t="s">
        <v>8246</v>
      </c>
      <c r="H1116">
        <v>8500</v>
      </c>
      <c r="I1116">
        <v>10706</v>
      </c>
    </row>
    <row r="1117" spans="1:9" x14ac:dyDescent="0.25">
      <c r="A1117">
        <v>2230</v>
      </c>
      <c r="B1117" t="s">
        <v>8246</v>
      </c>
      <c r="C1117" s="10">
        <v>8500</v>
      </c>
      <c r="D1117" s="10">
        <v>10706</v>
      </c>
      <c r="E1117" s="10"/>
      <c r="F1117" s="10">
        <v>2231</v>
      </c>
      <c r="G1117" t="s">
        <v>8246</v>
      </c>
      <c r="H1117">
        <v>2500</v>
      </c>
      <c r="I1117">
        <v>30303.24</v>
      </c>
    </row>
    <row r="1118" spans="1:9" x14ac:dyDescent="0.25">
      <c r="A1118">
        <v>2231</v>
      </c>
      <c r="B1118" t="s">
        <v>8246</v>
      </c>
      <c r="C1118" s="10">
        <v>2500</v>
      </c>
      <c r="D1118" s="10">
        <v>30303.24</v>
      </c>
      <c r="E1118" s="10"/>
      <c r="F1118" s="10">
        <v>2232</v>
      </c>
      <c r="G1118" t="s">
        <v>8246</v>
      </c>
      <c r="H1118">
        <v>5000</v>
      </c>
      <c r="I1118">
        <v>24790</v>
      </c>
    </row>
    <row r="1119" spans="1:9" ht="15" customHeight="1" x14ac:dyDescent="0.25">
      <c r="A1119">
        <v>2232</v>
      </c>
      <c r="B1119" t="s">
        <v>8246</v>
      </c>
      <c r="C1119" s="10">
        <v>5000</v>
      </c>
      <c r="D1119" s="10">
        <v>24790</v>
      </c>
      <c r="E1119" s="10"/>
      <c r="F1119" s="10">
        <v>2233</v>
      </c>
      <c r="G1119" t="s">
        <v>8247</v>
      </c>
      <c r="H1119">
        <v>2500</v>
      </c>
      <c r="I1119">
        <v>8301</v>
      </c>
    </row>
    <row r="1120" spans="1:9" x14ac:dyDescent="0.25">
      <c r="A1120">
        <v>2233</v>
      </c>
      <c r="B1120" t="s">
        <v>8247</v>
      </c>
      <c r="C1120" s="10">
        <v>2500</v>
      </c>
      <c r="D1120" s="10">
        <v>8301</v>
      </c>
      <c r="E1120" s="10"/>
      <c r="F1120" s="10">
        <v>2234</v>
      </c>
      <c r="G1120" t="s">
        <v>8246</v>
      </c>
      <c r="H1120">
        <v>100</v>
      </c>
      <c r="I1120">
        <v>1165</v>
      </c>
    </row>
    <row r="1121" spans="1:9" ht="15" customHeight="1" x14ac:dyDescent="0.25">
      <c r="A1121">
        <v>2234</v>
      </c>
      <c r="B1121" t="s">
        <v>8246</v>
      </c>
      <c r="C1121" s="10">
        <v>100</v>
      </c>
      <c r="D1121" s="10">
        <v>1165</v>
      </c>
      <c r="E1121" s="10"/>
      <c r="F1121" s="10">
        <v>2235</v>
      </c>
      <c r="G1121" t="s">
        <v>8251</v>
      </c>
      <c r="H1121">
        <v>13000</v>
      </c>
      <c r="I1121">
        <v>19931</v>
      </c>
    </row>
    <row r="1122" spans="1:9" x14ac:dyDescent="0.25">
      <c r="A1122">
        <v>2235</v>
      </c>
      <c r="B1122" t="s">
        <v>8251</v>
      </c>
      <c r="C1122" s="10">
        <v>13000</v>
      </c>
      <c r="D1122" s="10">
        <v>19931</v>
      </c>
      <c r="E1122" s="10"/>
      <c r="F1122" s="10">
        <v>2236</v>
      </c>
      <c r="G1122" t="s">
        <v>8246</v>
      </c>
      <c r="H1122">
        <v>2800</v>
      </c>
      <c r="I1122">
        <v>15039</v>
      </c>
    </row>
    <row r="1123" spans="1:9" x14ac:dyDescent="0.25">
      <c r="A1123">
        <v>2236</v>
      </c>
      <c r="B1123" t="s">
        <v>8246</v>
      </c>
      <c r="C1123" s="10">
        <v>2800</v>
      </c>
      <c r="D1123" s="10">
        <v>15039</v>
      </c>
      <c r="E1123" s="10"/>
      <c r="F1123" s="10">
        <v>2237</v>
      </c>
      <c r="G1123" t="s">
        <v>8246</v>
      </c>
      <c r="H1123">
        <v>18000</v>
      </c>
      <c r="I1123">
        <v>63527</v>
      </c>
    </row>
    <row r="1124" spans="1:9" ht="15" customHeight="1" x14ac:dyDescent="0.25">
      <c r="A1124">
        <v>2237</v>
      </c>
      <c r="B1124" t="s">
        <v>8246</v>
      </c>
      <c r="C1124" s="10">
        <v>18000</v>
      </c>
      <c r="D1124" s="10">
        <v>63527</v>
      </c>
      <c r="E1124" s="10"/>
      <c r="F1124" s="10">
        <v>2238</v>
      </c>
      <c r="G1124" t="s">
        <v>8249</v>
      </c>
      <c r="H1124">
        <v>4000</v>
      </c>
      <c r="I1124">
        <v>5496</v>
      </c>
    </row>
    <row r="1125" spans="1:9" x14ac:dyDescent="0.25">
      <c r="A1125">
        <v>2238</v>
      </c>
      <c r="B1125" t="s">
        <v>8249</v>
      </c>
      <c r="C1125" s="10">
        <v>4000</v>
      </c>
      <c r="D1125" s="10">
        <v>5496</v>
      </c>
      <c r="E1125" s="10"/>
      <c r="F1125" s="10">
        <v>2239</v>
      </c>
      <c r="G1125" t="s">
        <v>8246</v>
      </c>
      <c r="H1125">
        <v>25000</v>
      </c>
      <c r="I1125">
        <v>32006.67</v>
      </c>
    </row>
    <row r="1126" spans="1:9" x14ac:dyDescent="0.25">
      <c r="A1126">
        <v>2239</v>
      </c>
      <c r="B1126" t="s">
        <v>8246</v>
      </c>
      <c r="C1126" s="10">
        <v>25000</v>
      </c>
      <c r="D1126" s="10">
        <v>32006.67</v>
      </c>
      <c r="E1126" s="10"/>
      <c r="F1126" s="10">
        <v>2240</v>
      </c>
      <c r="G1126" t="s">
        <v>8246</v>
      </c>
      <c r="H1126">
        <v>5000</v>
      </c>
      <c r="I1126">
        <v>13534</v>
      </c>
    </row>
    <row r="1127" spans="1:9" ht="15" customHeight="1" x14ac:dyDescent="0.25">
      <c r="A1127">
        <v>2240</v>
      </c>
      <c r="B1127" t="s">
        <v>8246</v>
      </c>
      <c r="C1127" s="10">
        <v>5000</v>
      </c>
      <c r="D1127" s="10">
        <v>13534</v>
      </c>
      <c r="E1127" s="10"/>
      <c r="F1127" s="10">
        <v>2241</v>
      </c>
      <c r="G1127" t="s">
        <v>8247</v>
      </c>
      <c r="H1127">
        <v>1000</v>
      </c>
      <c r="I1127">
        <v>8064</v>
      </c>
    </row>
    <row r="1128" spans="1:9" x14ac:dyDescent="0.25">
      <c r="A1128">
        <v>2241</v>
      </c>
      <c r="B1128" t="s">
        <v>8247</v>
      </c>
      <c r="C1128" s="10">
        <v>1000</v>
      </c>
      <c r="D1128" s="10">
        <v>8064</v>
      </c>
      <c r="E1128" s="10"/>
      <c r="F1128" s="10">
        <v>2242</v>
      </c>
      <c r="G1128" t="s">
        <v>8246</v>
      </c>
      <c r="H1128">
        <v>10000</v>
      </c>
      <c r="I1128">
        <v>136009.76</v>
      </c>
    </row>
    <row r="1129" spans="1:9" x14ac:dyDescent="0.25">
      <c r="A1129">
        <v>2242</v>
      </c>
      <c r="B1129" t="s">
        <v>8246</v>
      </c>
      <c r="C1129" s="10">
        <v>10000</v>
      </c>
      <c r="D1129" s="10">
        <v>136009.76</v>
      </c>
      <c r="E1129" s="10"/>
      <c r="F1129" s="10">
        <v>2243</v>
      </c>
      <c r="G1129" t="s">
        <v>8246</v>
      </c>
      <c r="H1129">
        <v>1</v>
      </c>
      <c r="I1129">
        <v>9302.5</v>
      </c>
    </row>
    <row r="1130" spans="1:9" x14ac:dyDescent="0.25">
      <c r="A1130">
        <v>2243</v>
      </c>
      <c r="B1130" t="s">
        <v>8246</v>
      </c>
      <c r="C1130" s="10">
        <v>1</v>
      </c>
      <c r="D1130" s="10">
        <v>9302.5</v>
      </c>
      <c r="E1130" s="10"/>
      <c r="F1130" s="10">
        <v>2244</v>
      </c>
      <c r="G1130" t="s">
        <v>8246</v>
      </c>
      <c r="H1130">
        <v>5000</v>
      </c>
      <c r="I1130">
        <v>18851</v>
      </c>
    </row>
    <row r="1131" spans="1:9" x14ac:dyDescent="0.25">
      <c r="A1131">
        <v>2244</v>
      </c>
      <c r="B1131" t="s">
        <v>8246</v>
      </c>
      <c r="C1131" s="10">
        <v>5000</v>
      </c>
      <c r="D1131" s="10">
        <v>18851</v>
      </c>
      <c r="E1131" s="10"/>
      <c r="F1131" s="10">
        <v>2245</v>
      </c>
      <c r="G1131" t="s">
        <v>8246</v>
      </c>
      <c r="H1131">
        <v>4000</v>
      </c>
      <c r="I1131">
        <v>105881</v>
      </c>
    </row>
    <row r="1132" spans="1:9" ht="15" customHeight="1" x14ac:dyDescent="0.25">
      <c r="A1132">
        <v>2245</v>
      </c>
      <c r="B1132" t="s">
        <v>8246</v>
      </c>
      <c r="C1132" s="10">
        <v>4000</v>
      </c>
      <c r="D1132" s="10">
        <v>105881</v>
      </c>
      <c r="E1132" s="10"/>
      <c r="F1132" s="10">
        <v>2246</v>
      </c>
      <c r="G1132" t="s">
        <v>8247</v>
      </c>
      <c r="H1132">
        <v>2500</v>
      </c>
      <c r="I1132">
        <v>2503</v>
      </c>
    </row>
    <row r="1133" spans="1:9" x14ac:dyDescent="0.25">
      <c r="A1133">
        <v>2246</v>
      </c>
      <c r="B1133" t="s">
        <v>8247</v>
      </c>
      <c r="C1133" s="10">
        <v>2500</v>
      </c>
      <c r="D1133" s="10">
        <v>2503</v>
      </c>
      <c r="E1133" s="10"/>
      <c r="F1133" s="10">
        <v>2247</v>
      </c>
      <c r="G1133" t="s">
        <v>8246</v>
      </c>
      <c r="H1133">
        <v>18500</v>
      </c>
      <c r="I1133">
        <v>19324</v>
      </c>
    </row>
    <row r="1134" spans="1:9" ht="15" customHeight="1" x14ac:dyDescent="0.25">
      <c r="A1134">
        <v>2247</v>
      </c>
      <c r="B1134" t="s">
        <v>8246</v>
      </c>
      <c r="C1134" s="10">
        <v>18500</v>
      </c>
      <c r="D1134" s="10">
        <v>19324</v>
      </c>
      <c r="E1134" s="10"/>
      <c r="F1134" s="10">
        <v>2248</v>
      </c>
      <c r="G1134" t="s">
        <v>8247</v>
      </c>
      <c r="H1134">
        <v>7000</v>
      </c>
      <c r="I1134">
        <v>7505</v>
      </c>
    </row>
    <row r="1135" spans="1:9" x14ac:dyDescent="0.25">
      <c r="A1135">
        <v>2248</v>
      </c>
      <c r="B1135" t="s">
        <v>8247</v>
      </c>
      <c r="C1135" s="10">
        <v>7000</v>
      </c>
      <c r="D1135" s="10">
        <v>7505</v>
      </c>
      <c r="E1135" s="10"/>
      <c r="F1135" s="10">
        <v>2249</v>
      </c>
      <c r="G1135" t="s">
        <v>8246</v>
      </c>
      <c r="H1135">
        <v>3500</v>
      </c>
      <c r="I1135">
        <v>5907</v>
      </c>
    </row>
    <row r="1136" spans="1:9" x14ac:dyDescent="0.25">
      <c r="A1136">
        <v>2249</v>
      </c>
      <c r="B1136" t="s">
        <v>8246</v>
      </c>
      <c r="C1136" s="10">
        <v>3500</v>
      </c>
      <c r="D1136" s="10">
        <v>5907</v>
      </c>
      <c r="E1136" s="10"/>
      <c r="F1136" s="10">
        <v>2250</v>
      </c>
      <c r="G1136" t="s">
        <v>8246</v>
      </c>
      <c r="H1136">
        <v>25000</v>
      </c>
      <c r="I1136">
        <v>243778</v>
      </c>
    </row>
    <row r="1137" spans="1:9" x14ac:dyDescent="0.25">
      <c r="A1137">
        <v>2250</v>
      </c>
      <c r="B1137" t="s">
        <v>8246</v>
      </c>
      <c r="C1137" s="10">
        <v>25000</v>
      </c>
      <c r="D1137" s="10">
        <v>243778</v>
      </c>
      <c r="E1137" s="10"/>
      <c r="F1137" s="10">
        <v>2251</v>
      </c>
      <c r="G1137" t="s">
        <v>8246</v>
      </c>
      <c r="H1137">
        <v>8500</v>
      </c>
      <c r="I1137">
        <v>11428.19</v>
      </c>
    </row>
    <row r="1138" spans="1:9" ht="15" customHeight="1" x14ac:dyDescent="0.25">
      <c r="A1138">
        <v>2251</v>
      </c>
      <c r="B1138" t="s">
        <v>8246</v>
      </c>
      <c r="C1138" s="10">
        <v>8500</v>
      </c>
      <c r="D1138" s="10">
        <v>11428.19</v>
      </c>
      <c r="E1138" s="10"/>
      <c r="F1138" s="10">
        <v>2252</v>
      </c>
      <c r="G1138" t="s">
        <v>8249</v>
      </c>
      <c r="H1138">
        <v>9000</v>
      </c>
      <c r="I1138">
        <v>24505</v>
      </c>
    </row>
    <row r="1139" spans="1:9" x14ac:dyDescent="0.25">
      <c r="A1139">
        <v>2252</v>
      </c>
      <c r="B1139" t="s">
        <v>8249</v>
      </c>
      <c r="C1139" s="10">
        <v>9000</v>
      </c>
      <c r="D1139" s="10">
        <v>24505</v>
      </c>
      <c r="E1139" s="10"/>
      <c r="F1139" s="10">
        <v>2253</v>
      </c>
      <c r="G1139" t="s">
        <v>8246</v>
      </c>
      <c r="H1139">
        <v>8000</v>
      </c>
      <c r="I1139">
        <v>9015</v>
      </c>
    </row>
    <row r="1140" spans="1:9" x14ac:dyDescent="0.25">
      <c r="A1140">
        <v>2253</v>
      </c>
      <c r="B1140" t="s">
        <v>8246</v>
      </c>
      <c r="C1140" s="10">
        <v>8000</v>
      </c>
      <c r="D1140" s="10">
        <v>9015</v>
      </c>
      <c r="E1140" s="10"/>
      <c r="F1140" s="10">
        <v>2254</v>
      </c>
      <c r="G1140" t="s">
        <v>8246</v>
      </c>
      <c r="H1140">
        <v>500</v>
      </c>
      <c r="I1140">
        <v>2299</v>
      </c>
    </row>
    <row r="1141" spans="1:9" x14ac:dyDescent="0.25">
      <c r="A1141">
        <v>2254</v>
      </c>
      <c r="B1141" t="s">
        <v>8246</v>
      </c>
      <c r="C1141" s="10">
        <v>500</v>
      </c>
      <c r="D1141" s="10">
        <v>2299</v>
      </c>
      <c r="E1141" s="10"/>
      <c r="F1141" s="10">
        <v>2255</v>
      </c>
      <c r="G1141" t="s">
        <v>8246</v>
      </c>
      <c r="H1141">
        <v>3950</v>
      </c>
      <c r="I1141">
        <v>11323</v>
      </c>
    </row>
    <row r="1142" spans="1:9" ht="15" customHeight="1" x14ac:dyDescent="0.25">
      <c r="A1142">
        <v>2255</v>
      </c>
      <c r="B1142" t="s">
        <v>8246</v>
      </c>
      <c r="C1142" s="10">
        <v>3950</v>
      </c>
      <c r="D1142" s="10">
        <v>11323</v>
      </c>
      <c r="E1142" s="10"/>
      <c r="F1142" s="10">
        <v>2256</v>
      </c>
      <c r="G1142" t="s">
        <v>8247</v>
      </c>
      <c r="H1142">
        <v>480</v>
      </c>
      <c r="I1142">
        <v>1069</v>
      </c>
    </row>
    <row r="1143" spans="1:9" ht="15" customHeight="1" x14ac:dyDescent="0.25">
      <c r="A1143">
        <v>2256</v>
      </c>
      <c r="B1143" t="s">
        <v>8247</v>
      </c>
      <c r="C1143" s="10">
        <v>480</v>
      </c>
      <c r="D1143" s="10">
        <v>1069</v>
      </c>
      <c r="E1143" s="10"/>
      <c r="F1143" s="10">
        <v>2257</v>
      </c>
      <c r="G1143" t="s">
        <v>8247</v>
      </c>
      <c r="H1143">
        <v>2500</v>
      </c>
      <c r="I1143">
        <v>15903.5</v>
      </c>
    </row>
    <row r="1144" spans="1:9" x14ac:dyDescent="0.25">
      <c r="A1144">
        <v>2257</v>
      </c>
      <c r="B1144" t="s">
        <v>8247</v>
      </c>
      <c r="C1144" s="10">
        <v>2500</v>
      </c>
      <c r="D1144" s="10">
        <v>15903.5</v>
      </c>
      <c r="E1144" s="10"/>
      <c r="F1144" s="10">
        <v>2258</v>
      </c>
      <c r="G1144" t="s">
        <v>8246</v>
      </c>
      <c r="H1144">
        <v>2200</v>
      </c>
      <c r="I1144">
        <v>3223</v>
      </c>
    </row>
    <row r="1145" spans="1:9" ht="15" customHeight="1" x14ac:dyDescent="0.25">
      <c r="A1145">
        <v>2258</v>
      </c>
      <c r="B1145" t="s">
        <v>8246</v>
      </c>
      <c r="C1145" s="10">
        <v>2200</v>
      </c>
      <c r="D1145" s="10">
        <v>3223</v>
      </c>
      <c r="E1145" s="10"/>
      <c r="F1145" s="10">
        <v>2259</v>
      </c>
      <c r="G1145" t="s">
        <v>8247</v>
      </c>
      <c r="H1145">
        <v>1000</v>
      </c>
      <c r="I1145">
        <v>18671</v>
      </c>
    </row>
    <row r="1146" spans="1:9" x14ac:dyDescent="0.25">
      <c r="A1146">
        <v>2259</v>
      </c>
      <c r="B1146" t="s">
        <v>8247</v>
      </c>
      <c r="C1146" s="10">
        <v>1000</v>
      </c>
      <c r="D1146" s="10">
        <v>18671</v>
      </c>
      <c r="E1146" s="10"/>
      <c r="F1146" s="10">
        <v>2260</v>
      </c>
      <c r="G1146" t="s">
        <v>8246</v>
      </c>
      <c r="H1146">
        <v>2500</v>
      </c>
      <c r="I1146">
        <v>8173</v>
      </c>
    </row>
    <row r="1147" spans="1:9" ht="15" customHeight="1" x14ac:dyDescent="0.25">
      <c r="A1147">
        <v>2260</v>
      </c>
      <c r="B1147" t="s">
        <v>8246</v>
      </c>
      <c r="C1147" s="10">
        <v>2500</v>
      </c>
      <c r="D1147" s="10">
        <v>8173</v>
      </c>
      <c r="E1147" s="10"/>
      <c r="F1147" s="10">
        <v>2261</v>
      </c>
      <c r="G1147" t="s">
        <v>8248</v>
      </c>
      <c r="H1147">
        <v>1000</v>
      </c>
      <c r="I1147">
        <v>7795</v>
      </c>
    </row>
    <row r="1148" spans="1:9" x14ac:dyDescent="0.25">
      <c r="A1148">
        <v>2261</v>
      </c>
      <c r="B1148" t="s">
        <v>8248</v>
      </c>
      <c r="C1148" s="10">
        <v>1000</v>
      </c>
      <c r="D1148" s="10">
        <v>7795</v>
      </c>
      <c r="E1148" s="10"/>
      <c r="F1148" s="10">
        <v>2262</v>
      </c>
      <c r="G1148" t="s">
        <v>8246</v>
      </c>
      <c r="H1148">
        <v>3300</v>
      </c>
      <c r="I1148">
        <v>5087</v>
      </c>
    </row>
    <row r="1149" spans="1:9" ht="15" customHeight="1" x14ac:dyDescent="0.25">
      <c r="A1149">
        <v>2262</v>
      </c>
      <c r="B1149" t="s">
        <v>8246</v>
      </c>
      <c r="C1149" s="10">
        <v>3300</v>
      </c>
      <c r="D1149" s="10">
        <v>5087</v>
      </c>
      <c r="E1149" s="10"/>
      <c r="F1149" s="10">
        <v>2263</v>
      </c>
      <c r="G1149" t="s">
        <v>8255</v>
      </c>
      <c r="H1149">
        <v>7500</v>
      </c>
      <c r="I1149">
        <v>8666</v>
      </c>
    </row>
    <row r="1150" spans="1:9" x14ac:dyDescent="0.25">
      <c r="A1150">
        <v>2263</v>
      </c>
      <c r="B1150" t="s">
        <v>8255</v>
      </c>
      <c r="C1150" s="10">
        <v>7500</v>
      </c>
      <c r="D1150" s="10">
        <v>8666</v>
      </c>
      <c r="E1150" s="10"/>
      <c r="F1150" s="10">
        <v>2264</v>
      </c>
      <c r="G1150" t="s">
        <v>8246</v>
      </c>
      <c r="H1150">
        <v>6000</v>
      </c>
      <c r="I1150">
        <v>10802</v>
      </c>
    </row>
    <row r="1151" spans="1:9" ht="15" customHeight="1" x14ac:dyDescent="0.25">
      <c r="A1151">
        <v>2264</v>
      </c>
      <c r="B1151" t="s">
        <v>8246</v>
      </c>
      <c r="C1151" s="10">
        <v>6000</v>
      </c>
      <c r="D1151" s="10">
        <v>10802</v>
      </c>
      <c r="E1151" s="10"/>
      <c r="F1151" s="10">
        <v>2265</v>
      </c>
      <c r="G1151" t="s">
        <v>8247</v>
      </c>
      <c r="H1151">
        <v>200</v>
      </c>
      <c r="I1151">
        <v>597</v>
      </c>
    </row>
    <row r="1152" spans="1:9" x14ac:dyDescent="0.25">
      <c r="A1152">
        <v>2265</v>
      </c>
      <c r="B1152" t="s">
        <v>8247</v>
      </c>
      <c r="C1152" s="10">
        <v>200</v>
      </c>
      <c r="D1152" s="10">
        <v>597</v>
      </c>
      <c r="E1152" s="10"/>
      <c r="F1152" s="10">
        <v>2266</v>
      </c>
      <c r="G1152" t="s">
        <v>8246</v>
      </c>
      <c r="H1152">
        <v>1500</v>
      </c>
      <c r="I1152">
        <v>4804</v>
      </c>
    </row>
    <row r="1153" spans="1:9" x14ac:dyDescent="0.25">
      <c r="A1153">
        <v>2266</v>
      </c>
      <c r="B1153" t="s">
        <v>8246</v>
      </c>
      <c r="C1153" s="10">
        <v>1500</v>
      </c>
      <c r="D1153" s="10">
        <v>4804</v>
      </c>
      <c r="E1153" s="10"/>
      <c r="F1153" s="10">
        <v>2267</v>
      </c>
      <c r="G1153" t="s">
        <v>8246</v>
      </c>
      <c r="H1153">
        <v>20000</v>
      </c>
      <c r="I1153">
        <v>76105</v>
      </c>
    </row>
    <row r="1154" spans="1:9" x14ac:dyDescent="0.25">
      <c r="A1154">
        <v>2267</v>
      </c>
      <c r="B1154" t="s">
        <v>8246</v>
      </c>
      <c r="C1154" s="10">
        <v>20000</v>
      </c>
      <c r="D1154" s="10">
        <v>76105</v>
      </c>
      <c r="E1154" s="10"/>
      <c r="F1154" s="10">
        <v>2268</v>
      </c>
      <c r="G1154" t="s">
        <v>8246</v>
      </c>
      <c r="H1154">
        <v>28000</v>
      </c>
      <c r="I1154">
        <v>28728</v>
      </c>
    </row>
    <row r="1155" spans="1:9" x14ac:dyDescent="0.25">
      <c r="A1155">
        <v>2268</v>
      </c>
      <c r="B1155" t="s">
        <v>8246</v>
      </c>
      <c r="C1155" s="10">
        <v>28000</v>
      </c>
      <c r="D1155" s="10">
        <v>28728</v>
      </c>
      <c r="E1155" s="10"/>
      <c r="F1155" s="10">
        <v>2269</v>
      </c>
      <c r="G1155" t="s">
        <v>8246</v>
      </c>
      <c r="H1155">
        <v>2500</v>
      </c>
      <c r="I1155">
        <v>45041</v>
      </c>
    </row>
    <row r="1156" spans="1:9" x14ac:dyDescent="0.25">
      <c r="A1156">
        <v>2269</v>
      </c>
      <c r="B1156" t="s">
        <v>8246</v>
      </c>
      <c r="C1156" s="10">
        <v>2500</v>
      </c>
      <c r="D1156" s="10">
        <v>45041</v>
      </c>
      <c r="E1156" s="10"/>
      <c r="F1156" s="10">
        <v>2270</v>
      </c>
      <c r="G1156" t="s">
        <v>8246</v>
      </c>
      <c r="H1156">
        <v>25000</v>
      </c>
      <c r="I1156">
        <v>180062</v>
      </c>
    </row>
    <row r="1157" spans="1:9" x14ac:dyDescent="0.25">
      <c r="A1157">
        <v>2270</v>
      </c>
      <c r="B1157" t="s">
        <v>8246</v>
      </c>
      <c r="C1157" s="10">
        <v>25000</v>
      </c>
      <c r="D1157" s="10">
        <v>180062</v>
      </c>
      <c r="E1157" s="10"/>
      <c r="F1157" s="10">
        <v>2271</v>
      </c>
      <c r="G1157" t="s">
        <v>8246</v>
      </c>
      <c r="H1157">
        <v>20000</v>
      </c>
      <c r="I1157">
        <v>56618</v>
      </c>
    </row>
    <row r="1158" spans="1:9" x14ac:dyDescent="0.25">
      <c r="A1158">
        <v>2271</v>
      </c>
      <c r="B1158" t="s">
        <v>8246</v>
      </c>
      <c r="C1158" s="10">
        <v>20000</v>
      </c>
      <c r="D1158" s="10">
        <v>56618</v>
      </c>
      <c r="E1158" s="10"/>
      <c r="F1158" s="10">
        <v>2272</v>
      </c>
      <c r="G1158" t="s">
        <v>8246</v>
      </c>
      <c r="H1158">
        <v>1000</v>
      </c>
      <c r="I1158">
        <v>13566</v>
      </c>
    </row>
    <row r="1159" spans="1:9" ht="15" customHeight="1" x14ac:dyDescent="0.25">
      <c r="A1159">
        <v>2272</v>
      </c>
      <c r="B1159" t="s">
        <v>8246</v>
      </c>
      <c r="C1159" s="10">
        <v>1000</v>
      </c>
      <c r="D1159" s="10">
        <v>13566</v>
      </c>
      <c r="E1159" s="10"/>
      <c r="F1159" s="10">
        <v>2273</v>
      </c>
      <c r="G1159" t="s">
        <v>8251</v>
      </c>
      <c r="H1159">
        <v>2500</v>
      </c>
      <c r="I1159">
        <v>5509</v>
      </c>
    </row>
    <row r="1160" spans="1:9" x14ac:dyDescent="0.25">
      <c r="A1160">
        <v>2273</v>
      </c>
      <c r="B1160" t="s">
        <v>8251</v>
      </c>
      <c r="C1160" s="10">
        <v>2500</v>
      </c>
      <c r="D1160" s="10">
        <v>5509</v>
      </c>
      <c r="E1160" s="10"/>
      <c r="F1160" s="10">
        <v>2274</v>
      </c>
      <c r="G1160" t="s">
        <v>8246</v>
      </c>
      <c r="H1160">
        <v>2500</v>
      </c>
      <c r="I1160">
        <v>2990</v>
      </c>
    </row>
    <row r="1161" spans="1:9" ht="15" customHeight="1" x14ac:dyDescent="0.25">
      <c r="A1161">
        <v>2274</v>
      </c>
      <c r="B1161" t="s">
        <v>8246</v>
      </c>
      <c r="C1161" s="10">
        <v>2500</v>
      </c>
      <c r="D1161" s="10">
        <v>2990</v>
      </c>
      <c r="E1161" s="10"/>
      <c r="F1161" s="10">
        <v>2275</v>
      </c>
      <c r="G1161" t="s">
        <v>8247</v>
      </c>
      <c r="H1161">
        <v>650</v>
      </c>
      <c r="I1161">
        <v>2650.5</v>
      </c>
    </row>
    <row r="1162" spans="1:9" x14ac:dyDescent="0.25">
      <c r="A1162">
        <v>2275</v>
      </c>
      <c r="B1162" t="s">
        <v>8247</v>
      </c>
      <c r="C1162" s="10">
        <v>650</v>
      </c>
      <c r="D1162" s="10">
        <v>2650.5</v>
      </c>
      <c r="E1162" s="10"/>
      <c r="F1162" s="10">
        <v>2276</v>
      </c>
      <c r="G1162" t="s">
        <v>8246</v>
      </c>
      <c r="H1162">
        <v>4589</v>
      </c>
      <c r="I1162">
        <v>4856</v>
      </c>
    </row>
    <row r="1163" spans="1:9" x14ac:dyDescent="0.25">
      <c r="A1163">
        <v>2276</v>
      </c>
      <c r="B1163" t="s">
        <v>8246</v>
      </c>
      <c r="C1163" s="10">
        <v>4589</v>
      </c>
      <c r="D1163" s="10">
        <v>4856</v>
      </c>
      <c r="E1163" s="10"/>
      <c r="F1163" s="10">
        <v>2277</v>
      </c>
      <c r="G1163" t="s">
        <v>8246</v>
      </c>
      <c r="H1163">
        <v>8500</v>
      </c>
      <c r="I1163">
        <v>11992</v>
      </c>
    </row>
    <row r="1164" spans="1:9" ht="15" customHeight="1" x14ac:dyDescent="0.25">
      <c r="A1164">
        <v>2277</v>
      </c>
      <c r="B1164" t="s">
        <v>8246</v>
      </c>
      <c r="C1164" s="10">
        <v>8500</v>
      </c>
      <c r="D1164" s="10">
        <v>11992</v>
      </c>
      <c r="E1164" s="10"/>
      <c r="F1164" s="10">
        <v>2278</v>
      </c>
      <c r="G1164" t="s">
        <v>8249</v>
      </c>
      <c r="H1164">
        <v>2000</v>
      </c>
      <c r="I1164">
        <v>5414</v>
      </c>
    </row>
    <row r="1165" spans="1:9" x14ac:dyDescent="0.25">
      <c r="A1165">
        <v>2278</v>
      </c>
      <c r="B1165" t="s">
        <v>8249</v>
      </c>
      <c r="C1165" s="10">
        <v>2000</v>
      </c>
      <c r="D1165" s="10">
        <v>5414</v>
      </c>
      <c r="E1165" s="10"/>
      <c r="F1165" s="10">
        <v>2279</v>
      </c>
      <c r="G1165" t="s">
        <v>8246</v>
      </c>
      <c r="H1165">
        <v>1000</v>
      </c>
      <c r="I1165">
        <v>1538</v>
      </c>
    </row>
    <row r="1166" spans="1:9" x14ac:dyDescent="0.25">
      <c r="A1166">
        <v>2279</v>
      </c>
      <c r="B1166" t="s">
        <v>8246</v>
      </c>
      <c r="C1166" s="10">
        <v>1000</v>
      </c>
      <c r="D1166" s="10">
        <v>1538</v>
      </c>
      <c r="E1166" s="10"/>
      <c r="F1166" s="10">
        <v>2280</v>
      </c>
      <c r="G1166" t="s">
        <v>8246</v>
      </c>
      <c r="H1166">
        <v>9800</v>
      </c>
      <c r="I1166">
        <v>39550.5</v>
      </c>
    </row>
    <row r="1167" spans="1:9" x14ac:dyDescent="0.25">
      <c r="A1167">
        <v>2280</v>
      </c>
      <c r="B1167" t="s">
        <v>8246</v>
      </c>
      <c r="C1167" s="10">
        <v>9800</v>
      </c>
      <c r="D1167" s="10">
        <v>39550.5</v>
      </c>
      <c r="E1167" s="10"/>
      <c r="F1167" s="10">
        <v>2281</v>
      </c>
      <c r="G1167" t="s">
        <v>8246</v>
      </c>
      <c r="H1167">
        <v>300</v>
      </c>
      <c r="I1167">
        <v>555</v>
      </c>
    </row>
    <row r="1168" spans="1:9" x14ac:dyDescent="0.25">
      <c r="A1168">
        <v>2281</v>
      </c>
      <c r="B1168" t="s">
        <v>8246</v>
      </c>
      <c r="C1168" s="10">
        <v>300</v>
      </c>
      <c r="D1168" s="10">
        <v>555</v>
      </c>
      <c r="E1168" s="10"/>
      <c r="F1168" s="10">
        <v>2282</v>
      </c>
      <c r="G1168" t="s">
        <v>8246</v>
      </c>
      <c r="H1168">
        <v>750</v>
      </c>
      <c r="I1168">
        <v>1390</v>
      </c>
    </row>
    <row r="1169" spans="1:9" x14ac:dyDescent="0.25">
      <c r="A1169">
        <v>2282</v>
      </c>
      <c r="B1169" t="s">
        <v>8246</v>
      </c>
      <c r="C1169" s="10">
        <v>750</v>
      </c>
      <c r="D1169" s="10">
        <v>1390</v>
      </c>
      <c r="E1169" s="10"/>
      <c r="F1169" s="10">
        <v>2283</v>
      </c>
      <c r="G1169" t="s">
        <v>8246</v>
      </c>
      <c r="H1169">
        <v>3000</v>
      </c>
      <c r="I1169">
        <v>3025.66</v>
      </c>
    </row>
    <row r="1170" spans="1:9" x14ac:dyDescent="0.25">
      <c r="A1170">
        <v>2283</v>
      </c>
      <c r="B1170" t="s">
        <v>8246</v>
      </c>
      <c r="C1170" s="10">
        <v>3000</v>
      </c>
      <c r="D1170" s="10">
        <v>3025.66</v>
      </c>
      <c r="E1170" s="10"/>
      <c r="F1170" s="10">
        <v>2284</v>
      </c>
      <c r="G1170" t="s">
        <v>8246</v>
      </c>
      <c r="H1170">
        <v>6000</v>
      </c>
      <c r="I1170">
        <v>6373.27</v>
      </c>
    </row>
    <row r="1171" spans="1:9" x14ac:dyDescent="0.25">
      <c r="A1171">
        <v>2284</v>
      </c>
      <c r="B1171" t="s">
        <v>8246</v>
      </c>
      <c r="C1171" s="10">
        <v>6000</v>
      </c>
      <c r="D1171" s="10">
        <v>6373.27</v>
      </c>
      <c r="E1171" s="10"/>
      <c r="F1171" s="10">
        <v>2285</v>
      </c>
      <c r="G1171" t="s">
        <v>8246</v>
      </c>
      <c r="H1171">
        <v>3000</v>
      </c>
      <c r="I1171">
        <v>3641</v>
      </c>
    </row>
    <row r="1172" spans="1:9" x14ac:dyDescent="0.25">
      <c r="A1172">
        <v>2285</v>
      </c>
      <c r="B1172" t="s">
        <v>8246</v>
      </c>
      <c r="C1172" s="10">
        <v>3000</v>
      </c>
      <c r="D1172" s="10">
        <v>3641</v>
      </c>
      <c r="E1172" s="10"/>
      <c r="F1172" s="10">
        <v>2286</v>
      </c>
      <c r="G1172" t="s">
        <v>8246</v>
      </c>
      <c r="H1172">
        <v>1500</v>
      </c>
      <c r="I1172">
        <v>1501</v>
      </c>
    </row>
    <row r="1173" spans="1:9" x14ac:dyDescent="0.25">
      <c r="A1173">
        <v>2286</v>
      </c>
      <c r="B1173" t="s">
        <v>8246</v>
      </c>
      <c r="C1173" s="10">
        <v>1500</v>
      </c>
      <c r="D1173" s="10">
        <v>1501</v>
      </c>
      <c r="E1173" s="10"/>
      <c r="F1173" s="10">
        <v>2287</v>
      </c>
      <c r="G1173" t="s">
        <v>8246</v>
      </c>
      <c r="H1173">
        <v>4500</v>
      </c>
      <c r="I1173">
        <v>5398.99</v>
      </c>
    </row>
    <row r="1174" spans="1:9" x14ac:dyDescent="0.25">
      <c r="A1174">
        <v>2287</v>
      </c>
      <c r="B1174" t="s">
        <v>8246</v>
      </c>
      <c r="C1174" s="10">
        <v>4500</v>
      </c>
      <c r="D1174" s="10">
        <v>5398.99</v>
      </c>
      <c r="E1174" s="10"/>
      <c r="F1174" s="10">
        <v>2288</v>
      </c>
      <c r="G1174" t="s">
        <v>8246</v>
      </c>
      <c r="H1174">
        <v>1000</v>
      </c>
      <c r="I1174">
        <v>1001</v>
      </c>
    </row>
    <row r="1175" spans="1:9" x14ac:dyDescent="0.25">
      <c r="A1175">
        <v>2288</v>
      </c>
      <c r="B1175" t="s">
        <v>8246</v>
      </c>
      <c r="C1175" s="10">
        <v>1000</v>
      </c>
      <c r="D1175" s="10">
        <v>1001</v>
      </c>
      <c r="E1175" s="10"/>
      <c r="F1175" s="10">
        <v>2289</v>
      </c>
      <c r="G1175" t="s">
        <v>8246</v>
      </c>
      <c r="H1175">
        <v>1500</v>
      </c>
      <c r="I1175">
        <v>1611</v>
      </c>
    </row>
    <row r="1176" spans="1:9" x14ac:dyDescent="0.25">
      <c r="A1176">
        <v>2289</v>
      </c>
      <c r="B1176" t="s">
        <v>8246</v>
      </c>
      <c r="C1176" s="10">
        <v>1500</v>
      </c>
      <c r="D1176" s="10">
        <v>1611</v>
      </c>
      <c r="E1176" s="10"/>
      <c r="F1176" s="10">
        <v>2290</v>
      </c>
      <c r="G1176" t="s">
        <v>8246</v>
      </c>
      <c r="H1176">
        <v>1500</v>
      </c>
      <c r="I1176">
        <v>1561</v>
      </c>
    </row>
    <row r="1177" spans="1:9" x14ac:dyDescent="0.25">
      <c r="A1177">
        <v>2290</v>
      </c>
      <c r="B1177" t="s">
        <v>8246</v>
      </c>
      <c r="C1177" s="10">
        <v>1500</v>
      </c>
      <c r="D1177" s="10">
        <v>1561</v>
      </c>
      <c r="E1177" s="10"/>
      <c r="F1177" s="10">
        <v>2291</v>
      </c>
      <c r="G1177" t="s">
        <v>8246</v>
      </c>
      <c r="H1177">
        <v>2500</v>
      </c>
      <c r="I1177">
        <v>4320</v>
      </c>
    </row>
    <row r="1178" spans="1:9" x14ac:dyDescent="0.25">
      <c r="A1178">
        <v>2291</v>
      </c>
      <c r="B1178" t="s">
        <v>8246</v>
      </c>
      <c r="C1178" s="10">
        <v>2500</v>
      </c>
      <c r="D1178" s="10">
        <v>4320</v>
      </c>
      <c r="E1178" s="10"/>
      <c r="F1178" s="10">
        <v>2292</v>
      </c>
      <c r="G1178" t="s">
        <v>8246</v>
      </c>
      <c r="H1178">
        <v>2000</v>
      </c>
      <c r="I1178">
        <v>2145.0100000000002</v>
      </c>
    </row>
    <row r="1179" spans="1:9" x14ac:dyDescent="0.25">
      <c r="A1179">
        <v>2292</v>
      </c>
      <c r="B1179" t="s">
        <v>8246</v>
      </c>
      <c r="C1179" s="10">
        <v>2000</v>
      </c>
      <c r="D1179" s="10">
        <v>2145.0100000000002</v>
      </c>
      <c r="E1179" s="10"/>
      <c r="F1179" s="10">
        <v>2293</v>
      </c>
      <c r="G1179" t="s">
        <v>8246</v>
      </c>
      <c r="H1179">
        <v>850</v>
      </c>
      <c r="I1179">
        <v>920</v>
      </c>
    </row>
    <row r="1180" spans="1:9" x14ac:dyDescent="0.25">
      <c r="A1180">
        <v>2293</v>
      </c>
      <c r="B1180" t="s">
        <v>8246</v>
      </c>
      <c r="C1180" s="10">
        <v>850</v>
      </c>
      <c r="D1180" s="10">
        <v>920</v>
      </c>
      <c r="E1180" s="10"/>
      <c r="F1180" s="10">
        <v>2294</v>
      </c>
      <c r="G1180" t="s">
        <v>8246</v>
      </c>
      <c r="H1180">
        <v>5000</v>
      </c>
      <c r="I1180">
        <v>7304.04</v>
      </c>
    </row>
    <row r="1181" spans="1:9" x14ac:dyDescent="0.25">
      <c r="A1181">
        <v>2294</v>
      </c>
      <c r="B1181" t="s">
        <v>8246</v>
      </c>
      <c r="C1181" s="10">
        <v>5000</v>
      </c>
      <c r="D1181" s="10">
        <v>7304.04</v>
      </c>
      <c r="E1181" s="10"/>
      <c r="F1181" s="10">
        <v>2295</v>
      </c>
      <c r="G1181" t="s">
        <v>8246</v>
      </c>
      <c r="H1181">
        <v>1200</v>
      </c>
      <c r="I1181">
        <v>1503</v>
      </c>
    </row>
    <row r="1182" spans="1:9" x14ac:dyDescent="0.25">
      <c r="A1182">
        <v>2295</v>
      </c>
      <c r="B1182" t="s">
        <v>8246</v>
      </c>
      <c r="C1182" s="10">
        <v>1200</v>
      </c>
      <c r="D1182" s="10">
        <v>1503</v>
      </c>
      <c r="E1182" s="10"/>
      <c r="F1182" s="10">
        <v>2296</v>
      </c>
      <c r="G1182" t="s">
        <v>8246</v>
      </c>
      <c r="H1182">
        <v>7000</v>
      </c>
      <c r="I1182">
        <v>10435</v>
      </c>
    </row>
    <row r="1183" spans="1:9" x14ac:dyDescent="0.25">
      <c r="A1183">
        <v>2296</v>
      </c>
      <c r="B1183" t="s">
        <v>8246</v>
      </c>
      <c r="C1183" s="10">
        <v>7000</v>
      </c>
      <c r="D1183" s="10">
        <v>10435</v>
      </c>
      <c r="E1183" s="10"/>
      <c r="F1183" s="10">
        <v>2297</v>
      </c>
      <c r="G1183" t="s">
        <v>8246</v>
      </c>
      <c r="H1183">
        <v>1000</v>
      </c>
      <c r="I1183">
        <v>1006</v>
      </c>
    </row>
    <row r="1184" spans="1:9" x14ac:dyDescent="0.25">
      <c r="A1184">
        <v>2297</v>
      </c>
      <c r="B1184" t="s">
        <v>8246</v>
      </c>
      <c r="C1184" s="10">
        <v>1000</v>
      </c>
      <c r="D1184" s="10">
        <v>1006</v>
      </c>
      <c r="E1184" s="10"/>
      <c r="F1184" s="10">
        <v>2298</v>
      </c>
      <c r="G1184" t="s">
        <v>8246</v>
      </c>
      <c r="H1184">
        <v>30000</v>
      </c>
      <c r="I1184">
        <v>31522</v>
      </c>
    </row>
    <row r="1185" spans="1:9" x14ac:dyDescent="0.25">
      <c r="A1185">
        <v>2298</v>
      </c>
      <c r="B1185" t="s">
        <v>8246</v>
      </c>
      <c r="C1185" s="10">
        <v>30000</v>
      </c>
      <c r="D1185" s="10">
        <v>31522</v>
      </c>
      <c r="E1185" s="10"/>
      <c r="F1185" s="10">
        <v>2299</v>
      </c>
      <c r="G1185" t="s">
        <v>8246</v>
      </c>
      <c r="H1185">
        <v>300</v>
      </c>
      <c r="I1185">
        <v>1050.5</v>
      </c>
    </row>
    <row r="1186" spans="1:9" x14ac:dyDescent="0.25">
      <c r="A1186">
        <v>2299</v>
      </c>
      <c r="B1186" t="s">
        <v>8246</v>
      </c>
      <c r="C1186" s="10">
        <v>300</v>
      </c>
      <c r="D1186" s="10">
        <v>1050.5</v>
      </c>
      <c r="E1186" s="10"/>
      <c r="F1186" s="10">
        <v>2300</v>
      </c>
      <c r="G1186" t="s">
        <v>8246</v>
      </c>
      <c r="H1186">
        <v>800</v>
      </c>
      <c r="I1186">
        <v>810</v>
      </c>
    </row>
    <row r="1187" spans="1:9" x14ac:dyDescent="0.25">
      <c r="A1187">
        <v>2300</v>
      </c>
      <c r="B1187" t="s">
        <v>8246</v>
      </c>
      <c r="C1187" s="10">
        <v>800</v>
      </c>
      <c r="D1187" s="10">
        <v>810</v>
      </c>
      <c r="E1187" s="10"/>
      <c r="F1187" s="10">
        <v>2301</v>
      </c>
      <c r="G1187" t="s">
        <v>8246</v>
      </c>
      <c r="H1187">
        <v>5000</v>
      </c>
      <c r="I1187">
        <v>6680.22</v>
      </c>
    </row>
    <row r="1188" spans="1:9" x14ac:dyDescent="0.25">
      <c r="A1188">
        <v>2301</v>
      </c>
      <c r="B1188" t="s">
        <v>8246</v>
      </c>
      <c r="C1188" s="10">
        <v>5000</v>
      </c>
      <c r="D1188" s="10">
        <v>6680.22</v>
      </c>
      <c r="E1188" s="10"/>
      <c r="F1188" s="10">
        <v>2302</v>
      </c>
      <c r="G1188" t="s">
        <v>8246</v>
      </c>
      <c r="H1188">
        <v>2300</v>
      </c>
      <c r="I1188">
        <v>3925</v>
      </c>
    </row>
    <row r="1189" spans="1:9" x14ac:dyDescent="0.25">
      <c r="A1189">
        <v>2302</v>
      </c>
      <c r="B1189" t="s">
        <v>8246</v>
      </c>
      <c r="C1189" s="10">
        <v>2300</v>
      </c>
      <c r="D1189" s="10">
        <v>3925</v>
      </c>
      <c r="E1189" s="10"/>
      <c r="F1189" s="10">
        <v>2303</v>
      </c>
      <c r="G1189" t="s">
        <v>8246</v>
      </c>
      <c r="H1189">
        <v>6450</v>
      </c>
      <c r="I1189">
        <v>7053.61</v>
      </c>
    </row>
    <row r="1190" spans="1:9" x14ac:dyDescent="0.25">
      <c r="A1190">
        <v>2303</v>
      </c>
      <c r="B1190" t="s">
        <v>8246</v>
      </c>
      <c r="C1190" s="10">
        <v>6450</v>
      </c>
      <c r="D1190" s="10">
        <v>7053.61</v>
      </c>
      <c r="E1190" s="10"/>
      <c r="F1190" s="10">
        <v>2304</v>
      </c>
      <c r="G1190" t="s">
        <v>8246</v>
      </c>
      <c r="H1190">
        <v>6000</v>
      </c>
      <c r="I1190">
        <v>6042.02</v>
      </c>
    </row>
    <row r="1191" spans="1:9" x14ac:dyDescent="0.25">
      <c r="A1191">
        <v>2304</v>
      </c>
      <c r="B1191" t="s">
        <v>8246</v>
      </c>
      <c r="C1191" s="10">
        <v>6000</v>
      </c>
      <c r="D1191" s="10">
        <v>6042.02</v>
      </c>
      <c r="E1191" s="10"/>
      <c r="F1191" s="10">
        <v>2305</v>
      </c>
      <c r="G1191" t="s">
        <v>8246</v>
      </c>
      <c r="H1191">
        <v>18000</v>
      </c>
      <c r="I1191">
        <v>18221</v>
      </c>
    </row>
    <row r="1192" spans="1:9" x14ac:dyDescent="0.25">
      <c r="A1192">
        <v>2305</v>
      </c>
      <c r="B1192" t="s">
        <v>8246</v>
      </c>
      <c r="C1192" s="10">
        <v>18000</v>
      </c>
      <c r="D1192" s="10">
        <v>18221</v>
      </c>
      <c r="E1192" s="10"/>
      <c r="F1192" s="10">
        <v>2306</v>
      </c>
      <c r="G1192" t="s">
        <v>8246</v>
      </c>
      <c r="H1192">
        <v>3500</v>
      </c>
      <c r="I1192">
        <v>3736.55</v>
      </c>
    </row>
    <row r="1193" spans="1:9" x14ac:dyDescent="0.25">
      <c r="A1193">
        <v>2306</v>
      </c>
      <c r="B1193" t="s">
        <v>8246</v>
      </c>
      <c r="C1193" s="10">
        <v>3500</v>
      </c>
      <c r="D1193" s="10">
        <v>3736.55</v>
      </c>
      <c r="E1193" s="10"/>
      <c r="F1193" s="10">
        <v>2307</v>
      </c>
      <c r="G1193" t="s">
        <v>8246</v>
      </c>
      <c r="H1193">
        <v>1964.47</v>
      </c>
      <c r="I1193">
        <v>2095.2600000000002</v>
      </c>
    </row>
    <row r="1194" spans="1:9" x14ac:dyDescent="0.25">
      <c r="A1194">
        <v>2307</v>
      </c>
      <c r="B1194" t="s">
        <v>8246</v>
      </c>
      <c r="C1194" s="10">
        <v>1964.47</v>
      </c>
      <c r="D1194" s="10">
        <v>2095.2600000000002</v>
      </c>
      <c r="E1194" s="10"/>
      <c r="F1194" s="10">
        <v>2308</v>
      </c>
      <c r="G1194" t="s">
        <v>8246</v>
      </c>
      <c r="H1194">
        <v>50000</v>
      </c>
      <c r="I1194">
        <v>50653.11</v>
      </c>
    </row>
    <row r="1195" spans="1:9" x14ac:dyDescent="0.25">
      <c r="A1195">
        <v>2308</v>
      </c>
      <c r="B1195" t="s">
        <v>8246</v>
      </c>
      <c r="C1195" s="10">
        <v>50000</v>
      </c>
      <c r="D1195" s="10">
        <v>50653.11</v>
      </c>
      <c r="E1195" s="10"/>
      <c r="F1195" s="10">
        <v>2309</v>
      </c>
      <c r="G1195" t="s">
        <v>8246</v>
      </c>
      <c r="H1195">
        <v>6000</v>
      </c>
      <c r="I1195">
        <v>6400.47</v>
      </c>
    </row>
    <row r="1196" spans="1:9" x14ac:dyDescent="0.25">
      <c r="A1196">
        <v>2309</v>
      </c>
      <c r="B1196" t="s">
        <v>8246</v>
      </c>
      <c r="C1196" s="10">
        <v>6000</v>
      </c>
      <c r="D1196" s="10">
        <v>6400.47</v>
      </c>
      <c r="E1196" s="10"/>
      <c r="F1196" s="10">
        <v>2310</v>
      </c>
      <c r="G1196" t="s">
        <v>8246</v>
      </c>
      <c r="H1196">
        <v>18500</v>
      </c>
      <c r="I1196">
        <v>79335.360000000001</v>
      </c>
    </row>
    <row r="1197" spans="1:9" x14ac:dyDescent="0.25">
      <c r="A1197">
        <v>2310</v>
      </c>
      <c r="B1197" t="s">
        <v>8246</v>
      </c>
      <c r="C1197" s="10">
        <v>18500</v>
      </c>
      <c r="D1197" s="10">
        <v>79335.360000000001</v>
      </c>
      <c r="E1197" s="10"/>
      <c r="F1197" s="10">
        <v>2311</v>
      </c>
      <c r="G1197" t="s">
        <v>8246</v>
      </c>
      <c r="H1197">
        <v>9000</v>
      </c>
      <c r="I1197">
        <v>9370</v>
      </c>
    </row>
    <row r="1198" spans="1:9" x14ac:dyDescent="0.25">
      <c r="A1198">
        <v>2311</v>
      </c>
      <c r="B1198" t="s">
        <v>8246</v>
      </c>
      <c r="C1198" s="10">
        <v>9000</v>
      </c>
      <c r="D1198" s="10">
        <v>9370</v>
      </c>
      <c r="E1198" s="10"/>
      <c r="F1198" s="10">
        <v>2312</v>
      </c>
      <c r="G1198" t="s">
        <v>8246</v>
      </c>
      <c r="H1198">
        <v>3000</v>
      </c>
      <c r="I1198">
        <v>3236</v>
      </c>
    </row>
    <row r="1199" spans="1:9" x14ac:dyDescent="0.25">
      <c r="A1199">
        <v>2312</v>
      </c>
      <c r="B1199" t="s">
        <v>8246</v>
      </c>
      <c r="C1199" s="10">
        <v>3000</v>
      </c>
      <c r="D1199" s="10">
        <v>3236</v>
      </c>
      <c r="E1199" s="10"/>
      <c r="F1199" s="10">
        <v>2313</v>
      </c>
      <c r="G1199" t="s">
        <v>8246</v>
      </c>
      <c r="H1199">
        <v>5000</v>
      </c>
      <c r="I1199">
        <v>8792.02</v>
      </c>
    </row>
    <row r="1200" spans="1:9" x14ac:dyDescent="0.25">
      <c r="A1200">
        <v>2313</v>
      </c>
      <c r="B1200" t="s">
        <v>8246</v>
      </c>
      <c r="C1200" s="10">
        <v>5000</v>
      </c>
      <c r="D1200" s="10">
        <v>8792.02</v>
      </c>
      <c r="E1200" s="10"/>
      <c r="F1200" s="10">
        <v>2314</v>
      </c>
      <c r="G1200" t="s">
        <v>8246</v>
      </c>
      <c r="H1200">
        <v>1200</v>
      </c>
      <c r="I1200">
        <v>1883.64</v>
      </c>
    </row>
    <row r="1201" spans="1:9" x14ac:dyDescent="0.25">
      <c r="A1201">
        <v>2314</v>
      </c>
      <c r="B1201" t="s">
        <v>8246</v>
      </c>
      <c r="C1201" s="10">
        <v>1200</v>
      </c>
      <c r="D1201" s="10">
        <v>1883.64</v>
      </c>
      <c r="E1201" s="10"/>
      <c r="F1201" s="10">
        <v>2315</v>
      </c>
      <c r="G1201" t="s">
        <v>8246</v>
      </c>
      <c r="H1201">
        <v>2500</v>
      </c>
      <c r="I1201">
        <v>2565</v>
      </c>
    </row>
    <row r="1202" spans="1:9" x14ac:dyDescent="0.25">
      <c r="A1202">
        <v>2315</v>
      </c>
      <c r="B1202" t="s">
        <v>8246</v>
      </c>
      <c r="C1202" s="10">
        <v>2500</v>
      </c>
      <c r="D1202" s="10">
        <v>2565</v>
      </c>
      <c r="E1202" s="10"/>
      <c r="F1202" s="10">
        <v>2316</v>
      </c>
      <c r="G1202" t="s">
        <v>8246</v>
      </c>
      <c r="H1202">
        <v>15000</v>
      </c>
      <c r="I1202">
        <v>15606.4</v>
      </c>
    </row>
    <row r="1203" spans="1:9" x14ac:dyDescent="0.25">
      <c r="A1203">
        <v>2316</v>
      </c>
      <c r="B1203" t="s">
        <v>8246</v>
      </c>
      <c r="C1203" s="10">
        <v>15000</v>
      </c>
      <c r="D1203" s="10">
        <v>15606.4</v>
      </c>
      <c r="E1203" s="10"/>
      <c r="F1203" s="10">
        <v>2317</v>
      </c>
      <c r="G1203" t="s">
        <v>8246</v>
      </c>
      <c r="H1203">
        <v>400</v>
      </c>
      <c r="I1203">
        <v>416</v>
      </c>
    </row>
    <row r="1204" spans="1:9" x14ac:dyDescent="0.25">
      <c r="A1204">
        <v>2317</v>
      </c>
      <c r="B1204" t="s">
        <v>8246</v>
      </c>
      <c r="C1204" s="10">
        <v>400</v>
      </c>
      <c r="D1204" s="10">
        <v>416</v>
      </c>
      <c r="E1204" s="10"/>
      <c r="F1204" s="10">
        <v>2318</v>
      </c>
      <c r="G1204" t="s">
        <v>8246</v>
      </c>
      <c r="H1204">
        <v>5000</v>
      </c>
      <c r="I1204">
        <v>6053</v>
      </c>
    </row>
    <row r="1205" spans="1:9" x14ac:dyDescent="0.25">
      <c r="A1205">
        <v>2318</v>
      </c>
      <c r="B1205" t="s">
        <v>8246</v>
      </c>
      <c r="C1205" s="10">
        <v>5000</v>
      </c>
      <c r="D1205" s="10">
        <v>6053</v>
      </c>
      <c r="E1205" s="10"/>
      <c r="F1205" s="10">
        <v>2319</v>
      </c>
      <c r="G1205" t="s">
        <v>8246</v>
      </c>
      <c r="H1205">
        <v>3000</v>
      </c>
      <c r="I1205">
        <v>3231</v>
      </c>
    </row>
    <row r="1206" spans="1:9" x14ac:dyDescent="0.25">
      <c r="A1206">
        <v>2319</v>
      </c>
      <c r="B1206" t="s">
        <v>8246</v>
      </c>
      <c r="C1206" s="10">
        <v>3000</v>
      </c>
      <c r="D1206" s="10">
        <v>3231</v>
      </c>
      <c r="E1206" s="10"/>
      <c r="F1206" s="10">
        <v>2320</v>
      </c>
      <c r="G1206" t="s">
        <v>8246</v>
      </c>
      <c r="H1206">
        <v>5000</v>
      </c>
      <c r="I1206">
        <v>5433</v>
      </c>
    </row>
    <row r="1207" spans="1:9" x14ac:dyDescent="0.25">
      <c r="A1207">
        <v>2320</v>
      </c>
      <c r="B1207" t="s">
        <v>8246</v>
      </c>
      <c r="C1207" s="10">
        <v>5000</v>
      </c>
      <c r="D1207" s="10">
        <v>5433</v>
      </c>
      <c r="E1207" s="10"/>
      <c r="F1207" s="10">
        <v>2327</v>
      </c>
      <c r="G1207" t="s">
        <v>8246</v>
      </c>
      <c r="H1207">
        <v>35000</v>
      </c>
      <c r="I1207">
        <v>184133.01</v>
      </c>
    </row>
    <row r="1208" spans="1:9" x14ac:dyDescent="0.25">
      <c r="A1208">
        <v>2327</v>
      </c>
      <c r="B1208" t="s">
        <v>8246</v>
      </c>
      <c r="C1208" s="10">
        <v>35000</v>
      </c>
      <c r="D1208" s="10">
        <v>184133.01</v>
      </c>
      <c r="E1208" s="10"/>
      <c r="F1208" s="10">
        <v>2328</v>
      </c>
      <c r="G1208" t="s">
        <v>8246</v>
      </c>
      <c r="H1208">
        <v>10000</v>
      </c>
      <c r="I1208">
        <v>25445</v>
      </c>
    </row>
    <row r="1209" spans="1:9" x14ac:dyDescent="0.25">
      <c r="A1209">
        <v>2328</v>
      </c>
      <c r="B1209" t="s">
        <v>8246</v>
      </c>
      <c r="C1209" s="10">
        <v>10000</v>
      </c>
      <c r="D1209" s="10">
        <v>25445</v>
      </c>
      <c r="E1209" s="10"/>
      <c r="F1209" s="10">
        <v>2329</v>
      </c>
      <c r="G1209" t="s">
        <v>8246</v>
      </c>
      <c r="H1209">
        <v>25000</v>
      </c>
      <c r="I1209">
        <v>26480</v>
      </c>
    </row>
    <row r="1210" spans="1:9" x14ac:dyDescent="0.25">
      <c r="A1210">
        <v>2329</v>
      </c>
      <c r="B1210" t="s">
        <v>8246</v>
      </c>
      <c r="C1210" s="10">
        <v>25000</v>
      </c>
      <c r="D1210" s="10">
        <v>26480</v>
      </c>
      <c r="E1210" s="10"/>
      <c r="F1210" s="10">
        <v>2330</v>
      </c>
      <c r="G1210" t="s">
        <v>8246</v>
      </c>
      <c r="H1210">
        <v>35000</v>
      </c>
      <c r="I1210">
        <v>35848</v>
      </c>
    </row>
    <row r="1211" spans="1:9" x14ac:dyDescent="0.25">
      <c r="A1211">
        <v>2330</v>
      </c>
      <c r="B1211" t="s">
        <v>8246</v>
      </c>
      <c r="C1211" s="10">
        <v>35000</v>
      </c>
      <c r="D1211" s="10">
        <v>35848</v>
      </c>
      <c r="E1211" s="10"/>
      <c r="F1211" s="10">
        <v>2331</v>
      </c>
      <c r="G1211" t="s">
        <v>8246</v>
      </c>
      <c r="H1211">
        <v>8000</v>
      </c>
      <c r="I1211">
        <v>11545.1</v>
      </c>
    </row>
    <row r="1212" spans="1:9" x14ac:dyDescent="0.25">
      <c r="A1212">
        <v>2331</v>
      </c>
      <c r="B1212" t="s">
        <v>8246</v>
      </c>
      <c r="C1212" s="10">
        <v>8000</v>
      </c>
      <c r="D1212" s="10">
        <v>11545.1</v>
      </c>
      <c r="E1212" s="10"/>
      <c r="F1212" s="10">
        <v>2332</v>
      </c>
      <c r="G1212" t="s">
        <v>8246</v>
      </c>
      <c r="H1212">
        <v>25000</v>
      </c>
      <c r="I1212">
        <v>26577</v>
      </c>
    </row>
    <row r="1213" spans="1:9" x14ac:dyDescent="0.25">
      <c r="A1213">
        <v>2332</v>
      </c>
      <c r="B1213" t="s">
        <v>8246</v>
      </c>
      <c r="C1213" s="10">
        <v>25000</v>
      </c>
      <c r="D1213" s="10">
        <v>26577</v>
      </c>
      <c r="E1213" s="10"/>
      <c r="F1213" s="10">
        <v>2333</v>
      </c>
      <c r="G1213" t="s">
        <v>8246</v>
      </c>
      <c r="H1213">
        <v>600</v>
      </c>
      <c r="I1213">
        <v>1273</v>
      </c>
    </row>
    <row r="1214" spans="1:9" x14ac:dyDescent="0.25">
      <c r="A1214">
        <v>2333</v>
      </c>
      <c r="B1214" t="s">
        <v>8246</v>
      </c>
      <c r="C1214" s="10">
        <v>600</v>
      </c>
      <c r="D1214" s="10">
        <v>1273</v>
      </c>
      <c r="E1214" s="10"/>
      <c r="F1214" s="10">
        <v>2334</v>
      </c>
      <c r="G1214" t="s">
        <v>8246</v>
      </c>
      <c r="H1214">
        <v>4000</v>
      </c>
      <c r="I1214">
        <v>4078</v>
      </c>
    </row>
    <row r="1215" spans="1:9" x14ac:dyDescent="0.25">
      <c r="A1215">
        <v>2334</v>
      </c>
      <c r="B1215" t="s">
        <v>8246</v>
      </c>
      <c r="C1215" s="10">
        <v>4000</v>
      </c>
      <c r="D1215" s="10">
        <v>4078</v>
      </c>
      <c r="E1215" s="10"/>
      <c r="F1215" s="10">
        <v>2335</v>
      </c>
      <c r="G1215" t="s">
        <v>8246</v>
      </c>
      <c r="H1215">
        <v>25000</v>
      </c>
      <c r="I1215">
        <v>25568</v>
      </c>
    </row>
    <row r="1216" spans="1:9" x14ac:dyDescent="0.25">
      <c r="A1216">
        <v>2335</v>
      </c>
      <c r="B1216" t="s">
        <v>8246</v>
      </c>
      <c r="C1216" s="10">
        <v>25000</v>
      </c>
      <c r="D1216" s="10">
        <v>25568</v>
      </c>
      <c r="E1216" s="10"/>
      <c r="F1216" s="10">
        <v>2336</v>
      </c>
      <c r="G1216" t="s">
        <v>8246</v>
      </c>
      <c r="H1216">
        <v>20000</v>
      </c>
      <c r="I1216">
        <v>104146.51</v>
      </c>
    </row>
    <row r="1217" spans="1:9" x14ac:dyDescent="0.25">
      <c r="A1217">
        <v>2336</v>
      </c>
      <c r="B1217" t="s">
        <v>8246</v>
      </c>
      <c r="C1217" s="10">
        <v>20000</v>
      </c>
      <c r="D1217" s="10">
        <v>104146.51</v>
      </c>
      <c r="E1217" s="10"/>
      <c r="F1217" s="10">
        <v>2337</v>
      </c>
      <c r="G1217" t="s">
        <v>8246</v>
      </c>
      <c r="H1217">
        <v>12000</v>
      </c>
      <c r="I1217">
        <v>13279</v>
      </c>
    </row>
    <row r="1218" spans="1:9" x14ac:dyDescent="0.25">
      <c r="A1218">
        <v>2337</v>
      </c>
      <c r="B1218" t="s">
        <v>8246</v>
      </c>
      <c r="C1218" s="10">
        <v>12000</v>
      </c>
      <c r="D1218" s="10">
        <v>13279</v>
      </c>
      <c r="E1218" s="10"/>
      <c r="F1218" s="10">
        <v>2338</v>
      </c>
      <c r="G1218" t="s">
        <v>8246</v>
      </c>
      <c r="H1218">
        <v>15000</v>
      </c>
      <c r="I1218">
        <v>15171.5</v>
      </c>
    </row>
    <row r="1219" spans="1:9" x14ac:dyDescent="0.25">
      <c r="A1219">
        <v>2338</v>
      </c>
      <c r="B1219" t="s">
        <v>8246</v>
      </c>
      <c r="C1219" s="10">
        <v>15000</v>
      </c>
      <c r="D1219" s="10">
        <v>15171.5</v>
      </c>
      <c r="E1219" s="10"/>
      <c r="F1219" s="10">
        <v>2339</v>
      </c>
      <c r="G1219" t="s">
        <v>8246</v>
      </c>
      <c r="H1219">
        <v>25000</v>
      </c>
      <c r="I1219">
        <v>73552</v>
      </c>
    </row>
    <row r="1220" spans="1:9" x14ac:dyDescent="0.25">
      <c r="A1220">
        <v>2339</v>
      </c>
      <c r="B1220" t="s">
        <v>8246</v>
      </c>
      <c r="C1220" s="10">
        <v>25000</v>
      </c>
      <c r="D1220" s="10">
        <v>73552</v>
      </c>
      <c r="E1220" s="10"/>
      <c r="F1220" s="10">
        <v>2340</v>
      </c>
      <c r="G1220" t="s">
        <v>8246</v>
      </c>
      <c r="H1220">
        <v>40000</v>
      </c>
      <c r="I1220">
        <v>42311</v>
      </c>
    </row>
    <row r="1221" spans="1:9" x14ac:dyDescent="0.25">
      <c r="A1221">
        <v>2340</v>
      </c>
      <c r="B1221" t="s">
        <v>8246</v>
      </c>
      <c r="C1221" s="10">
        <v>40000</v>
      </c>
      <c r="D1221" s="10">
        <v>42311</v>
      </c>
      <c r="E1221" s="10"/>
      <c r="F1221" s="10">
        <v>2441</v>
      </c>
      <c r="G1221" t="s">
        <v>8246</v>
      </c>
      <c r="H1221">
        <v>7500</v>
      </c>
      <c r="I1221">
        <v>8091</v>
      </c>
    </row>
    <row r="1222" spans="1:9" x14ac:dyDescent="0.25">
      <c r="A1222">
        <v>2441</v>
      </c>
      <c r="B1222" t="s">
        <v>8246</v>
      </c>
      <c r="C1222" s="10">
        <v>7500</v>
      </c>
      <c r="D1222" s="10">
        <v>8091</v>
      </c>
      <c r="E1222" s="10"/>
      <c r="F1222" s="10">
        <v>2442</v>
      </c>
      <c r="G1222" t="s">
        <v>8246</v>
      </c>
      <c r="H1222">
        <v>24000</v>
      </c>
      <c r="I1222">
        <v>30226</v>
      </c>
    </row>
    <row r="1223" spans="1:9" x14ac:dyDescent="0.25">
      <c r="A1223">
        <v>2442</v>
      </c>
      <c r="B1223" t="s">
        <v>8246</v>
      </c>
      <c r="C1223" s="10">
        <v>24000</v>
      </c>
      <c r="D1223" s="10">
        <v>30226</v>
      </c>
      <c r="E1223" s="10"/>
      <c r="F1223" s="10">
        <v>2443</v>
      </c>
      <c r="G1223" t="s">
        <v>8246</v>
      </c>
      <c r="H1223">
        <v>20000</v>
      </c>
      <c r="I1223">
        <v>40502.99</v>
      </c>
    </row>
    <row r="1224" spans="1:9" x14ac:dyDescent="0.25">
      <c r="A1224">
        <v>2443</v>
      </c>
      <c r="B1224" t="s">
        <v>8246</v>
      </c>
      <c r="C1224" s="10">
        <v>20000</v>
      </c>
      <c r="D1224" s="10">
        <v>40502.99</v>
      </c>
      <c r="E1224" s="10"/>
      <c r="F1224" s="10">
        <v>2444</v>
      </c>
      <c r="G1224" t="s">
        <v>8246</v>
      </c>
      <c r="H1224">
        <v>3000</v>
      </c>
      <c r="I1224">
        <v>3258</v>
      </c>
    </row>
    <row r="1225" spans="1:9" x14ac:dyDescent="0.25">
      <c r="A1225">
        <v>2444</v>
      </c>
      <c r="B1225" t="s">
        <v>8246</v>
      </c>
      <c r="C1225" s="10">
        <v>3000</v>
      </c>
      <c r="D1225" s="10">
        <v>3258</v>
      </c>
      <c r="E1225" s="10"/>
      <c r="F1225" s="10">
        <v>2445</v>
      </c>
      <c r="G1225" t="s">
        <v>8246</v>
      </c>
      <c r="H1225">
        <v>5000</v>
      </c>
      <c r="I1225">
        <v>8640</v>
      </c>
    </row>
    <row r="1226" spans="1:9" x14ac:dyDescent="0.25">
      <c r="A1226">
        <v>2445</v>
      </c>
      <c r="B1226" t="s">
        <v>8246</v>
      </c>
      <c r="C1226" s="10">
        <v>5000</v>
      </c>
      <c r="D1226" s="10">
        <v>8640</v>
      </c>
      <c r="E1226" s="10"/>
      <c r="F1226" s="10">
        <v>2446</v>
      </c>
      <c r="G1226" t="s">
        <v>8246</v>
      </c>
      <c r="H1226">
        <v>5000</v>
      </c>
      <c r="I1226">
        <v>8399</v>
      </c>
    </row>
    <row r="1227" spans="1:9" x14ac:dyDescent="0.25">
      <c r="A1227">
        <v>2446</v>
      </c>
      <c r="B1227" t="s">
        <v>8246</v>
      </c>
      <c r="C1227" s="10">
        <v>5000</v>
      </c>
      <c r="D1227" s="10">
        <v>8399</v>
      </c>
      <c r="E1227" s="10"/>
      <c r="F1227" s="10">
        <v>2447</v>
      </c>
      <c r="G1227" t="s">
        <v>8246</v>
      </c>
      <c r="H1227">
        <v>2500</v>
      </c>
      <c r="I1227">
        <v>10680</v>
      </c>
    </row>
    <row r="1228" spans="1:9" x14ac:dyDescent="0.25">
      <c r="A1228">
        <v>2447</v>
      </c>
      <c r="B1228" t="s">
        <v>8246</v>
      </c>
      <c r="C1228" s="10">
        <v>2500</v>
      </c>
      <c r="D1228" s="10">
        <v>10680</v>
      </c>
      <c r="E1228" s="10"/>
      <c r="F1228" s="10">
        <v>2448</v>
      </c>
      <c r="G1228" t="s">
        <v>8246</v>
      </c>
      <c r="H1228">
        <v>400</v>
      </c>
      <c r="I1228">
        <v>430</v>
      </c>
    </row>
    <row r="1229" spans="1:9" x14ac:dyDescent="0.25">
      <c r="A1229">
        <v>2448</v>
      </c>
      <c r="B1229" t="s">
        <v>8246</v>
      </c>
      <c r="C1229" s="10">
        <v>400</v>
      </c>
      <c r="D1229" s="10">
        <v>430</v>
      </c>
      <c r="E1229" s="10"/>
      <c r="F1229" s="10">
        <v>2449</v>
      </c>
      <c r="G1229" t="s">
        <v>8246</v>
      </c>
      <c r="H1229">
        <v>10000</v>
      </c>
      <c r="I1229">
        <v>10800</v>
      </c>
    </row>
    <row r="1230" spans="1:9" x14ac:dyDescent="0.25">
      <c r="A1230">
        <v>2449</v>
      </c>
      <c r="B1230" t="s">
        <v>8246</v>
      </c>
      <c r="C1230" s="10">
        <v>10000</v>
      </c>
      <c r="D1230" s="10">
        <v>10800</v>
      </c>
      <c r="E1230" s="10"/>
      <c r="F1230" s="10">
        <v>2450</v>
      </c>
      <c r="G1230" t="s">
        <v>8246</v>
      </c>
      <c r="H1230">
        <v>15000</v>
      </c>
      <c r="I1230">
        <v>15230.03</v>
      </c>
    </row>
    <row r="1231" spans="1:9" x14ac:dyDescent="0.25">
      <c r="A1231">
        <v>2450</v>
      </c>
      <c r="B1231" t="s">
        <v>8246</v>
      </c>
      <c r="C1231" s="10">
        <v>15000</v>
      </c>
      <c r="D1231" s="10">
        <v>15230.03</v>
      </c>
      <c r="E1231" s="10"/>
      <c r="F1231" s="10">
        <v>2451</v>
      </c>
      <c r="G1231" t="s">
        <v>8246</v>
      </c>
      <c r="H1231">
        <v>10000</v>
      </c>
      <c r="I1231">
        <v>11545</v>
      </c>
    </row>
    <row r="1232" spans="1:9" x14ac:dyDescent="0.25">
      <c r="A1232">
        <v>2451</v>
      </c>
      <c r="B1232" t="s">
        <v>8246</v>
      </c>
      <c r="C1232" s="10">
        <v>10000</v>
      </c>
      <c r="D1232" s="10">
        <v>11545</v>
      </c>
      <c r="E1232" s="10"/>
      <c r="F1232" s="10">
        <v>2452</v>
      </c>
      <c r="G1232" t="s">
        <v>8246</v>
      </c>
      <c r="H1232">
        <v>600</v>
      </c>
      <c r="I1232">
        <v>801</v>
      </c>
    </row>
    <row r="1233" spans="1:9" x14ac:dyDescent="0.25">
      <c r="A1233">
        <v>2452</v>
      </c>
      <c r="B1233" t="s">
        <v>8246</v>
      </c>
      <c r="C1233" s="10">
        <v>600</v>
      </c>
      <c r="D1233" s="10">
        <v>801</v>
      </c>
      <c r="E1233" s="10"/>
      <c r="F1233" s="10">
        <v>2453</v>
      </c>
      <c r="G1233" t="s">
        <v>8246</v>
      </c>
      <c r="H1233">
        <v>3000</v>
      </c>
      <c r="I1233">
        <v>4641</v>
      </c>
    </row>
    <row r="1234" spans="1:9" x14ac:dyDescent="0.25">
      <c r="A1234">
        <v>2453</v>
      </c>
      <c r="B1234" t="s">
        <v>8246</v>
      </c>
      <c r="C1234" s="10">
        <v>3000</v>
      </c>
      <c r="D1234" s="10">
        <v>4641</v>
      </c>
      <c r="E1234" s="10"/>
      <c r="F1234" s="10">
        <v>2454</v>
      </c>
      <c r="G1234" t="s">
        <v>8246</v>
      </c>
      <c r="H1234">
        <v>35000</v>
      </c>
      <c r="I1234">
        <v>35296</v>
      </c>
    </row>
    <row r="1235" spans="1:9" x14ac:dyDescent="0.25">
      <c r="A1235">
        <v>2454</v>
      </c>
      <c r="B1235" t="s">
        <v>8246</v>
      </c>
      <c r="C1235" s="10">
        <v>35000</v>
      </c>
      <c r="D1235" s="10">
        <v>35296</v>
      </c>
      <c r="E1235" s="10"/>
      <c r="F1235" s="10">
        <v>2455</v>
      </c>
      <c r="G1235" t="s">
        <v>8246</v>
      </c>
      <c r="H1235">
        <v>300</v>
      </c>
      <c r="I1235">
        <v>546</v>
      </c>
    </row>
    <row r="1236" spans="1:9" x14ac:dyDescent="0.25">
      <c r="A1236">
        <v>2455</v>
      </c>
      <c r="B1236" t="s">
        <v>8246</v>
      </c>
      <c r="C1236" s="10">
        <v>300</v>
      </c>
      <c r="D1236" s="10">
        <v>546</v>
      </c>
      <c r="E1236" s="10"/>
      <c r="F1236" s="10">
        <v>2456</v>
      </c>
      <c r="G1236" t="s">
        <v>8246</v>
      </c>
      <c r="H1236">
        <v>1500</v>
      </c>
      <c r="I1236">
        <v>2713</v>
      </c>
    </row>
    <row r="1237" spans="1:9" x14ac:dyDescent="0.25">
      <c r="A1237">
        <v>2456</v>
      </c>
      <c r="B1237" t="s">
        <v>8246</v>
      </c>
      <c r="C1237" s="10">
        <v>1500</v>
      </c>
      <c r="D1237" s="10">
        <v>2713</v>
      </c>
      <c r="E1237" s="10"/>
      <c r="F1237" s="10">
        <v>2457</v>
      </c>
      <c r="G1237" t="s">
        <v>8246</v>
      </c>
      <c r="H1237">
        <v>23000</v>
      </c>
      <c r="I1237">
        <v>23530</v>
      </c>
    </row>
    <row r="1238" spans="1:9" x14ac:dyDescent="0.25">
      <c r="A1238">
        <v>2457</v>
      </c>
      <c r="B1238" t="s">
        <v>8246</v>
      </c>
      <c r="C1238" s="10">
        <v>23000</v>
      </c>
      <c r="D1238" s="10">
        <v>23530</v>
      </c>
      <c r="E1238" s="10"/>
      <c r="F1238" s="10">
        <v>2458</v>
      </c>
      <c r="G1238" t="s">
        <v>8246</v>
      </c>
      <c r="H1238">
        <v>5000</v>
      </c>
      <c r="I1238">
        <v>5509</v>
      </c>
    </row>
    <row r="1239" spans="1:9" x14ac:dyDescent="0.25">
      <c r="A1239">
        <v>2458</v>
      </c>
      <c r="B1239" t="s">
        <v>8246</v>
      </c>
      <c r="C1239" s="10">
        <v>5000</v>
      </c>
      <c r="D1239" s="10">
        <v>5509</v>
      </c>
      <c r="E1239" s="10"/>
      <c r="F1239" s="10">
        <v>2459</v>
      </c>
      <c r="G1239" t="s">
        <v>8246</v>
      </c>
      <c r="H1239">
        <v>30000</v>
      </c>
      <c r="I1239">
        <v>30675</v>
      </c>
    </row>
    <row r="1240" spans="1:9" x14ac:dyDescent="0.25">
      <c r="A1240">
        <v>2459</v>
      </c>
      <c r="B1240" t="s">
        <v>8246</v>
      </c>
      <c r="C1240" s="10">
        <v>30000</v>
      </c>
      <c r="D1240" s="10">
        <v>30675</v>
      </c>
      <c r="E1240" s="10"/>
      <c r="F1240" s="10">
        <v>2460</v>
      </c>
      <c r="G1240" t="s">
        <v>8246</v>
      </c>
      <c r="H1240">
        <v>8500</v>
      </c>
      <c r="I1240">
        <v>8567</v>
      </c>
    </row>
    <row r="1241" spans="1:9" x14ac:dyDescent="0.25">
      <c r="A1241">
        <v>2460</v>
      </c>
      <c r="B1241" t="s">
        <v>8246</v>
      </c>
      <c r="C1241" s="10">
        <v>8500</v>
      </c>
      <c r="D1241" s="10">
        <v>8567</v>
      </c>
      <c r="E1241" s="10"/>
      <c r="F1241" s="10">
        <v>2461</v>
      </c>
      <c r="G1241" t="s">
        <v>8246</v>
      </c>
      <c r="H1241">
        <v>7500</v>
      </c>
      <c r="I1241">
        <v>7785</v>
      </c>
    </row>
    <row r="1242" spans="1:9" x14ac:dyDescent="0.25">
      <c r="A1242">
        <v>2461</v>
      </c>
      <c r="B1242" t="s">
        <v>8246</v>
      </c>
      <c r="C1242" s="10">
        <v>7500</v>
      </c>
      <c r="D1242" s="10">
        <v>7785</v>
      </c>
      <c r="E1242" s="10"/>
      <c r="F1242" s="10">
        <v>2462</v>
      </c>
      <c r="G1242" t="s">
        <v>8246</v>
      </c>
      <c r="H1242">
        <v>3000</v>
      </c>
      <c r="I1242">
        <v>3321.25</v>
      </c>
    </row>
    <row r="1243" spans="1:9" x14ac:dyDescent="0.25">
      <c r="A1243">
        <v>2462</v>
      </c>
      <c r="B1243" t="s">
        <v>8246</v>
      </c>
      <c r="C1243" s="10">
        <v>3000</v>
      </c>
      <c r="D1243" s="10">
        <v>3321.25</v>
      </c>
      <c r="E1243" s="10"/>
      <c r="F1243" s="10">
        <v>2463</v>
      </c>
      <c r="G1243" t="s">
        <v>8246</v>
      </c>
      <c r="H1243">
        <v>2000</v>
      </c>
      <c r="I1243">
        <v>2325</v>
      </c>
    </row>
    <row r="1244" spans="1:9" ht="15" customHeight="1" x14ac:dyDescent="0.25">
      <c r="A1244">
        <v>2463</v>
      </c>
      <c r="B1244" t="s">
        <v>8246</v>
      </c>
      <c r="C1244" s="10">
        <v>2000</v>
      </c>
      <c r="D1244" s="10">
        <v>2325</v>
      </c>
      <c r="E1244" s="10"/>
      <c r="F1244" s="10">
        <v>2464</v>
      </c>
      <c r="G1244" t="s">
        <v>8251</v>
      </c>
      <c r="H1244">
        <v>2000</v>
      </c>
      <c r="I1244">
        <v>2222</v>
      </c>
    </row>
    <row r="1245" spans="1:9" x14ac:dyDescent="0.25">
      <c r="A1245">
        <v>2464</v>
      </c>
      <c r="B1245" t="s">
        <v>8251</v>
      </c>
      <c r="C1245" s="10">
        <v>2000</v>
      </c>
      <c r="D1245" s="10">
        <v>2222</v>
      </c>
      <c r="E1245" s="10"/>
      <c r="F1245" s="10">
        <v>2465</v>
      </c>
      <c r="G1245" t="s">
        <v>8246</v>
      </c>
      <c r="H1245">
        <v>700</v>
      </c>
      <c r="I1245">
        <v>1261</v>
      </c>
    </row>
    <row r="1246" spans="1:9" x14ac:dyDescent="0.25">
      <c r="A1246">
        <v>2465</v>
      </c>
      <c r="B1246" t="s">
        <v>8246</v>
      </c>
      <c r="C1246" s="10">
        <v>700</v>
      </c>
      <c r="D1246" s="10">
        <v>1261</v>
      </c>
      <c r="E1246" s="10"/>
      <c r="F1246" s="10">
        <v>2466</v>
      </c>
      <c r="G1246" t="s">
        <v>8246</v>
      </c>
      <c r="H1246">
        <v>2500</v>
      </c>
      <c r="I1246">
        <v>2500</v>
      </c>
    </row>
    <row r="1247" spans="1:9" x14ac:dyDescent="0.25">
      <c r="A1247">
        <v>2466</v>
      </c>
      <c r="B1247" t="s">
        <v>8246</v>
      </c>
      <c r="C1247" s="10">
        <v>2500</v>
      </c>
      <c r="D1247" s="10">
        <v>2500</v>
      </c>
      <c r="E1247" s="10"/>
      <c r="F1247" s="10">
        <v>2467</v>
      </c>
      <c r="G1247" t="s">
        <v>8246</v>
      </c>
      <c r="H1247">
        <v>1000</v>
      </c>
      <c r="I1247">
        <v>1185</v>
      </c>
    </row>
    <row r="1248" spans="1:9" x14ac:dyDescent="0.25">
      <c r="A1248">
        <v>2467</v>
      </c>
      <c r="B1248" t="s">
        <v>8246</v>
      </c>
      <c r="C1248" s="10">
        <v>1000</v>
      </c>
      <c r="D1248" s="10">
        <v>1185</v>
      </c>
      <c r="E1248" s="10"/>
      <c r="F1248" s="10">
        <v>2468</v>
      </c>
      <c r="G1248" t="s">
        <v>8246</v>
      </c>
      <c r="H1248">
        <v>2000</v>
      </c>
      <c r="I1248">
        <v>2144.34</v>
      </c>
    </row>
    <row r="1249" spans="1:9" x14ac:dyDescent="0.25">
      <c r="A1249">
        <v>2468</v>
      </c>
      <c r="B1249" t="s">
        <v>8246</v>
      </c>
      <c r="C1249" s="10">
        <v>2000</v>
      </c>
      <c r="D1249" s="10">
        <v>2144.34</v>
      </c>
      <c r="E1249" s="10"/>
      <c r="F1249" s="10">
        <v>2469</v>
      </c>
      <c r="G1249" t="s">
        <v>8246</v>
      </c>
      <c r="H1249">
        <v>1200</v>
      </c>
      <c r="I1249">
        <v>1364</v>
      </c>
    </row>
    <row r="1250" spans="1:9" x14ac:dyDescent="0.25">
      <c r="A1250">
        <v>2469</v>
      </c>
      <c r="B1250" t="s">
        <v>8246</v>
      </c>
      <c r="C1250" s="10">
        <v>1200</v>
      </c>
      <c r="D1250" s="10">
        <v>1364</v>
      </c>
      <c r="E1250" s="10"/>
      <c r="F1250" s="10">
        <v>2470</v>
      </c>
      <c r="G1250" t="s">
        <v>8246</v>
      </c>
      <c r="H1250">
        <v>1000</v>
      </c>
      <c r="I1250">
        <v>1031.6400000000001</v>
      </c>
    </row>
    <row r="1251" spans="1:9" x14ac:dyDescent="0.25">
      <c r="A1251">
        <v>2470</v>
      </c>
      <c r="B1251" t="s">
        <v>8246</v>
      </c>
      <c r="C1251" s="10">
        <v>1000</v>
      </c>
      <c r="D1251" s="10">
        <v>1031.6400000000001</v>
      </c>
      <c r="E1251" s="10"/>
      <c r="F1251" s="10">
        <v>2471</v>
      </c>
      <c r="G1251" t="s">
        <v>8246</v>
      </c>
      <c r="H1251">
        <v>500</v>
      </c>
      <c r="I1251">
        <v>640</v>
      </c>
    </row>
    <row r="1252" spans="1:9" x14ac:dyDescent="0.25">
      <c r="A1252">
        <v>2471</v>
      </c>
      <c r="B1252" t="s">
        <v>8246</v>
      </c>
      <c r="C1252" s="10">
        <v>500</v>
      </c>
      <c r="D1252" s="10">
        <v>640</v>
      </c>
      <c r="E1252" s="10"/>
      <c r="F1252" s="10">
        <v>2472</v>
      </c>
      <c r="G1252" t="s">
        <v>8246</v>
      </c>
      <c r="H1252">
        <v>7500</v>
      </c>
      <c r="I1252">
        <v>10182.02</v>
      </c>
    </row>
    <row r="1253" spans="1:9" x14ac:dyDescent="0.25">
      <c r="A1253">
        <v>2472</v>
      </c>
      <c r="B1253" t="s">
        <v>8246</v>
      </c>
      <c r="C1253" s="10">
        <v>7500</v>
      </c>
      <c r="D1253" s="10">
        <v>10182.02</v>
      </c>
      <c r="E1253" s="10"/>
      <c r="F1253" s="10">
        <v>2473</v>
      </c>
      <c r="G1253" t="s">
        <v>8246</v>
      </c>
      <c r="H1253">
        <v>2000</v>
      </c>
      <c r="I1253">
        <v>2000</v>
      </c>
    </row>
    <row r="1254" spans="1:9" x14ac:dyDescent="0.25">
      <c r="A1254">
        <v>2473</v>
      </c>
      <c r="B1254" t="s">
        <v>8246</v>
      </c>
      <c r="C1254" s="10">
        <v>2000</v>
      </c>
      <c r="D1254" s="10">
        <v>2000</v>
      </c>
      <c r="E1254" s="10"/>
      <c r="F1254" s="10">
        <v>2474</v>
      </c>
      <c r="G1254" t="s">
        <v>8246</v>
      </c>
      <c r="H1254">
        <v>5000</v>
      </c>
      <c r="I1254">
        <v>5000.18</v>
      </c>
    </row>
    <row r="1255" spans="1:9" x14ac:dyDescent="0.25">
      <c r="A1255">
        <v>2474</v>
      </c>
      <c r="B1255" t="s">
        <v>8246</v>
      </c>
      <c r="C1255" s="10">
        <v>5000</v>
      </c>
      <c r="D1255" s="10">
        <v>5000.18</v>
      </c>
      <c r="E1255" s="10"/>
      <c r="F1255" s="10">
        <v>2475</v>
      </c>
      <c r="G1255" t="s">
        <v>8246</v>
      </c>
      <c r="H1255">
        <v>2500</v>
      </c>
      <c r="I1255">
        <v>2618</v>
      </c>
    </row>
    <row r="1256" spans="1:9" x14ac:dyDescent="0.25">
      <c r="A1256">
        <v>2475</v>
      </c>
      <c r="B1256" t="s">
        <v>8246</v>
      </c>
      <c r="C1256" s="10">
        <v>2500</v>
      </c>
      <c r="D1256" s="10">
        <v>2618</v>
      </c>
      <c r="E1256" s="10"/>
      <c r="F1256" s="10">
        <v>2476</v>
      </c>
      <c r="G1256" t="s">
        <v>8246</v>
      </c>
      <c r="H1256">
        <v>3200</v>
      </c>
      <c r="I1256">
        <v>3360.72</v>
      </c>
    </row>
    <row r="1257" spans="1:9" x14ac:dyDescent="0.25">
      <c r="A1257">
        <v>2476</v>
      </c>
      <c r="B1257" t="s">
        <v>8246</v>
      </c>
      <c r="C1257" s="10">
        <v>3200</v>
      </c>
      <c r="D1257" s="10">
        <v>3360.72</v>
      </c>
      <c r="E1257" s="10"/>
      <c r="F1257" s="10">
        <v>2477</v>
      </c>
      <c r="G1257" t="s">
        <v>8246</v>
      </c>
      <c r="H1257">
        <v>750</v>
      </c>
      <c r="I1257">
        <v>1285</v>
      </c>
    </row>
    <row r="1258" spans="1:9" x14ac:dyDescent="0.25">
      <c r="A1258">
        <v>2477</v>
      </c>
      <c r="B1258" t="s">
        <v>8246</v>
      </c>
      <c r="C1258" s="10">
        <v>750</v>
      </c>
      <c r="D1258" s="10">
        <v>1285</v>
      </c>
      <c r="E1258" s="10"/>
      <c r="F1258" s="10">
        <v>2478</v>
      </c>
      <c r="G1258" t="s">
        <v>8246</v>
      </c>
      <c r="H1258">
        <v>8000</v>
      </c>
      <c r="I1258">
        <v>10200</v>
      </c>
    </row>
    <row r="1259" spans="1:9" x14ac:dyDescent="0.25">
      <c r="A1259">
        <v>2478</v>
      </c>
      <c r="B1259" t="s">
        <v>8246</v>
      </c>
      <c r="C1259" s="10">
        <v>8000</v>
      </c>
      <c r="D1259" s="10">
        <v>10200</v>
      </c>
      <c r="E1259" s="10"/>
      <c r="F1259" s="10">
        <v>2479</v>
      </c>
      <c r="G1259" t="s">
        <v>8246</v>
      </c>
      <c r="H1259">
        <v>300</v>
      </c>
      <c r="I1259">
        <v>400.33</v>
      </c>
    </row>
    <row r="1260" spans="1:9" x14ac:dyDescent="0.25">
      <c r="A1260">
        <v>2479</v>
      </c>
      <c r="B1260" t="s">
        <v>8246</v>
      </c>
      <c r="C1260" s="10">
        <v>300</v>
      </c>
      <c r="D1260" s="10">
        <v>400.33</v>
      </c>
      <c r="E1260" s="10"/>
      <c r="F1260" s="10">
        <v>2480</v>
      </c>
      <c r="G1260" t="s">
        <v>8246</v>
      </c>
      <c r="H1260">
        <v>2000</v>
      </c>
      <c r="I1260">
        <v>2000</v>
      </c>
    </row>
    <row r="1261" spans="1:9" x14ac:dyDescent="0.25">
      <c r="A1261">
        <v>2480</v>
      </c>
      <c r="B1261" t="s">
        <v>8246</v>
      </c>
      <c r="C1261" s="10">
        <v>2000</v>
      </c>
      <c r="D1261" s="10">
        <v>2000</v>
      </c>
      <c r="E1261" s="10"/>
      <c r="F1261" s="10">
        <v>2481</v>
      </c>
      <c r="G1261" t="s">
        <v>8246</v>
      </c>
      <c r="H1261">
        <v>4000</v>
      </c>
      <c r="I1261">
        <v>4516.4399999999996</v>
      </c>
    </row>
    <row r="1262" spans="1:9" x14ac:dyDescent="0.25">
      <c r="A1262">
        <v>2481</v>
      </c>
      <c r="B1262" t="s">
        <v>8246</v>
      </c>
      <c r="C1262" s="10">
        <v>4000</v>
      </c>
      <c r="D1262" s="10">
        <v>4516.4399999999996</v>
      </c>
      <c r="E1262" s="10"/>
      <c r="F1262" s="10">
        <v>2482</v>
      </c>
      <c r="G1262" t="s">
        <v>8246</v>
      </c>
      <c r="H1262">
        <v>1000</v>
      </c>
      <c r="I1262">
        <v>1001</v>
      </c>
    </row>
    <row r="1263" spans="1:9" x14ac:dyDescent="0.25">
      <c r="A1263">
        <v>2482</v>
      </c>
      <c r="B1263" t="s">
        <v>8246</v>
      </c>
      <c r="C1263" s="10">
        <v>1000</v>
      </c>
      <c r="D1263" s="10">
        <v>1001</v>
      </c>
      <c r="E1263" s="10"/>
      <c r="F1263" s="10">
        <v>2483</v>
      </c>
      <c r="G1263" t="s">
        <v>8246</v>
      </c>
      <c r="H1263">
        <v>1100</v>
      </c>
      <c r="I1263">
        <v>1251</v>
      </c>
    </row>
    <row r="1264" spans="1:9" x14ac:dyDescent="0.25">
      <c r="A1264">
        <v>2483</v>
      </c>
      <c r="B1264" t="s">
        <v>8246</v>
      </c>
      <c r="C1264" s="10">
        <v>1100</v>
      </c>
      <c r="D1264" s="10">
        <v>1251</v>
      </c>
      <c r="E1264" s="10"/>
      <c r="F1264" s="10">
        <v>2484</v>
      </c>
      <c r="G1264" t="s">
        <v>8246</v>
      </c>
      <c r="H1264">
        <v>3500</v>
      </c>
      <c r="I1264">
        <v>4176.1099999999997</v>
      </c>
    </row>
    <row r="1265" spans="1:9" x14ac:dyDescent="0.25">
      <c r="A1265">
        <v>2484</v>
      </c>
      <c r="B1265" t="s">
        <v>8246</v>
      </c>
      <c r="C1265" s="10">
        <v>3500</v>
      </c>
      <c r="D1265" s="10">
        <v>4176.1099999999997</v>
      </c>
      <c r="E1265" s="10"/>
      <c r="F1265" s="10">
        <v>2485</v>
      </c>
      <c r="G1265" t="s">
        <v>8246</v>
      </c>
      <c r="H1265">
        <v>2000</v>
      </c>
      <c r="I1265">
        <v>2065</v>
      </c>
    </row>
    <row r="1266" spans="1:9" x14ac:dyDescent="0.25">
      <c r="A1266">
        <v>2485</v>
      </c>
      <c r="B1266" t="s">
        <v>8246</v>
      </c>
      <c r="C1266" s="10">
        <v>2000</v>
      </c>
      <c r="D1266" s="10">
        <v>2065</v>
      </c>
      <c r="E1266" s="10"/>
      <c r="F1266" s="10">
        <v>2486</v>
      </c>
      <c r="G1266" t="s">
        <v>8246</v>
      </c>
      <c r="H1266">
        <v>300</v>
      </c>
      <c r="I1266">
        <v>797</v>
      </c>
    </row>
    <row r="1267" spans="1:9" x14ac:dyDescent="0.25">
      <c r="A1267">
        <v>2486</v>
      </c>
      <c r="B1267" t="s">
        <v>8246</v>
      </c>
      <c r="C1267" s="10">
        <v>300</v>
      </c>
      <c r="D1267" s="10">
        <v>797</v>
      </c>
      <c r="E1267" s="10"/>
      <c r="F1267" s="10">
        <v>2487</v>
      </c>
      <c r="G1267" t="s">
        <v>8246</v>
      </c>
      <c r="H1267">
        <v>1500</v>
      </c>
      <c r="I1267">
        <v>1500.76</v>
      </c>
    </row>
    <row r="1268" spans="1:9" x14ac:dyDescent="0.25">
      <c r="A1268">
        <v>2487</v>
      </c>
      <c r="B1268" t="s">
        <v>8246</v>
      </c>
      <c r="C1268" s="10">
        <v>1500</v>
      </c>
      <c r="D1268" s="10">
        <v>1500.76</v>
      </c>
      <c r="E1268" s="10"/>
      <c r="F1268" s="10">
        <v>2488</v>
      </c>
      <c r="G1268" t="s">
        <v>8246</v>
      </c>
      <c r="H1268">
        <v>3000</v>
      </c>
      <c r="I1268">
        <v>3201</v>
      </c>
    </row>
    <row r="1269" spans="1:9" x14ac:dyDescent="0.25">
      <c r="A1269">
        <v>2488</v>
      </c>
      <c r="B1269" t="s">
        <v>8246</v>
      </c>
      <c r="C1269" s="10">
        <v>3000</v>
      </c>
      <c r="D1269" s="10">
        <v>3201</v>
      </c>
      <c r="E1269" s="10"/>
      <c r="F1269" s="10">
        <v>2489</v>
      </c>
      <c r="G1269" t="s">
        <v>8246</v>
      </c>
      <c r="H1269">
        <v>3500</v>
      </c>
      <c r="I1269">
        <v>4678.5</v>
      </c>
    </row>
    <row r="1270" spans="1:9" x14ac:dyDescent="0.25">
      <c r="A1270">
        <v>2489</v>
      </c>
      <c r="B1270" t="s">
        <v>8246</v>
      </c>
      <c r="C1270" s="10">
        <v>3500</v>
      </c>
      <c r="D1270" s="10">
        <v>4678.5</v>
      </c>
      <c r="E1270" s="10"/>
      <c r="F1270" s="10">
        <v>2490</v>
      </c>
      <c r="G1270" t="s">
        <v>8246</v>
      </c>
      <c r="H1270">
        <v>500</v>
      </c>
      <c r="I1270">
        <v>607</v>
      </c>
    </row>
    <row r="1271" spans="1:9" x14ac:dyDescent="0.25">
      <c r="A1271">
        <v>2490</v>
      </c>
      <c r="B1271" t="s">
        <v>8246</v>
      </c>
      <c r="C1271" s="10">
        <v>500</v>
      </c>
      <c r="D1271" s="10">
        <v>607</v>
      </c>
      <c r="E1271" s="10"/>
      <c r="F1271" s="10">
        <v>2491</v>
      </c>
      <c r="G1271" t="s">
        <v>8246</v>
      </c>
      <c r="H1271">
        <v>500</v>
      </c>
      <c r="I1271">
        <v>516</v>
      </c>
    </row>
    <row r="1272" spans="1:9" x14ac:dyDescent="0.25">
      <c r="A1272">
        <v>2491</v>
      </c>
      <c r="B1272" t="s">
        <v>8246</v>
      </c>
      <c r="C1272" s="10">
        <v>500</v>
      </c>
      <c r="D1272" s="10">
        <v>516</v>
      </c>
      <c r="E1272" s="10"/>
      <c r="F1272" s="10">
        <v>2492</v>
      </c>
      <c r="G1272" t="s">
        <v>8246</v>
      </c>
      <c r="H1272">
        <v>600</v>
      </c>
      <c r="I1272">
        <v>750</v>
      </c>
    </row>
    <row r="1273" spans="1:9" x14ac:dyDescent="0.25">
      <c r="A1273">
        <v>2492</v>
      </c>
      <c r="B1273" t="s">
        <v>8246</v>
      </c>
      <c r="C1273" s="10">
        <v>600</v>
      </c>
      <c r="D1273" s="10">
        <v>750</v>
      </c>
      <c r="E1273" s="10"/>
      <c r="F1273" s="10">
        <v>2493</v>
      </c>
      <c r="G1273" t="s">
        <v>8246</v>
      </c>
      <c r="H1273">
        <v>20000</v>
      </c>
      <c r="I1273">
        <v>25740</v>
      </c>
    </row>
    <row r="1274" spans="1:9" x14ac:dyDescent="0.25">
      <c r="A1274">
        <v>2493</v>
      </c>
      <c r="B1274" t="s">
        <v>8246</v>
      </c>
      <c r="C1274" s="10">
        <v>20000</v>
      </c>
      <c r="D1274" s="10">
        <v>25740</v>
      </c>
      <c r="E1274" s="10"/>
      <c r="F1274" s="10">
        <v>2494</v>
      </c>
      <c r="G1274" t="s">
        <v>8246</v>
      </c>
      <c r="H1274">
        <v>1500</v>
      </c>
      <c r="I1274">
        <v>1515.08</v>
      </c>
    </row>
    <row r="1275" spans="1:9" x14ac:dyDescent="0.25">
      <c r="A1275">
        <v>2494</v>
      </c>
      <c r="B1275" t="s">
        <v>8246</v>
      </c>
      <c r="C1275" s="10">
        <v>1500</v>
      </c>
      <c r="D1275" s="10">
        <v>1515.08</v>
      </c>
      <c r="E1275" s="10"/>
      <c r="F1275" s="10">
        <v>2495</v>
      </c>
      <c r="G1275" t="s">
        <v>8246</v>
      </c>
      <c r="H1275">
        <v>1500</v>
      </c>
      <c r="I1275">
        <v>1913.05</v>
      </c>
    </row>
    <row r="1276" spans="1:9" x14ac:dyDescent="0.25">
      <c r="A1276">
        <v>2495</v>
      </c>
      <c r="B1276" t="s">
        <v>8246</v>
      </c>
      <c r="C1276" s="10">
        <v>1500</v>
      </c>
      <c r="D1276" s="10">
        <v>1913.05</v>
      </c>
      <c r="E1276" s="10"/>
      <c r="F1276" s="10">
        <v>2496</v>
      </c>
      <c r="G1276" t="s">
        <v>8246</v>
      </c>
      <c r="H1276">
        <v>6000</v>
      </c>
      <c r="I1276">
        <v>6000</v>
      </c>
    </row>
    <row r="1277" spans="1:9" x14ac:dyDescent="0.25">
      <c r="A1277">
        <v>2496</v>
      </c>
      <c r="B1277" t="s">
        <v>8246</v>
      </c>
      <c r="C1277" s="10">
        <v>6000</v>
      </c>
      <c r="D1277" s="10">
        <v>6000</v>
      </c>
      <c r="E1277" s="10"/>
      <c r="F1277" s="10">
        <v>2497</v>
      </c>
      <c r="G1277" t="s">
        <v>8246</v>
      </c>
      <c r="H1277">
        <v>4000</v>
      </c>
      <c r="I1277">
        <v>4510.8599999999997</v>
      </c>
    </row>
    <row r="1278" spans="1:9" x14ac:dyDescent="0.25">
      <c r="A1278">
        <v>2497</v>
      </c>
      <c r="B1278" t="s">
        <v>8246</v>
      </c>
      <c r="C1278" s="10">
        <v>4000</v>
      </c>
      <c r="D1278" s="10">
        <v>4510.8599999999997</v>
      </c>
      <c r="E1278" s="10"/>
      <c r="F1278" s="10">
        <v>2498</v>
      </c>
      <c r="G1278" t="s">
        <v>8246</v>
      </c>
      <c r="H1278">
        <v>1000</v>
      </c>
      <c r="I1278">
        <v>1056</v>
      </c>
    </row>
    <row r="1279" spans="1:9" x14ac:dyDescent="0.25">
      <c r="A1279">
        <v>2498</v>
      </c>
      <c r="B1279" t="s">
        <v>8246</v>
      </c>
      <c r="C1279" s="10">
        <v>1000</v>
      </c>
      <c r="D1279" s="10">
        <v>1056</v>
      </c>
      <c r="E1279" s="10"/>
      <c r="F1279" s="10">
        <v>2499</v>
      </c>
      <c r="G1279" t="s">
        <v>8246</v>
      </c>
      <c r="H1279">
        <v>4000</v>
      </c>
      <c r="I1279">
        <v>8105</v>
      </c>
    </row>
    <row r="1280" spans="1:9" x14ac:dyDescent="0.25">
      <c r="A1280">
        <v>2499</v>
      </c>
      <c r="B1280" t="s">
        <v>8246</v>
      </c>
      <c r="C1280" s="10">
        <v>4000</v>
      </c>
      <c r="D1280" s="10">
        <v>8105</v>
      </c>
      <c r="E1280" s="10"/>
      <c r="F1280" s="10">
        <v>2500</v>
      </c>
      <c r="G1280" t="s">
        <v>8246</v>
      </c>
      <c r="H1280">
        <v>600</v>
      </c>
      <c r="I1280">
        <v>680</v>
      </c>
    </row>
    <row r="1281" spans="1:9" x14ac:dyDescent="0.25">
      <c r="A1281">
        <v>2500</v>
      </c>
      <c r="B1281" t="s">
        <v>8246</v>
      </c>
      <c r="C1281" s="10">
        <v>600</v>
      </c>
      <c r="D1281" s="10">
        <v>680</v>
      </c>
      <c r="E1281" s="10"/>
      <c r="F1281" s="10">
        <v>2521</v>
      </c>
      <c r="G1281" t="s">
        <v>8246</v>
      </c>
      <c r="H1281">
        <v>12500</v>
      </c>
      <c r="I1281">
        <v>13685.99</v>
      </c>
    </row>
    <row r="1282" spans="1:9" x14ac:dyDescent="0.25">
      <c r="A1282">
        <v>2521</v>
      </c>
      <c r="B1282" t="s">
        <v>8246</v>
      </c>
      <c r="C1282" s="10">
        <v>12500</v>
      </c>
      <c r="D1282" s="10">
        <v>13685.99</v>
      </c>
      <c r="E1282" s="10"/>
      <c r="F1282" s="10">
        <v>2522</v>
      </c>
      <c r="G1282" t="s">
        <v>8246</v>
      </c>
      <c r="H1282">
        <v>5000</v>
      </c>
      <c r="I1282">
        <v>5000</v>
      </c>
    </row>
    <row r="1283" spans="1:9" x14ac:dyDescent="0.25">
      <c r="A1283">
        <v>2522</v>
      </c>
      <c r="B1283" t="s">
        <v>8246</v>
      </c>
      <c r="C1283" s="10">
        <v>5000</v>
      </c>
      <c r="D1283" s="10">
        <v>5000</v>
      </c>
      <c r="E1283" s="10"/>
      <c r="F1283" s="10">
        <v>2523</v>
      </c>
      <c r="G1283" t="s">
        <v>8246</v>
      </c>
      <c r="H1283">
        <v>900</v>
      </c>
      <c r="I1283">
        <v>1408</v>
      </c>
    </row>
    <row r="1284" spans="1:9" x14ac:dyDescent="0.25">
      <c r="A1284">
        <v>2523</v>
      </c>
      <c r="B1284" t="s">
        <v>8246</v>
      </c>
      <c r="C1284" s="10">
        <v>900</v>
      </c>
      <c r="D1284" s="10">
        <v>1408</v>
      </c>
      <c r="E1284" s="10"/>
      <c r="F1284" s="10">
        <v>2524</v>
      </c>
      <c r="G1284" t="s">
        <v>8246</v>
      </c>
      <c r="H1284">
        <v>7500</v>
      </c>
      <c r="I1284">
        <v>7620</v>
      </c>
    </row>
    <row r="1285" spans="1:9" x14ac:dyDescent="0.25">
      <c r="A1285">
        <v>2524</v>
      </c>
      <c r="B1285" t="s">
        <v>8246</v>
      </c>
      <c r="C1285" s="10">
        <v>7500</v>
      </c>
      <c r="D1285" s="10">
        <v>7620</v>
      </c>
      <c r="E1285" s="10"/>
      <c r="F1285" s="10">
        <v>2525</v>
      </c>
      <c r="G1285" t="s">
        <v>8246</v>
      </c>
      <c r="H1285">
        <v>8000</v>
      </c>
      <c r="I1285">
        <v>8026</v>
      </c>
    </row>
    <row r="1286" spans="1:9" x14ac:dyDescent="0.25">
      <c r="A1286">
        <v>2525</v>
      </c>
      <c r="B1286" t="s">
        <v>8246</v>
      </c>
      <c r="C1286" s="10">
        <v>8000</v>
      </c>
      <c r="D1286" s="10">
        <v>8026</v>
      </c>
      <c r="E1286" s="10"/>
      <c r="F1286" s="10">
        <v>2526</v>
      </c>
      <c r="G1286" t="s">
        <v>8246</v>
      </c>
      <c r="H1286">
        <v>4000</v>
      </c>
      <c r="I1286">
        <v>4518</v>
      </c>
    </row>
    <row r="1287" spans="1:9" x14ac:dyDescent="0.25">
      <c r="A1287">
        <v>2526</v>
      </c>
      <c r="B1287" t="s">
        <v>8246</v>
      </c>
      <c r="C1287" s="10">
        <v>4000</v>
      </c>
      <c r="D1287" s="10">
        <v>4518</v>
      </c>
      <c r="E1287" s="10"/>
      <c r="F1287" s="10">
        <v>2527</v>
      </c>
      <c r="G1287" t="s">
        <v>8246</v>
      </c>
      <c r="H1287">
        <v>4000</v>
      </c>
      <c r="I1287">
        <v>4085</v>
      </c>
    </row>
    <row r="1288" spans="1:9" ht="15" customHeight="1" x14ac:dyDescent="0.25">
      <c r="A1288">
        <v>2527</v>
      </c>
      <c r="B1288" t="s">
        <v>8246</v>
      </c>
      <c r="C1288" s="10">
        <v>4000</v>
      </c>
      <c r="D1288" s="10">
        <v>4085</v>
      </c>
      <c r="E1288" s="10"/>
      <c r="F1288" s="10">
        <v>2528</v>
      </c>
      <c r="G1288" t="s">
        <v>8247</v>
      </c>
      <c r="H1288">
        <v>4000</v>
      </c>
      <c r="I1288">
        <v>4289.99</v>
      </c>
    </row>
    <row r="1289" spans="1:9" x14ac:dyDescent="0.25">
      <c r="A1289">
        <v>2528</v>
      </c>
      <c r="B1289" t="s">
        <v>8247</v>
      </c>
      <c r="C1289" s="10">
        <v>4000</v>
      </c>
      <c r="D1289" s="10">
        <v>4289.99</v>
      </c>
      <c r="E1289" s="10"/>
      <c r="F1289" s="10">
        <v>2529</v>
      </c>
      <c r="G1289" t="s">
        <v>8246</v>
      </c>
      <c r="H1289">
        <v>6000</v>
      </c>
      <c r="I1289">
        <v>6257</v>
      </c>
    </row>
    <row r="1290" spans="1:9" x14ac:dyDescent="0.25">
      <c r="A1290">
        <v>2529</v>
      </c>
      <c r="B1290" t="s">
        <v>8246</v>
      </c>
      <c r="C1290" s="10">
        <v>6000</v>
      </c>
      <c r="D1290" s="10">
        <v>6257</v>
      </c>
      <c r="E1290" s="10"/>
      <c r="F1290" s="10">
        <v>2530</v>
      </c>
      <c r="G1290" t="s">
        <v>8246</v>
      </c>
      <c r="H1290">
        <v>6500</v>
      </c>
      <c r="I1290">
        <v>6500</v>
      </c>
    </row>
    <row r="1291" spans="1:9" x14ac:dyDescent="0.25">
      <c r="A1291">
        <v>2530</v>
      </c>
      <c r="B1291" t="s">
        <v>8246</v>
      </c>
      <c r="C1291" s="10">
        <v>6500</v>
      </c>
      <c r="D1291" s="10">
        <v>6500</v>
      </c>
      <c r="E1291" s="10"/>
      <c r="F1291" s="10">
        <v>2531</v>
      </c>
      <c r="G1291" t="s">
        <v>8246</v>
      </c>
      <c r="H1291">
        <v>4500</v>
      </c>
      <c r="I1291">
        <v>4518</v>
      </c>
    </row>
    <row r="1292" spans="1:9" x14ac:dyDescent="0.25">
      <c r="A1292">
        <v>2531</v>
      </c>
      <c r="B1292" t="s">
        <v>8246</v>
      </c>
      <c r="C1292" s="10">
        <v>4500</v>
      </c>
      <c r="D1292" s="10">
        <v>4518</v>
      </c>
      <c r="E1292" s="10"/>
      <c r="F1292" s="10">
        <v>2532</v>
      </c>
      <c r="G1292" t="s">
        <v>8246</v>
      </c>
      <c r="H1292">
        <v>4000</v>
      </c>
      <c r="I1292">
        <v>5045</v>
      </c>
    </row>
    <row r="1293" spans="1:9" x14ac:dyDescent="0.25">
      <c r="A1293">
        <v>2532</v>
      </c>
      <c r="B1293" t="s">
        <v>8246</v>
      </c>
      <c r="C1293" s="10">
        <v>4000</v>
      </c>
      <c r="D1293" s="10">
        <v>5045</v>
      </c>
      <c r="E1293" s="10"/>
      <c r="F1293" s="10">
        <v>2533</v>
      </c>
      <c r="G1293" t="s">
        <v>8246</v>
      </c>
      <c r="H1293">
        <v>7500</v>
      </c>
      <c r="I1293">
        <v>8300</v>
      </c>
    </row>
    <row r="1294" spans="1:9" x14ac:dyDescent="0.25">
      <c r="A1294">
        <v>2533</v>
      </c>
      <c r="B1294" t="s">
        <v>8246</v>
      </c>
      <c r="C1294" s="10">
        <v>7500</v>
      </c>
      <c r="D1294" s="10">
        <v>8300</v>
      </c>
      <c r="E1294" s="10"/>
      <c r="F1294" s="10">
        <v>2534</v>
      </c>
      <c r="G1294" t="s">
        <v>8246</v>
      </c>
      <c r="H1294">
        <v>2000</v>
      </c>
      <c r="I1294">
        <v>2100</v>
      </c>
    </row>
    <row r="1295" spans="1:9" x14ac:dyDescent="0.25">
      <c r="A1295">
        <v>2534</v>
      </c>
      <c r="B1295" t="s">
        <v>8246</v>
      </c>
      <c r="C1295" s="10">
        <v>2000</v>
      </c>
      <c r="D1295" s="10">
        <v>2100</v>
      </c>
      <c r="E1295" s="10"/>
      <c r="F1295" s="10">
        <v>2535</v>
      </c>
      <c r="G1295" t="s">
        <v>8246</v>
      </c>
      <c r="H1295">
        <v>20000</v>
      </c>
      <c r="I1295">
        <v>20755</v>
      </c>
    </row>
    <row r="1296" spans="1:9" x14ac:dyDescent="0.25">
      <c r="A1296">
        <v>2535</v>
      </c>
      <c r="B1296" t="s">
        <v>8246</v>
      </c>
      <c r="C1296" s="10">
        <v>20000</v>
      </c>
      <c r="D1296" s="10">
        <v>20755</v>
      </c>
      <c r="E1296" s="10"/>
      <c r="F1296" s="10">
        <v>2536</v>
      </c>
      <c r="G1296" t="s">
        <v>8246</v>
      </c>
      <c r="H1296">
        <v>25</v>
      </c>
      <c r="I1296">
        <v>29</v>
      </c>
    </row>
    <row r="1297" spans="1:9" x14ac:dyDescent="0.25">
      <c r="A1297">
        <v>2536</v>
      </c>
      <c r="B1297" t="s">
        <v>8246</v>
      </c>
      <c r="C1297" s="10">
        <v>25</v>
      </c>
      <c r="D1297" s="10">
        <v>29</v>
      </c>
      <c r="E1297" s="10"/>
      <c r="F1297" s="10">
        <v>2537</v>
      </c>
      <c r="G1297" t="s">
        <v>8246</v>
      </c>
      <c r="H1297">
        <v>1000</v>
      </c>
      <c r="I1297">
        <v>1100</v>
      </c>
    </row>
    <row r="1298" spans="1:9" x14ac:dyDescent="0.25">
      <c r="A1298">
        <v>2537</v>
      </c>
      <c r="B1298" t="s">
        <v>8246</v>
      </c>
      <c r="C1298" s="10">
        <v>1000</v>
      </c>
      <c r="D1298" s="10">
        <v>1100</v>
      </c>
      <c r="E1298" s="10"/>
      <c r="F1298" s="10">
        <v>2538</v>
      </c>
      <c r="G1298" t="s">
        <v>8246</v>
      </c>
      <c r="H1298">
        <v>18000</v>
      </c>
      <c r="I1298">
        <v>20343.169999999998</v>
      </c>
    </row>
    <row r="1299" spans="1:9" x14ac:dyDescent="0.25">
      <c r="A1299">
        <v>2538</v>
      </c>
      <c r="B1299" t="s">
        <v>8246</v>
      </c>
      <c r="C1299" s="10">
        <v>18000</v>
      </c>
      <c r="D1299" s="10">
        <v>20343.169999999998</v>
      </c>
      <c r="E1299" s="10"/>
      <c r="F1299" s="10">
        <v>2539</v>
      </c>
      <c r="G1299" t="s">
        <v>8246</v>
      </c>
      <c r="H1299">
        <v>10000</v>
      </c>
      <c r="I1299">
        <v>10025</v>
      </c>
    </row>
    <row r="1300" spans="1:9" x14ac:dyDescent="0.25">
      <c r="A1300">
        <v>2539</v>
      </c>
      <c r="B1300" t="s">
        <v>8246</v>
      </c>
      <c r="C1300" s="10">
        <v>10000</v>
      </c>
      <c r="D1300" s="10">
        <v>10025</v>
      </c>
      <c r="E1300" s="10"/>
      <c r="F1300" s="10">
        <v>2540</v>
      </c>
      <c r="G1300" t="s">
        <v>8246</v>
      </c>
      <c r="H1300">
        <v>2500</v>
      </c>
      <c r="I1300">
        <v>2585</v>
      </c>
    </row>
    <row r="1301" spans="1:9" ht="15" customHeight="1" x14ac:dyDescent="0.25">
      <c r="A1301">
        <v>2540</v>
      </c>
      <c r="B1301" t="s">
        <v>8246</v>
      </c>
      <c r="C1301" s="10">
        <v>2500</v>
      </c>
      <c r="D1301" s="10">
        <v>2585</v>
      </c>
      <c r="E1301" s="10"/>
      <c r="F1301" s="10">
        <v>2541</v>
      </c>
      <c r="G1301" t="s">
        <v>8247</v>
      </c>
      <c r="H1301">
        <v>3500</v>
      </c>
      <c r="I1301">
        <v>3746</v>
      </c>
    </row>
    <row r="1302" spans="1:9" x14ac:dyDescent="0.25">
      <c r="A1302">
        <v>2541</v>
      </c>
      <c r="B1302" t="s">
        <v>8247</v>
      </c>
      <c r="C1302" s="10">
        <v>3500</v>
      </c>
      <c r="D1302" s="10">
        <v>3746</v>
      </c>
      <c r="E1302" s="10"/>
      <c r="F1302" s="10">
        <v>2542</v>
      </c>
      <c r="G1302" t="s">
        <v>8246</v>
      </c>
      <c r="H1302">
        <v>700</v>
      </c>
      <c r="I1302">
        <v>725</v>
      </c>
    </row>
    <row r="1303" spans="1:9" x14ac:dyDescent="0.25">
      <c r="A1303">
        <v>2542</v>
      </c>
      <c r="B1303" t="s">
        <v>8246</v>
      </c>
      <c r="C1303" s="10">
        <v>700</v>
      </c>
      <c r="D1303" s="10">
        <v>725</v>
      </c>
      <c r="E1303" s="10"/>
      <c r="F1303" s="10">
        <v>2543</v>
      </c>
      <c r="G1303" t="s">
        <v>8246</v>
      </c>
      <c r="H1303">
        <v>250</v>
      </c>
      <c r="I1303">
        <v>391</v>
      </c>
    </row>
    <row r="1304" spans="1:9" x14ac:dyDescent="0.25">
      <c r="A1304">
        <v>2543</v>
      </c>
      <c r="B1304" t="s">
        <v>8246</v>
      </c>
      <c r="C1304" s="10">
        <v>250</v>
      </c>
      <c r="D1304" s="10">
        <v>391</v>
      </c>
      <c r="E1304" s="10"/>
      <c r="F1304" s="10">
        <v>2544</v>
      </c>
      <c r="G1304" t="s">
        <v>8246</v>
      </c>
      <c r="H1304">
        <v>5000</v>
      </c>
      <c r="I1304">
        <v>5041</v>
      </c>
    </row>
    <row r="1305" spans="1:9" x14ac:dyDescent="0.25">
      <c r="A1305">
        <v>2544</v>
      </c>
      <c r="B1305" t="s">
        <v>8246</v>
      </c>
      <c r="C1305" s="10">
        <v>5000</v>
      </c>
      <c r="D1305" s="10">
        <v>5041</v>
      </c>
      <c r="E1305" s="10"/>
      <c r="F1305" s="10">
        <v>2545</v>
      </c>
      <c r="G1305" t="s">
        <v>8246</v>
      </c>
      <c r="H1305">
        <v>2000</v>
      </c>
      <c r="I1305">
        <v>3906</v>
      </c>
    </row>
    <row r="1306" spans="1:9" x14ac:dyDescent="0.25">
      <c r="A1306">
        <v>2545</v>
      </c>
      <c r="B1306" t="s">
        <v>8246</v>
      </c>
      <c r="C1306" s="10">
        <v>2000</v>
      </c>
      <c r="D1306" s="10">
        <v>3906</v>
      </c>
      <c r="E1306" s="10"/>
      <c r="F1306" s="10">
        <v>2546</v>
      </c>
      <c r="G1306" t="s">
        <v>8246</v>
      </c>
      <c r="H1306">
        <v>3500</v>
      </c>
      <c r="I1306">
        <v>3910</v>
      </c>
    </row>
    <row r="1307" spans="1:9" x14ac:dyDescent="0.25">
      <c r="A1307">
        <v>2546</v>
      </c>
      <c r="B1307" t="s">
        <v>8246</v>
      </c>
      <c r="C1307" s="10">
        <v>3500</v>
      </c>
      <c r="D1307" s="10">
        <v>3910</v>
      </c>
      <c r="E1307" s="10"/>
      <c r="F1307" s="10">
        <v>2547</v>
      </c>
      <c r="G1307" t="s">
        <v>8246</v>
      </c>
      <c r="H1307">
        <v>5500</v>
      </c>
      <c r="I1307">
        <v>6592</v>
      </c>
    </row>
    <row r="1308" spans="1:9" ht="15" customHeight="1" x14ac:dyDescent="0.25">
      <c r="A1308">
        <v>2547</v>
      </c>
      <c r="B1308" t="s">
        <v>8246</v>
      </c>
      <c r="C1308" s="10">
        <v>5500</v>
      </c>
      <c r="D1308" s="10">
        <v>6592</v>
      </c>
      <c r="E1308" s="10"/>
      <c r="F1308" s="10">
        <v>2548</v>
      </c>
      <c r="G1308" t="s">
        <v>8249</v>
      </c>
      <c r="H1308">
        <v>6000</v>
      </c>
      <c r="I1308">
        <v>6111</v>
      </c>
    </row>
    <row r="1309" spans="1:9" ht="15" customHeight="1" x14ac:dyDescent="0.25">
      <c r="A1309">
        <v>2548</v>
      </c>
      <c r="B1309" t="s">
        <v>8249</v>
      </c>
      <c r="C1309" s="10">
        <v>6000</v>
      </c>
      <c r="D1309" s="10">
        <v>6111</v>
      </c>
      <c r="E1309" s="10"/>
      <c r="F1309" s="10">
        <v>2549</v>
      </c>
      <c r="G1309" t="s">
        <v>8247</v>
      </c>
      <c r="H1309">
        <v>1570</v>
      </c>
      <c r="I1309">
        <v>1614</v>
      </c>
    </row>
    <row r="1310" spans="1:9" x14ac:dyDescent="0.25">
      <c r="A1310">
        <v>2549</v>
      </c>
      <c r="B1310" t="s">
        <v>8247</v>
      </c>
      <c r="C1310" s="10">
        <v>1570</v>
      </c>
      <c r="D1310" s="10">
        <v>1614</v>
      </c>
      <c r="E1310" s="10"/>
      <c r="F1310" s="10">
        <v>2550</v>
      </c>
      <c r="G1310" t="s">
        <v>8246</v>
      </c>
      <c r="H1310">
        <v>6500</v>
      </c>
      <c r="I1310">
        <v>6555</v>
      </c>
    </row>
    <row r="1311" spans="1:9" x14ac:dyDescent="0.25">
      <c r="A1311">
        <v>2550</v>
      </c>
      <c r="B1311" t="s">
        <v>8246</v>
      </c>
      <c r="C1311" s="10">
        <v>6500</v>
      </c>
      <c r="D1311" s="10">
        <v>6555</v>
      </c>
      <c r="E1311" s="10"/>
      <c r="F1311" s="10">
        <v>2551</v>
      </c>
      <c r="G1311" t="s">
        <v>8246</v>
      </c>
      <c r="H1311">
        <v>3675</v>
      </c>
      <c r="I1311">
        <v>3775.5</v>
      </c>
    </row>
    <row r="1312" spans="1:9" x14ac:dyDescent="0.25">
      <c r="A1312">
        <v>2551</v>
      </c>
      <c r="B1312" t="s">
        <v>8246</v>
      </c>
      <c r="C1312" s="10">
        <v>3675</v>
      </c>
      <c r="D1312" s="10">
        <v>3775.5</v>
      </c>
      <c r="E1312" s="10"/>
      <c r="F1312" s="10">
        <v>2552</v>
      </c>
      <c r="G1312" t="s">
        <v>8246</v>
      </c>
      <c r="H1312">
        <v>3000</v>
      </c>
      <c r="I1312">
        <v>3195</v>
      </c>
    </row>
    <row r="1313" spans="1:9" x14ac:dyDescent="0.25">
      <c r="A1313">
        <v>2552</v>
      </c>
      <c r="B1313" t="s">
        <v>8246</v>
      </c>
      <c r="C1313" s="10">
        <v>3000</v>
      </c>
      <c r="D1313" s="10">
        <v>3195</v>
      </c>
      <c r="E1313" s="10"/>
      <c r="F1313" s="10">
        <v>2553</v>
      </c>
      <c r="G1313" t="s">
        <v>8246</v>
      </c>
      <c r="H1313">
        <v>1500</v>
      </c>
      <c r="I1313">
        <v>2333</v>
      </c>
    </row>
    <row r="1314" spans="1:9" x14ac:dyDescent="0.25">
      <c r="A1314">
        <v>2553</v>
      </c>
      <c r="B1314" t="s">
        <v>8246</v>
      </c>
      <c r="C1314" s="10">
        <v>1500</v>
      </c>
      <c r="D1314" s="10">
        <v>2333</v>
      </c>
      <c r="E1314" s="10"/>
      <c r="F1314" s="10">
        <v>2554</v>
      </c>
      <c r="G1314" t="s">
        <v>8246</v>
      </c>
      <c r="H1314">
        <v>3000</v>
      </c>
      <c r="I1314">
        <v>3684</v>
      </c>
    </row>
    <row r="1315" spans="1:9" x14ac:dyDescent="0.25">
      <c r="A1315">
        <v>2554</v>
      </c>
      <c r="B1315" t="s">
        <v>8246</v>
      </c>
      <c r="C1315" s="10">
        <v>3000</v>
      </c>
      <c r="D1315" s="10">
        <v>3684</v>
      </c>
      <c r="E1315" s="10"/>
      <c r="F1315" s="10">
        <v>2555</v>
      </c>
      <c r="G1315" t="s">
        <v>8246</v>
      </c>
      <c r="H1315">
        <v>2000</v>
      </c>
      <c r="I1315">
        <v>2147</v>
      </c>
    </row>
    <row r="1316" spans="1:9" x14ac:dyDescent="0.25">
      <c r="A1316">
        <v>2555</v>
      </c>
      <c r="B1316" t="s">
        <v>8246</v>
      </c>
      <c r="C1316" s="10">
        <v>2000</v>
      </c>
      <c r="D1316" s="10">
        <v>2147</v>
      </c>
      <c r="E1316" s="10"/>
      <c r="F1316" s="10">
        <v>2556</v>
      </c>
      <c r="G1316" t="s">
        <v>8246</v>
      </c>
      <c r="H1316">
        <v>745</v>
      </c>
      <c r="I1316">
        <v>786</v>
      </c>
    </row>
    <row r="1317" spans="1:9" ht="15" customHeight="1" x14ac:dyDescent="0.25">
      <c r="A1317">
        <v>2556</v>
      </c>
      <c r="B1317" t="s">
        <v>8246</v>
      </c>
      <c r="C1317" s="10">
        <v>745</v>
      </c>
      <c r="D1317" s="10">
        <v>786</v>
      </c>
      <c r="E1317" s="10"/>
      <c r="F1317" s="10">
        <v>2557</v>
      </c>
      <c r="G1317" t="s">
        <v>8247</v>
      </c>
      <c r="H1317">
        <v>900</v>
      </c>
      <c r="I1317">
        <v>1066</v>
      </c>
    </row>
    <row r="1318" spans="1:9" ht="15" customHeight="1" x14ac:dyDescent="0.25">
      <c r="A1318">
        <v>2557</v>
      </c>
      <c r="B1318" t="s">
        <v>8247</v>
      </c>
      <c r="C1318" s="10">
        <v>900</v>
      </c>
      <c r="D1318" s="10">
        <v>1066</v>
      </c>
      <c r="E1318" s="10"/>
      <c r="F1318" s="10">
        <v>2558</v>
      </c>
      <c r="G1318" t="s">
        <v>8248</v>
      </c>
      <c r="H1318">
        <v>1250</v>
      </c>
      <c r="I1318">
        <v>1361</v>
      </c>
    </row>
    <row r="1319" spans="1:9" x14ac:dyDescent="0.25">
      <c r="A1319">
        <v>2558</v>
      </c>
      <c r="B1319" t="s">
        <v>8248</v>
      </c>
      <c r="C1319" s="10">
        <v>1250</v>
      </c>
      <c r="D1319" s="10">
        <v>1361</v>
      </c>
      <c r="E1319" s="10"/>
      <c r="F1319" s="10">
        <v>2559</v>
      </c>
      <c r="G1319" t="s">
        <v>8246</v>
      </c>
      <c r="H1319">
        <v>800</v>
      </c>
      <c r="I1319">
        <v>890</v>
      </c>
    </row>
    <row r="1320" spans="1:9" ht="15" customHeight="1" x14ac:dyDescent="0.25">
      <c r="A1320">
        <v>2559</v>
      </c>
      <c r="B1320" t="s">
        <v>8246</v>
      </c>
      <c r="C1320" s="10">
        <v>800</v>
      </c>
      <c r="D1320" s="10">
        <v>890</v>
      </c>
      <c r="E1320" s="10"/>
      <c r="F1320" s="10">
        <v>2560</v>
      </c>
      <c r="G1320" t="s">
        <v>8247</v>
      </c>
      <c r="H1320">
        <v>3000</v>
      </c>
      <c r="I1320">
        <v>3003</v>
      </c>
    </row>
    <row r="1321" spans="1:9" x14ac:dyDescent="0.25">
      <c r="A1321">
        <v>2560</v>
      </c>
      <c r="B1321" t="s">
        <v>8247</v>
      </c>
      <c r="C1321" s="10">
        <v>3000</v>
      </c>
      <c r="D1321" s="10">
        <v>3003</v>
      </c>
      <c r="E1321" s="10"/>
      <c r="F1321" s="10">
        <v>2601</v>
      </c>
      <c r="G1321" t="s">
        <v>8246</v>
      </c>
      <c r="H1321">
        <v>500</v>
      </c>
      <c r="I1321">
        <v>3307</v>
      </c>
    </row>
    <row r="1322" spans="1:9" x14ac:dyDescent="0.25">
      <c r="A1322">
        <v>2601</v>
      </c>
      <c r="B1322" t="s">
        <v>8246</v>
      </c>
      <c r="C1322" s="10">
        <v>500</v>
      </c>
      <c r="D1322" s="10">
        <v>3307</v>
      </c>
      <c r="E1322" s="10"/>
      <c r="F1322" s="10">
        <v>2602</v>
      </c>
      <c r="G1322" t="s">
        <v>8246</v>
      </c>
      <c r="H1322">
        <v>12000</v>
      </c>
      <c r="I1322">
        <v>39131</v>
      </c>
    </row>
    <row r="1323" spans="1:9" x14ac:dyDescent="0.25">
      <c r="A1323">
        <v>2602</v>
      </c>
      <c r="B1323" t="s">
        <v>8246</v>
      </c>
      <c r="C1323" s="10">
        <v>12000</v>
      </c>
      <c r="D1323" s="10">
        <v>39131</v>
      </c>
      <c r="E1323" s="10"/>
      <c r="F1323" s="10">
        <v>2603</v>
      </c>
      <c r="G1323" t="s">
        <v>8246</v>
      </c>
      <c r="H1323">
        <v>1750</v>
      </c>
      <c r="I1323">
        <v>1776</v>
      </c>
    </row>
    <row r="1324" spans="1:9" x14ac:dyDescent="0.25">
      <c r="A1324">
        <v>2603</v>
      </c>
      <c r="B1324" t="s">
        <v>8246</v>
      </c>
      <c r="C1324" s="10">
        <v>1750</v>
      </c>
      <c r="D1324" s="10">
        <v>1776</v>
      </c>
      <c r="E1324" s="10"/>
      <c r="F1324" s="10">
        <v>2604</v>
      </c>
      <c r="G1324" t="s">
        <v>8246</v>
      </c>
      <c r="H1324">
        <v>20000</v>
      </c>
      <c r="I1324">
        <v>20843.599999999999</v>
      </c>
    </row>
    <row r="1325" spans="1:9" x14ac:dyDescent="0.25">
      <c r="A1325">
        <v>2604</v>
      </c>
      <c r="B1325" t="s">
        <v>8246</v>
      </c>
      <c r="C1325" s="10">
        <v>20000</v>
      </c>
      <c r="D1325" s="10">
        <v>20843.599999999999</v>
      </c>
      <c r="E1325" s="10"/>
      <c r="F1325" s="10">
        <v>2605</v>
      </c>
      <c r="G1325" t="s">
        <v>8246</v>
      </c>
      <c r="H1325">
        <v>100000</v>
      </c>
      <c r="I1325">
        <v>107421.57</v>
      </c>
    </row>
    <row r="1326" spans="1:9" x14ac:dyDescent="0.25">
      <c r="A1326">
        <v>2605</v>
      </c>
      <c r="B1326" t="s">
        <v>8246</v>
      </c>
      <c r="C1326" s="10">
        <v>100000</v>
      </c>
      <c r="D1326" s="10">
        <v>107421.57</v>
      </c>
      <c r="E1326" s="10"/>
      <c r="F1326" s="10">
        <v>2606</v>
      </c>
      <c r="G1326" t="s">
        <v>8246</v>
      </c>
      <c r="H1326">
        <v>11000</v>
      </c>
      <c r="I1326">
        <v>12106</v>
      </c>
    </row>
    <row r="1327" spans="1:9" x14ac:dyDescent="0.25">
      <c r="A1327">
        <v>2606</v>
      </c>
      <c r="B1327" t="s">
        <v>8246</v>
      </c>
      <c r="C1327" s="10">
        <v>11000</v>
      </c>
      <c r="D1327" s="10">
        <v>12106</v>
      </c>
      <c r="E1327" s="10"/>
      <c r="F1327" s="10">
        <v>2607</v>
      </c>
      <c r="G1327" t="s">
        <v>8246</v>
      </c>
      <c r="H1327">
        <v>8000</v>
      </c>
      <c r="I1327">
        <v>32616</v>
      </c>
    </row>
    <row r="1328" spans="1:9" x14ac:dyDescent="0.25">
      <c r="A1328">
        <v>2607</v>
      </c>
      <c r="B1328" t="s">
        <v>8246</v>
      </c>
      <c r="C1328" s="10">
        <v>8000</v>
      </c>
      <c r="D1328" s="10">
        <v>32616</v>
      </c>
      <c r="E1328" s="10"/>
      <c r="F1328" s="10">
        <v>2608</v>
      </c>
      <c r="G1328" t="s">
        <v>8246</v>
      </c>
      <c r="H1328">
        <v>8000</v>
      </c>
      <c r="I1328">
        <v>17914</v>
      </c>
    </row>
    <row r="1329" spans="1:9" x14ac:dyDescent="0.25">
      <c r="A1329">
        <v>2608</v>
      </c>
      <c r="B1329" t="s">
        <v>8246</v>
      </c>
      <c r="C1329" s="10">
        <v>8000</v>
      </c>
      <c r="D1329" s="10">
        <v>17914</v>
      </c>
      <c r="E1329" s="10"/>
      <c r="F1329" s="10">
        <v>2609</v>
      </c>
      <c r="G1329" t="s">
        <v>8246</v>
      </c>
      <c r="H1329">
        <v>35000</v>
      </c>
      <c r="I1329">
        <v>106330.39</v>
      </c>
    </row>
    <row r="1330" spans="1:9" x14ac:dyDescent="0.25">
      <c r="A1330">
        <v>2609</v>
      </c>
      <c r="B1330" t="s">
        <v>8246</v>
      </c>
      <c r="C1330" s="10">
        <v>35000</v>
      </c>
      <c r="D1330" s="10">
        <v>106330.39</v>
      </c>
      <c r="E1330" s="10"/>
      <c r="F1330" s="10">
        <v>2610</v>
      </c>
      <c r="G1330" t="s">
        <v>8246</v>
      </c>
      <c r="H1330">
        <v>22765</v>
      </c>
      <c r="I1330">
        <v>32172.66</v>
      </c>
    </row>
    <row r="1331" spans="1:9" ht="15" customHeight="1" x14ac:dyDescent="0.25">
      <c r="A1331">
        <v>2610</v>
      </c>
      <c r="B1331" t="s">
        <v>8246</v>
      </c>
      <c r="C1331" s="10">
        <v>22765</v>
      </c>
      <c r="D1331" s="10">
        <v>32172.66</v>
      </c>
      <c r="E1331" s="10"/>
      <c r="F1331" s="10">
        <v>2611</v>
      </c>
      <c r="G1331" t="s">
        <v>8249</v>
      </c>
      <c r="H1331">
        <v>11000</v>
      </c>
      <c r="I1331">
        <v>306970</v>
      </c>
    </row>
    <row r="1332" spans="1:9" x14ac:dyDescent="0.25">
      <c r="A1332">
        <v>2611</v>
      </c>
      <c r="B1332" t="s">
        <v>8249</v>
      </c>
      <c r="C1332" s="10">
        <v>11000</v>
      </c>
      <c r="D1332" s="10">
        <v>306970</v>
      </c>
      <c r="E1332" s="10"/>
      <c r="F1332" s="10">
        <v>2612</v>
      </c>
      <c r="G1332" t="s">
        <v>8246</v>
      </c>
      <c r="H1332">
        <v>10000</v>
      </c>
      <c r="I1332">
        <v>17176.13</v>
      </c>
    </row>
    <row r="1333" spans="1:9" x14ac:dyDescent="0.25">
      <c r="A1333">
        <v>2612</v>
      </c>
      <c r="B1333" t="s">
        <v>8246</v>
      </c>
      <c r="C1333" s="10">
        <v>10000</v>
      </c>
      <c r="D1333" s="10">
        <v>17176.13</v>
      </c>
      <c r="E1333" s="10"/>
      <c r="F1333" s="10">
        <v>2613</v>
      </c>
      <c r="G1333" t="s">
        <v>8246</v>
      </c>
      <c r="H1333">
        <v>7500</v>
      </c>
      <c r="I1333">
        <v>7576</v>
      </c>
    </row>
    <row r="1334" spans="1:9" x14ac:dyDescent="0.25">
      <c r="A1334">
        <v>2613</v>
      </c>
      <c r="B1334" t="s">
        <v>8246</v>
      </c>
      <c r="C1334" s="10">
        <v>7500</v>
      </c>
      <c r="D1334" s="10">
        <v>7576</v>
      </c>
      <c r="E1334" s="10"/>
      <c r="F1334" s="10">
        <v>2614</v>
      </c>
      <c r="G1334" t="s">
        <v>8246</v>
      </c>
      <c r="H1334">
        <v>10500</v>
      </c>
      <c r="I1334">
        <v>10710</v>
      </c>
    </row>
    <row r="1335" spans="1:9" ht="15" customHeight="1" x14ac:dyDescent="0.25">
      <c r="A1335">
        <v>2614</v>
      </c>
      <c r="B1335" t="s">
        <v>8246</v>
      </c>
      <c r="C1335" s="10">
        <v>10500</v>
      </c>
      <c r="D1335" s="10">
        <v>10710</v>
      </c>
      <c r="E1335" s="10"/>
      <c r="F1335" s="10">
        <v>2615</v>
      </c>
      <c r="G1335" t="s">
        <v>8247</v>
      </c>
      <c r="H1335">
        <v>2001</v>
      </c>
      <c r="I1335">
        <v>3397</v>
      </c>
    </row>
    <row r="1336" spans="1:9" x14ac:dyDescent="0.25">
      <c r="A1336">
        <v>2615</v>
      </c>
      <c r="B1336" t="s">
        <v>8247</v>
      </c>
      <c r="C1336" s="10">
        <v>2001</v>
      </c>
      <c r="D1336" s="10">
        <v>3397</v>
      </c>
      <c r="E1336" s="10"/>
      <c r="F1336" s="10">
        <v>2616</v>
      </c>
      <c r="G1336" t="s">
        <v>8246</v>
      </c>
      <c r="H1336">
        <v>25000</v>
      </c>
      <c r="I1336">
        <v>28633.5</v>
      </c>
    </row>
    <row r="1337" spans="1:9" x14ac:dyDescent="0.25">
      <c r="A1337">
        <v>2616</v>
      </c>
      <c r="B1337" t="s">
        <v>8246</v>
      </c>
      <c r="C1337" s="10">
        <v>25000</v>
      </c>
      <c r="D1337" s="10">
        <v>28633.5</v>
      </c>
      <c r="E1337" s="10"/>
      <c r="F1337" s="10">
        <v>2617</v>
      </c>
      <c r="G1337" t="s">
        <v>8246</v>
      </c>
      <c r="H1337">
        <v>500</v>
      </c>
      <c r="I1337">
        <v>4388</v>
      </c>
    </row>
    <row r="1338" spans="1:9" x14ac:dyDescent="0.25">
      <c r="A1338">
        <v>2617</v>
      </c>
      <c r="B1338" t="s">
        <v>8246</v>
      </c>
      <c r="C1338" s="10">
        <v>500</v>
      </c>
      <c r="D1338" s="10">
        <v>4388</v>
      </c>
      <c r="E1338" s="10"/>
      <c r="F1338" s="10">
        <v>2618</v>
      </c>
      <c r="G1338" t="s">
        <v>8246</v>
      </c>
      <c r="H1338">
        <v>15000</v>
      </c>
      <c r="I1338">
        <v>15808</v>
      </c>
    </row>
    <row r="1339" spans="1:9" x14ac:dyDescent="0.25">
      <c r="A1339">
        <v>2618</v>
      </c>
      <c r="B1339" t="s">
        <v>8246</v>
      </c>
      <c r="C1339" s="10">
        <v>15000</v>
      </c>
      <c r="D1339" s="10">
        <v>15808</v>
      </c>
      <c r="E1339" s="10"/>
      <c r="F1339" s="10">
        <v>2619</v>
      </c>
      <c r="G1339" t="s">
        <v>8246</v>
      </c>
      <c r="H1339">
        <v>1000</v>
      </c>
      <c r="I1339">
        <v>1884</v>
      </c>
    </row>
    <row r="1340" spans="1:9" ht="15" customHeight="1" x14ac:dyDescent="0.25">
      <c r="A1340">
        <v>2619</v>
      </c>
      <c r="B1340" t="s">
        <v>8246</v>
      </c>
      <c r="C1340" s="10">
        <v>1000</v>
      </c>
      <c r="D1340" s="10">
        <v>1884</v>
      </c>
      <c r="E1340" s="10"/>
      <c r="F1340" s="10">
        <v>2620</v>
      </c>
      <c r="G1340" t="s">
        <v>8248</v>
      </c>
      <c r="H1340">
        <v>65000</v>
      </c>
      <c r="I1340">
        <v>93374</v>
      </c>
    </row>
    <row r="1341" spans="1:9" x14ac:dyDescent="0.25">
      <c r="A1341">
        <v>2620</v>
      </c>
      <c r="B1341" t="s">
        <v>8248</v>
      </c>
      <c r="C1341" s="10">
        <v>65000</v>
      </c>
      <c r="D1341" s="10">
        <v>93374</v>
      </c>
      <c r="E1341" s="10"/>
      <c r="F1341" s="10">
        <v>2621</v>
      </c>
      <c r="G1341" t="s">
        <v>8246</v>
      </c>
      <c r="H1341">
        <v>15000</v>
      </c>
      <c r="I1341">
        <v>21882</v>
      </c>
    </row>
    <row r="1342" spans="1:9" ht="15" customHeight="1" x14ac:dyDescent="0.25">
      <c r="A1342">
        <v>2621</v>
      </c>
      <c r="B1342" t="s">
        <v>8246</v>
      </c>
      <c r="C1342" s="10">
        <v>15000</v>
      </c>
      <c r="D1342" s="10">
        <v>21882</v>
      </c>
      <c r="E1342" s="10"/>
      <c r="F1342" s="10">
        <v>2622</v>
      </c>
      <c r="G1342" t="s">
        <v>8249</v>
      </c>
      <c r="H1342">
        <v>1500</v>
      </c>
      <c r="I1342">
        <v>1967.76</v>
      </c>
    </row>
    <row r="1343" spans="1:9" x14ac:dyDescent="0.25">
      <c r="A1343">
        <v>2622</v>
      </c>
      <c r="B1343" t="s">
        <v>8249</v>
      </c>
      <c r="C1343" s="10">
        <v>1500</v>
      </c>
      <c r="D1343" s="10">
        <v>1967.76</v>
      </c>
      <c r="E1343" s="10"/>
      <c r="F1343" s="10">
        <v>2623</v>
      </c>
      <c r="G1343" t="s">
        <v>8246</v>
      </c>
      <c r="H1343">
        <v>2000</v>
      </c>
      <c r="I1343">
        <v>2280</v>
      </c>
    </row>
    <row r="1344" spans="1:9" x14ac:dyDescent="0.25">
      <c r="A1344">
        <v>2623</v>
      </c>
      <c r="B1344" t="s">
        <v>8246</v>
      </c>
      <c r="C1344" s="10">
        <v>2000</v>
      </c>
      <c r="D1344" s="10">
        <v>2280</v>
      </c>
      <c r="E1344" s="10"/>
      <c r="F1344" s="10">
        <v>2624</v>
      </c>
      <c r="G1344" t="s">
        <v>8246</v>
      </c>
      <c r="H1344">
        <v>8000</v>
      </c>
      <c r="I1344">
        <v>110353.65</v>
      </c>
    </row>
    <row r="1345" spans="1:9" ht="15" customHeight="1" x14ac:dyDescent="0.25">
      <c r="A1345">
        <v>2624</v>
      </c>
      <c r="B1345" t="s">
        <v>8246</v>
      </c>
      <c r="C1345" s="10">
        <v>8000</v>
      </c>
      <c r="D1345" s="10">
        <v>110353.65</v>
      </c>
      <c r="E1345" s="10"/>
      <c r="F1345" s="10">
        <v>2625</v>
      </c>
      <c r="G1345" t="s">
        <v>8249</v>
      </c>
      <c r="H1345">
        <v>150</v>
      </c>
      <c r="I1345">
        <v>1434</v>
      </c>
    </row>
    <row r="1346" spans="1:9" x14ac:dyDescent="0.25">
      <c r="A1346">
        <v>2625</v>
      </c>
      <c r="B1346" t="s">
        <v>8249</v>
      </c>
      <c r="C1346" s="10">
        <v>150</v>
      </c>
      <c r="D1346" s="10">
        <v>1434</v>
      </c>
      <c r="E1346" s="10"/>
      <c r="F1346" s="10">
        <v>2626</v>
      </c>
      <c r="G1346" t="s">
        <v>8246</v>
      </c>
      <c r="H1346">
        <v>2500</v>
      </c>
      <c r="I1346">
        <v>2800</v>
      </c>
    </row>
    <row r="1347" spans="1:9" x14ac:dyDescent="0.25">
      <c r="A1347">
        <v>2626</v>
      </c>
      <c r="B1347" t="s">
        <v>8246</v>
      </c>
      <c r="C1347" s="10">
        <v>2500</v>
      </c>
      <c r="D1347" s="10">
        <v>2800</v>
      </c>
      <c r="E1347" s="10"/>
      <c r="F1347" s="10">
        <v>2627</v>
      </c>
      <c r="G1347" t="s">
        <v>8246</v>
      </c>
      <c r="H1347">
        <v>150</v>
      </c>
      <c r="I1347">
        <v>970</v>
      </c>
    </row>
    <row r="1348" spans="1:9" x14ac:dyDescent="0.25">
      <c r="A1348">
        <v>2627</v>
      </c>
      <c r="B1348" t="s">
        <v>8246</v>
      </c>
      <c r="C1348" s="10">
        <v>150</v>
      </c>
      <c r="D1348" s="10">
        <v>970</v>
      </c>
      <c r="E1348" s="10"/>
      <c r="F1348" s="10">
        <v>2628</v>
      </c>
      <c r="G1348" t="s">
        <v>8246</v>
      </c>
      <c r="H1348">
        <v>839</v>
      </c>
      <c r="I1348">
        <v>926</v>
      </c>
    </row>
    <row r="1349" spans="1:9" ht="15" customHeight="1" x14ac:dyDescent="0.25">
      <c r="A1349">
        <v>2628</v>
      </c>
      <c r="B1349" t="s">
        <v>8246</v>
      </c>
      <c r="C1349" s="10">
        <v>839</v>
      </c>
      <c r="D1349" s="10">
        <v>926</v>
      </c>
      <c r="E1349" s="10"/>
      <c r="F1349" s="10">
        <v>2629</v>
      </c>
      <c r="G1349" t="s">
        <v>8247</v>
      </c>
      <c r="H1349">
        <v>5000</v>
      </c>
      <c r="I1349">
        <v>6387</v>
      </c>
    </row>
    <row r="1350" spans="1:9" ht="15" customHeight="1" x14ac:dyDescent="0.25">
      <c r="A1350">
        <v>2629</v>
      </c>
      <c r="B1350" t="s">
        <v>8247</v>
      </c>
      <c r="C1350" s="10">
        <v>5000</v>
      </c>
      <c r="D1350" s="10">
        <v>6387</v>
      </c>
      <c r="E1350" s="10"/>
      <c r="F1350" s="10">
        <v>2630</v>
      </c>
      <c r="G1350" t="s">
        <v>8248</v>
      </c>
      <c r="H1350">
        <v>2000</v>
      </c>
      <c r="I1350">
        <v>3158</v>
      </c>
    </row>
    <row r="1351" spans="1:9" x14ac:dyDescent="0.25">
      <c r="A1351">
        <v>2630</v>
      </c>
      <c r="B1351" t="s">
        <v>8248</v>
      </c>
      <c r="C1351" s="10">
        <v>2000</v>
      </c>
      <c r="D1351" s="10">
        <v>3158</v>
      </c>
      <c r="E1351" s="10"/>
      <c r="F1351" s="10">
        <v>2631</v>
      </c>
      <c r="G1351" t="s">
        <v>8246</v>
      </c>
      <c r="H1351">
        <v>20000</v>
      </c>
      <c r="I1351">
        <v>22933.05</v>
      </c>
    </row>
    <row r="1352" spans="1:9" x14ac:dyDescent="0.25">
      <c r="A1352">
        <v>2631</v>
      </c>
      <c r="B1352" t="s">
        <v>8246</v>
      </c>
      <c r="C1352" s="10">
        <v>20000</v>
      </c>
      <c r="D1352" s="10">
        <v>22933.05</v>
      </c>
      <c r="E1352" s="10"/>
      <c r="F1352" s="10">
        <v>2632</v>
      </c>
      <c r="G1352" t="s">
        <v>8246</v>
      </c>
      <c r="H1352">
        <v>1070</v>
      </c>
      <c r="I1352">
        <v>1466</v>
      </c>
    </row>
    <row r="1353" spans="1:9" x14ac:dyDescent="0.25">
      <c r="A1353">
        <v>2632</v>
      </c>
      <c r="B1353" t="s">
        <v>8246</v>
      </c>
      <c r="C1353" s="10">
        <v>1070</v>
      </c>
      <c r="D1353" s="10">
        <v>1466</v>
      </c>
      <c r="E1353" s="10"/>
      <c r="F1353" s="10">
        <v>2633</v>
      </c>
      <c r="G1353" t="s">
        <v>8246</v>
      </c>
      <c r="H1353">
        <v>5000</v>
      </c>
      <c r="I1353">
        <v>17731</v>
      </c>
    </row>
    <row r="1354" spans="1:9" x14ac:dyDescent="0.25">
      <c r="A1354">
        <v>2633</v>
      </c>
      <c r="B1354" t="s">
        <v>8246</v>
      </c>
      <c r="C1354" s="10">
        <v>5000</v>
      </c>
      <c r="D1354" s="10">
        <v>17731</v>
      </c>
      <c r="E1354" s="10"/>
      <c r="F1354" s="10">
        <v>2634</v>
      </c>
      <c r="G1354" t="s">
        <v>8246</v>
      </c>
      <c r="H1354">
        <v>930</v>
      </c>
      <c r="I1354">
        <v>986</v>
      </c>
    </row>
    <row r="1355" spans="1:9" ht="15" customHeight="1" x14ac:dyDescent="0.25">
      <c r="A1355">
        <v>2634</v>
      </c>
      <c r="B1355" t="s">
        <v>8246</v>
      </c>
      <c r="C1355" s="10">
        <v>930</v>
      </c>
      <c r="D1355" s="10">
        <v>986</v>
      </c>
      <c r="E1355" s="10"/>
      <c r="F1355" s="10">
        <v>2635</v>
      </c>
      <c r="G1355" t="s">
        <v>8251</v>
      </c>
      <c r="H1355">
        <v>11500</v>
      </c>
      <c r="I1355">
        <v>11500</v>
      </c>
    </row>
    <row r="1356" spans="1:9" x14ac:dyDescent="0.25">
      <c r="A1356">
        <v>2635</v>
      </c>
      <c r="B1356" t="s">
        <v>8251</v>
      </c>
      <c r="C1356" s="10">
        <v>11500</v>
      </c>
      <c r="D1356" s="10">
        <v>11500</v>
      </c>
      <c r="E1356" s="10"/>
      <c r="F1356" s="10">
        <v>2636</v>
      </c>
      <c r="G1356" t="s">
        <v>8246</v>
      </c>
      <c r="H1356">
        <v>1000</v>
      </c>
      <c r="I1356">
        <v>1873</v>
      </c>
    </row>
    <row r="1357" spans="1:9" x14ac:dyDescent="0.25">
      <c r="A1357">
        <v>2636</v>
      </c>
      <c r="B1357" t="s">
        <v>8246</v>
      </c>
      <c r="C1357" s="10">
        <v>1000</v>
      </c>
      <c r="D1357" s="10">
        <v>1873</v>
      </c>
      <c r="E1357" s="10"/>
      <c r="F1357" s="10">
        <v>2637</v>
      </c>
      <c r="G1357" t="s">
        <v>8246</v>
      </c>
      <c r="H1357">
        <v>500</v>
      </c>
      <c r="I1357">
        <v>831</v>
      </c>
    </row>
    <row r="1358" spans="1:9" x14ac:dyDescent="0.25">
      <c r="A1358">
        <v>2637</v>
      </c>
      <c r="B1358" t="s">
        <v>8246</v>
      </c>
      <c r="C1358" s="10">
        <v>500</v>
      </c>
      <c r="D1358" s="10">
        <v>831</v>
      </c>
      <c r="E1358" s="10"/>
      <c r="F1358" s="10">
        <v>2638</v>
      </c>
      <c r="G1358" t="s">
        <v>8246</v>
      </c>
      <c r="H1358">
        <v>347</v>
      </c>
      <c r="I1358">
        <v>353</v>
      </c>
    </row>
    <row r="1359" spans="1:9" ht="15" customHeight="1" x14ac:dyDescent="0.25">
      <c r="A1359">
        <v>2638</v>
      </c>
      <c r="B1359" t="s">
        <v>8246</v>
      </c>
      <c r="C1359" s="10">
        <v>347</v>
      </c>
      <c r="D1359" s="10">
        <v>353</v>
      </c>
      <c r="E1359" s="10"/>
      <c r="F1359" s="10">
        <v>2639</v>
      </c>
      <c r="G1359" t="s">
        <v>8247</v>
      </c>
      <c r="H1359">
        <v>300</v>
      </c>
      <c r="I1359">
        <v>492</v>
      </c>
    </row>
    <row r="1360" spans="1:9" x14ac:dyDescent="0.25">
      <c r="A1360">
        <v>2639</v>
      </c>
      <c r="B1360" t="s">
        <v>8247</v>
      </c>
      <c r="C1360" s="10">
        <v>300</v>
      </c>
      <c r="D1360" s="10">
        <v>492</v>
      </c>
      <c r="E1360" s="10"/>
      <c r="F1360" s="10">
        <v>2640</v>
      </c>
      <c r="G1360" t="s">
        <v>8246</v>
      </c>
      <c r="H1360">
        <v>3000</v>
      </c>
      <c r="I1360">
        <v>3170</v>
      </c>
    </row>
    <row r="1361" spans="1:9" x14ac:dyDescent="0.25">
      <c r="A1361">
        <v>2640</v>
      </c>
      <c r="B1361" t="s">
        <v>8246</v>
      </c>
      <c r="C1361" s="10">
        <v>3000</v>
      </c>
      <c r="D1361" s="10">
        <v>3170</v>
      </c>
      <c r="E1361" s="10"/>
      <c r="F1361" s="10">
        <v>2661</v>
      </c>
      <c r="G1361" t="s">
        <v>8246</v>
      </c>
      <c r="H1361">
        <v>5000</v>
      </c>
      <c r="I1361">
        <v>5145</v>
      </c>
    </row>
    <row r="1362" spans="1:9" x14ac:dyDescent="0.25">
      <c r="A1362">
        <v>2661</v>
      </c>
      <c r="B1362" t="s">
        <v>8246</v>
      </c>
      <c r="C1362" s="10">
        <v>5000</v>
      </c>
      <c r="D1362" s="10">
        <v>5145</v>
      </c>
      <c r="E1362" s="10"/>
      <c r="F1362" s="10">
        <v>2662</v>
      </c>
      <c r="G1362" t="s">
        <v>8246</v>
      </c>
      <c r="H1362">
        <v>20000</v>
      </c>
      <c r="I1362">
        <v>21360</v>
      </c>
    </row>
    <row r="1363" spans="1:9" ht="15" customHeight="1" x14ac:dyDescent="0.25">
      <c r="A1363">
        <v>2662</v>
      </c>
      <c r="B1363" t="s">
        <v>8246</v>
      </c>
      <c r="C1363" s="10">
        <v>20000</v>
      </c>
      <c r="D1363" s="10">
        <v>21360</v>
      </c>
      <c r="E1363" s="10"/>
      <c r="F1363" s="10">
        <v>2663</v>
      </c>
      <c r="G1363" t="s">
        <v>8251</v>
      </c>
      <c r="H1363">
        <v>20000</v>
      </c>
      <c r="I1363">
        <v>20919.25</v>
      </c>
    </row>
    <row r="1364" spans="1:9" x14ac:dyDescent="0.25">
      <c r="A1364">
        <v>2663</v>
      </c>
      <c r="B1364" t="s">
        <v>8251</v>
      </c>
      <c r="C1364" s="10">
        <v>20000</v>
      </c>
      <c r="D1364" s="10">
        <v>20919.25</v>
      </c>
      <c r="E1364" s="10"/>
      <c r="F1364" s="10">
        <v>2664</v>
      </c>
      <c r="G1364" t="s">
        <v>8246</v>
      </c>
      <c r="H1364">
        <v>17500</v>
      </c>
      <c r="I1364">
        <v>18100</v>
      </c>
    </row>
    <row r="1365" spans="1:9" x14ac:dyDescent="0.25">
      <c r="A1365">
        <v>2664</v>
      </c>
      <c r="B1365" t="s">
        <v>8246</v>
      </c>
      <c r="C1365" s="10">
        <v>17500</v>
      </c>
      <c r="D1365" s="10">
        <v>18100</v>
      </c>
      <c r="E1365" s="10"/>
      <c r="F1365" s="10">
        <v>2665</v>
      </c>
      <c r="G1365" t="s">
        <v>8246</v>
      </c>
      <c r="H1365">
        <v>3500</v>
      </c>
      <c r="I1365">
        <v>4310</v>
      </c>
    </row>
    <row r="1366" spans="1:9" x14ac:dyDescent="0.25">
      <c r="A1366">
        <v>2665</v>
      </c>
      <c r="B1366" t="s">
        <v>8246</v>
      </c>
      <c r="C1366" s="10">
        <v>3500</v>
      </c>
      <c r="D1366" s="10">
        <v>4310</v>
      </c>
      <c r="E1366" s="10"/>
      <c r="F1366" s="10">
        <v>2666</v>
      </c>
      <c r="G1366" t="s">
        <v>8246</v>
      </c>
      <c r="H1366">
        <v>10000</v>
      </c>
      <c r="I1366">
        <v>15929.51</v>
      </c>
    </row>
    <row r="1367" spans="1:9" x14ac:dyDescent="0.25">
      <c r="A1367">
        <v>2666</v>
      </c>
      <c r="B1367" t="s">
        <v>8246</v>
      </c>
      <c r="C1367" s="10">
        <v>10000</v>
      </c>
      <c r="D1367" s="10">
        <v>15929.51</v>
      </c>
      <c r="E1367" s="10"/>
      <c r="F1367" s="10">
        <v>2667</v>
      </c>
      <c r="G1367" t="s">
        <v>8246</v>
      </c>
      <c r="H1367">
        <v>1500</v>
      </c>
      <c r="I1367">
        <v>1660</v>
      </c>
    </row>
    <row r="1368" spans="1:9" ht="15" customHeight="1" x14ac:dyDescent="0.25">
      <c r="A1368">
        <v>2667</v>
      </c>
      <c r="B1368" t="s">
        <v>8246</v>
      </c>
      <c r="C1368" s="10">
        <v>1500</v>
      </c>
      <c r="D1368" s="10">
        <v>1660</v>
      </c>
      <c r="E1368" s="10"/>
      <c r="F1368" s="10">
        <v>2668</v>
      </c>
      <c r="G1368" t="s">
        <v>8251</v>
      </c>
      <c r="H1368">
        <v>1000</v>
      </c>
      <c r="I1368">
        <v>1707</v>
      </c>
    </row>
    <row r="1369" spans="1:9" x14ac:dyDescent="0.25">
      <c r="A1369">
        <v>2668</v>
      </c>
      <c r="B1369" t="s">
        <v>8251</v>
      </c>
      <c r="C1369" s="10">
        <v>1000</v>
      </c>
      <c r="D1369" s="10">
        <v>1707</v>
      </c>
      <c r="E1369" s="10"/>
      <c r="F1369" s="10">
        <v>2669</v>
      </c>
      <c r="G1369" t="s">
        <v>8246</v>
      </c>
      <c r="H1369">
        <v>800</v>
      </c>
      <c r="I1369">
        <v>1001</v>
      </c>
    </row>
    <row r="1370" spans="1:9" x14ac:dyDescent="0.25">
      <c r="A1370">
        <v>2669</v>
      </c>
      <c r="B1370" t="s">
        <v>8246</v>
      </c>
      <c r="C1370" s="10">
        <v>800</v>
      </c>
      <c r="D1370" s="10">
        <v>1001</v>
      </c>
      <c r="E1370" s="10"/>
      <c r="F1370" s="10">
        <v>2706</v>
      </c>
      <c r="G1370" t="s">
        <v>8246</v>
      </c>
      <c r="H1370">
        <v>35000</v>
      </c>
      <c r="I1370">
        <v>39304</v>
      </c>
    </row>
    <row r="1371" spans="1:9" x14ac:dyDescent="0.25">
      <c r="A1371">
        <v>2706</v>
      </c>
      <c r="B1371" t="s">
        <v>8246</v>
      </c>
      <c r="C1371" s="10">
        <v>35000</v>
      </c>
      <c r="D1371" s="10">
        <v>39304</v>
      </c>
      <c r="E1371" s="10"/>
      <c r="F1371" s="10">
        <v>2707</v>
      </c>
      <c r="G1371" t="s">
        <v>8246</v>
      </c>
      <c r="H1371">
        <v>8000</v>
      </c>
      <c r="I1371">
        <v>28067.57</v>
      </c>
    </row>
    <row r="1372" spans="1:9" ht="15" customHeight="1" x14ac:dyDescent="0.25">
      <c r="A1372">
        <v>2707</v>
      </c>
      <c r="B1372" t="s">
        <v>8246</v>
      </c>
      <c r="C1372" s="10">
        <v>8000</v>
      </c>
      <c r="D1372" s="10">
        <v>28067.57</v>
      </c>
      <c r="E1372" s="10"/>
      <c r="F1372" s="10">
        <v>2708</v>
      </c>
      <c r="G1372" t="s">
        <v>8247</v>
      </c>
      <c r="H1372">
        <v>20000</v>
      </c>
      <c r="I1372">
        <v>46643.07</v>
      </c>
    </row>
    <row r="1373" spans="1:9" x14ac:dyDescent="0.25">
      <c r="A1373">
        <v>2708</v>
      </c>
      <c r="B1373" t="s">
        <v>8247</v>
      </c>
      <c r="C1373" s="10">
        <v>20000</v>
      </c>
      <c r="D1373" s="10">
        <v>46643.07</v>
      </c>
      <c r="E1373" s="10"/>
      <c r="F1373" s="10">
        <v>2709</v>
      </c>
      <c r="G1373" t="s">
        <v>8246</v>
      </c>
      <c r="H1373">
        <v>50000</v>
      </c>
      <c r="I1373">
        <v>50803</v>
      </c>
    </row>
    <row r="1374" spans="1:9" x14ac:dyDescent="0.25">
      <c r="A1374">
        <v>2709</v>
      </c>
      <c r="B1374" t="s">
        <v>8246</v>
      </c>
      <c r="C1374" s="10">
        <v>50000</v>
      </c>
      <c r="D1374" s="10">
        <v>50803</v>
      </c>
      <c r="E1374" s="10"/>
      <c r="F1374" s="10">
        <v>2710</v>
      </c>
      <c r="G1374" t="s">
        <v>8246</v>
      </c>
      <c r="H1374">
        <v>60000</v>
      </c>
      <c r="I1374">
        <v>92340.21</v>
      </c>
    </row>
    <row r="1375" spans="1:9" ht="15" customHeight="1" x14ac:dyDescent="0.25">
      <c r="A1375">
        <v>2710</v>
      </c>
      <c r="B1375" t="s">
        <v>8246</v>
      </c>
      <c r="C1375" s="10">
        <v>60000</v>
      </c>
      <c r="D1375" s="10">
        <v>92340.21</v>
      </c>
      <c r="E1375" s="10"/>
      <c r="F1375" s="10">
        <v>2711</v>
      </c>
      <c r="G1375" t="s">
        <v>8247</v>
      </c>
      <c r="H1375">
        <v>3910</v>
      </c>
      <c r="I1375">
        <v>3938</v>
      </c>
    </row>
    <row r="1376" spans="1:9" x14ac:dyDescent="0.25">
      <c r="A1376">
        <v>2711</v>
      </c>
      <c r="B1376" t="s">
        <v>8247</v>
      </c>
      <c r="C1376" s="10">
        <v>3910</v>
      </c>
      <c r="D1376" s="10">
        <v>3938</v>
      </c>
      <c r="E1376" s="10"/>
      <c r="F1376" s="10">
        <v>2712</v>
      </c>
      <c r="G1376" t="s">
        <v>8246</v>
      </c>
      <c r="H1376">
        <v>5500</v>
      </c>
      <c r="I1376">
        <v>7226</v>
      </c>
    </row>
    <row r="1377" spans="1:9" x14ac:dyDescent="0.25">
      <c r="A1377">
        <v>2712</v>
      </c>
      <c r="B1377" t="s">
        <v>8246</v>
      </c>
      <c r="C1377" s="10">
        <v>5500</v>
      </c>
      <c r="D1377" s="10">
        <v>7226</v>
      </c>
      <c r="E1377" s="10"/>
      <c r="F1377" s="10">
        <v>2713</v>
      </c>
      <c r="G1377" t="s">
        <v>8246</v>
      </c>
      <c r="H1377">
        <v>150000</v>
      </c>
      <c r="I1377">
        <v>153362</v>
      </c>
    </row>
    <row r="1378" spans="1:9" x14ac:dyDescent="0.25">
      <c r="A1378">
        <v>2713</v>
      </c>
      <c r="B1378" t="s">
        <v>8246</v>
      </c>
      <c r="C1378" s="10">
        <v>150000</v>
      </c>
      <c r="D1378" s="10">
        <v>153362</v>
      </c>
      <c r="E1378" s="10"/>
      <c r="F1378" s="10">
        <v>2714</v>
      </c>
      <c r="G1378" t="s">
        <v>8246</v>
      </c>
      <c r="H1378">
        <v>25000</v>
      </c>
      <c r="I1378">
        <v>29089</v>
      </c>
    </row>
    <row r="1379" spans="1:9" x14ac:dyDescent="0.25">
      <c r="A1379">
        <v>2714</v>
      </c>
      <c r="B1379" t="s">
        <v>8246</v>
      </c>
      <c r="C1379" s="10">
        <v>25000</v>
      </c>
      <c r="D1379" s="10">
        <v>29089</v>
      </c>
      <c r="E1379" s="10"/>
      <c r="F1379" s="10">
        <v>2715</v>
      </c>
      <c r="G1379" t="s">
        <v>8246</v>
      </c>
      <c r="H1379">
        <v>12000</v>
      </c>
      <c r="I1379">
        <v>31754.69</v>
      </c>
    </row>
    <row r="1380" spans="1:9" ht="15" customHeight="1" x14ac:dyDescent="0.25">
      <c r="A1380">
        <v>2715</v>
      </c>
      <c r="B1380" t="s">
        <v>8246</v>
      </c>
      <c r="C1380" s="10">
        <v>12000</v>
      </c>
      <c r="D1380" s="10">
        <v>31754.69</v>
      </c>
      <c r="E1380" s="10"/>
      <c r="F1380" s="10">
        <v>2716</v>
      </c>
      <c r="G1380" t="s">
        <v>8249</v>
      </c>
      <c r="H1380">
        <v>10000</v>
      </c>
      <c r="I1380">
        <v>11998.01</v>
      </c>
    </row>
    <row r="1381" spans="1:9" x14ac:dyDescent="0.25">
      <c r="A1381">
        <v>2716</v>
      </c>
      <c r="B1381" t="s">
        <v>8249</v>
      </c>
      <c r="C1381" s="10">
        <v>10000</v>
      </c>
      <c r="D1381" s="10">
        <v>11998.01</v>
      </c>
      <c r="E1381" s="10"/>
      <c r="F1381" s="10">
        <v>2717</v>
      </c>
      <c r="G1381" t="s">
        <v>8246</v>
      </c>
      <c r="H1381">
        <v>25000</v>
      </c>
      <c r="I1381">
        <v>30026</v>
      </c>
    </row>
    <row r="1382" spans="1:9" x14ac:dyDescent="0.25">
      <c r="A1382">
        <v>2717</v>
      </c>
      <c r="B1382" t="s">
        <v>8246</v>
      </c>
      <c r="C1382" s="10">
        <v>25000</v>
      </c>
      <c r="D1382" s="10">
        <v>30026</v>
      </c>
      <c r="E1382" s="10"/>
      <c r="F1382" s="10">
        <v>2718</v>
      </c>
      <c r="G1382" t="s">
        <v>8246</v>
      </c>
      <c r="H1382">
        <v>18000</v>
      </c>
      <c r="I1382">
        <v>18645</v>
      </c>
    </row>
    <row r="1383" spans="1:9" x14ac:dyDescent="0.25">
      <c r="A1383">
        <v>2718</v>
      </c>
      <c r="B1383" t="s">
        <v>8246</v>
      </c>
      <c r="C1383" s="10">
        <v>18000</v>
      </c>
      <c r="D1383" s="10">
        <v>18645</v>
      </c>
      <c r="E1383" s="10"/>
      <c r="F1383" s="10">
        <v>2719</v>
      </c>
      <c r="G1383" t="s">
        <v>8246</v>
      </c>
      <c r="H1383">
        <v>6000</v>
      </c>
      <c r="I1383">
        <v>6530</v>
      </c>
    </row>
    <row r="1384" spans="1:9" x14ac:dyDescent="0.25">
      <c r="A1384">
        <v>2719</v>
      </c>
      <c r="B1384" t="s">
        <v>8246</v>
      </c>
      <c r="C1384" s="10">
        <v>6000</v>
      </c>
      <c r="D1384" s="10">
        <v>6530</v>
      </c>
      <c r="E1384" s="10"/>
      <c r="F1384" s="10">
        <v>2720</v>
      </c>
      <c r="G1384" t="s">
        <v>8246</v>
      </c>
      <c r="H1384">
        <v>25000</v>
      </c>
      <c r="I1384">
        <v>29531</v>
      </c>
    </row>
    <row r="1385" spans="1:9" ht="15" customHeight="1" x14ac:dyDescent="0.25">
      <c r="A1385">
        <v>2720</v>
      </c>
      <c r="B1385" t="s">
        <v>8246</v>
      </c>
      <c r="C1385" s="10">
        <v>25000</v>
      </c>
      <c r="D1385" s="10">
        <v>29531</v>
      </c>
      <c r="E1385" s="10"/>
      <c r="F1385" s="10">
        <v>2721</v>
      </c>
      <c r="G1385" t="s">
        <v>8247</v>
      </c>
      <c r="H1385">
        <v>750</v>
      </c>
      <c r="I1385">
        <v>10965</v>
      </c>
    </row>
    <row r="1386" spans="1:9" x14ac:dyDescent="0.25">
      <c r="A1386">
        <v>2721</v>
      </c>
      <c r="B1386" t="s">
        <v>8247</v>
      </c>
      <c r="C1386" s="10">
        <v>750</v>
      </c>
      <c r="D1386" s="10">
        <v>10965</v>
      </c>
      <c r="E1386" s="10"/>
      <c r="F1386" s="10">
        <v>2722</v>
      </c>
      <c r="G1386" t="s">
        <v>8246</v>
      </c>
      <c r="H1386">
        <v>5000</v>
      </c>
      <c r="I1386">
        <v>12627</v>
      </c>
    </row>
    <row r="1387" spans="1:9" x14ac:dyDescent="0.25">
      <c r="A1387">
        <v>2722</v>
      </c>
      <c r="B1387" t="s">
        <v>8246</v>
      </c>
      <c r="C1387" s="10">
        <v>5000</v>
      </c>
      <c r="D1387" s="10">
        <v>12627</v>
      </c>
      <c r="E1387" s="10"/>
      <c r="F1387" s="10">
        <v>2723</v>
      </c>
      <c r="G1387" t="s">
        <v>8246</v>
      </c>
      <c r="H1387">
        <v>12000</v>
      </c>
      <c r="I1387">
        <v>16806</v>
      </c>
    </row>
    <row r="1388" spans="1:9" ht="15" customHeight="1" x14ac:dyDescent="0.25">
      <c r="A1388">
        <v>2723</v>
      </c>
      <c r="B1388" t="s">
        <v>8246</v>
      </c>
      <c r="C1388" s="10">
        <v>12000</v>
      </c>
      <c r="D1388" s="10">
        <v>16806</v>
      </c>
      <c r="E1388" s="10"/>
      <c r="F1388" s="10">
        <v>2724</v>
      </c>
      <c r="G1388" t="s">
        <v>8247</v>
      </c>
      <c r="H1388">
        <v>2468</v>
      </c>
      <c r="I1388">
        <v>7326.88</v>
      </c>
    </row>
    <row r="1389" spans="1:9" ht="15" customHeight="1" x14ac:dyDescent="0.25">
      <c r="A1389">
        <v>2724</v>
      </c>
      <c r="B1389" t="s">
        <v>8247</v>
      </c>
      <c r="C1389" s="10">
        <v>2468</v>
      </c>
      <c r="D1389" s="10">
        <v>7326.88</v>
      </c>
      <c r="E1389" s="10"/>
      <c r="F1389" s="10">
        <v>2725</v>
      </c>
      <c r="G1389" t="s">
        <v>8251</v>
      </c>
      <c r="H1389">
        <v>40000</v>
      </c>
      <c r="I1389">
        <v>57817</v>
      </c>
    </row>
    <row r="1390" spans="1:9" x14ac:dyDescent="0.25">
      <c r="A1390">
        <v>2725</v>
      </c>
      <c r="B1390" t="s">
        <v>8251</v>
      </c>
      <c r="C1390" s="10">
        <v>40000</v>
      </c>
      <c r="D1390" s="10">
        <v>57817</v>
      </c>
      <c r="E1390" s="10"/>
      <c r="F1390" s="10">
        <v>2726</v>
      </c>
      <c r="G1390" t="s">
        <v>8246</v>
      </c>
      <c r="H1390">
        <v>100000</v>
      </c>
      <c r="I1390">
        <v>105745</v>
      </c>
    </row>
    <row r="1391" spans="1:9" x14ac:dyDescent="0.25">
      <c r="A1391">
        <v>2726</v>
      </c>
      <c r="B1391" t="s">
        <v>8246</v>
      </c>
      <c r="C1391" s="10">
        <v>100000</v>
      </c>
      <c r="D1391" s="10">
        <v>105745</v>
      </c>
      <c r="E1391" s="10"/>
      <c r="F1391" s="10">
        <v>2727</v>
      </c>
      <c r="G1391" t="s">
        <v>8246</v>
      </c>
      <c r="H1391">
        <v>10000</v>
      </c>
      <c r="I1391">
        <v>49321</v>
      </c>
    </row>
    <row r="1392" spans="1:9" x14ac:dyDescent="0.25">
      <c r="A1392">
        <v>2727</v>
      </c>
      <c r="B1392" t="s">
        <v>8246</v>
      </c>
      <c r="C1392" s="10">
        <v>10000</v>
      </c>
      <c r="D1392" s="10">
        <v>49321</v>
      </c>
      <c r="E1392" s="10"/>
      <c r="F1392" s="10">
        <v>2728</v>
      </c>
      <c r="G1392" t="s">
        <v>8246</v>
      </c>
      <c r="H1392">
        <v>15000</v>
      </c>
      <c r="I1392">
        <v>30274</v>
      </c>
    </row>
    <row r="1393" spans="1:9" x14ac:dyDescent="0.25">
      <c r="A1393">
        <v>2728</v>
      </c>
      <c r="B1393" t="s">
        <v>8246</v>
      </c>
      <c r="C1393" s="10">
        <v>15000</v>
      </c>
      <c r="D1393" s="10">
        <v>30274</v>
      </c>
      <c r="E1393" s="10"/>
      <c r="F1393" s="10">
        <v>2729</v>
      </c>
      <c r="G1393" t="s">
        <v>8246</v>
      </c>
      <c r="H1393">
        <v>7500</v>
      </c>
      <c r="I1393">
        <v>7833</v>
      </c>
    </row>
    <row r="1394" spans="1:9" x14ac:dyDescent="0.25">
      <c r="A1394">
        <v>2729</v>
      </c>
      <c r="B1394" t="s">
        <v>8246</v>
      </c>
      <c r="C1394" s="10">
        <v>7500</v>
      </c>
      <c r="D1394" s="10">
        <v>7833</v>
      </c>
      <c r="E1394" s="10"/>
      <c r="F1394" s="10">
        <v>2730</v>
      </c>
      <c r="G1394" t="s">
        <v>8246</v>
      </c>
      <c r="H1394">
        <v>27000</v>
      </c>
      <c r="I1394">
        <v>45979.01</v>
      </c>
    </row>
    <row r="1395" spans="1:9" x14ac:dyDescent="0.25">
      <c r="A1395">
        <v>2730</v>
      </c>
      <c r="B1395" t="s">
        <v>8246</v>
      </c>
      <c r="C1395" s="10">
        <v>27000</v>
      </c>
      <c r="D1395" s="10">
        <v>45979.01</v>
      </c>
      <c r="E1395" s="10"/>
      <c r="F1395" s="10">
        <v>2731</v>
      </c>
      <c r="G1395" t="s">
        <v>8246</v>
      </c>
      <c r="H1395">
        <v>30000</v>
      </c>
      <c r="I1395">
        <v>31291</v>
      </c>
    </row>
    <row r="1396" spans="1:9" x14ac:dyDescent="0.25">
      <c r="A1396">
        <v>2731</v>
      </c>
      <c r="B1396" t="s">
        <v>8246</v>
      </c>
      <c r="C1396" s="10">
        <v>30000</v>
      </c>
      <c r="D1396" s="10">
        <v>31291</v>
      </c>
      <c r="E1396" s="10"/>
      <c r="F1396" s="10">
        <v>2732</v>
      </c>
      <c r="G1396" t="s">
        <v>8246</v>
      </c>
      <c r="H1396">
        <v>12000</v>
      </c>
      <c r="I1396">
        <v>14190</v>
      </c>
    </row>
    <row r="1397" spans="1:9" x14ac:dyDescent="0.25">
      <c r="A1397">
        <v>2732</v>
      </c>
      <c r="B1397" t="s">
        <v>8246</v>
      </c>
      <c r="C1397" s="10">
        <v>12000</v>
      </c>
      <c r="D1397" s="10">
        <v>14190</v>
      </c>
      <c r="E1397" s="10"/>
      <c r="F1397" s="10">
        <v>2733</v>
      </c>
      <c r="G1397" t="s">
        <v>8246</v>
      </c>
      <c r="H1397">
        <v>50000</v>
      </c>
      <c r="I1397">
        <v>53769</v>
      </c>
    </row>
    <row r="1398" spans="1:9" x14ac:dyDescent="0.25">
      <c r="A1398">
        <v>2733</v>
      </c>
      <c r="B1398" t="s">
        <v>8246</v>
      </c>
      <c r="C1398" s="10">
        <v>50000</v>
      </c>
      <c r="D1398" s="10">
        <v>53769</v>
      </c>
      <c r="E1398" s="10"/>
      <c r="F1398" s="10">
        <v>2734</v>
      </c>
      <c r="G1398" t="s">
        <v>8246</v>
      </c>
      <c r="H1398">
        <v>1</v>
      </c>
      <c r="I1398">
        <v>22603</v>
      </c>
    </row>
    <row r="1399" spans="1:9" ht="15" customHeight="1" x14ac:dyDescent="0.25">
      <c r="A1399">
        <v>2734</v>
      </c>
      <c r="B1399" t="s">
        <v>8246</v>
      </c>
      <c r="C1399" s="10">
        <v>1</v>
      </c>
      <c r="D1399" s="10">
        <v>22603</v>
      </c>
      <c r="E1399" s="10"/>
      <c r="F1399" s="10">
        <v>2735</v>
      </c>
      <c r="G1399" t="s">
        <v>8247</v>
      </c>
      <c r="H1399">
        <v>750</v>
      </c>
      <c r="I1399">
        <v>7336.01</v>
      </c>
    </row>
    <row r="1400" spans="1:9" ht="15" customHeight="1" x14ac:dyDescent="0.25">
      <c r="A1400">
        <v>2735</v>
      </c>
      <c r="B1400" t="s">
        <v>8247</v>
      </c>
      <c r="C1400" s="10">
        <v>750</v>
      </c>
      <c r="D1400" s="10">
        <v>7336.01</v>
      </c>
      <c r="E1400" s="10"/>
      <c r="F1400" s="10">
        <v>2736</v>
      </c>
      <c r="G1400" t="s">
        <v>8251</v>
      </c>
      <c r="H1400">
        <v>8000</v>
      </c>
      <c r="I1400">
        <v>9832</v>
      </c>
    </row>
    <row r="1401" spans="1:9" x14ac:dyDescent="0.25">
      <c r="A1401">
        <v>2736</v>
      </c>
      <c r="B1401" t="s">
        <v>8251</v>
      </c>
      <c r="C1401" s="10">
        <v>8000</v>
      </c>
      <c r="D1401" s="10">
        <v>9832</v>
      </c>
      <c r="E1401" s="10"/>
      <c r="F1401" s="10">
        <v>2737</v>
      </c>
      <c r="G1401" t="s">
        <v>8246</v>
      </c>
      <c r="H1401">
        <v>30000</v>
      </c>
      <c r="I1401">
        <v>73818.240000000005</v>
      </c>
    </row>
    <row r="1402" spans="1:9" x14ac:dyDescent="0.25">
      <c r="A1402">
        <v>2737</v>
      </c>
      <c r="B1402" t="s">
        <v>8246</v>
      </c>
      <c r="C1402" s="10">
        <v>30000</v>
      </c>
      <c r="D1402" s="10">
        <v>73818.240000000005</v>
      </c>
      <c r="E1402" s="10"/>
      <c r="F1402" s="10">
        <v>2738</v>
      </c>
      <c r="G1402" t="s">
        <v>8246</v>
      </c>
      <c r="H1402">
        <v>5000</v>
      </c>
      <c r="I1402">
        <v>7397</v>
      </c>
    </row>
    <row r="1403" spans="1:9" ht="15" customHeight="1" x14ac:dyDescent="0.25">
      <c r="A1403">
        <v>2738</v>
      </c>
      <c r="B1403" t="s">
        <v>8246</v>
      </c>
      <c r="C1403" s="10">
        <v>5000</v>
      </c>
      <c r="D1403" s="10">
        <v>7397</v>
      </c>
      <c r="E1403" s="10"/>
      <c r="F1403" s="10">
        <v>2739</v>
      </c>
      <c r="G1403" t="s">
        <v>8247</v>
      </c>
      <c r="H1403">
        <v>1100</v>
      </c>
      <c r="I1403">
        <v>4225</v>
      </c>
    </row>
    <row r="1404" spans="1:9" x14ac:dyDescent="0.25">
      <c r="A1404">
        <v>2739</v>
      </c>
      <c r="B1404" t="s">
        <v>8247</v>
      </c>
      <c r="C1404" s="10">
        <v>1100</v>
      </c>
      <c r="D1404" s="10">
        <v>4225</v>
      </c>
      <c r="E1404" s="10"/>
      <c r="F1404" s="10">
        <v>2740</v>
      </c>
      <c r="G1404" t="s">
        <v>8246</v>
      </c>
      <c r="H1404">
        <v>300</v>
      </c>
      <c r="I1404">
        <v>310</v>
      </c>
    </row>
    <row r="1405" spans="1:9" x14ac:dyDescent="0.25">
      <c r="A1405">
        <v>2740</v>
      </c>
      <c r="B1405" t="s">
        <v>8246</v>
      </c>
      <c r="C1405" s="10">
        <v>300</v>
      </c>
      <c r="D1405" s="10">
        <v>310</v>
      </c>
      <c r="E1405" s="10"/>
      <c r="F1405" s="10">
        <v>2781</v>
      </c>
      <c r="G1405" t="s">
        <v>8246</v>
      </c>
      <c r="H1405">
        <v>1250</v>
      </c>
      <c r="I1405">
        <v>1316</v>
      </c>
    </row>
    <row r="1406" spans="1:9" x14ac:dyDescent="0.25">
      <c r="A1406">
        <v>2781</v>
      </c>
      <c r="B1406" t="s">
        <v>8246</v>
      </c>
      <c r="C1406" s="10">
        <v>1250</v>
      </c>
      <c r="D1406" s="10">
        <v>1316</v>
      </c>
      <c r="E1406" s="10"/>
      <c r="F1406" s="10">
        <v>2782</v>
      </c>
      <c r="G1406" t="s">
        <v>8246</v>
      </c>
      <c r="H1406">
        <v>1000</v>
      </c>
      <c r="I1406">
        <v>1200</v>
      </c>
    </row>
    <row r="1407" spans="1:9" ht="15" customHeight="1" x14ac:dyDescent="0.25">
      <c r="A1407">
        <v>2782</v>
      </c>
      <c r="B1407" t="s">
        <v>8246</v>
      </c>
      <c r="C1407" s="10">
        <v>1000</v>
      </c>
      <c r="D1407" s="10">
        <v>1200</v>
      </c>
      <c r="E1407" s="10"/>
      <c r="F1407" s="10">
        <v>2783</v>
      </c>
      <c r="G1407" t="s">
        <v>8247</v>
      </c>
      <c r="H1407">
        <v>1000</v>
      </c>
      <c r="I1407">
        <v>1145</v>
      </c>
    </row>
    <row r="1408" spans="1:9" x14ac:dyDescent="0.25">
      <c r="A1408">
        <v>2783</v>
      </c>
      <c r="B1408" t="s">
        <v>8247</v>
      </c>
      <c r="C1408" s="10">
        <v>1000</v>
      </c>
      <c r="D1408" s="10">
        <v>1145</v>
      </c>
      <c r="E1408" s="10"/>
      <c r="F1408" s="10">
        <v>2784</v>
      </c>
      <c r="G1408" t="s">
        <v>8246</v>
      </c>
      <c r="H1408">
        <v>6000</v>
      </c>
      <c r="I1408">
        <v>7140</v>
      </c>
    </row>
    <row r="1409" spans="1:9" x14ac:dyDescent="0.25">
      <c r="A1409">
        <v>2784</v>
      </c>
      <c r="B1409" t="s">
        <v>8246</v>
      </c>
      <c r="C1409" s="10">
        <v>6000</v>
      </c>
      <c r="D1409" s="10">
        <v>7140</v>
      </c>
      <c r="E1409" s="10"/>
      <c r="F1409" s="10">
        <v>2785</v>
      </c>
      <c r="G1409" t="s">
        <v>8246</v>
      </c>
      <c r="H1409">
        <v>5000</v>
      </c>
      <c r="I1409">
        <v>5234</v>
      </c>
    </row>
    <row r="1410" spans="1:9" ht="15" customHeight="1" x14ac:dyDescent="0.25">
      <c r="A1410">
        <v>2785</v>
      </c>
      <c r="B1410" t="s">
        <v>8246</v>
      </c>
      <c r="C1410" s="10">
        <v>5000</v>
      </c>
      <c r="D1410" s="10">
        <v>5234</v>
      </c>
      <c r="E1410" s="10"/>
      <c r="F1410" s="10">
        <v>2786</v>
      </c>
      <c r="G1410" t="s">
        <v>8247</v>
      </c>
      <c r="H1410">
        <v>2500</v>
      </c>
      <c r="I1410">
        <v>2946</v>
      </c>
    </row>
    <row r="1411" spans="1:9" x14ac:dyDescent="0.25">
      <c r="A1411">
        <v>2786</v>
      </c>
      <c r="B1411" t="s">
        <v>8247</v>
      </c>
      <c r="C1411" s="10">
        <v>2500</v>
      </c>
      <c r="D1411" s="10">
        <v>2946</v>
      </c>
      <c r="E1411" s="10"/>
      <c r="F1411" s="10">
        <v>2787</v>
      </c>
      <c r="G1411" t="s">
        <v>8246</v>
      </c>
      <c r="H1411">
        <v>1000</v>
      </c>
      <c r="I1411">
        <v>1197</v>
      </c>
    </row>
    <row r="1412" spans="1:9" x14ac:dyDescent="0.25">
      <c r="A1412">
        <v>2787</v>
      </c>
      <c r="B1412" t="s">
        <v>8246</v>
      </c>
      <c r="C1412" s="10">
        <v>1000</v>
      </c>
      <c r="D1412" s="10">
        <v>1197</v>
      </c>
      <c r="E1412" s="10"/>
      <c r="F1412" s="10">
        <v>2788</v>
      </c>
      <c r="G1412" t="s">
        <v>8246</v>
      </c>
      <c r="H1412">
        <v>2000</v>
      </c>
      <c r="I1412">
        <v>2050</v>
      </c>
    </row>
    <row r="1413" spans="1:9" x14ac:dyDescent="0.25">
      <c r="A1413">
        <v>2788</v>
      </c>
      <c r="B1413" t="s">
        <v>8246</v>
      </c>
      <c r="C1413" s="10">
        <v>2000</v>
      </c>
      <c r="D1413" s="10">
        <v>2050</v>
      </c>
      <c r="E1413" s="10"/>
      <c r="F1413" s="10">
        <v>2789</v>
      </c>
      <c r="G1413" t="s">
        <v>8246</v>
      </c>
      <c r="H1413">
        <v>3000</v>
      </c>
      <c r="I1413">
        <v>3035</v>
      </c>
    </row>
    <row r="1414" spans="1:9" x14ac:dyDescent="0.25">
      <c r="A1414">
        <v>2789</v>
      </c>
      <c r="B1414" t="s">
        <v>8246</v>
      </c>
      <c r="C1414" s="10">
        <v>3000</v>
      </c>
      <c r="D1414" s="10">
        <v>3035</v>
      </c>
      <c r="E1414" s="10"/>
      <c r="F1414" s="10">
        <v>2790</v>
      </c>
      <c r="G1414" t="s">
        <v>8246</v>
      </c>
      <c r="H1414">
        <v>3000</v>
      </c>
      <c r="I1414">
        <v>3160</v>
      </c>
    </row>
    <row r="1415" spans="1:9" x14ac:dyDescent="0.25">
      <c r="A1415">
        <v>2790</v>
      </c>
      <c r="B1415" t="s">
        <v>8246</v>
      </c>
      <c r="C1415" s="10">
        <v>3000</v>
      </c>
      <c r="D1415" s="10">
        <v>3160</v>
      </c>
      <c r="E1415" s="10"/>
      <c r="F1415" s="10">
        <v>2791</v>
      </c>
      <c r="G1415" t="s">
        <v>8246</v>
      </c>
      <c r="H1415">
        <v>2000</v>
      </c>
      <c r="I1415">
        <v>2050</v>
      </c>
    </row>
    <row r="1416" spans="1:9" x14ac:dyDescent="0.25">
      <c r="A1416">
        <v>2791</v>
      </c>
      <c r="B1416" t="s">
        <v>8246</v>
      </c>
      <c r="C1416" s="10">
        <v>2000</v>
      </c>
      <c r="D1416" s="10">
        <v>2050</v>
      </c>
      <c r="E1416" s="10"/>
      <c r="F1416" s="10">
        <v>2792</v>
      </c>
      <c r="G1416" t="s">
        <v>8246</v>
      </c>
      <c r="H1416">
        <v>2000</v>
      </c>
      <c r="I1416">
        <v>2152</v>
      </c>
    </row>
    <row r="1417" spans="1:9" ht="15" customHeight="1" x14ac:dyDescent="0.25">
      <c r="A1417">
        <v>2792</v>
      </c>
      <c r="B1417" t="s">
        <v>8246</v>
      </c>
      <c r="C1417" s="10">
        <v>2000</v>
      </c>
      <c r="D1417" s="10">
        <v>2152</v>
      </c>
      <c r="E1417" s="10"/>
      <c r="F1417" s="10">
        <v>2793</v>
      </c>
      <c r="G1417" t="s">
        <v>8248</v>
      </c>
      <c r="H1417">
        <v>10000</v>
      </c>
      <c r="I1417">
        <v>11056.75</v>
      </c>
    </row>
    <row r="1418" spans="1:9" ht="15" customHeight="1" x14ac:dyDescent="0.25">
      <c r="A1418">
        <v>2793</v>
      </c>
      <c r="B1418" t="s">
        <v>8248</v>
      </c>
      <c r="C1418" s="10">
        <v>10000</v>
      </c>
      <c r="D1418" s="10">
        <v>11056.75</v>
      </c>
      <c r="E1418" s="10"/>
      <c r="F1418" s="10">
        <v>2794</v>
      </c>
      <c r="G1418" t="s">
        <v>8247</v>
      </c>
      <c r="H1418">
        <v>50</v>
      </c>
      <c r="I1418">
        <v>75</v>
      </c>
    </row>
    <row r="1419" spans="1:9" x14ac:dyDescent="0.25">
      <c r="A1419">
        <v>2794</v>
      </c>
      <c r="B1419" t="s">
        <v>8247</v>
      </c>
      <c r="C1419" s="10">
        <v>50</v>
      </c>
      <c r="D1419" s="10">
        <v>75</v>
      </c>
      <c r="E1419" s="10"/>
      <c r="F1419" s="10">
        <v>2795</v>
      </c>
      <c r="G1419" t="s">
        <v>8246</v>
      </c>
      <c r="H1419">
        <v>700</v>
      </c>
      <c r="I1419">
        <v>730</v>
      </c>
    </row>
    <row r="1420" spans="1:9" ht="15" customHeight="1" x14ac:dyDescent="0.25">
      <c r="A1420">
        <v>2795</v>
      </c>
      <c r="B1420" t="s">
        <v>8246</v>
      </c>
      <c r="C1420" s="10">
        <v>700</v>
      </c>
      <c r="D1420" s="10">
        <v>730</v>
      </c>
      <c r="E1420" s="10"/>
      <c r="F1420" s="10">
        <v>2796</v>
      </c>
      <c r="G1420" t="s">
        <v>8247</v>
      </c>
      <c r="H1420">
        <v>800</v>
      </c>
      <c r="I1420">
        <v>924</v>
      </c>
    </row>
    <row r="1421" spans="1:9" ht="15" customHeight="1" x14ac:dyDescent="0.25">
      <c r="A1421">
        <v>2796</v>
      </c>
      <c r="B1421" t="s">
        <v>8247</v>
      </c>
      <c r="C1421" s="10">
        <v>800</v>
      </c>
      <c r="D1421" s="10">
        <v>924</v>
      </c>
      <c r="E1421" s="10"/>
      <c r="F1421" s="10">
        <v>2797</v>
      </c>
      <c r="G1421" t="s">
        <v>8247</v>
      </c>
      <c r="H1421">
        <v>8000</v>
      </c>
      <c r="I1421">
        <v>8211.61</v>
      </c>
    </row>
    <row r="1422" spans="1:9" ht="15" customHeight="1" x14ac:dyDescent="0.25">
      <c r="A1422">
        <v>2797</v>
      </c>
      <c r="B1422" t="s">
        <v>8247</v>
      </c>
      <c r="C1422" s="10">
        <v>8000</v>
      </c>
      <c r="D1422" s="10">
        <v>8211.61</v>
      </c>
      <c r="E1422" s="10"/>
      <c r="F1422" s="10">
        <v>2798</v>
      </c>
      <c r="G1422" t="s">
        <v>8247</v>
      </c>
      <c r="H1422">
        <v>5000</v>
      </c>
      <c r="I1422">
        <v>5070</v>
      </c>
    </row>
    <row r="1423" spans="1:9" ht="15" customHeight="1" x14ac:dyDescent="0.25">
      <c r="A1423">
        <v>2798</v>
      </c>
      <c r="B1423" t="s">
        <v>8247</v>
      </c>
      <c r="C1423" s="10">
        <v>5000</v>
      </c>
      <c r="D1423" s="10">
        <v>5070</v>
      </c>
      <c r="E1423" s="10"/>
      <c r="F1423" s="10">
        <v>2799</v>
      </c>
      <c r="G1423" t="s">
        <v>8247</v>
      </c>
      <c r="H1423">
        <v>5000</v>
      </c>
      <c r="I1423">
        <v>5831.74</v>
      </c>
    </row>
    <row r="1424" spans="1:9" ht="15" customHeight="1" x14ac:dyDescent="0.25">
      <c r="A1424">
        <v>2799</v>
      </c>
      <c r="B1424" t="s">
        <v>8247</v>
      </c>
      <c r="C1424" s="10">
        <v>5000</v>
      </c>
      <c r="D1424" s="10">
        <v>5831.74</v>
      </c>
      <c r="E1424" s="10"/>
      <c r="F1424" s="10">
        <v>2800</v>
      </c>
      <c r="G1424" t="s">
        <v>8247</v>
      </c>
      <c r="H1424">
        <v>1000</v>
      </c>
      <c r="I1424">
        <v>1330</v>
      </c>
    </row>
    <row r="1425" spans="1:9" ht="15" customHeight="1" x14ac:dyDescent="0.25">
      <c r="A1425">
        <v>2800</v>
      </c>
      <c r="B1425" t="s">
        <v>8247</v>
      </c>
      <c r="C1425" s="10">
        <v>1000</v>
      </c>
      <c r="D1425" s="10">
        <v>1330</v>
      </c>
      <c r="E1425" s="10"/>
      <c r="F1425" s="10">
        <v>2801</v>
      </c>
      <c r="G1425" t="s">
        <v>8248</v>
      </c>
      <c r="H1425">
        <v>500</v>
      </c>
      <c r="I1425">
        <v>666</v>
      </c>
    </row>
    <row r="1426" spans="1:9" ht="15" customHeight="1" x14ac:dyDescent="0.25">
      <c r="A1426">
        <v>2801</v>
      </c>
      <c r="B1426" t="s">
        <v>8248</v>
      </c>
      <c r="C1426" s="10">
        <v>500</v>
      </c>
      <c r="D1426" s="10">
        <v>666</v>
      </c>
      <c r="E1426" s="10"/>
      <c r="F1426" s="10">
        <v>2802</v>
      </c>
      <c r="G1426" t="s">
        <v>8247</v>
      </c>
      <c r="H1426">
        <v>3000</v>
      </c>
      <c r="I1426">
        <v>3055</v>
      </c>
    </row>
    <row r="1427" spans="1:9" x14ac:dyDescent="0.25">
      <c r="A1427">
        <v>2802</v>
      </c>
      <c r="B1427" t="s">
        <v>8247</v>
      </c>
      <c r="C1427" s="10">
        <v>3000</v>
      </c>
      <c r="D1427" s="10">
        <v>3055</v>
      </c>
      <c r="E1427" s="10"/>
      <c r="F1427" s="10">
        <v>2803</v>
      </c>
      <c r="G1427" t="s">
        <v>8246</v>
      </c>
      <c r="H1427">
        <v>10000</v>
      </c>
      <c r="I1427">
        <v>12795</v>
      </c>
    </row>
    <row r="1428" spans="1:9" ht="15" customHeight="1" x14ac:dyDescent="0.25">
      <c r="A1428">
        <v>2803</v>
      </c>
      <c r="B1428" t="s">
        <v>8246</v>
      </c>
      <c r="C1428" s="10">
        <v>10000</v>
      </c>
      <c r="D1428" s="10">
        <v>12795</v>
      </c>
      <c r="E1428" s="10"/>
      <c r="F1428" s="10">
        <v>2804</v>
      </c>
      <c r="G1428" t="s">
        <v>8247</v>
      </c>
      <c r="H1428">
        <v>1000</v>
      </c>
      <c r="I1428">
        <v>1150</v>
      </c>
    </row>
    <row r="1429" spans="1:9" ht="15" customHeight="1" x14ac:dyDescent="0.25">
      <c r="A1429">
        <v>2804</v>
      </c>
      <c r="B1429" t="s">
        <v>8247</v>
      </c>
      <c r="C1429" s="10">
        <v>1000</v>
      </c>
      <c r="D1429" s="10">
        <v>1150</v>
      </c>
      <c r="E1429" s="10"/>
      <c r="F1429" s="10">
        <v>2805</v>
      </c>
      <c r="G1429" t="s">
        <v>8247</v>
      </c>
      <c r="H1429">
        <v>400</v>
      </c>
      <c r="I1429">
        <v>440</v>
      </c>
    </row>
    <row r="1430" spans="1:9" ht="15" customHeight="1" x14ac:dyDescent="0.25">
      <c r="A1430">
        <v>2805</v>
      </c>
      <c r="B1430" t="s">
        <v>8247</v>
      </c>
      <c r="C1430" s="10">
        <v>400</v>
      </c>
      <c r="D1430" s="10">
        <v>440</v>
      </c>
      <c r="E1430" s="10"/>
      <c r="F1430" s="10">
        <v>2806</v>
      </c>
      <c r="G1430" t="s">
        <v>8247</v>
      </c>
      <c r="H1430">
        <v>3000</v>
      </c>
      <c r="I1430">
        <v>3363</v>
      </c>
    </row>
    <row r="1431" spans="1:9" x14ac:dyDescent="0.25">
      <c r="A1431">
        <v>2806</v>
      </c>
      <c r="B1431" t="s">
        <v>8247</v>
      </c>
      <c r="C1431" s="10">
        <v>3000</v>
      </c>
      <c r="D1431" s="10">
        <v>3363</v>
      </c>
      <c r="E1431" s="10"/>
      <c r="F1431" s="10">
        <v>2807</v>
      </c>
      <c r="G1431" t="s">
        <v>8246</v>
      </c>
      <c r="H1431">
        <v>5000</v>
      </c>
      <c r="I1431">
        <v>6300</v>
      </c>
    </row>
    <row r="1432" spans="1:9" x14ac:dyDescent="0.25">
      <c r="A1432">
        <v>2807</v>
      </c>
      <c r="B1432" t="s">
        <v>8246</v>
      </c>
      <c r="C1432" s="10">
        <v>5000</v>
      </c>
      <c r="D1432" s="10">
        <v>6300</v>
      </c>
      <c r="E1432" s="10"/>
      <c r="F1432" s="10">
        <v>2808</v>
      </c>
      <c r="G1432" t="s">
        <v>8246</v>
      </c>
      <c r="H1432">
        <v>4500</v>
      </c>
      <c r="I1432">
        <v>4511</v>
      </c>
    </row>
    <row r="1433" spans="1:9" x14ac:dyDescent="0.25">
      <c r="A1433">
        <v>2808</v>
      </c>
      <c r="B1433" t="s">
        <v>8246</v>
      </c>
      <c r="C1433" s="10">
        <v>4500</v>
      </c>
      <c r="D1433" s="10">
        <v>4511</v>
      </c>
      <c r="E1433" s="10"/>
      <c r="F1433" s="10">
        <v>2809</v>
      </c>
      <c r="G1433" t="s">
        <v>8246</v>
      </c>
      <c r="H1433">
        <v>2500</v>
      </c>
      <c r="I1433">
        <v>2560</v>
      </c>
    </row>
    <row r="1434" spans="1:9" x14ac:dyDescent="0.25">
      <c r="A1434">
        <v>2809</v>
      </c>
      <c r="B1434" t="s">
        <v>8246</v>
      </c>
      <c r="C1434" s="10">
        <v>2500</v>
      </c>
      <c r="D1434" s="10">
        <v>2560</v>
      </c>
      <c r="E1434" s="10"/>
      <c r="F1434" s="10">
        <v>2810</v>
      </c>
      <c r="G1434" t="s">
        <v>8246</v>
      </c>
      <c r="H1434">
        <v>2500</v>
      </c>
      <c r="I1434">
        <v>2705</v>
      </c>
    </row>
    <row r="1435" spans="1:9" ht="15" customHeight="1" x14ac:dyDescent="0.25">
      <c r="A1435">
        <v>2810</v>
      </c>
      <c r="B1435" t="s">
        <v>8246</v>
      </c>
      <c r="C1435" s="10">
        <v>2500</v>
      </c>
      <c r="D1435" s="10">
        <v>2705</v>
      </c>
      <c r="E1435" s="10"/>
      <c r="F1435" s="10">
        <v>2811</v>
      </c>
      <c r="G1435" t="s">
        <v>8247</v>
      </c>
      <c r="H1435">
        <v>10000</v>
      </c>
      <c r="I1435">
        <v>10027</v>
      </c>
    </row>
    <row r="1436" spans="1:9" ht="15" customHeight="1" x14ac:dyDescent="0.25">
      <c r="A1436">
        <v>2811</v>
      </c>
      <c r="B1436" t="s">
        <v>8247</v>
      </c>
      <c r="C1436" s="10">
        <v>10000</v>
      </c>
      <c r="D1436" s="10">
        <v>10027</v>
      </c>
      <c r="E1436" s="10"/>
      <c r="F1436" s="10">
        <v>2812</v>
      </c>
      <c r="G1436" t="s">
        <v>8251</v>
      </c>
      <c r="H1436">
        <v>5000</v>
      </c>
      <c r="I1436">
        <v>5665</v>
      </c>
    </row>
    <row r="1437" spans="1:9" x14ac:dyDescent="0.25">
      <c r="A1437">
        <v>2812</v>
      </c>
      <c r="B1437" t="s">
        <v>8251</v>
      </c>
      <c r="C1437" s="10">
        <v>5000</v>
      </c>
      <c r="D1437" s="10">
        <v>5665</v>
      </c>
      <c r="E1437" s="10"/>
      <c r="F1437" s="10">
        <v>2813</v>
      </c>
      <c r="G1437" t="s">
        <v>8246</v>
      </c>
      <c r="H1437">
        <v>2800</v>
      </c>
      <c r="I1437">
        <v>3572.12</v>
      </c>
    </row>
    <row r="1438" spans="1:9" ht="15" customHeight="1" x14ac:dyDescent="0.25">
      <c r="A1438">
        <v>2813</v>
      </c>
      <c r="B1438" t="s">
        <v>8246</v>
      </c>
      <c r="C1438" s="10">
        <v>2800</v>
      </c>
      <c r="D1438" s="10">
        <v>3572.12</v>
      </c>
      <c r="E1438" s="10"/>
      <c r="F1438" s="10">
        <v>2814</v>
      </c>
      <c r="G1438" t="s">
        <v>8247</v>
      </c>
      <c r="H1438">
        <v>1500</v>
      </c>
      <c r="I1438">
        <v>1616</v>
      </c>
    </row>
    <row r="1439" spans="1:9" ht="15" customHeight="1" x14ac:dyDescent="0.25">
      <c r="A1439">
        <v>2814</v>
      </c>
      <c r="B1439" t="s">
        <v>8247</v>
      </c>
      <c r="C1439" s="10">
        <v>1500</v>
      </c>
      <c r="D1439" s="10">
        <v>1616</v>
      </c>
      <c r="E1439" s="10"/>
      <c r="F1439" s="10">
        <v>2815</v>
      </c>
      <c r="G1439" t="s">
        <v>8251</v>
      </c>
      <c r="H1439">
        <v>250</v>
      </c>
      <c r="I1439">
        <v>605</v>
      </c>
    </row>
    <row r="1440" spans="1:9" ht="15" customHeight="1" x14ac:dyDescent="0.25">
      <c r="A1440">
        <v>2815</v>
      </c>
      <c r="B1440" t="s">
        <v>8251</v>
      </c>
      <c r="C1440" s="10">
        <v>250</v>
      </c>
      <c r="D1440" s="10">
        <v>605</v>
      </c>
      <c r="E1440" s="10"/>
      <c r="F1440" s="10">
        <v>2816</v>
      </c>
      <c r="G1440" t="s">
        <v>8247</v>
      </c>
      <c r="H1440">
        <v>3000</v>
      </c>
      <c r="I1440">
        <v>4247</v>
      </c>
    </row>
    <row r="1441" spans="1:9" ht="15" customHeight="1" x14ac:dyDescent="0.25">
      <c r="A1441">
        <v>2816</v>
      </c>
      <c r="B1441" t="s">
        <v>8247</v>
      </c>
      <c r="C1441" s="10">
        <v>3000</v>
      </c>
      <c r="D1441" s="10">
        <v>4247</v>
      </c>
      <c r="E1441" s="10"/>
      <c r="F1441" s="10">
        <v>2817</v>
      </c>
      <c r="G1441" t="s">
        <v>8247</v>
      </c>
      <c r="H1441">
        <v>600</v>
      </c>
      <c r="I1441">
        <v>780</v>
      </c>
    </row>
    <row r="1442" spans="1:9" x14ac:dyDescent="0.25">
      <c r="A1442">
        <v>2817</v>
      </c>
      <c r="B1442" t="s">
        <v>8247</v>
      </c>
      <c r="C1442" s="10">
        <v>600</v>
      </c>
      <c r="D1442" s="10">
        <v>780</v>
      </c>
      <c r="E1442" s="10"/>
      <c r="F1442" s="10">
        <v>2818</v>
      </c>
      <c r="G1442" t="s">
        <v>8246</v>
      </c>
      <c r="H1442">
        <v>10000</v>
      </c>
      <c r="I1442">
        <v>10603</v>
      </c>
    </row>
    <row r="1443" spans="1:9" ht="15" customHeight="1" x14ac:dyDescent="0.25">
      <c r="A1443">
        <v>2818</v>
      </c>
      <c r="B1443" t="s">
        <v>8246</v>
      </c>
      <c r="C1443" s="10">
        <v>10000</v>
      </c>
      <c r="D1443" s="10">
        <v>10603</v>
      </c>
      <c r="E1443" s="10"/>
      <c r="F1443" s="10">
        <v>2819</v>
      </c>
      <c r="G1443" t="s">
        <v>8247</v>
      </c>
      <c r="H1443">
        <v>5000</v>
      </c>
      <c r="I1443">
        <v>5240</v>
      </c>
    </row>
    <row r="1444" spans="1:9" ht="15" customHeight="1" x14ac:dyDescent="0.25">
      <c r="A1444">
        <v>2819</v>
      </c>
      <c r="B1444" t="s">
        <v>8247</v>
      </c>
      <c r="C1444" s="10">
        <v>5000</v>
      </c>
      <c r="D1444" s="10">
        <v>5240</v>
      </c>
      <c r="E1444" s="10"/>
      <c r="F1444" s="10">
        <v>2820</v>
      </c>
      <c r="G1444" t="s">
        <v>8247</v>
      </c>
      <c r="H1444">
        <v>200</v>
      </c>
      <c r="I1444">
        <v>272</v>
      </c>
    </row>
    <row r="1445" spans="1:9" ht="15" customHeight="1" x14ac:dyDescent="0.25">
      <c r="A1445">
        <v>2820</v>
      </c>
      <c r="B1445" t="s">
        <v>8247</v>
      </c>
      <c r="C1445" s="10">
        <v>200</v>
      </c>
      <c r="D1445" s="10">
        <v>272</v>
      </c>
      <c r="E1445" s="10"/>
      <c r="F1445" s="10">
        <v>2821</v>
      </c>
      <c r="G1445" t="s">
        <v>8247</v>
      </c>
      <c r="H1445">
        <v>1000</v>
      </c>
      <c r="I1445">
        <v>1000</v>
      </c>
    </row>
    <row r="1446" spans="1:9" x14ac:dyDescent="0.25">
      <c r="A1446">
        <v>2821</v>
      </c>
      <c r="B1446" t="s">
        <v>8247</v>
      </c>
      <c r="C1446" s="10">
        <v>1000</v>
      </c>
      <c r="D1446" s="10">
        <v>1000</v>
      </c>
      <c r="E1446" s="10"/>
      <c r="F1446" s="10">
        <v>2822</v>
      </c>
      <c r="G1446" t="s">
        <v>8246</v>
      </c>
      <c r="H1446">
        <v>6000</v>
      </c>
      <c r="I1446">
        <v>6000</v>
      </c>
    </row>
    <row r="1447" spans="1:9" ht="15" customHeight="1" x14ac:dyDescent="0.25">
      <c r="A1447">
        <v>2822</v>
      </c>
      <c r="B1447" t="s">
        <v>8246</v>
      </c>
      <c r="C1447" s="10">
        <v>6000</v>
      </c>
      <c r="D1447" s="10">
        <v>6000</v>
      </c>
      <c r="E1447" s="10"/>
      <c r="F1447" s="10">
        <v>2823</v>
      </c>
      <c r="G1447" t="s">
        <v>8247</v>
      </c>
      <c r="H1447">
        <v>100</v>
      </c>
      <c r="I1447">
        <v>124</v>
      </c>
    </row>
    <row r="1448" spans="1:9" x14ac:dyDescent="0.25">
      <c r="A1448">
        <v>2823</v>
      </c>
      <c r="B1448" t="s">
        <v>8247</v>
      </c>
      <c r="C1448" s="10">
        <v>100</v>
      </c>
      <c r="D1448" s="10">
        <v>124</v>
      </c>
      <c r="E1448" s="10"/>
      <c r="F1448" s="10">
        <v>2824</v>
      </c>
      <c r="G1448" t="s">
        <v>8246</v>
      </c>
      <c r="H1448">
        <v>650</v>
      </c>
      <c r="I1448">
        <v>760</v>
      </c>
    </row>
    <row r="1449" spans="1:9" ht="15" customHeight="1" x14ac:dyDescent="0.25">
      <c r="A1449">
        <v>2824</v>
      </c>
      <c r="B1449" t="s">
        <v>8246</v>
      </c>
      <c r="C1449" s="10">
        <v>650</v>
      </c>
      <c r="D1449" s="10">
        <v>760</v>
      </c>
      <c r="E1449" s="10"/>
      <c r="F1449" s="10">
        <v>2825</v>
      </c>
      <c r="G1449" t="s">
        <v>8247</v>
      </c>
      <c r="H1449">
        <v>3000</v>
      </c>
      <c r="I1449">
        <v>3100</v>
      </c>
    </row>
    <row r="1450" spans="1:9" x14ac:dyDescent="0.25">
      <c r="A1450">
        <v>2825</v>
      </c>
      <c r="B1450" t="s">
        <v>8247</v>
      </c>
      <c r="C1450" s="10">
        <v>3000</v>
      </c>
      <c r="D1450" s="10">
        <v>3100</v>
      </c>
      <c r="E1450" s="10"/>
      <c r="F1450" s="10">
        <v>2826</v>
      </c>
      <c r="G1450" t="s">
        <v>8246</v>
      </c>
      <c r="H1450">
        <v>2000</v>
      </c>
      <c r="I1450">
        <v>2155</v>
      </c>
    </row>
    <row r="1451" spans="1:9" x14ac:dyDescent="0.25">
      <c r="A1451">
        <v>2826</v>
      </c>
      <c r="B1451" t="s">
        <v>8246</v>
      </c>
      <c r="C1451" s="10">
        <v>2000</v>
      </c>
      <c r="D1451" s="10">
        <v>2155</v>
      </c>
      <c r="E1451" s="10"/>
      <c r="F1451" s="10">
        <v>2827</v>
      </c>
      <c r="G1451" t="s">
        <v>8246</v>
      </c>
      <c r="H1451">
        <v>2000</v>
      </c>
      <c r="I1451">
        <v>2405</v>
      </c>
    </row>
    <row r="1452" spans="1:9" ht="15" customHeight="1" x14ac:dyDescent="0.25">
      <c r="A1452">
        <v>2827</v>
      </c>
      <c r="B1452" t="s">
        <v>8246</v>
      </c>
      <c r="C1452" s="10">
        <v>2000</v>
      </c>
      <c r="D1452" s="10">
        <v>2405</v>
      </c>
      <c r="E1452" s="10"/>
      <c r="F1452" s="10">
        <v>2828</v>
      </c>
      <c r="G1452" t="s">
        <v>8247</v>
      </c>
      <c r="H1452">
        <v>9500</v>
      </c>
      <c r="I1452">
        <v>9536</v>
      </c>
    </row>
    <row r="1453" spans="1:9" ht="15" customHeight="1" x14ac:dyDescent="0.25">
      <c r="A1453">
        <v>2828</v>
      </c>
      <c r="B1453" t="s">
        <v>8247</v>
      </c>
      <c r="C1453" s="10">
        <v>9500</v>
      </c>
      <c r="D1453" s="10">
        <v>9536</v>
      </c>
      <c r="E1453" s="10"/>
      <c r="F1453" s="10">
        <v>2829</v>
      </c>
      <c r="G1453" t="s">
        <v>8247</v>
      </c>
      <c r="H1453">
        <v>2500</v>
      </c>
      <c r="I1453">
        <v>2663</v>
      </c>
    </row>
    <row r="1454" spans="1:9" x14ac:dyDescent="0.25">
      <c r="A1454">
        <v>2829</v>
      </c>
      <c r="B1454" t="s">
        <v>8247</v>
      </c>
      <c r="C1454" s="10">
        <v>2500</v>
      </c>
      <c r="D1454" s="10">
        <v>2663</v>
      </c>
      <c r="E1454" s="10"/>
      <c r="F1454" s="10">
        <v>2830</v>
      </c>
      <c r="G1454" t="s">
        <v>8246</v>
      </c>
      <c r="H1454">
        <v>3000</v>
      </c>
      <c r="I1454">
        <v>3000</v>
      </c>
    </row>
    <row r="1455" spans="1:9" x14ac:dyDescent="0.25">
      <c r="A1455">
        <v>2830</v>
      </c>
      <c r="B1455" t="s">
        <v>8246</v>
      </c>
      <c r="C1455" s="10">
        <v>3000</v>
      </c>
      <c r="D1455" s="10">
        <v>3000</v>
      </c>
      <c r="E1455" s="10"/>
      <c r="F1455" s="10">
        <v>2831</v>
      </c>
      <c r="G1455" t="s">
        <v>8246</v>
      </c>
      <c r="H1455">
        <v>3000</v>
      </c>
      <c r="I1455">
        <v>3320</v>
      </c>
    </row>
    <row r="1456" spans="1:9" ht="15" customHeight="1" x14ac:dyDescent="0.25">
      <c r="A1456">
        <v>2831</v>
      </c>
      <c r="B1456" t="s">
        <v>8246</v>
      </c>
      <c r="C1456" s="10">
        <v>3000</v>
      </c>
      <c r="D1456" s="10">
        <v>3320</v>
      </c>
      <c r="E1456" s="10"/>
      <c r="F1456" s="10">
        <v>2832</v>
      </c>
      <c r="G1456" t="s">
        <v>8247</v>
      </c>
      <c r="H1456">
        <v>2500</v>
      </c>
      <c r="I1456">
        <v>2867.99</v>
      </c>
    </row>
    <row r="1457" spans="1:9" x14ac:dyDescent="0.25">
      <c r="A1457">
        <v>2832</v>
      </c>
      <c r="B1457" t="s">
        <v>8247</v>
      </c>
      <c r="C1457" s="10">
        <v>2500</v>
      </c>
      <c r="D1457" s="10">
        <v>2867.99</v>
      </c>
      <c r="E1457" s="10"/>
      <c r="F1457" s="10">
        <v>2833</v>
      </c>
      <c r="G1457" t="s">
        <v>8246</v>
      </c>
      <c r="H1457">
        <v>2700</v>
      </c>
      <c r="I1457">
        <v>2923</v>
      </c>
    </row>
    <row r="1458" spans="1:9" ht="15" customHeight="1" x14ac:dyDescent="0.25">
      <c r="A1458">
        <v>2833</v>
      </c>
      <c r="B1458" t="s">
        <v>8246</v>
      </c>
      <c r="C1458" s="10">
        <v>2700</v>
      </c>
      <c r="D1458" s="10">
        <v>2923</v>
      </c>
      <c r="E1458" s="10"/>
      <c r="F1458" s="10">
        <v>2834</v>
      </c>
      <c r="G1458" t="s">
        <v>8247</v>
      </c>
      <c r="H1458">
        <v>800</v>
      </c>
      <c r="I1458">
        <v>1360</v>
      </c>
    </row>
    <row r="1459" spans="1:9" ht="15" customHeight="1" x14ac:dyDescent="0.25">
      <c r="A1459">
        <v>2834</v>
      </c>
      <c r="B1459" t="s">
        <v>8247</v>
      </c>
      <c r="C1459" s="10">
        <v>800</v>
      </c>
      <c r="D1459" s="10">
        <v>1360</v>
      </c>
      <c r="E1459" s="10"/>
      <c r="F1459" s="10">
        <v>2835</v>
      </c>
      <c r="G1459" t="s">
        <v>8247</v>
      </c>
      <c r="H1459">
        <v>1000</v>
      </c>
      <c r="I1459">
        <v>1870.99</v>
      </c>
    </row>
    <row r="1460" spans="1:9" x14ac:dyDescent="0.25">
      <c r="A1460">
        <v>2835</v>
      </c>
      <c r="B1460" t="s">
        <v>8247</v>
      </c>
      <c r="C1460" s="10">
        <v>1000</v>
      </c>
      <c r="D1460" s="10">
        <v>1870.99</v>
      </c>
      <c r="E1460" s="10"/>
      <c r="F1460" s="10">
        <v>2836</v>
      </c>
      <c r="G1460" t="s">
        <v>8246</v>
      </c>
      <c r="H1460">
        <v>450</v>
      </c>
      <c r="I1460">
        <v>485</v>
      </c>
    </row>
    <row r="1461" spans="1:9" ht="15" customHeight="1" x14ac:dyDescent="0.25">
      <c r="A1461">
        <v>2836</v>
      </c>
      <c r="B1461" t="s">
        <v>8246</v>
      </c>
      <c r="C1461" s="10">
        <v>450</v>
      </c>
      <c r="D1461" s="10">
        <v>485</v>
      </c>
      <c r="E1461" s="10"/>
      <c r="F1461" s="10">
        <v>2837</v>
      </c>
      <c r="G1461" t="s">
        <v>8251</v>
      </c>
      <c r="H1461">
        <v>850</v>
      </c>
      <c r="I1461">
        <v>850</v>
      </c>
    </row>
    <row r="1462" spans="1:9" x14ac:dyDescent="0.25">
      <c r="A1462">
        <v>2837</v>
      </c>
      <c r="B1462" t="s">
        <v>8251</v>
      </c>
      <c r="C1462" s="10">
        <v>850</v>
      </c>
      <c r="D1462" s="10">
        <v>850</v>
      </c>
      <c r="E1462" s="10"/>
      <c r="F1462" s="10">
        <v>2838</v>
      </c>
      <c r="G1462" t="s">
        <v>8246</v>
      </c>
      <c r="H1462">
        <v>2000</v>
      </c>
      <c r="I1462">
        <v>2405</v>
      </c>
    </row>
    <row r="1463" spans="1:9" x14ac:dyDescent="0.25">
      <c r="A1463">
        <v>2838</v>
      </c>
      <c r="B1463" t="s">
        <v>8246</v>
      </c>
      <c r="C1463" s="10">
        <v>2000</v>
      </c>
      <c r="D1463" s="10">
        <v>2405</v>
      </c>
      <c r="E1463" s="10"/>
      <c r="F1463" s="10">
        <v>2839</v>
      </c>
      <c r="G1463" t="s">
        <v>8246</v>
      </c>
      <c r="H1463">
        <v>3500</v>
      </c>
      <c r="I1463">
        <v>3900</v>
      </c>
    </row>
    <row r="1464" spans="1:9" ht="15" customHeight="1" x14ac:dyDescent="0.25">
      <c r="A1464">
        <v>2839</v>
      </c>
      <c r="B1464" t="s">
        <v>8246</v>
      </c>
      <c r="C1464" s="10">
        <v>3500</v>
      </c>
      <c r="D1464" s="10">
        <v>3900</v>
      </c>
      <c r="E1464" s="10"/>
      <c r="F1464" s="10">
        <v>2840</v>
      </c>
      <c r="G1464" t="s">
        <v>8247</v>
      </c>
      <c r="H1464">
        <v>2500</v>
      </c>
      <c r="I1464">
        <v>2600</v>
      </c>
    </row>
    <row r="1465" spans="1:9" x14ac:dyDescent="0.25">
      <c r="A1465">
        <v>2840</v>
      </c>
      <c r="B1465" t="s">
        <v>8247</v>
      </c>
      <c r="C1465" s="10">
        <v>2500</v>
      </c>
      <c r="D1465" s="10">
        <v>2600</v>
      </c>
      <c r="E1465" s="10"/>
      <c r="F1465" s="10">
        <v>2921</v>
      </c>
      <c r="G1465" t="s">
        <v>8246</v>
      </c>
      <c r="H1465">
        <v>100</v>
      </c>
      <c r="I1465">
        <v>129</v>
      </c>
    </row>
    <row r="1466" spans="1:9" ht="15" customHeight="1" x14ac:dyDescent="0.25">
      <c r="A1466">
        <v>2921</v>
      </c>
      <c r="B1466" t="s">
        <v>8246</v>
      </c>
      <c r="C1466" s="10">
        <v>100</v>
      </c>
      <c r="D1466" s="10">
        <v>129</v>
      </c>
      <c r="E1466" s="10"/>
      <c r="F1466" s="10">
        <v>2922</v>
      </c>
      <c r="G1466" t="s">
        <v>8247</v>
      </c>
      <c r="H1466">
        <v>500</v>
      </c>
      <c r="I1466">
        <v>500</v>
      </c>
    </row>
    <row r="1467" spans="1:9" x14ac:dyDescent="0.25">
      <c r="A1467">
        <v>2922</v>
      </c>
      <c r="B1467" t="s">
        <v>8247</v>
      </c>
      <c r="C1467" s="10">
        <v>500</v>
      </c>
      <c r="D1467" s="10">
        <v>500</v>
      </c>
      <c r="E1467" s="10"/>
      <c r="F1467" s="10">
        <v>2923</v>
      </c>
      <c r="G1467" t="s">
        <v>8246</v>
      </c>
      <c r="H1467">
        <v>300</v>
      </c>
      <c r="I1467">
        <v>300</v>
      </c>
    </row>
    <row r="1468" spans="1:9" x14ac:dyDescent="0.25">
      <c r="A1468">
        <v>2923</v>
      </c>
      <c r="B1468" t="s">
        <v>8246</v>
      </c>
      <c r="C1468" s="10">
        <v>300</v>
      </c>
      <c r="D1468" s="10">
        <v>300</v>
      </c>
      <c r="E1468" s="10"/>
      <c r="F1468" s="10">
        <v>2924</v>
      </c>
      <c r="G1468" t="s">
        <v>8246</v>
      </c>
      <c r="H1468">
        <v>25000</v>
      </c>
      <c r="I1468">
        <v>25800</v>
      </c>
    </row>
    <row r="1469" spans="1:9" x14ac:dyDescent="0.25">
      <c r="A1469">
        <v>2924</v>
      </c>
      <c r="B1469" t="s">
        <v>8246</v>
      </c>
      <c r="C1469" s="10">
        <v>25000</v>
      </c>
      <c r="D1469" s="10">
        <v>25800</v>
      </c>
      <c r="E1469" s="10"/>
      <c r="F1469" s="10">
        <v>2925</v>
      </c>
      <c r="G1469" t="s">
        <v>8246</v>
      </c>
      <c r="H1469">
        <v>45000</v>
      </c>
      <c r="I1469">
        <v>46100.69</v>
      </c>
    </row>
    <row r="1470" spans="1:9" x14ac:dyDescent="0.25">
      <c r="A1470">
        <v>2925</v>
      </c>
      <c r="B1470" t="s">
        <v>8246</v>
      </c>
      <c r="C1470" s="10">
        <v>45000</v>
      </c>
      <c r="D1470" s="10">
        <v>46100.69</v>
      </c>
      <c r="E1470" s="10"/>
      <c r="F1470" s="10">
        <v>2926</v>
      </c>
      <c r="G1470" t="s">
        <v>8246</v>
      </c>
      <c r="H1470">
        <v>3000</v>
      </c>
      <c r="I1470">
        <v>3750</v>
      </c>
    </row>
    <row r="1471" spans="1:9" x14ac:dyDescent="0.25">
      <c r="A1471">
        <v>2926</v>
      </c>
      <c r="B1471" t="s">
        <v>8246</v>
      </c>
      <c r="C1471" s="10">
        <v>3000</v>
      </c>
      <c r="D1471" s="10">
        <v>3750</v>
      </c>
      <c r="E1471" s="10"/>
      <c r="F1471" s="10">
        <v>2927</v>
      </c>
      <c r="G1471" t="s">
        <v>8246</v>
      </c>
      <c r="H1471">
        <v>1800</v>
      </c>
      <c r="I1471">
        <v>2355</v>
      </c>
    </row>
    <row r="1472" spans="1:9" x14ac:dyDescent="0.25">
      <c r="A1472">
        <v>2927</v>
      </c>
      <c r="B1472" t="s">
        <v>8246</v>
      </c>
      <c r="C1472" s="10">
        <v>1800</v>
      </c>
      <c r="D1472" s="10">
        <v>2355</v>
      </c>
      <c r="E1472" s="10"/>
      <c r="F1472" s="10">
        <v>2928</v>
      </c>
      <c r="G1472" t="s">
        <v>8246</v>
      </c>
      <c r="H1472">
        <v>1000</v>
      </c>
      <c r="I1472">
        <v>1000</v>
      </c>
    </row>
    <row r="1473" spans="1:9" x14ac:dyDescent="0.25">
      <c r="A1473">
        <v>2928</v>
      </c>
      <c r="B1473" t="s">
        <v>8246</v>
      </c>
      <c r="C1473" s="10">
        <v>1000</v>
      </c>
      <c r="D1473" s="10">
        <v>1000</v>
      </c>
      <c r="E1473" s="10"/>
      <c r="F1473" s="10">
        <v>2929</v>
      </c>
      <c r="G1473" t="s">
        <v>8246</v>
      </c>
      <c r="H1473">
        <v>8000</v>
      </c>
      <c r="I1473">
        <v>8165.55</v>
      </c>
    </row>
    <row r="1474" spans="1:9" ht="15" customHeight="1" x14ac:dyDescent="0.25">
      <c r="A1474">
        <v>2929</v>
      </c>
      <c r="B1474" t="s">
        <v>8246</v>
      </c>
      <c r="C1474" s="10">
        <v>8000</v>
      </c>
      <c r="D1474" s="10">
        <v>8165.55</v>
      </c>
      <c r="E1474" s="10"/>
      <c r="F1474" s="10">
        <v>2930</v>
      </c>
      <c r="G1474" t="s">
        <v>8247</v>
      </c>
      <c r="H1474">
        <v>10000</v>
      </c>
      <c r="I1474">
        <v>10092</v>
      </c>
    </row>
    <row r="1475" spans="1:9" ht="15" customHeight="1" x14ac:dyDescent="0.25">
      <c r="A1475">
        <v>2930</v>
      </c>
      <c r="B1475" t="s">
        <v>8247</v>
      </c>
      <c r="C1475" s="10">
        <v>10000</v>
      </c>
      <c r="D1475" s="10">
        <v>10092</v>
      </c>
      <c r="E1475" s="10"/>
      <c r="F1475" s="10">
        <v>2931</v>
      </c>
      <c r="G1475" t="s">
        <v>8251</v>
      </c>
      <c r="H1475">
        <v>750</v>
      </c>
      <c r="I1475">
        <v>795</v>
      </c>
    </row>
    <row r="1476" spans="1:9" ht="15" customHeight="1" x14ac:dyDescent="0.25">
      <c r="A1476">
        <v>2931</v>
      </c>
      <c r="B1476" t="s">
        <v>8251</v>
      </c>
      <c r="C1476" s="10">
        <v>750</v>
      </c>
      <c r="D1476" s="10">
        <v>795</v>
      </c>
      <c r="E1476" s="10"/>
      <c r="F1476" s="10">
        <v>2932</v>
      </c>
      <c r="G1476" t="s">
        <v>8248</v>
      </c>
      <c r="H1476">
        <v>3100</v>
      </c>
      <c r="I1476">
        <v>3258</v>
      </c>
    </row>
    <row r="1477" spans="1:9" x14ac:dyDescent="0.25">
      <c r="A1477">
        <v>2932</v>
      </c>
      <c r="B1477" t="s">
        <v>8248</v>
      </c>
      <c r="C1477" s="10">
        <v>3100</v>
      </c>
      <c r="D1477" s="10">
        <v>3258</v>
      </c>
      <c r="E1477" s="10"/>
      <c r="F1477" s="10">
        <v>2933</v>
      </c>
      <c r="G1477" t="s">
        <v>8246</v>
      </c>
      <c r="H1477">
        <v>2500</v>
      </c>
      <c r="I1477">
        <v>2569</v>
      </c>
    </row>
    <row r="1478" spans="1:9" ht="15" customHeight="1" x14ac:dyDescent="0.25">
      <c r="A1478">
        <v>2933</v>
      </c>
      <c r="B1478" t="s">
        <v>8246</v>
      </c>
      <c r="C1478" s="10">
        <v>2500</v>
      </c>
      <c r="D1478" s="10">
        <v>2569</v>
      </c>
      <c r="E1478" s="10"/>
      <c r="F1478" s="10">
        <v>2934</v>
      </c>
      <c r="G1478" t="s">
        <v>8251</v>
      </c>
      <c r="H1478">
        <v>2500</v>
      </c>
      <c r="I1478">
        <v>2700</v>
      </c>
    </row>
    <row r="1479" spans="1:9" x14ac:dyDescent="0.25">
      <c r="A1479">
        <v>2934</v>
      </c>
      <c r="B1479" t="s">
        <v>8251</v>
      </c>
      <c r="C1479" s="10">
        <v>2500</v>
      </c>
      <c r="D1479" s="10">
        <v>2700</v>
      </c>
      <c r="E1479" s="10"/>
      <c r="F1479" s="10">
        <v>2935</v>
      </c>
      <c r="G1479" t="s">
        <v>8246</v>
      </c>
      <c r="H1479">
        <v>3500</v>
      </c>
      <c r="I1479">
        <v>3531</v>
      </c>
    </row>
    <row r="1480" spans="1:9" x14ac:dyDescent="0.25">
      <c r="A1480">
        <v>2935</v>
      </c>
      <c r="B1480" t="s">
        <v>8246</v>
      </c>
      <c r="C1480" s="10">
        <v>3500</v>
      </c>
      <c r="D1480" s="10">
        <v>3531</v>
      </c>
      <c r="E1480" s="10"/>
      <c r="F1480" s="10">
        <v>2936</v>
      </c>
      <c r="G1480" t="s">
        <v>8246</v>
      </c>
      <c r="H1480">
        <v>1000</v>
      </c>
      <c r="I1480">
        <v>1280</v>
      </c>
    </row>
    <row r="1481" spans="1:9" ht="15" customHeight="1" x14ac:dyDescent="0.25">
      <c r="A1481">
        <v>2936</v>
      </c>
      <c r="B1481" t="s">
        <v>8246</v>
      </c>
      <c r="C1481" s="10">
        <v>1000</v>
      </c>
      <c r="D1481" s="10">
        <v>1280</v>
      </c>
      <c r="E1481" s="10"/>
      <c r="F1481" s="10">
        <v>2937</v>
      </c>
      <c r="G1481" t="s">
        <v>8247</v>
      </c>
      <c r="H1481">
        <v>1500</v>
      </c>
      <c r="I1481">
        <v>2000</v>
      </c>
    </row>
    <row r="1482" spans="1:9" x14ac:dyDescent="0.25">
      <c r="A1482">
        <v>2937</v>
      </c>
      <c r="B1482" t="s">
        <v>8247</v>
      </c>
      <c r="C1482" s="10">
        <v>1500</v>
      </c>
      <c r="D1482" s="10">
        <v>2000</v>
      </c>
      <c r="E1482" s="10"/>
      <c r="F1482" s="10">
        <v>2938</v>
      </c>
      <c r="G1482" t="s">
        <v>8246</v>
      </c>
      <c r="H1482">
        <v>4000</v>
      </c>
      <c r="I1482">
        <v>4055</v>
      </c>
    </row>
    <row r="1483" spans="1:9" x14ac:dyDescent="0.25">
      <c r="A1483">
        <v>2938</v>
      </c>
      <c r="B1483" t="s">
        <v>8246</v>
      </c>
      <c r="C1483" s="10">
        <v>4000</v>
      </c>
      <c r="D1483" s="10">
        <v>4055</v>
      </c>
      <c r="E1483" s="10"/>
      <c r="F1483" s="10">
        <v>2939</v>
      </c>
      <c r="G1483" t="s">
        <v>8246</v>
      </c>
      <c r="H1483">
        <v>8000</v>
      </c>
      <c r="I1483">
        <v>8230</v>
      </c>
    </row>
    <row r="1484" spans="1:9" x14ac:dyDescent="0.25">
      <c r="A1484">
        <v>2939</v>
      </c>
      <c r="B1484" t="s">
        <v>8246</v>
      </c>
      <c r="C1484" s="10">
        <v>8000</v>
      </c>
      <c r="D1484" s="10">
        <v>8230</v>
      </c>
      <c r="E1484" s="10"/>
      <c r="F1484" s="10">
        <v>2940</v>
      </c>
      <c r="G1484" t="s">
        <v>8246</v>
      </c>
      <c r="H1484">
        <v>2500</v>
      </c>
      <c r="I1484">
        <v>2681</v>
      </c>
    </row>
    <row r="1485" spans="1:9" x14ac:dyDescent="0.25">
      <c r="A1485">
        <v>2940</v>
      </c>
      <c r="B1485" t="s">
        <v>8246</v>
      </c>
      <c r="C1485" s="10">
        <v>2500</v>
      </c>
      <c r="D1485" s="10">
        <v>2681</v>
      </c>
      <c r="E1485" s="10"/>
      <c r="F1485" s="10">
        <v>2961</v>
      </c>
      <c r="G1485" t="s">
        <v>8246</v>
      </c>
      <c r="H1485">
        <v>5000</v>
      </c>
      <c r="I1485">
        <v>5481</v>
      </c>
    </row>
    <row r="1486" spans="1:9" x14ac:dyDescent="0.25">
      <c r="A1486">
        <v>2961</v>
      </c>
      <c r="B1486" t="s">
        <v>8246</v>
      </c>
      <c r="C1486" s="10">
        <v>5000</v>
      </c>
      <c r="D1486" s="10">
        <v>5481</v>
      </c>
      <c r="E1486" s="10"/>
      <c r="F1486" s="10">
        <v>2962</v>
      </c>
      <c r="G1486" t="s">
        <v>8246</v>
      </c>
      <c r="H1486">
        <v>1000</v>
      </c>
      <c r="I1486">
        <v>1218</v>
      </c>
    </row>
    <row r="1487" spans="1:9" x14ac:dyDescent="0.25">
      <c r="A1487">
        <v>2962</v>
      </c>
      <c r="B1487" t="s">
        <v>8246</v>
      </c>
      <c r="C1487" s="10">
        <v>1000</v>
      </c>
      <c r="D1487" s="10">
        <v>1218</v>
      </c>
      <c r="E1487" s="10"/>
      <c r="F1487" s="10">
        <v>2963</v>
      </c>
      <c r="G1487" t="s">
        <v>8246</v>
      </c>
      <c r="H1487">
        <v>10000</v>
      </c>
      <c r="I1487">
        <v>10685</v>
      </c>
    </row>
    <row r="1488" spans="1:9" x14ac:dyDescent="0.25">
      <c r="A1488">
        <v>2963</v>
      </c>
      <c r="B1488" t="s">
        <v>8246</v>
      </c>
      <c r="C1488" s="10">
        <v>10000</v>
      </c>
      <c r="D1488" s="10">
        <v>10685</v>
      </c>
      <c r="E1488" s="10"/>
      <c r="F1488" s="10">
        <v>2964</v>
      </c>
      <c r="G1488" t="s">
        <v>8246</v>
      </c>
      <c r="H1488">
        <v>5000</v>
      </c>
      <c r="I1488">
        <v>5035.6899999999996</v>
      </c>
    </row>
    <row r="1489" spans="1:9" x14ac:dyDescent="0.25">
      <c r="A1489">
        <v>2964</v>
      </c>
      <c r="B1489" t="s">
        <v>8246</v>
      </c>
      <c r="C1489" s="10">
        <v>5000</v>
      </c>
      <c r="D1489" s="10">
        <v>5035.6899999999996</v>
      </c>
      <c r="E1489" s="10"/>
      <c r="F1489" s="10">
        <v>2965</v>
      </c>
      <c r="G1489" t="s">
        <v>8246</v>
      </c>
      <c r="H1489">
        <v>1500</v>
      </c>
      <c r="I1489">
        <v>1635</v>
      </c>
    </row>
    <row r="1490" spans="1:9" x14ac:dyDescent="0.25">
      <c r="A1490">
        <v>2965</v>
      </c>
      <c r="B1490" t="s">
        <v>8246</v>
      </c>
      <c r="C1490" s="10">
        <v>1500</v>
      </c>
      <c r="D1490" s="10">
        <v>1635</v>
      </c>
      <c r="E1490" s="10"/>
      <c r="F1490" s="10">
        <v>2966</v>
      </c>
      <c r="G1490" t="s">
        <v>8246</v>
      </c>
      <c r="H1490">
        <v>10000</v>
      </c>
      <c r="I1490">
        <v>11363</v>
      </c>
    </row>
    <row r="1491" spans="1:9" x14ac:dyDescent="0.25">
      <c r="A1491">
        <v>2966</v>
      </c>
      <c r="B1491" t="s">
        <v>8246</v>
      </c>
      <c r="C1491" s="10">
        <v>10000</v>
      </c>
      <c r="D1491" s="10">
        <v>11363</v>
      </c>
      <c r="E1491" s="10"/>
      <c r="F1491" s="10">
        <v>2967</v>
      </c>
      <c r="G1491" t="s">
        <v>8246</v>
      </c>
      <c r="H1491">
        <v>5000</v>
      </c>
      <c r="I1491">
        <v>5696</v>
      </c>
    </row>
    <row r="1492" spans="1:9" x14ac:dyDescent="0.25">
      <c r="A1492">
        <v>2967</v>
      </c>
      <c r="B1492" t="s">
        <v>8246</v>
      </c>
      <c r="C1492" s="10">
        <v>5000</v>
      </c>
      <c r="D1492" s="10">
        <v>5696</v>
      </c>
      <c r="E1492" s="10"/>
      <c r="F1492" s="10">
        <v>2968</v>
      </c>
      <c r="G1492" t="s">
        <v>8246</v>
      </c>
      <c r="H1492">
        <v>3500</v>
      </c>
      <c r="I1492">
        <v>3710</v>
      </c>
    </row>
    <row r="1493" spans="1:9" ht="15" customHeight="1" x14ac:dyDescent="0.25">
      <c r="A1493">
        <v>2968</v>
      </c>
      <c r="B1493" t="s">
        <v>8246</v>
      </c>
      <c r="C1493" s="10">
        <v>3500</v>
      </c>
      <c r="D1493" s="10">
        <v>3710</v>
      </c>
      <c r="E1493" s="10"/>
      <c r="F1493" s="10">
        <v>2969</v>
      </c>
      <c r="G1493" t="s">
        <v>8251</v>
      </c>
      <c r="H1493">
        <v>1000</v>
      </c>
      <c r="I1493">
        <v>1625</v>
      </c>
    </row>
    <row r="1494" spans="1:9" x14ac:dyDescent="0.25">
      <c r="A1494">
        <v>2969</v>
      </c>
      <c r="B1494" t="s">
        <v>8251</v>
      </c>
      <c r="C1494" s="10">
        <v>1000</v>
      </c>
      <c r="D1494" s="10">
        <v>1625</v>
      </c>
      <c r="E1494" s="10"/>
      <c r="F1494" s="10">
        <v>2970</v>
      </c>
      <c r="G1494" t="s">
        <v>8246</v>
      </c>
      <c r="H1494">
        <v>6000</v>
      </c>
      <c r="I1494">
        <v>6360</v>
      </c>
    </row>
    <row r="1495" spans="1:9" x14ac:dyDescent="0.25">
      <c r="A1495">
        <v>2970</v>
      </c>
      <c r="B1495" t="s">
        <v>8246</v>
      </c>
      <c r="C1495" s="10">
        <v>6000</v>
      </c>
      <c r="D1495" s="10">
        <v>6360</v>
      </c>
      <c r="E1495" s="10"/>
      <c r="F1495" s="10">
        <v>2971</v>
      </c>
      <c r="G1495" t="s">
        <v>8246</v>
      </c>
      <c r="H1495">
        <v>3200</v>
      </c>
      <c r="I1495">
        <v>3205</v>
      </c>
    </row>
    <row r="1496" spans="1:9" x14ac:dyDescent="0.25">
      <c r="A1496">
        <v>2971</v>
      </c>
      <c r="B1496" t="s">
        <v>8246</v>
      </c>
      <c r="C1496" s="10">
        <v>3200</v>
      </c>
      <c r="D1496" s="10">
        <v>3205</v>
      </c>
      <c r="E1496" s="10"/>
      <c r="F1496" s="10">
        <v>2972</v>
      </c>
      <c r="G1496" t="s">
        <v>8246</v>
      </c>
      <c r="H1496">
        <v>2000</v>
      </c>
      <c r="I1496">
        <v>2107</v>
      </c>
    </row>
    <row r="1497" spans="1:9" x14ac:dyDescent="0.25">
      <c r="A1497">
        <v>2972</v>
      </c>
      <c r="B1497" t="s">
        <v>8246</v>
      </c>
      <c r="C1497" s="10">
        <v>2000</v>
      </c>
      <c r="D1497" s="10">
        <v>2107</v>
      </c>
      <c r="E1497" s="10"/>
      <c r="F1497" s="10">
        <v>2973</v>
      </c>
      <c r="G1497" t="s">
        <v>8246</v>
      </c>
      <c r="H1497">
        <v>5000</v>
      </c>
      <c r="I1497">
        <v>8740</v>
      </c>
    </row>
    <row r="1498" spans="1:9" x14ac:dyDescent="0.25">
      <c r="A1498">
        <v>2973</v>
      </c>
      <c r="B1498" t="s">
        <v>8246</v>
      </c>
      <c r="C1498" s="10">
        <v>5000</v>
      </c>
      <c r="D1498" s="10">
        <v>8740</v>
      </c>
      <c r="E1498" s="10"/>
      <c r="F1498" s="10">
        <v>2974</v>
      </c>
      <c r="G1498" t="s">
        <v>8246</v>
      </c>
      <c r="H1498">
        <v>5000</v>
      </c>
      <c r="I1498">
        <v>5100</v>
      </c>
    </row>
    <row r="1499" spans="1:9" x14ac:dyDescent="0.25">
      <c r="A1499">
        <v>2974</v>
      </c>
      <c r="B1499" t="s">
        <v>8246</v>
      </c>
      <c r="C1499" s="10">
        <v>5000</v>
      </c>
      <c r="D1499" s="10">
        <v>5100</v>
      </c>
      <c r="E1499" s="10"/>
      <c r="F1499" s="10">
        <v>2975</v>
      </c>
      <c r="G1499" t="s">
        <v>8246</v>
      </c>
      <c r="H1499">
        <v>8000</v>
      </c>
      <c r="I1499">
        <v>8010</v>
      </c>
    </row>
    <row r="1500" spans="1:9" ht="15" customHeight="1" x14ac:dyDescent="0.25">
      <c r="A1500">
        <v>2975</v>
      </c>
      <c r="B1500" t="s">
        <v>8246</v>
      </c>
      <c r="C1500" s="10">
        <v>8000</v>
      </c>
      <c r="D1500" s="10">
        <v>8010</v>
      </c>
      <c r="E1500" s="10"/>
      <c r="F1500" s="10">
        <v>2976</v>
      </c>
      <c r="G1500" t="s">
        <v>8247</v>
      </c>
      <c r="H1500">
        <v>70</v>
      </c>
      <c r="I1500">
        <v>120</v>
      </c>
    </row>
    <row r="1501" spans="1:9" x14ac:dyDescent="0.25">
      <c r="A1501">
        <v>2976</v>
      </c>
      <c r="B1501" t="s">
        <v>8247</v>
      </c>
      <c r="C1501" s="10">
        <v>70</v>
      </c>
      <c r="D1501" s="10">
        <v>120</v>
      </c>
      <c r="E1501" s="10"/>
      <c r="F1501" s="10">
        <v>2977</v>
      </c>
      <c r="G1501" t="s">
        <v>8246</v>
      </c>
      <c r="H1501">
        <v>3000</v>
      </c>
      <c r="I1501">
        <v>3407</v>
      </c>
    </row>
    <row r="1502" spans="1:9" x14ac:dyDescent="0.25">
      <c r="A1502">
        <v>2977</v>
      </c>
      <c r="B1502" t="s">
        <v>8246</v>
      </c>
      <c r="C1502" s="10">
        <v>3000</v>
      </c>
      <c r="D1502" s="10">
        <v>3407</v>
      </c>
      <c r="E1502" s="10"/>
      <c r="F1502" s="10">
        <v>2978</v>
      </c>
      <c r="G1502" t="s">
        <v>8246</v>
      </c>
      <c r="H1502">
        <v>750</v>
      </c>
      <c r="I1502">
        <v>971</v>
      </c>
    </row>
    <row r="1503" spans="1:9" x14ac:dyDescent="0.25">
      <c r="A1503">
        <v>2978</v>
      </c>
      <c r="B1503" t="s">
        <v>8246</v>
      </c>
      <c r="C1503" s="10">
        <v>750</v>
      </c>
      <c r="D1503" s="10">
        <v>971</v>
      </c>
      <c r="E1503" s="10"/>
      <c r="F1503" s="10">
        <v>2979</v>
      </c>
      <c r="G1503" t="s">
        <v>8246</v>
      </c>
      <c r="H1503">
        <v>5000</v>
      </c>
      <c r="I1503">
        <v>5070</v>
      </c>
    </row>
    <row r="1504" spans="1:9" x14ac:dyDescent="0.25">
      <c r="A1504">
        <v>2979</v>
      </c>
      <c r="B1504" t="s">
        <v>8246</v>
      </c>
      <c r="C1504" s="10">
        <v>5000</v>
      </c>
      <c r="D1504" s="10">
        <v>5070</v>
      </c>
      <c r="E1504" s="10"/>
      <c r="F1504" s="10">
        <v>2980</v>
      </c>
      <c r="G1504" t="s">
        <v>8246</v>
      </c>
      <c r="H1504">
        <v>3000</v>
      </c>
      <c r="I1504">
        <v>3275</v>
      </c>
    </row>
    <row r="1505" spans="1:9" ht="15" customHeight="1" x14ac:dyDescent="0.25">
      <c r="A1505">
        <v>2980</v>
      </c>
      <c r="B1505" t="s">
        <v>8246</v>
      </c>
      <c r="C1505" s="10">
        <v>3000</v>
      </c>
      <c r="D1505" s="10">
        <v>3275</v>
      </c>
      <c r="E1505" s="10"/>
      <c r="F1505" s="10">
        <v>2981</v>
      </c>
      <c r="G1505" t="s">
        <v>8249</v>
      </c>
      <c r="H1505">
        <v>4000</v>
      </c>
      <c r="I1505">
        <v>5157</v>
      </c>
    </row>
    <row r="1506" spans="1:9" ht="15" customHeight="1" x14ac:dyDescent="0.25">
      <c r="A1506">
        <v>2981</v>
      </c>
      <c r="B1506" t="s">
        <v>8249</v>
      </c>
      <c r="C1506" s="10">
        <v>4000</v>
      </c>
      <c r="D1506" s="10">
        <v>5157</v>
      </c>
      <c r="E1506" s="10"/>
      <c r="F1506" s="10">
        <v>2982</v>
      </c>
      <c r="G1506" t="s">
        <v>8247</v>
      </c>
      <c r="H1506">
        <v>5000</v>
      </c>
      <c r="I1506">
        <v>5103</v>
      </c>
    </row>
    <row r="1507" spans="1:9" x14ac:dyDescent="0.25">
      <c r="A1507">
        <v>2982</v>
      </c>
      <c r="B1507" t="s">
        <v>8247</v>
      </c>
      <c r="C1507" s="10">
        <v>5000</v>
      </c>
      <c r="D1507" s="10">
        <v>5103</v>
      </c>
      <c r="E1507" s="10"/>
      <c r="F1507" s="10">
        <v>2983</v>
      </c>
      <c r="G1507" t="s">
        <v>8246</v>
      </c>
      <c r="H1507">
        <v>116000</v>
      </c>
      <c r="I1507">
        <v>169985.91</v>
      </c>
    </row>
    <row r="1508" spans="1:9" x14ac:dyDescent="0.25">
      <c r="A1508">
        <v>2983</v>
      </c>
      <c r="B1508" t="s">
        <v>8246</v>
      </c>
      <c r="C1508" s="10">
        <v>116000</v>
      </c>
      <c r="D1508" s="10">
        <v>169985.91</v>
      </c>
      <c r="E1508" s="10"/>
      <c r="F1508" s="10">
        <v>2984</v>
      </c>
      <c r="G1508" t="s">
        <v>8246</v>
      </c>
      <c r="H1508">
        <v>25000</v>
      </c>
      <c r="I1508">
        <v>25088</v>
      </c>
    </row>
    <row r="1509" spans="1:9" ht="15" customHeight="1" x14ac:dyDescent="0.25">
      <c r="A1509">
        <v>2984</v>
      </c>
      <c r="B1509" t="s">
        <v>8246</v>
      </c>
      <c r="C1509" s="10">
        <v>25000</v>
      </c>
      <c r="D1509" s="10">
        <v>25088</v>
      </c>
      <c r="E1509" s="10"/>
      <c r="F1509" s="10">
        <v>2985</v>
      </c>
      <c r="G1509" t="s">
        <v>8250</v>
      </c>
      <c r="H1509">
        <v>10000</v>
      </c>
      <c r="I1509">
        <v>12165</v>
      </c>
    </row>
    <row r="1510" spans="1:9" ht="15" customHeight="1" x14ac:dyDescent="0.25">
      <c r="A1510">
        <v>2985</v>
      </c>
      <c r="B1510" t="s">
        <v>8250</v>
      </c>
      <c r="C1510" s="10">
        <v>10000</v>
      </c>
      <c r="D1510" s="10">
        <v>12165</v>
      </c>
      <c r="E1510" s="10"/>
      <c r="F1510" s="10">
        <v>2986</v>
      </c>
      <c r="G1510" t="s">
        <v>8247</v>
      </c>
      <c r="H1510">
        <v>2400</v>
      </c>
      <c r="I1510">
        <v>2532</v>
      </c>
    </row>
    <row r="1511" spans="1:9" x14ac:dyDescent="0.25">
      <c r="A1511">
        <v>2986</v>
      </c>
      <c r="B1511" t="s">
        <v>8247</v>
      </c>
      <c r="C1511" s="10">
        <v>2400</v>
      </c>
      <c r="D1511" s="10">
        <v>2532</v>
      </c>
      <c r="E1511" s="10"/>
      <c r="F1511" s="10">
        <v>2987</v>
      </c>
      <c r="G1511" t="s">
        <v>8246</v>
      </c>
      <c r="H1511">
        <v>25000</v>
      </c>
      <c r="I1511">
        <v>27600.2</v>
      </c>
    </row>
    <row r="1512" spans="1:9" ht="15" customHeight="1" x14ac:dyDescent="0.25">
      <c r="A1512">
        <v>2987</v>
      </c>
      <c r="B1512" t="s">
        <v>8246</v>
      </c>
      <c r="C1512" s="10">
        <v>25000</v>
      </c>
      <c r="D1512" s="10">
        <v>27600.2</v>
      </c>
      <c r="E1512" s="10"/>
      <c r="F1512" s="10">
        <v>2988</v>
      </c>
      <c r="G1512" t="s">
        <v>8247</v>
      </c>
      <c r="H1512">
        <v>1000</v>
      </c>
      <c r="I1512">
        <v>1000</v>
      </c>
    </row>
    <row r="1513" spans="1:9" x14ac:dyDescent="0.25">
      <c r="A1513">
        <v>2988</v>
      </c>
      <c r="B1513" t="s">
        <v>8247</v>
      </c>
      <c r="C1513" s="10">
        <v>1000</v>
      </c>
      <c r="D1513" s="10">
        <v>1000</v>
      </c>
      <c r="E1513" s="10"/>
      <c r="F1513" s="10">
        <v>2989</v>
      </c>
      <c r="G1513" t="s">
        <v>8246</v>
      </c>
      <c r="H1513">
        <v>20000</v>
      </c>
      <c r="I1513">
        <v>35307</v>
      </c>
    </row>
    <row r="1514" spans="1:9" x14ac:dyDescent="0.25">
      <c r="A1514">
        <v>2989</v>
      </c>
      <c r="B1514" t="s">
        <v>8246</v>
      </c>
      <c r="C1514" s="10">
        <v>20000</v>
      </c>
      <c r="D1514" s="10">
        <v>35307</v>
      </c>
      <c r="E1514" s="10"/>
      <c r="F1514" s="10">
        <v>2990</v>
      </c>
      <c r="G1514" t="s">
        <v>8246</v>
      </c>
      <c r="H1514">
        <v>10000</v>
      </c>
      <c r="I1514">
        <v>10000</v>
      </c>
    </row>
    <row r="1515" spans="1:9" x14ac:dyDescent="0.25">
      <c r="A1515">
        <v>2990</v>
      </c>
      <c r="B1515" t="s">
        <v>8246</v>
      </c>
      <c r="C1515" s="10">
        <v>10000</v>
      </c>
      <c r="D1515" s="10">
        <v>10000</v>
      </c>
      <c r="E1515" s="10"/>
      <c r="F1515" s="10">
        <v>2991</v>
      </c>
      <c r="G1515" t="s">
        <v>8246</v>
      </c>
      <c r="H1515">
        <v>8500</v>
      </c>
      <c r="I1515">
        <v>8780</v>
      </c>
    </row>
    <row r="1516" spans="1:9" x14ac:dyDescent="0.25">
      <c r="A1516">
        <v>2991</v>
      </c>
      <c r="B1516" t="s">
        <v>8246</v>
      </c>
      <c r="C1516" s="10">
        <v>8500</v>
      </c>
      <c r="D1516" s="10">
        <v>8780</v>
      </c>
      <c r="E1516" s="10"/>
      <c r="F1516" s="10">
        <v>2992</v>
      </c>
      <c r="G1516" t="s">
        <v>8246</v>
      </c>
      <c r="H1516">
        <v>3000</v>
      </c>
      <c r="I1516">
        <v>3135</v>
      </c>
    </row>
    <row r="1517" spans="1:9" x14ac:dyDescent="0.25">
      <c r="A1517">
        <v>2992</v>
      </c>
      <c r="B1517" t="s">
        <v>8246</v>
      </c>
      <c r="C1517" s="10">
        <v>3000</v>
      </c>
      <c r="D1517" s="10">
        <v>3135</v>
      </c>
      <c r="E1517" s="10"/>
      <c r="F1517" s="10">
        <v>2993</v>
      </c>
      <c r="G1517" t="s">
        <v>8246</v>
      </c>
      <c r="H1517">
        <v>1000</v>
      </c>
      <c r="I1517">
        <v>1003</v>
      </c>
    </row>
    <row r="1518" spans="1:9" ht="15" customHeight="1" x14ac:dyDescent="0.25">
      <c r="A1518">
        <v>2993</v>
      </c>
      <c r="B1518" t="s">
        <v>8246</v>
      </c>
      <c r="C1518" s="10">
        <v>1000</v>
      </c>
      <c r="D1518" s="10">
        <v>1003</v>
      </c>
      <c r="E1518" s="10"/>
      <c r="F1518" s="10">
        <v>2994</v>
      </c>
      <c r="G1518" t="s">
        <v>8247</v>
      </c>
      <c r="H1518">
        <v>300</v>
      </c>
      <c r="I1518">
        <v>1373.24</v>
      </c>
    </row>
    <row r="1519" spans="1:9" x14ac:dyDescent="0.25">
      <c r="A1519">
        <v>2994</v>
      </c>
      <c r="B1519" t="s">
        <v>8247</v>
      </c>
      <c r="C1519" s="10">
        <v>300</v>
      </c>
      <c r="D1519" s="10">
        <v>1373.24</v>
      </c>
      <c r="E1519" s="10"/>
      <c r="F1519" s="10">
        <v>2995</v>
      </c>
      <c r="G1519" t="s">
        <v>8246</v>
      </c>
      <c r="H1519">
        <v>15000</v>
      </c>
      <c r="I1519">
        <v>15744</v>
      </c>
    </row>
    <row r="1520" spans="1:9" x14ac:dyDescent="0.25">
      <c r="A1520">
        <v>2995</v>
      </c>
      <c r="B1520" t="s">
        <v>8246</v>
      </c>
      <c r="C1520" s="10">
        <v>15000</v>
      </c>
      <c r="D1520" s="10">
        <v>15744</v>
      </c>
      <c r="E1520" s="10"/>
      <c r="F1520" s="10">
        <v>2996</v>
      </c>
      <c r="G1520" t="s">
        <v>8246</v>
      </c>
      <c r="H1520">
        <v>35000</v>
      </c>
      <c r="I1520">
        <v>60180</v>
      </c>
    </row>
    <row r="1521" spans="1:9" x14ac:dyDescent="0.25">
      <c r="A1521">
        <v>2996</v>
      </c>
      <c r="B1521" t="s">
        <v>8246</v>
      </c>
      <c r="C1521" s="10">
        <v>35000</v>
      </c>
      <c r="D1521" s="10">
        <v>60180</v>
      </c>
      <c r="E1521" s="10"/>
      <c r="F1521" s="10">
        <v>2997</v>
      </c>
      <c r="G1521" t="s">
        <v>8246</v>
      </c>
      <c r="H1521">
        <v>10000</v>
      </c>
      <c r="I1521">
        <v>10373</v>
      </c>
    </row>
    <row r="1522" spans="1:9" x14ac:dyDescent="0.25">
      <c r="A1522">
        <v>2997</v>
      </c>
      <c r="B1522" t="s">
        <v>8246</v>
      </c>
      <c r="C1522" s="10">
        <v>10000</v>
      </c>
      <c r="D1522" s="10">
        <v>10373</v>
      </c>
      <c r="E1522" s="10"/>
      <c r="F1522" s="10">
        <v>2998</v>
      </c>
      <c r="G1522" t="s">
        <v>8246</v>
      </c>
      <c r="H1522">
        <v>50000</v>
      </c>
      <c r="I1522">
        <v>51514.5</v>
      </c>
    </row>
    <row r="1523" spans="1:9" x14ac:dyDescent="0.25">
      <c r="A1523">
        <v>2998</v>
      </c>
      <c r="B1523" t="s">
        <v>8246</v>
      </c>
      <c r="C1523" s="10">
        <v>50000</v>
      </c>
      <c r="D1523" s="10">
        <v>51514.5</v>
      </c>
      <c r="E1523" s="10"/>
      <c r="F1523" s="10">
        <v>2999</v>
      </c>
      <c r="G1523" t="s">
        <v>8246</v>
      </c>
      <c r="H1523">
        <v>1350</v>
      </c>
      <c r="I1523">
        <v>1605</v>
      </c>
    </row>
    <row r="1524" spans="1:9" x14ac:dyDescent="0.25">
      <c r="A1524">
        <v>2999</v>
      </c>
      <c r="B1524" t="s">
        <v>8246</v>
      </c>
      <c r="C1524" s="10">
        <v>1350</v>
      </c>
      <c r="D1524" s="10">
        <v>1605</v>
      </c>
      <c r="E1524" s="10"/>
      <c r="F1524" s="10">
        <v>3000</v>
      </c>
      <c r="G1524" t="s">
        <v>8246</v>
      </c>
      <c r="H1524">
        <v>500</v>
      </c>
      <c r="I1524">
        <v>500</v>
      </c>
    </row>
    <row r="1525" spans="1:9" x14ac:dyDescent="0.25">
      <c r="A1525">
        <v>3000</v>
      </c>
      <c r="B1525" t="s">
        <v>8246</v>
      </c>
      <c r="C1525" s="10">
        <v>500</v>
      </c>
      <c r="D1525" s="10">
        <v>500</v>
      </c>
      <c r="E1525" s="10"/>
      <c r="F1525" s="10">
        <v>3001</v>
      </c>
      <c r="G1525" t="s">
        <v>8246</v>
      </c>
      <c r="H1525">
        <v>7214</v>
      </c>
      <c r="I1525">
        <v>22991.01</v>
      </c>
    </row>
    <row r="1526" spans="1:9" x14ac:dyDescent="0.25">
      <c r="A1526">
        <v>3001</v>
      </c>
      <c r="B1526" t="s">
        <v>8246</v>
      </c>
      <c r="C1526" s="10">
        <v>7214</v>
      </c>
      <c r="D1526" s="10">
        <v>22991.01</v>
      </c>
      <c r="E1526" s="10"/>
      <c r="F1526" s="10">
        <v>3002</v>
      </c>
      <c r="G1526" t="s">
        <v>8246</v>
      </c>
      <c r="H1526">
        <v>7000</v>
      </c>
      <c r="I1526">
        <v>7595.43</v>
      </c>
    </row>
    <row r="1527" spans="1:9" x14ac:dyDescent="0.25">
      <c r="A1527">
        <v>3002</v>
      </c>
      <c r="B1527" t="s">
        <v>8246</v>
      </c>
      <c r="C1527" s="10">
        <v>7000</v>
      </c>
      <c r="D1527" s="10">
        <v>7595.43</v>
      </c>
      <c r="E1527" s="10"/>
      <c r="F1527" s="10">
        <v>3003</v>
      </c>
      <c r="G1527" t="s">
        <v>8246</v>
      </c>
      <c r="H1527">
        <v>3000</v>
      </c>
      <c r="I1527">
        <v>3035</v>
      </c>
    </row>
    <row r="1528" spans="1:9" x14ac:dyDescent="0.25">
      <c r="A1528">
        <v>3003</v>
      </c>
      <c r="B1528" t="s">
        <v>8246</v>
      </c>
      <c r="C1528" s="10">
        <v>3000</v>
      </c>
      <c r="D1528" s="10">
        <v>3035</v>
      </c>
      <c r="E1528" s="10"/>
      <c r="F1528" s="10">
        <v>3004</v>
      </c>
      <c r="G1528" t="s">
        <v>8246</v>
      </c>
      <c r="H1528">
        <v>40000</v>
      </c>
      <c r="I1528">
        <v>45126</v>
      </c>
    </row>
    <row r="1529" spans="1:9" x14ac:dyDescent="0.25">
      <c r="A1529">
        <v>3004</v>
      </c>
      <c r="B1529" t="s">
        <v>8246</v>
      </c>
      <c r="C1529" s="10">
        <v>40000</v>
      </c>
      <c r="D1529" s="10">
        <v>45126</v>
      </c>
      <c r="E1529" s="10"/>
      <c r="F1529" s="10">
        <v>3005</v>
      </c>
      <c r="G1529" t="s">
        <v>8246</v>
      </c>
      <c r="H1529">
        <v>10600</v>
      </c>
      <c r="I1529">
        <v>12772.6</v>
      </c>
    </row>
    <row r="1530" spans="1:9" ht="15" customHeight="1" x14ac:dyDescent="0.25">
      <c r="A1530">
        <v>3005</v>
      </c>
      <c r="B1530" t="s">
        <v>8246</v>
      </c>
      <c r="C1530" s="10">
        <v>10600</v>
      </c>
      <c r="D1530" s="10">
        <v>12772.6</v>
      </c>
      <c r="E1530" s="10"/>
      <c r="F1530" s="10">
        <v>3006</v>
      </c>
      <c r="G1530" t="s">
        <v>8251</v>
      </c>
      <c r="H1530">
        <v>8000</v>
      </c>
      <c r="I1530">
        <v>8620</v>
      </c>
    </row>
    <row r="1531" spans="1:9" x14ac:dyDescent="0.25">
      <c r="A1531">
        <v>3006</v>
      </c>
      <c r="B1531" t="s">
        <v>8251</v>
      </c>
      <c r="C1531" s="10">
        <v>8000</v>
      </c>
      <c r="D1531" s="10">
        <v>8620</v>
      </c>
      <c r="E1531" s="10"/>
      <c r="F1531" s="10">
        <v>3007</v>
      </c>
      <c r="G1531" t="s">
        <v>8246</v>
      </c>
      <c r="H1531">
        <v>600</v>
      </c>
      <c r="I1531">
        <v>1080</v>
      </c>
    </row>
    <row r="1532" spans="1:9" x14ac:dyDescent="0.25">
      <c r="A1532">
        <v>3007</v>
      </c>
      <c r="B1532" t="s">
        <v>8246</v>
      </c>
      <c r="C1532" s="10">
        <v>600</v>
      </c>
      <c r="D1532" s="10">
        <v>1080</v>
      </c>
      <c r="E1532" s="10"/>
      <c r="F1532" s="10">
        <v>3008</v>
      </c>
      <c r="G1532" t="s">
        <v>8246</v>
      </c>
      <c r="H1532">
        <v>3000</v>
      </c>
      <c r="I1532">
        <v>3035</v>
      </c>
    </row>
    <row r="1533" spans="1:9" x14ac:dyDescent="0.25">
      <c r="A1533">
        <v>3008</v>
      </c>
      <c r="B1533" t="s">
        <v>8246</v>
      </c>
      <c r="C1533" s="10">
        <v>3000</v>
      </c>
      <c r="D1533" s="10">
        <v>3035</v>
      </c>
      <c r="E1533" s="10"/>
      <c r="F1533" s="10">
        <v>3009</v>
      </c>
      <c r="G1533" t="s">
        <v>8246</v>
      </c>
      <c r="H1533">
        <v>25000</v>
      </c>
      <c r="I1533">
        <v>29939</v>
      </c>
    </row>
    <row r="1534" spans="1:9" x14ac:dyDescent="0.25">
      <c r="A1534">
        <v>3009</v>
      </c>
      <c r="B1534" t="s">
        <v>8246</v>
      </c>
      <c r="C1534" s="10">
        <v>25000</v>
      </c>
      <c r="D1534" s="10">
        <v>29939</v>
      </c>
      <c r="E1534" s="10"/>
      <c r="F1534" s="10">
        <v>3010</v>
      </c>
      <c r="G1534" t="s">
        <v>8246</v>
      </c>
      <c r="H1534">
        <v>1500</v>
      </c>
      <c r="I1534">
        <v>2370</v>
      </c>
    </row>
    <row r="1535" spans="1:9" ht="15" customHeight="1" x14ac:dyDescent="0.25">
      <c r="A1535">
        <v>3010</v>
      </c>
      <c r="B1535" t="s">
        <v>8246</v>
      </c>
      <c r="C1535" s="10">
        <v>1500</v>
      </c>
      <c r="D1535" s="10">
        <v>2370</v>
      </c>
      <c r="E1535" s="10"/>
      <c r="F1535" s="10">
        <v>3011</v>
      </c>
      <c r="G1535" t="s">
        <v>8249</v>
      </c>
      <c r="H1535">
        <v>300</v>
      </c>
      <c r="I1535">
        <v>371</v>
      </c>
    </row>
    <row r="1536" spans="1:9" x14ac:dyDescent="0.25">
      <c r="A1536">
        <v>3011</v>
      </c>
      <c r="B1536" t="s">
        <v>8249</v>
      </c>
      <c r="C1536" s="10">
        <v>300</v>
      </c>
      <c r="D1536" s="10">
        <v>371</v>
      </c>
      <c r="E1536" s="10"/>
      <c r="F1536" s="10">
        <v>3012</v>
      </c>
      <c r="G1536" t="s">
        <v>8246</v>
      </c>
      <c r="H1536">
        <v>4000</v>
      </c>
      <c r="I1536">
        <v>4685</v>
      </c>
    </row>
    <row r="1537" spans="1:9" x14ac:dyDescent="0.25">
      <c r="A1537">
        <v>3012</v>
      </c>
      <c r="B1537" t="s">
        <v>8246</v>
      </c>
      <c r="C1537" s="10">
        <v>4000</v>
      </c>
      <c r="D1537" s="10">
        <v>4685</v>
      </c>
      <c r="E1537" s="10"/>
      <c r="F1537" s="10">
        <v>3013</v>
      </c>
      <c r="G1537" t="s">
        <v>8246</v>
      </c>
      <c r="H1537">
        <v>10000</v>
      </c>
      <c r="I1537">
        <v>15696</v>
      </c>
    </row>
    <row r="1538" spans="1:9" x14ac:dyDescent="0.25">
      <c r="A1538">
        <v>3013</v>
      </c>
      <c r="B1538" t="s">
        <v>8246</v>
      </c>
      <c r="C1538" s="10">
        <v>10000</v>
      </c>
      <c r="D1538" s="10">
        <v>15696</v>
      </c>
      <c r="E1538" s="10"/>
      <c r="F1538" s="10">
        <v>3014</v>
      </c>
      <c r="G1538" t="s">
        <v>8246</v>
      </c>
      <c r="H1538">
        <v>25000</v>
      </c>
      <c r="I1538">
        <v>28276</v>
      </c>
    </row>
    <row r="1539" spans="1:9" x14ac:dyDescent="0.25">
      <c r="A1539">
        <v>3014</v>
      </c>
      <c r="B1539" t="s">
        <v>8246</v>
      </c>
      <c r="C1539" s="10">
        <v>25000</v>
      </c>
      <c r="D1539" s="10">
        <v>28276</v>
      </c>
      <c r="E1539" s="10"/>
      <c r="F1539" s="10">
        <v>3015</v>
      </c>
      <c r="G1539" t="s">
        <v>8246</v>
      </c>
      <c r="H1539">
        <v>3400</v>
      </c>
      <c r="I1539">
        <v>3508</v>
      </c>
    </row>
    <row r="1540" spans="1:9" x14ac:dyDescent="0.25">
      <c r="A1540">
        <v>3015</v>
      </c>
      <c r="B1540" t="s">
        <v>8246</v>
      </c>
      <c r="C1540" s="10">
        <v>3400</v>
      </c>
      <c r="D1540" s="10">
        <v>3508</v>
      </c>
      <c r="E1540" s="10"/>
      <c r="F1540" s="10">
        <v>3016</v>
      </c>
      <c r="G1540" t="s">
        <v>8246</v>
      </c>
      <c r="H1540">
        <v>8500</v>
      </c>
      <c r="I1540">
        <v>8722</v>
      </c>
    </row>
    <row r="1541" spans="1:9" x14ac:dyDescent="0.25">
      <c r="A1541">
        <v>3016</v>
      </c>
      <c r="B1541" t="s">
        <v>8246</v>
      </c>
      <c r="C1541" s="10">
        <v>8500</v>
      </c>
      <c r="D1541" s="10">
        <v>8722</v>
      </c>
      <c r="E1541" s="10"/>
      <c r="F1541" s="10">
        <v>3017</v>
      </c>
      <c r="G1541" t="s">
        <v>8246</v>
      </c>
      <c r="H1541">
        <v>22000</v>
      </c>
      <c r="I1541">
        <v>23285</v>
      </c>
    </row>
    <row r="1542" spans="1:9" ht="15" customHeight="1" x14ac:dyDescent="0.25">
      <c r="A1542">
        <v>3017</v>
      </c>
      <c r="B1542" t="s">
        <v>8246</v>
      </c>
      <c r="C1542" s="10">
        <v>22000</v>
      </c>
      <c r="D1542" s="10">
        <v>23285</v>
      </c>
      <c r="E1542" s="10"/>
      <c r="F1542" s="10">
        <v>3018</v>
      </c>
      <c r="G1542" t="s">
        <v>8249</v>
      </c>
      <c r="H1542">
        <v>4200</v>
      </c>
      <c r="I1542">
        <v>4230</v>
      </c>
    </row>
    <row r="1543" spans="1:9" x14ac:dyDescent="0.25">
      <c r="A1543">
        <v>3018</v>
      </c>
      <c r="B1543" t="s">
        <v>8249</v>
      </c>
      <c r="C1543" s="10">
        <v>4200</v>
      </c>
      <c r="D1543" s="10">
        <v>4230</v>
      </c>
      <c r="E1543" s="10"/>
      <c r="F1543" s="10">
        <v>3019</v>
      </c>
      <c r="G1543" t="s">
        <v>8246</v>
      </c>
      <c r="H1543">
        <v>15000</v>
      </c>
      <c r="I1543">
        <v>18185</v>
      </c>
    </row>
    <row r="1544" spans="1:9" x14ac:dyDescent="0.25">
      <c r="A1544">
        <v>3019</v>
      </c>
      <c r="B1544" t="s">
        <v>8246</v>
      </c>
      <c r="C1544" s="10">
        <v>15000</v>
      </c>
      <c r="D1544" s="10">
        <v>18185</v>
      </c>
      <c r="E1544" s="10"/>
      <c r="F1544" s="10">
        <v>3020</v>
      </c>
      <c r="G1544" t="s">
        <v>8246</v>
      </c>
      <c r="H1544">
        <v>7000</v>
      </c>
      <c r="I1544">
        <v>7040</v>
      </c>
    </row>
    <row r="1545" spans="1:9" x14ac:dyDescent="0.25">
      <c r="A1545">
        <v>3020</v>
      </c>
      <c r="B1545" t="s">
        <v>8246</v>
      </c>
      <c r="C1545" s="10">
        <v>7000</v>
      </c>
      <c r="D1545" s="10">
        <v>7040</v>
      </c>
      <c r="E1545" s="10"/>
      <c r="F1545" s="10">
        <v>3021</v>
      </c>
      <c r="G1545" t="s">
        <v>8246</v>
      </c>
      <c r="H1545">
        <v>4500</v>
      </c>
      <c r="I1545">
        <v>5221</v>
      </c>
    </row>
    <row r="1546" spans="1:9" x14ac:dyDescent="0.25">
      <c r="A1546">
        <v>3021</v>
      </c>
      <c r="B1546" t="s">
        <v>8246</v>
      </c>
      <c r="C1546" s="10">
        <v>4500</v>
      </c>
      <c r="D1546" s="10">
        <v>5221</v>
      </c>
      <c r="E1546" s="10"/>
      <c r="F1546" s="10">
        <v>3022</v>
      </c>
      <c r="G1546" t="s">
        <v>8246</v>
      </c>
      <c r="H1546">
        <v>10000</v>
      </c>
      <c r="I1546">
        <v>10088</v>
      </c>
    </row>
    <row r="1547" spans="1:9" ht="15" customHeight="1" x14ac:dyDescent="0.25">
      <c r="A1547">
        <v>3022</v>
      </c>
      <c r="B1547" t="s">
        <v>8246</v>
      </c>
      <c r="C1547" s="10">
        <v>10000</v>
      </c>
      <c r="D1547" s="10">
        <v>10088</v>
      </c>
      <c r="E1547" s="10"/>
      <c r="F1547" s="10">
        <v>3023</v>
      </c>
      <c r="G1547" t="s">
        <v>8247</v>
      </c>
      <c r="H1547">
        <v>700</v>
      </c>
      <c r="I1547">
        <v>721</v>
      </c>
    </row>
    <row r="1548" spans="1:9" x14ac:dyDescent="0.25">
      <c r="A1548">
        <v>3023</v>
      </c>
      <c r="B1548" t="s">
        <v>8247</v>
      </c>
      <c r="C1548" s="10">
        <v>700</v>
      </c>
      <c r="D1548" s="10">
        <v>721</v>
      </c>
      <c r="E1548" s="10"/>
      <c r="F1548" s="10">
        <v>3024</v>
      </c>
      <c r="G1548" t="s">
        <v>8246</v>
      </c>
      <c r="H1548">
        <v>5000</v>
      </c>
      <c r="I1548">
        <v>12321</v>
      </c>
    </row>
    <row r="1549" spans="1:9" ht="15" customHeight="1" x14ac:dyDescent="0.25">
      <c r="A1549">
        <v>3024</v>
      </c>
      <c r="B1549" t="s">
        <v>8246</v>
      </c>
      <c r="C1549" s="10">
        <v>5000</v>
      </c>
      <c r="D1549" s="10">
        <v>12321</v>
      </c>
      <c r="E1549" s="10"/>
      <c r="F1549" s="10">
        <v>3025</v>
      </c>
      <c r="G1549" t="s">
        <v>8247</v>
      </c>
      <c r="H1549">
        <v>2500</v>
      </c>
      <c r="I1549">
        <v>7555</v>
      </c>
    </row>
    <row r="1550" spans="1:9" ht="15" customHeight="1" x14ac:dyDescent="0.25">
      <c r="A1550">
        <v>3025</v>
      </c>
      <c r="B1550" t="s">
        <v>8247</v>
      </c>
      <c r="C1550" s="10">
        <v>2500</v>
      </c>
      <c r="D1550" s="10">
        <v>7555</v>
      </c>
      <c r="E1550" s="10"/>
      <c r="F1550" s="10">
        <v>3026</v>
      </c>
      <c r="G1550" t="s">
        <v>8247</v>
      </c>
      <c r="H1550">
        <v>900</v>
      </c>
      <c r="I1550">
        <v>1290</v>
      </c>
    </row>
    <row r="1551" spans="1:9" x14ac:dyDescent="0.25">
      <c r="A1551">
        <v>3026</v>
      </c>
      <c r="B1551" t="s">
        <v>8247</v>
      </c>
      <c r="C1551" s="10">
        <v>900</v>
      </c>
      <c r="D1551" s="10">
        <v>1290</v>
      </c>
      <c r="E1551" s="10"/>
      <c r="F1551" s="10">
        <v>3027</v>
      </c>
      <c r="G1551" t="s">
        <v>8246</v>
      </c>
      <c r="H1551">
        <v>40000</v>
      </c>
      <c r="I1551">
        <v>52576</v>
      </c>
    </row>
    <row r="1552" spans="1:9" x14ac:dyDescent="0.25">
      <c r="A1552">
        <v>3027</v>
      </c>
      <c r="B1552" t="s">
        <v>8246</v>
      </c>
      <c r="C1552" s="10">
        <v>40000</v>
      </c>
      <c r="D1552" s="10">
        <v>52576</v>
      </c>
      <c r="E1552" s="10"/>
      <c r="F1552" s="10">
        <v>3028</v>
      </c>
      <c r="G1552" t="s">
        <v>8246</v>
      </c>
      <c r="H1552">
        <v>5000</v>
      </c>
      <c r="I1552">
        <v>8401</v>
      </c>
    </row>
    <row r="1553" spans="1:9" x14ac:dyDescent="0.25">
      <c r="A1553">
        <v>3028</v>
      </c>
      <c r="B1553" t="s">
        <v>8246</v>
      </c>
      <c r="C1553" s="10">
        <v>5000</v>
      </c>
      <c r="D1553" s="10">
        <v>8401</v>
      </c>
      <c r="E1553" s="10"/>
      <c r="F1553" s="10">
        <v>3029</v>
      </c>
      <c r="G1553" t="s">
        <v>8246</v>
      </c>
      <c r="H1553">
        <v>30000</v>
      </c>
      <c r="I1553">
        <v>32903</v>
      </c>
    </row>
    <row r="1554" spans="1:9" x14ac:dyDescent="0.25">
      <c r="A1554">
        <v>3029</v>
      </c>
      <c r="B1554" t="s">
        <v>8246</v>
      </c>
      <c r="C1554" s="10">
        <v>30000</v>
      </c>
      <c r="D1554" s="10">
        <v>32903</v>
      </c>
      <c r="E1554" s="10"/>
      <c r="F1554" s="10">
        <v>3030</v>
      </c>
      <c r="G1554" t="s">
        <v>8246</v>
      </c>
      <c r="H1554">
        <v>1750</v>
      </c>
      <c r="I1554">
        <v>1867</v>
      </c>
    </row>
    <row r="1555" spans="1:9" x14ac:dyDescent="0.25">
      <c r="A1555">
        <v>3030</v>
      </c>
      <c r="B1555" t="s">
        <v>8246</v>
      </c>
      <c r="C1555" s="10">
        <v>1750</v>
      </c>
      <c r="D1555" s="10">
        <v>1867</v>
      </c>
      <c r="E1555" s="10"/>
      <c r="F1555" s="10">
        <v>3031</v>
      </c>
      <c r="G1555" t="s">
        <v>8246</v>
      </c>
      <c r="H1555">
        <v>1500</v>
      </c>
      <c r="I1555">
        <v>1500</v>
      </c>
    </row>
    <row r="1556" spans="1:9" x14ac:dyDescent="0.25">
      <c r="A1556">
        <v>3031</v>
      </c>
      <c r="B1556" t="s">
        <v>8246</v>
      </c>
      <c r="C1556" s="10">
        <v>1500</v>
      </c>
      <c r="D1556" s="10">
        <v>1500</v>
      </c>
      <c r="E1556" s="10"/>
      <c r="F1556" s="10">
        <v>3032</v>
      </c>
      <c r="G1556" t="s">
        <v>8246</v>
      </c>
      <c r="H1556">
        <v>1000</v>
      </c>
      <c r="I1556">
        <v>1272</v>
      </c>
    </row>
    <row r="1557" spans="1:9" x14ac:dyDescent="0.25">
      <c r="A1557">
        <v>3032</v>
      </c>
      <c r="B1557" t="s">
        <v>8246</v>
      </c>
      <c r="C1557" s="10">
        <v>1000</v>
      </c>
      <c r="D1557" s="10">
        <v>1272</v>
      </c>
      <c r="E1557" s="10"/>
      <c r="F1557" s="10">
        <v>3033</v>
      </c>
      <c r="G1557" t="s">
        <v>8246</v>
      </c>
      <c r="H1557">
        <v>3000</v>
      </c>
      <c r="I1557">
        <v>4396</v>
      </c>
    </row>
    <row r="1558" spans="1:9" x14ac:dyDescent="0.25">
      <c r="A1558">
        <v>3033</v>
      </c>
      <c r="B1558" t="s">
        <v>8246</v>
      </c>
      <c r="C1558" s="10">
        <v>3000</v>
      </c>
      <c r="D1558" s="10">
        <v>4396</v>
      </c>
      <c r="E1558" s="10"/>
      <c r="F1558" s="10">
        <v>3034</v>
      </c>
      <c r="G1558" t="s">
        <v>8246</v>
      </c>
      <c r="H1558">
        <v>100000</v>
      </c>
      <c r="I1558">
        <v>112536</v>
      </c>
    </row>
    <row r="1559" spans="1:9" x14ac:dyDescent="0.25">
      <c r="A1559">
        <v>3034</v>
      </c>
      <c r="B1559" t="s">
        <v>8246</v>
      </c>
      <c r="C1559" s="10">
        <v>100000</v>
      </c>
      <c r="D1559" s="10">
        <v>112536</v>
      </c>
      <c r="E1559" s="10"/>
      <c r="F1559" s="10">
        <v>3035</v>
      </c>
      <c r="G1559" t="s">
        <v>8246</v>
      </c>
      <c r="H1559">
        <v>25000</v>
      </c>
      <c r="I1559">
        <v>27196.71</v>
      </c>
    </row>
    <row r="1560" spans="1:9" x14ac:dyDescent="0.25">
      <c r="A1560">
        <v>3035</v>
      </c>
      <c r="B1560" t="s">
        <v>8246</v>
      </c>
      <c r="C1560" s="10">
        <v>25000</v>
      </c>
      <c r="D1560" s="10">
        <v>27196.71</v>
      </c>
      <c r="E1560" s="10"/>
      <c r="F1560" s="10">
        <v>3036</v>
      </c>
      <c r="G1560" t="s">
        <v>8246</v>
      </c>
      <c r="H1560">
        <v>25000</v>
      </c>
      <c r="I1560">
        <v>31683</v>
      </c>
    </row>
    <row r="1561" spans="1:9" x14ac:dyDescent="0.25">
      <c r="A1561">
        <v>3036</v>
      </c>
      <c r="B1561" t="s">
        <v>8246</v>
      </c>
      <c r="C1561" s="10">
        <v>25000</v>
      </c>
      <c r="D1561" s="10">
        <v>31683</v>
      </c>
      <c r="E1561" s="10"/>
      <c r="F1561" s="10">
        <v>3037</v>
      </c>
      <c r="G1561" t="s">
        <v>8246</v>
      </c>
      <c r="H1561">
        <v>500</v>
      </c>
      <c r="I1561">
        <v>1066</v>
      </c>
    </row>
    <row r="1562" spans="1:9" x14ac:dyDescent="0.25">
      <c r="A1562">
        <v>3037</v>
      </c>
      <c r="B1562" t="s">
        <v>8246</v>
      </c>
      <c r="C1562" s="10">
        <v>500</v>
      </c>
      <c r="D1562" s="10">
        <v>1066</v>
      </c>
      <c r="E1562" s="10"/>
      <c r="F1562" s="10">
        <v>3038</v>
      </c>
      <c r="G1562" t="s">
        <v>8246</v>
      </c>
      <c r="H1562">
        <v>1000</v>
      </c>
      <c r="I1562">
        <v>1005</v>
      </c>
    </row>
    <row r="1563" spans="1:9" x14ac:dyDescent="0.25">
      <c r="A1563">
        <v>3038</v>
      </c>
      <c r="B1563" t="s">
        <v>8246</v>
      </c>
      <c r="C1563" s="10">
        <v>1000</v>
      </c>
      <c r="D1563" s="10">
        <v>1005</v>
      </c>
      <c r="E1563" s="10"/>
      <c r="F1563" s="10">
        <v>3039</v>
      </c>
      <c r="G1563" t="s">
        <v>8246</v>
      </c>
      <c r="H1563">
        <v>20000</v>
      </c>
      <c r="I1563">
        <v>21742.78</v>
      </c>
    </row>
    <row r="1564" spans="1:9" x14ac:dyDescent="0.25">
      <c r="A1564">
        <v>3039</v>
      </c>
      <c r="B1564" t="s">
        <v>8246</v>
      </c>
      <c r="C1564" s="10">
        <v>20000</v>
      </c>
      <c r="D1564" s="10">
        <v>21742.78</v>
      </c>
      <c r="E1564" s="10"/>
      <c r="F1564" s="10">
        <v>3040</v>
      </c>
      <c r="G1564" t="s">
        <v>8246</v>
      </c>
      <c r="H1564">
        <v>3000</v>
      </c>
      <c r="I1564">
        <v>3225</v>
      </c>
    </row>
    <row r="1565" spans="1:9" x14ac:dyDescent="0.25">
      <c r="A1565">
        <v>3040</v>
      </c>
      <c r="B1565" t="s">
        <v>8246</v>
      </c>
      <c r="C1565" s="10">
        <v>3000</v>
      </c>
      <c r="D1565" s="10">
        <v>3225</v>
      </c>
      <c r="E1565" s="10"/>
      <c r="F1565" s="10">
        <v>3041</v>
      </c>
      <c r="G1565" t="s">
        <v>8246</v>
      </c>
      <c r="H1565">
        <v>8300</v>
      </c>
      <c r="I1565">
        <v>9170</v>
      </c>
    </row>
    <row r="1566" spans="1:9" ht="15" customHeight="1" x14ac:dyDescent="0.25">
      <c r="A1566">
        <v>3041</v>
      </c>
      <c r="B1566" t="s">
        <v>8246</v>
      </c>
      <c r="C1566" s="10">
        <v>8300</v>
      </c>
      <c r="D1566" s="10">
        <v>9170</v>
      </c>
      <c r="E1566" s="10"/>
      <c r="F1566" s="10">
        <v>3042</v>
      </c>
      <c r="G1566" t="s">
        <v>8247</v>
      </c>
      <c r="H1566">
        <v>1500</v>
      </c>
      <c r="I1566">
        <v>1920</v>
      </c>
    </row>
    <row r="1567" spans="1:9" ht="15" customHeight="1" x14ac:dyDescent="0.25">
      <c r="A1567">
        <v>3042</v>
      </c>
      <c r="B1567" t="s">
        <v>8247</v>
      </c>
      <c r="C1567" s="10">
        <v>1500</v>
      </c>
      <c r="D1567" s="10">
        <v>1920</v>
      </c>
      <c r="E1567" s="10"/>
      <c r="F1567" s="10">
        <v>3043</v>
      </c>
      <c r="G1567" t="s">
        <v>8251</v>
      </c>
      <c r="H1567">
        <v>15000</v>
      </c>
      <c r="I1567">
        <v>16501</v>
      </c>
    </row>
    <row r="1568" spans="1:9" x14ac:dyDescent="0.25">
      <c r="A1568">
        <v>3043</v>
      </c>
      <c r="B1568" t="s">
        <v>8251</v>
      </c>
      <c r="C1568" s="10">
        <v>15000</v>
      </c>
      <c r="D1568" s="10">
        <v>16501</v>
      </c>
      <c r="E1568" s="10"/>
      <c r="F1568" s="10">
        <v>3044</v>
      </c>
      <c r="G1568" t="s">
        <v>8246</v>
      </c>
      <c r="H1568">
        <v>12000</v>
      </c>
      <c r="I1568">
        <v>13121</v>
      </c>
    </row>
    <row r="1569" spans="1:9" x14ac:dyDescent="0.25">
      <c r="A1569">
        <v>3044</v>
      </c>
      <c r="B1569" t="s">
        <v>8246</v>
      </c>
      <c r="C1569" s="10">
        <v>12000</v>
      </c>
      <c r="D1569" s="10">
        <v>13121</v>
      </c>
      <c r="E1569" s="10"/>
      <c r="F1569" s="10">
        <v>3045</v>
      </c>
      <c r="G1569" t="s">
        <v>8246</v>
      </c>
      <c r="H1569">
        <v>4000</v>
      </c>
      <c r="I1569">
        <v>5308.26</v>
      </c>
    </row>
    <row r="1570" spans="1:9" x14ac:dyDescent="0.25">
      <c r="A1570">
        <v>3045</v>
      </c>
      <c r="B1570" t="s">
        <v>8246</v>
      </c>
      <c r="C1570" s="10">
        <v>4000</v>
      </c>
      <c r="D1570" s="10">
        <v>5308.26</v>
      </c>
      <c r="E1570" s="10"/>
      <c r="F1570" s="10">
        <v>3046</v>
      </c>
      <c r="G1570" t="s">
        <v>8246</v>
      </c>
      <c r="H1570">
        <v>7900</v>
      </c>
      <c r="I1570">
        <v>15077</v>
      </c>
    </row>
    <row r="1571" spans="1:9" x14ac:dyDescent="0.25">
      <c r="A1571">
        <v>3046</v>
      </c>
      <c r="B1571" t="s">
        <v>8246</v>
      </c>
      <c r="C1571" s="10">
        <v>7900</v>
      </c>
      <c r="D1571" s="10">
        <v>15077</v>
      </c>
      <c r="E1571" s="10"/>
      <c r="F1571" s="10">
        <v>3047</v>
      </c>
      <c r="G1571" t="s">
        <v>8246</v>
      </c>
      <c r="H1571">
        <v>500</v>
      </c>
      <c r="I1571">
        <v>745</v>
      </c>
    </row>
    <row r="1572" spans="1:9" x14ac:dyDescent="0.25">
      <c r="A1572">
        <v>3047</v>
      </c>
      <c r="B1572" t="s">
        <v>8246</v>
      </c>
      <c r="C1572" s="10">
        <v>500</v>
      </c>
      <c r="D1572" s="10">
        <v>745</v>
      </c>
      <c r="E1572" s="10"/>
      <c r="F1572" s="10">
        <v>3048</v>
      </c>
      <c r="G1572" t="s">
        <v>8246</v>
      </c>
      <c r="H1572">
        <v>5000</v>
      </c>
      <c r="I1572">
        <v>8320</v>
      </c>
    </row>
    <row r="1573" spans="1:9" x14ac:dyDescent="0.25">
      <c r="A1573">
        <v>3048</v>
      </c>
      <c r="B1573" t="s">
        <v>8246</v>
      </c>
      <c r="C1573" s="10">
        <v>5000</v>
      </c>
      <c r="D1573" s="10">
        <v>8320</v>
      </c>
      <c r="E1573" s="10"/>
      <c r="F1573" s="10">
        <v>3049</v>
      </c>
      <c r="G1573" t="s">
        <v>8246</v>
      </c>
      <c r="H1573">
        <v>3750</v>
      </c>
      <c r="I1573">
        <v>4000</v>
      </c>
    </row>
    <row r="1574" spans="1:9" x14ac:dyDescent="0.25">
      <c r="A1574">
        <v>3049</v>
      </c>
      <c r="B1574" t="s">
        <v>8246</v>
      </c>
      <c r="C1574" s="10">
        <v>3750</v>
      </c>
      <c r="D1574" s="10">
        <v>4000</v>
      </c>
      <c r="E1574" s="10"/>
      <c r="F1574" s="10">
        <v>3050</v>
      </c>
      <c r="G1574" t="s">
        <v>8246</v>
      </c>
      <c r="H1574">
        <v>600</v>
      </c>
      <c r="I1574">
        <v>636</v>
      </c>
    </row>
    <row r="1575" spans="1:9" x14ac:dyDescent="0.25">
      <c r="A1575">
        <v>3050</v>
      </c>
      <c r="B1575" t="s">
        <v>8246</v>
      </c>
      <c r="C1575" s="10">
        <v>600</v>
      </c>
      <c r="D1575" s="10">
        <v>636</v>
      </c>
      <c r="E1575" s="10"/>
      <c r="F1575" s="10">
        <v>3147</v>
      </c>
      <c r="G1575" t="s">
        <v>8246</v>
      </c>
      <c r="H1575">
        <v>20000</v>
      </c>
      <c r="I1575">
        <v>23505</v>
      </c>
    </row>
    <row r="1576" spans="1:9" x14ac:dyDescent="0.25">
      <c r="A1576">
        <v>3147</v>
      </c>
      <c r="B1576" t="s">
        <v>8246</v>
      </c>
      <c r="C1576" s="10">
        <v>20000</v>
      </c>
      <c r="D1576" s="10">
        <v>23505</v>
      </c>
      <c r="E1576" s="10"/>
      <c r="F1576" s="10">
        <v>3148</v>
      </c>
      <c r="G1576" t="s">
        <v>8246</v>
      </c>
      <c r="H1576">
        <v>1800</v>
      </c>
      <c r="I1576">
        <v>2361</v>
      </c>
    </row>
    <row r="1577" spans="1:9" x14ac:dyDescent="0.25">
      <c r="A1577">
        <v>3148</v>
      </c>
      <c r="B1577" t="s">
        <v>8246</v>
      </c>
      <c r="C1577" s="10">
        <v>1800</v>
      </c>
      <c r="D1577" s="10">
        <v>2361</v>
      </c>
      <c r="E1577" s="10"/>
      <c r="F1577" s="10">
        <v>3149</v>
      </c>
      <c r="G1577" t="s">
        <v>8246</v>
      </c>
      <c r="H1577">
        <v>1250</v>
      </c>
      <c r="I1577">
        <v>1300</v>
      </c>
    </row>
    <row r="1578" spans="1:9" x14ac:dyDescent="0.25">
      <c r="A1578">
        <v>3149</v>
      </c>
      <c r="B1578" t="s">
        <v>8246</v>
      </c>
      <c r="C1578" s="10">
        <v>1250</v>
      </c>
      <c r="D1578" s="10">
        <v>1300</v>
      </c>
      <c r="E1578" s="10"/>
      <c r="F1578" s="10">
        <v>3150</v>
      </c>
      <c r="G1578" t="s">
        <v>8246</v>
      </c>
      <c r="H1578">
        <v>3500</v>
      </c>
      <c r="I1578">
        <v>3535</v>
      </c>
    </row>
    <row r="1579" spans="1:9" x14ac:dyDescent="0.25">
      <c r="A1579">
        <v>3150</v>
      </c>
      <c r="B1579" t="s">
        <v>8246</v>
      </c>
      <c r="C1579" s="10">
        <v>3500</v>
      </c>
      <c r="D1579" s="10">
        <v>3535</v>
      </c>
      <c r="E1579" s="10"/>
      <c r="F1579" s="10">
        <v>3151</v>
      </c>
      <c r="G1579" t="s">
        <v>8246</v>
      </c>
      <c r="H1579">
        <v>3500</v>
      </c>
      <c r="I1579">
        <v>3514</v>
      </c>
    </row>
    <row r="1580" spans="1:9" ht="15" customHeight="1" x14ac:dyDescent="0.25">
      <c r="A1580">
        <v>3151</v>
      </c>
      <c r="B1580" t="s">
        <v>8246</v>
      </c>
      <c r="C1580" s="10">
        <v>3500</v>
      </c>
      <c r="D1580" s="10">
        <v>3514</v>
      </c>
      <c r="E1580" s="10"/>
      <c r="F1580" s="10">
        <v>3152</v>
      </c>
      <c r="G1580" t="s">
        <v>8247</v>
      </c>
      <c r="H1580">
        <v>2200</v>
      </c>
      <c r="I1580">
        <v>2331</v>
      </c>
    </row>
    <row r="1581" spans="1:9" x14ac:dyDescent="0.25">
      <c r="A1581">
        <v>3152</v>
      </c>
      <c r="B1581" t="s">
        <v>8247</v>
      </c>
      <c r="C1581" s="10">
        <v>2200</v>
      </c>
      <c r="D1581" s="10">
        <v>2331</v>
      </c>
      <c r="E1581" s="10"/>
      <c r="F1581" s="10">
        <v>3153</v>
      </c>
      <c r="G1581" t="s">
        <v>8246</v>
      </c>
      <c r="H1581">
        <v>3000</v>
      </c>
      <c r="I1581">
        <v>10067.5</v>
      </c>
    </row>
    <row r="1582" spans="1:9" x14ac:dyDescent="0.25">
      <c r="A1582">
        <v>3153</v>
      </c>
      <c r="B1582" t="s">
        <v>8246</v>
      </c>
      <c r="C1582" s="10">
        <v>3000</v>
      </c>
      <c r="D1582" s="10">
        <v>10067.5</v>
      </c>
      <c r="E1582" s="10"/>
      <c r="F1582" s="10">
        <v>3154</v>
      </c>
      <c r="G1582" t="s">
        <v>8246</v>
      </c>
      <c r="H1582">
        <v>7000</v>
      </c>
      <c r="I1582">
        <v>7905</v>
      </c>
    </row>
    <row r="1583" spans="1:9" ht="15" customHeight="1" x14ac:dyDescent="0.25">
      <c r="A1583">
        <v>3154</v>
      </c>
      <c r="B1583" t="s">
        <v>8246</v>
      </c>
      <c r="C1583" s="10">
        <v>7000</v>
      </c>
      <c r="D1583" s="10">
        <v>7905</v>
      </c>
      <c r="E1583" s="10"/>
      <c r="F1583" s="10">
        <v>3155</v>
      </c>
      <c r="G1583" t="s">
        <v>8247</v>
      </c>
      <c r="H1583">
        <v>5000</v>
      </c>
      <c r="I1583">
        <v>9425.23</v>
      </c>
    </row>
    <row r="1584" spans="1:9" x14ac:dyDescent="0.25">
      <c r="A1584">
        <v>3155</v>
      </c>
      <c r="B1584" t="s">
        <v>8247</v>
      </c>
      <c r="C1584" s="10">
        <v>5000</v>
      </c>
      <c r="D1584" s="10">
        <v>9425.23</v>
      </c>
      <c r="E1584" s="10"/>
      <c r="F1584" s="10">
        <v>3156</v>
      </c>
      <c r="G1584" t="s">
        <v>8246</v>
      </c>
      <c r="H1584">
        <v>5500</v>
      </c>
      <c r="I1584">
        <v>5600</v>
      </c>
    </row>
    <row r="1585" spans="1:9" x14ac:dyDescent="0.25">
      <c r="A1585">
        <v>3156</v>
      </c>
      <c r="B1585" t="s">
        <v>8246</v>
      </c>
      <c r="C1585" s="10">
        <v>5500</v>
      </c>
      <c r="D1585" s="10">
        <v>5600</v>
      </c>
      <c r="E1585" s="10"/>
      <c r="F1585" s="10">
        <v>3157</v>
      </c>
      <c r="G1585" t="s">
        <v>8246</v>
      </c>
      <c r="H1585">
        <v>4000</v>
      </c>
      <c r="I1585">
        <v>4040</v>
      </c>
    </row>
    <row r="1586" spans="1:9" x14ac:dyDescent="0.25">
      <c r="A1586">
        <v>3157</v>
      </c>
      <c r="B1586" t="s">
        <v>8246</v>
      </c>
      <c r="C1586" s="10">
        <v>4000</v>
      </c>
      <c r="D1586" s="10">
        <v>4040</v>
      </c>
      <c r="E1586" s="10"/>
      <c r="F1586" s="10">
        <v>3158</v>
      </c>
      <c r="G1586" t="s">
        <v>8246</v>
      </c>
      <c r="H1586">
        <v>5000</v>
      </c>
      <c r="I1586">
        <v>5700</v>
      </c>
    </row>
    <row r="1587" spans="1:9" x14ac:dyDescent="0.25">
      <c r="A1587">
        <v>3158</v>
      </c>
      <c r="B1587" t="s">
        <v>8246</v>
      </c>
      <c r="C1587" s="10">
        <v>5000</v>
      </c>
      <c r="D1587" s="10">
        <v>5700</v>
      </c>
      <c r="E1587" s="10"/>
      <c r="F1587" s="10">
        <v>3159</v>
      </c>
      <c r="G1587" t="s">
        <v>8246</v>
      </c>
      <c r="H1587">
        <v>1500</v>
      </c>
      <c r="I1587">
        <v>2002.22</v>
      </c>
    </row>
    <row r="1588" spans="1:9" x14ac:dyDescent="0.25">
      <c r="A1588">
        <v>3159</v>
      </c>
      <c r="B1588" t="s">
        <v>8246</v>
      </c>
      <c r="C1588" s="10">
        <v>1500</v>
      </c>
      <c r="D1588" s="10">
        <v>2002.22</v>
      </c>
      <c r="E1588" s="10"/>
      <c r="F1588" s="10">
        <v>3160</v>
      </c>
      <c r="G1588" t="s">
        <v>8246</v>
      </c>
      <c r="H1588">
        <v>4500</v>
      </c>
      <c r="I1588">
        <v>4569</v>
      </c>
    </row>
    <row r="1589" spans="1:9" ht="15" customHeight="1" x14ac:dyDescent="0.25">
      <c r="A1589">
        <v>3160</v>
      </c>
      <c r="B1589" t="s">
        <v>8246</v>
      </c>
      <c r="C1589" s="10">
        <v>4500</v>
      </c>
      <c r="D1589" s="10">
        <v>4569</v>
      </c>
      <c r="E1589" s="10"/>
      <c r="F1589" s="10">
        <v>3161</v>
      </c>
      <c r="G1589" t="s">
        <v>8247</v>
      </c>
      <c r="H1589">
        <v>2000</v>
      </c>
      <c r="I1589">
        <v>2102</v>
      </c>
    </row>
    <row r="1590" spans="1:9" x14ac:dyDescent="0.25">
      <c r="A1590">
        <v>3161</v>
      </c>
      <c r="B1590" t="s">
        <v>8247</v>
      </c>
      <c r="C1590" s="10">
        <v>2000</v>
      </c>
      <c r="D1590" s="10">
        <v>2102</v>
      </c>
      <c r="E1590" s="10"/>
      <c r="F1590" s="10">
        <v>3162</v>
      </c>
      <c r="G1590" t="s">
        <v>8246</v>
      </c>
      <c r="H1590">
        <v>4000</v>
      </c>
      <c r="I1590">
        <v>5086</v>
      </c>
    </row>
    <row r="1591" spans="1:9" x14ac:dyDescent="0.25">
      <c r="A1591">
        <v>3162</v>
      </c>
      <c r="B1591" t="s">
        <v>8246</v>
      </c>
      <c r="C1591" s="10">
        <v>4000</v>
      </c>
      <c r="D1591" s="10">
        <v>5086</v>
      </c>
      <c r="E1591" s="10"/>
      <c r="F1591" s="10">
        <v>3163</v>
      </c>
      <c r="G1591" t="s">
        <v>8246</v>
      </c>
      <c r="H1591">
        <v>13000</v>
      </c>
      <c r="I1591">
        <v>14450</v>
      </c>
    </row>
    <row r="1592" spans="1:9" x14ac:dyDescent="0.25">
      <c r="A1592">
        <v>3163</v>
      </c>
      <c r="B1592" t="s">
        <v>8246</v>
      </c>
      <c r="C1592" s="10">
        <v>13000</v>
      </c>
      <c r="D1592" s="10">
        <v>14450</v>
      </c>
      <c r="E1592" s="10"/>
      <c r="F1592" s="10">
        <v>3164</v>
      </c>
      <c r="G1592" t="s">
        <v>8246</v>
      </c>
      <c r="H1592">
        <v>2500</v>
      </c>
      <c r="I1592">
        <v>2669</v>
      </c>
    </row>
    <row r="1593" spans="1:9" x14ac:dyDescent="0.25">
      <c r="A1593">
        <v>3164</v>
      </c>
      <c r="B1593" t="s">
        <v>8246</v>
      </c>
      <c r="C1593" s="10">
        <v>2500</v>
      </c>
      <c r="D1593" s="10">
        <v>2669</v>
      </c>
      <c r="E1593" s="10"/>
      <c r="F1593" s="10">
        <v>3165</v>
      </c>
      <c r="G1593" t="s">
        <v>8246</v>
      </c>
      <c r="H1593">
        <v>750</v>
      </c>
      <c r="I1593">
        <v>1220</v>
      </c>
    </row>
    <row r="1594" spans="1:9" x14ac:dyDescent="0.25">
      <c r="A1594">
        <v>3165</v>
      </c>
      <c r="B1594" t="s">
        <v>8246</v>
      </c>
      <c r="C1594" s="10">
        <v>750</v>
      </c>
      <c r="D1594" s="10">
        <v>1220</v>
      </c>
      <c r="E1594" s="10"/>
      <c r="F1594" s="10">
        <v>3166</v>
      </c>
      <c r="G1594" t="s">
        <v>8246</v>
      </c>
      <c r="H1594">
        <v>35000</v>
      </c>
      <c r="I1594">
        <v>56079.83</v>
      </c>
    </row>
    <row r="1595" spans="1:9" x14ac:dyDescent="0.25">
      <c r="A1595">
        <v>3166</v>
      </c>
      <c r="B1595" t="s">
        <v>8246</v>
      </c>
      <c r="C1595" s="10">
        <v>35000</v>
      </c>
      <c r="D1595" s="10">
        <v>56079.83</v>
      </c>
      <c r="E1595" s="10"/>
      <c r="F1595" s="10">
        <v>3167</v>
      </c>
      <c r="G1595" t="s">
        <v>8246</v>
      </c>
      <c r="H1595">
        <v>3000</v>
      </c>
      <c r="I1595">
        <v>3485</v>
      </c>
    </row>
    <row r="1596" spans="1:9" x14ac:dyDescent="0.25">
      <c r="A1596">
        <v>3167</v>
      </c>
      <c r="B1596" t="s">
        <v>8246</v>
      </c>
      <c r="C1596" s="10">
        <v>3000</v>
      </c>
      <c r="D1596" s="10">
        <v>3485</v>
      </c>
      <c r="E1596" s="10"/>
      <c r="F1596" s="10">
        <v>3168</v>
      </c>
      <c r="G1596" t="s">
        <v>8246</v>
      </c>
      <c r="H1596">
        <v>2500</v>
      </c>
      <c r="I1596">
        <v>3105</v>
      </c>
    </row>
    <row r="1597" spans="1:9" x14ac:dyDescent="0.25">
      <c r="A1597">
        <v>3168</v>
      </c>
      <c r="B1597" t="s">
        <v>8246</v>
      </c>
      <c r="C1597" s="10">
        <v>2500</v>
      </c>
      <c r="D1597" s="10">
        <v>3105</v>
      </c>
      <c r="E1597" s="10"/>
      <c r="F1597" s="10">
        <v>3169</v>
      </c>
      <c r="G1597" t="s">
        <v>8246</v>
      </c>
      <c r="H1597">
        <v>8000</v>
      </c>
      <c r="I1597">
        <v>8241</v>
      </c>
    </row>
    <row r="1598" spans="1:9" x14ac:dyDescent="0.25">
      <c r="A1598">
        <v>3169</v>
      </c>
      <c r="B1598" t="s">
        <v>8246</v>
      </c>
      <c r="C1598" s="10">
        <v>8000</v>
      </c>
      <c r="D1598" s="10">
        <v>8241</v>
      </c>
      <c r="E1598" s="10"/>
      <c r="F1598" s="10">
        <v>3170</v>
      </c>
      <c r="G1598" t="s">
        <v>8246</v>
      </c>
      <c r="H1598">
        <v>2000</v>
      </c>
      <c r="I1598">
        <v>2245</v>
      </c>
    </row>
    <row r="1599" spans="1:9" ht="15" customHeight="1" x14ac:dyDescent="0.25">
      <c r="A1599">
        <v>3170</v>
      </c>
      <c r="B1599" t="s">
        <v>8246</v>
      </c>
      <c r="C1599" s="10">
        <v>2000</v>
      </c>
      <c r="D1599" s="10">
        <v>2245</v>
      </c>
      <c r="E1599" s="10"/>
      <c r="F1599" s="10">
        <v>3171</v>
      </c>
      <c r="G1599" t="s">
        <v>8247</v>
      </c>
      <c r="H1599">
        <v>7000</v>
      </c>
      <c r="I1599">
        <v>7617</v>
      </c>
    </row>
    <row r="1600" spans="1:9" x14ac:dyDescent="0.25">
      <c r="A1600">
        <v>3171</v>
      </c>
      <c r="B1600" t="s">
        <v>8247</v>
      </c>
      <c r="C1600" s="10">
        <v>7000</v>
      </c>
      <c r="D1600" s="10">
        <v>7617</v>
      </c>
      <c r="E1600" s="10"/>
      <c r="F1600" s="10">
        <v>3172</v>
      </c>
      <c r="G1600" t="s">
        <v>8246</v>
      </c>
      <c r="H1600">
        <v>2000</v>
      </c>
      <c r="I1600">
        <v>2300</v>
      </c>
    </row>
    <row r="1601" spans="1:9" x14ac:dyDescent="0.25">
      <c r="A1601">
        <v>3172</v>
      </c>
      <c r="B1601" t="s">
        <v>8246</v>
      </c>
      <c r="C1601" s="10">
        <v>2000</v>
      </c>
      <c r="D1601" s="10">
        <v>2300</v>
      </c>
      <c r="E1601" s="10"/>
      <c r="F1601" s="10">
        <v>3173</v>
      </c>
      <c r="G1601" t="s">
        <v>8246</v>
      </c>
      <c r="H1601">
        <v>10000</v>
      </c>
      <c r="I1601">
        <v>10300</v>
      </c>
    </row>
    <row r="1602" spans="1:9" x14ac:dyDescent="0.25">
      <c r="A1602">
        <v>3173</v>
      </c>
      <c r="B1602" t="s">
        <v>8246</v>
      </c>
      <c r="C1602" s="10">
        <v>10000</v>
      </c>
      <c r="D1602" s="10">
        <v>10300</v>
      </c>
      <c r="E1602" s="10"/>
      <c r="F1602" s="10">
        <v>3174</v>
      </c>
      <c r="G1602" t="s">
        <v>8246</v>
      </c>
      <c r="H1602">
        <v>3000</v>
      </c>
      <c r="I1602">
        <v>3034</v>
      </c>
    </row>
    <row r="1603" spans="1:9" x14ac:dyDescent="0.25">
      <c r="A1603">
        <v>3174</v>
      </c>
      <c r="B1603" t="s">
        <v>8246</v>
      </c>
      <c r="C1603" s="10">
        <v>3000</v>
      </c>
      <c r="D1603" s="10">
        <v>3034</v>
      </c>
      <c r="E1603" s="10"/>
      <c r="F1603" s="10">
        <v>3175</v>
      </c>
      <c r="G1603" t="s">
        <v>8246</v>
      </c>
      <c r="H1603">
        <v>5000</v>
      </c>
      <c r="I1603">
        <v>5478</v>
      </c>
    </row>
    <row r="1604" spans="1:9" x14ac:dyDescent="0.25">
      <c r="A1604">
        <v>3175</v>
      </c>
      <c r="B1604" t="s">
        <v>8246</v>
      </c>
      <c r="C1604" s="10">
        <v>5000</v>
      </c>
      <c r="D1604" s="10">
        <v>5478</v>
      </c>
      <c r="E1604" s="10"/>
      <c r="F1604" s="10">
        <v>3176</v>
      </c>
      <c r="G1604" t="s">
        <v>8246</v>
      </c>
      <c r="H1604">
        <v>1900</v>
      </c>
      <c r="I1604">
        <v>2182</v>
      </c>
    </row>
    <row r="1605" spans="1:9" x14ac:dyDescent="0.25">
      <c r="A1605">
        <v>3176</v>
      </c>
      <c r="B1605" t="s">
        <v>8246</v>
      </c>
      <c r="C1605" s="10">
        <v>1900</v>
      </c>
      <c r="D1605" s="10">
        <v>2182</v>
      </c>
      <c r="E1605" s="10"/>
      <c r="F1605" s="10">
        <v>3177</v>
      </c>
      <c r="G1605" t="s">
        <v>8246</v>
      </c>
      <c r="H1605">
        <v>2500</v>
      </c>
      <c r="I1605">
        <v>2935</v>
      </c>
    </row>
    <row r="1606" spans="1:9" ht="15" customHeight="1" x14ac:dyDescent="0.25">
      <c r="A1606">
        <v>3177</v>
      </c>
      <c r="B1606" t="s">
        <v>8246</v>
      </c>
      <c r="C1606" s="10">
        <v>2500</v>
      </c>
      <c r="D1606" s="10">
        <v>2935</v>
      </c>
      <c r="E1606" s="10"/>
      <c r="F1606" s="10">
        <v>3178</v>
      </c>
      <c r="G1606" t="s">
        <v>8247</v>
      </c>
      <c r="H1606">
        <v>1500</v>
      </c>
      <c r="I1606">
        <v>2576</v>
      </c>
    </row>
    <row r="1607" spans="1:9" x14ac:dyDescent="0.25">
      <c r="A1607">
        <v>3178</v>
      </c>
      <c r="B1607" t="s">
        <v>8247</v>
      </c>
      <c r="C1607" s="10">
        <v>1500</v>
      </c>
      <c r="D1607" s="10">
        <v>2576</v>
      </c>
      <c r="E1607" s="10"/>
      <c r="F1607" s="10">
        <v>3179</v>
      </c>
      <c r="G1607" t="s">
        <v>8246</v>
      </c>
      <c r="H1607">
        <v>4200</v>
      </c>
      <c r="I1607">
        <v>4794.82</v>
      </c>
    </row>
    <row r="1608" spans="1:9" ht="15" customHeight="1" x14ac:dyDescent="0.25">
      <c r="A1608">
        <v>3179</v>
      </c>
      <c r="B1608" t="s">
        <v>8246</v>
      </c>
      <c r="C1608" s="10">
        <v>4200</v>
      </c>
      <c r="D1608" s="10">
        <v>4794.82</v>
      </c>
      <c r="E1608" s="10"/>
      <c r="F1608" s="10">
        <v>3180</v>
      </c>
      <c r="G1608" t="s">
        <v>8247</v>
      </c>
      <c r="H1608">
        <v>1200</v>
      </c>
      <c r="I1608">
        <v>1437</v>
      </c>
    </row>
    <row r="1609" spans="1:9" ht="15" customHeight="1" x14ac:dyDescent="0.25">
      <c r="A1609">
        <v>3180</v>
      </c>
      <c r="B1609" t="s">
        <v>8247</v>
      </c>
      <c r="C1609" s="10">
        <v>1200</v>
      </c>
      <c r="D1609" s="10">
        <v>1437</v>
      </c>
      <c r="E1609" s="10"/>
      <c r="F1609" s="10">
        <v>3181</v>
      </c>
      <c r="G1609" t="s">
        <v>8247</v>
      </c>
      <c r="H1609">
        <v>500</v>
      </c>
      <c r="I1609">
        <v>545</v>
      </c>
    </row>
    <row r="1610" spans="1:9" x14ac:dyDescent="0.25">
      <c r="A1610">
        <v>3181</v>
      </c>
      <c r="B1610" t="s">
        <v>8247</v>
      </c>
      <c r="C1610" s="10">
        <v>500</v>
      </c>
      <c r="D1610" s="10">
        <v>545</v>
      </c>
      <c r="E1610" s="10"/>
      <c r="F1610" s="10">
        <v>3182</v>
      </c>
      <c r="G1610" t="s">
        <v>8246</v>
      </c>
      <c r="H1610">
        <v>7000</v>
      </c>
      <c r="I1610">
        <v>7062</v>
      </c>
    </row>
    <row r="1611" spans="1:9" x14ac:dyDescent="0.25">
      <c r="A1611">
        <v>3182</v>
      </c>
      <c r="B1611" t="s">
        <v>8246</v>
      </c>
      <c r="C1611" s="10">
        <v>7000</v>
      </c>
      <c r="D1611" s="10">
        <v>7062</v>
      </c>
      <c r="E1611" s="10"/>
      <c r="F1611" s="10">
        <v>3183</v>
      </c>
      <c r="G1611" t="s">
        <v>8246</v>
      </c>
      <c r="H1611">
        <v>2500</v>
      </c>
      <c r="I1611">
        <v>2725</v>
      </c>
    </row>
    <row r="1612" spans="1:9" x14ac:dyDescent="0.25">
      <c r="A1612">
        <v>3183</v>
      </c>
      <c r="B1612" t="s">
        <v>8246</v>
      </c>
      <c r="C1612" s="10">
        <v>2500</v>
      </c>
      <c r="D1612" s="10">
        <v>2725</v>
      </c>
      <c r="E1612" s="10"/>
      <c r="F1612" s="10">
        <v>3184</v>
      </c>
      <c r="G1612" t="s">
        <v>8246</v>
      </c>
      <c r="H1612">
        <v>4300</v>
      </c>
      <c r="I1612">
        <v>4610</v>
      </c>
    </row>
    <row r="1613" spans="1:9" ht="15" customHeight="1" x14ac:dyDescent="0.25">
      <c r="A1613">
        <v>3184</v>
      </c>
      <c r="B1613" t="s">
        <v>8246</v>
      </c>
      <c r="C1613" s="10">
        <v>4300</v>
      </c>
      <c r="D1613" s="10">
        <v>4610</v>
      </c>
      <c r="E1613" s="10"/>
      <c r="F1613" s="10">
        <v>3185</v>
      </c>
      <c r="G1613" t="s">
        <v>8247</v>
      </c>
      <c r="H1613">
        <v>1000</v>
      </c>
      <c r="I1613">
        <v>1000</v>
      </c>
    </row>
    <row r="1614" spans="1:9" ht="15" customHeight="1" x14ac:dyDescent="0.25">
      <c r="A1614">
        <v>3185</v>
      </c>
      <c r="B1614" t="s">
        <v>8247</v>
      </c>
      <c r="C1614" s="10">
        <v>1000</v>
      </c>
      <c r="D1614" s="10">
        <v>1000</v>
      </c>
      <c r="E1614" s="10"/>
      <c r="F1614" s="10">
        <v>3186</v>
      </c>
      <c r="G1614" t="s">
        <v>8247</v>
      </c>
      <c r="H1614">
        <v>3200</v>
      </c>
      <c r="I1614">
        <v>3270</v>
      </c>
    </row>
    <row r="1615" spans="1:9" x14ac:dyDescent="0.25">
      <c r="A1615">
        <v>3186</v>
      </c>
      <c r="B1615" t="s">
        <v>8247</v>
      </c>
      <c r="C1615" s="10">
        <v>3200</v>
      </c>
      <c r="D1615" s="10">
        <v>3270</v>
      </c>
      <c r="E1615" s="10"/>
      <c r="F1615" s="10">
        <v>3187</v>
      </c>
      <c r="G1615" t="s">
        <v>8246</v>
      </c>
      <c r="H1615">
        <v>15000</v>
      </c>
      <c r="I1615">
        <v>17444</v>
      </c>
    </row>
    <row r="1616" spans="1:9" x14ac:dyDescent="0.25">
      <c r="A1616">
        <v>3187</v>
      </c>
      <c r="B1616" t="s">
        <v>8246</v>
      </c>
      <c r="C1616" s="10">
        <v>15000</v>
      </c>
      <c r="D1616" s="10">
        <v>17444</v>
      </c>
      <c r="E1616" s="10"/>
      <c r="F1616" s="10">
        <v>3208</v>
      </c>
      <c r="G1616" t="s">
        <v>8246</v>
      </c>
      <c r="H1616">
        <v>5000</v>
      </c>
      <c r="I1616">
        <v>5175</v>
      </c>
    </row>
    <row r="1617" spans="1:9" x14ac:dyDescent="0.25">
      <c r="A1617">
        <v>3208</v>
      </c>
      <c r="B1617" t="s">
        <v>8246</v>
      </c>
      <c r="C1617" s="10">
        <v>5000</v>
      </c>
      <c r="D1617" s="10">
        <v>5175</v>
      </c>
      <c r="E1617" s="10"/>
      <c r="F1617" s="10">
        <v>3209</v>
      </c>
      <c r="G1617" t="s">
        <v>8246</v>
      </c>
      <c r="H1617">
        <v>9500</v>
      </c>
      <c r="I1617">
        <v>11335.7</v>
      </c>
    </row>
    <row r="1618" spans="1:9" x14ac:dyDescent="0.25">
      <c r="A1618">
        <v>3209</v>
      </c>
      <c r="B1618" t="s">
        <v>8246</v>
      </c>
      <c r="C1618" s="10">
        <v>9500</v>
      </c>
      <c r="D1618" s="10">
        <v>11335.7</v>
      </c>
      <c r="E1618" s="10"/>
      <c r="F1618" s="10">
        <v>3210</v>
      </c>
      <c r="G1618" t="s">
        <v>8246</v>
      </c>
      <c r="H1618">
        <v>3000</v>
      </c>
      <c r="I1618">
        <v>3773</v>
      </c>
    </row>
    <row r="1619" spans="1:9" x14ac:dyDescent="0.25">
      <c r="A1619">
        <v>3210</v>
      </c>
      <c r="B1619" t="s">
        <v>8246</v>
      </c>
      <c r="C1619" s="10">
        <v>3000</v>
      </c>
      <c r="D1619" s="10">
        <v>3773</v>
      </c>
      <c r="E1619" s="10"/>
      <c r="F1619" s="10">
        <v>3211</v>
      </c>
      <c r="G1619" t="s">
        <v>8246</v>
      </c>
      <c r="H1619">
        <v>23000</v>
      </c>
      <c r="I1619">
        <v>27541</v>
      </c>
    </row>
    <row r="1620" spans="1:9" x14ac:dyDescent="0.25">
      <c r="A1620">
        <v>3211</v>
      </c>
      <c r="B1620" t="s">
        <v>8246</v>
      </c>
      <c r="C1620" s="10">
        <v>23000</v>
      </c>
      <c r="D1620" s="10">
        <v>27541</v>
      </c>
      <c r="E1620" s="10"/>
      <c r="F1620" s="10">
        <v>3212</v>
      </c>
      <c r="G1620" t="s">
        <v>8246</v>
      </c>
      <c r="H1620">
        <v>4000</v>
      </c>
      <c r="I1620">
        <v>5050</v>
      </c>
    </row>
    <row r="1621" spans="1:9" ht="15" customHeight="1" x14ac:dyDescent="0.25">
      <c r="A1621">
        <v>3212</v>
      </c>
      <c r="B1621" t="s">
        <v>8246</v>
      </c>
      <c r="C1621" s="10">
        <v>4000</v>
      </c>
      <c r="D1621" s="10">
        <v>5050</v>
      </c>
      <c r="E1621" s="10"/>
      <c r="F1621" s="10">
        <v>3213</v>
      </c>
      <c r="G1621" t="s">
        <v>8247</v>
      </c>
      <c r="H1621">
        <v>6000</v>
      </c>
      <c r="I1621">
        <v>6007</v>
      </c>
    </row>
    <row r="1622" spans="1:9" ht="15" customHeight="1" x14ac:dyDescent="0.25">
      <c r="A1622">
        <v>3213</v>
      </c>
      <c r="B1622" t="s">
        <v>8247</v>
      </c>
      <c r="C1622" s="10">
        <v>6000</v>
      </c>
      <c r="D1622" s="10">
        <v>6007</v>
      </c>
      <c r="E1622" s="10"/>
      <c r="F1622" s="10">
        <v>3214</v>
      </c>
      <c r="G1622" t="s">
        <v>8247</v>
      </c>
      <c r="H1622">
        <v>12000</v>
      </c>
      <c r="I1622">
        <v>12256</v>
      </c>
    </row>
    <row r="1623" spans="1:9" x14ac:dyDescent="0.25">
      <c r="A1623">
        <v>3214</v>
      </c>
      <c r="B1623" t="s">
        <v>8247</v>
      </c>
      <c r="C1623" s="10">
        <v>12000</v>
      </c>
      <c r="D1623" s="10">
        <v>12256</v>
      </c>
      <c r="E1623" s="10"/>
      <c r="F1623" s="10">
        <v>3215</v>
      </c>
      <c r="G1623" t="s">
        <v>8246</v>
      </c>
      <c r="H1623">
        <v>35000</v>
      </c>
      <c r="I1623">
        <v>35123</v>
      </c>
    </row>
    <row r="1624" spans="1:9" ht="15" customHeight="1" x14ac:dyDescent="0.25">
      <c r="A1624">
        <v>3215</v>
      </c>
      <c r="B1624" t="s">
        <v>8246</v>
      </c>
      <c r="C1624" s="10">
        <v>35000</v>
      </c>
      <c r="D1624" s="10">
        <v>35123</v>
      </c>
      <c r="E1624" s="10"/>
      <c r="F1624" s="10">
        <v>3216</v>
      </c>
      <c r="G1624" t="s">
        <v>8247</v>
      </c>
      <c r="H1624">
        <v>2000</v>
      </c>
      <c r="I1624">
        <v>2001</v>
      </c>
    </row>
    <row r="1625" spans="1:9" x14ac:dyDescent="0.25">
      <c r="A1625">
        <v>3216</v>
      </c>
      <c r="B1625" t="s">
        <v>8247</v>
      </c>
      <c r="C1625" s="10">
        <v>2000</v>
      </c>
      <c r="D1625" s="10">
        <v>2001</v>
      </c>
      <c r="E1625" s="10"/>
      <c r="F1625" s="10">
        <v>3217</v>
      </c>
      <c r="G1625" t="s">
        <v>8246</v>
      </c>
      <c r="H1625">
        <v>4500</v>
      </c>
      <c r="I1625">
        <v>5221</v>
      </c>
    </row>
    <row r="1626" spans="1:9" ht="15" customHeight="1" x14ac:dyDescent="0.25">
      <c r="A1626">
        <v>3217</v>
      </c>
      <c r="B1626" t="s">
        <v>8246</v>
      </c>
      <c r="C1626" s="10">
        <v>4500</v>
      </c>
      <c r="D1626" s="10">
        <v>5221</v>
      </c>
      <c r="E1626" s="10"/>
      <c r="F1626" s="10">
        <v>3218</v>
      </c>
      <c r="G1626" t="s">
        <v>8247</v>
      </c>
      <c r="H1626">
        <v>12000</v>
      </c>
      <c r="I1626">
        <v>12252</v>
      </c>
    </row>
    <row r="1627" spans="1:9" x14ac:dyDescent="0.25">
      <c r="A1627">
        <v>3218</v>
      </c>
      <c r="B1627" t="s">
        <v>8247</v>
      </c>
      <c r="C1627" s="10">
        <v>12000</v>
      </c>
      <c r="D1627" s="10">
        <v>12252</v>
      </c>
      <c r="E1627" s="10"/>
      <c r="F1627" s="10">
        <v>3219</v>
      </c>
      <c r="G1627" t="s">
        <v>8246</v>
      </c>
      <c r="H1627">
        <v>20000</v>
      </c>
      <c r="I1627">
        <v>20022</v>
      </c>
    </row>
    <row r="1628" spans="1:9" x14ac:dyDescent="0.25">
      <c r="A1628">
        <v>3219</v>
      </c>
      <c r="B1628" t="s">
        <v>8246</v>
      </c>
      <c r="C1628" s="10">
        <v>20000</v>
      </c>
      <c r="D1628" s="10">
        <v>20022</v>
      </c>
      <c r="E1628" s="10"/>
      <c r="F1628" s="10">
        <v>3220</v>
      </c>
      <c r="G1628" t="s">
        <v>8246</v>
      </c>
      <c r="H1628">
        <v>15000</v>
      </c>
      <c r="I1628">
        <v>15126</v>
      </c>
    </row>
    <row r="1629" spans="1:9" ht="15" customHeight="1" x14ac:dyDescent="0.25">
      <c r="A1629">
        <v>3220</v>
      </c>
      <c r="B1629" t="s">
        <v>8246</v>
      </c>
      <c r="C1629" s="10">
        <v>15000</v>
      </c>
      <c r="D1629" s="10">
        <v>15126</v>
      </c>
      <c r="E1629" s="10"/>
      <c r="F1629" s="10">
        <v>3221</v>
      </c>
      <c r="G1629" t="s">
        <v>8247</v>
      </c>
      <c r="H1629">
        <v>4000</v>
      </c>
      <c r="I1629">
        <v>4137</v>
      </c>
    </row>
    <row r="1630" spans="1:9" x14ac:dyDescent="0.25">
      <c r="A1630">
        <v>3221</v>
      </c>
      <c r="B1630" t="s">
        <v>8247</v>
      </c>
      <c r="C1630" s="10">
        <v>4000</v>
      </c>
      <c r="D1630" s="10">
        <v>4137</v>
      </c>
      <c r="E1630" s="10"/>
      <c r="F1630" s="10">
        <v>3222</v>
      </c>
      <c r="G1630" t="s">
        <v>8246</v>
      </c>
      <c r="H1630">
        <v>2500</v>
      </c>
      <c r="I1630">
        <v>3120</v>
      </c>
    </row>
    <row r="1631" spans="1:9" x14ac:dyDescent="0.25">
      <c r="A1631">
        <v>3222</v>
      </c>
      <c r="B1631" t="s">
        <v>8246</v>
      </c>
      <c r="C1631" s="10">
        <v>2500</v>
      </c>
      <c r="D1631" s="10">
        <v>3120</v>
      </c>
      <c r="E1631" s="10"/>
      <c r="F1631" s="10">
        <v>3223</v>
      </c>
      <c r="G1631" t="s">
        <v>8246</v>
      </c>
      <c r="H1631">
        <v>3100</v>
      </c>
      <c r="I1631">
        <v>3395</v>
      </c>
    </row>
    <row r="1632" spans="1:9" x14ac:dyDescent="0.25">
      <c r="A1632">
        <v>3223</v>
      </c>
      <c r="B1632" t="s">
        <v>8246</v>
      </c>
      <c r="C1632" s="10">
        <v>3100</v>
      </c>
      <c r="D1632" s="10">
        <v>3395</v>
      </c>
      <c r="E1632" s="10"/>
      <c r="F1632" s="10">
        <v>3224</v>
      </c>
      <c r="G1632" t="s">
        <v>8246</v>
      </c>
      <c r="H1632">
        <v>30000</v>
      </c>
      <c r="I1632">
        <v>30610</v>
      </c>
    </row>
    <row r="1633" spans="1:9" x14ac:dyDescent="0.25">
      <c r="A1633">
        <v>3224</v>
      </c>
      <c r="B1633" t="s">
        <v>8246</v>
      </c>
      <c r="C1633" s="10">
        <v>30000</v>
      </c>
      <c r="D1633" s="10">
        <v>30610</v>
      </c>
      <c r="E1633" s="10"/>
      <c r="F1633" s="10">
        <v>3225</v>
      </c>
      <c r="G1633" t="s">
        <v>8246</v>
      </c>
      <c r="H1633">
        <v>2000</v>
      </c>
      <c r="I1633">
        <v>2047</v>
      </c>
    </row>
    <row r="1634" spans="1:9" ht="15" customHeight="1" x14ac:dyDescent="0.25">
      <c r="A1634">
        <v>3225</v>
      </c>
      <c r="B1634" t="s">
        <v>8246</v>
      </c>
      <c r="C1634" s="10">
        <v>2000</v>
      </c>
      <c r="D1634" s="10">
        <v>2047</v>
      </c>
      <c r="E1634" s="10"/>
      <c r="F1634" s="10">
        <v>3226</v>
      </c>
      <c r="G1634" t="s">
        <v>8247</v>
      </c>
      <c r="H1634">
        <v>1200</v>
      </c>
      <c r="I1634">
        <v>1250</v>
      </c>
    </row>
    <row r="1635" spans="1:9" ht="15" customHeight="1" x14ac:dyDescent="0.25">
      <c r="A1635">
        <v>3226</v>
      </c>
      <c r="B1635" t="s">
        <v>8247</v>
      </c>
      <c r="C1635" s="10">
        <v>1200</v>
      </c>
      <c r="D1635" s="10">
        <v>1250</v>
      </c>
      <c r="E1635" s="10"/>
      <c r="F1635" s="10">
        <v>3227</v>
      </c>
      <c r="G1635" t="s">
        <v>8247</v>
      </c>
      <c r="H1635">
        <v>1200</v>
      </c>
      <c r="I1635">
        <v>1500</v>
      </c>
    </row>
    <row r="1636" spans="1:9" x14ac:dyDescent="0.25">
      <c r="A1636">
        <v>3227</v>
      </c>
      <c r="B1636" t="s">
        <v>8247</v>
      </c>
      <c r="C1636" s="10">
        <v>1200</v>
      </c>
      <c r="D1636" s="10">
        <v>1500</v>
      </c>
      <c r="E1636" s="10"/>
      <c r="F1636" s="10">
        <v>3228</v>
      </c>
      <c r="G1636" t="s">
        <v>8246</v>
      </c>
      <c r="H1636">
        <v>7000</v>
      </c>
      <c r="I1636">
        <v>7164</v>
      </c>
    </row>
    <row r="1637" spans="1:9" x14ac:dyDescent="0.25">
      <c r="A1637">
        <v>3228</v>
      </c>
      <c r="B1637" t="s">
        <v>8246</v>
      </c>
      <c r="C1637" s="10">
        <v>7000</v>
      </c>
      <c r="D1637" s="10">
        <v>7164</v>
      </c>
      <c r="E1637" s="10"/>
      <c r="F1637" s="10">
        <v>3229</v>
      </c>
      <c r="G1637" t="s">
        <v>8246</v>
      </c>
      <c r="H1637">
        <v>20000</v>
      </c>
      <c r="I1637">
        <v>21573</v>
      </c>
    </row>
    <row r="1638" spans="1:9" x14ac:dyDescent="0.25">
      <c r="A1638">
        <v>3229</v>
      </c>
      <c r="B1638" t="s">
        <v>8246</v>
      </c>
      <c r="C1638" s="10">
        <v>20000</v>
      </c>
      <c r="D1638" s="10">
        <v>21573</v>
      </c>
      <c r="E1638" s="10"/>
      <c r="F1638" s="10">
        <v>3230</v>
      </c>
      <c r="G1638" t="s">
        <v>8246</v>
      </c>
      <c r="H1638">
        <v>2600</v>
      </c>
      <c r="I1638">
        <v>2857</v>
      </c>
    </row>
    <row r="1639" spans="1:9" x14ac:dyDescent="0.25">
      <c r="A1639">
        <v>3230</v>
      </c>
      <c r="B1639" t="s">
        <v>8246</v>
      </c>
      <c r="C1639" s="10">
        <v>2600</v>
      </c>
      <c r="D1639" s="10">
        <v>2857</v>
      </c>
      <c r="E1639" s="10"/>
      <c r="F1639" s="10">
        <v>3231</v>
      </c>
      <c r="G1639" t="s">
        <v>8246</v>
      </c>
      <c r="H1639">
        <v>1000</v>
      </c>
      <c r="I1639">
        <v>1610</v>
      </c>
    </row>
    <row r="1640" spans="1:9" x14ac:dyDescent="0.25">
      <c r="A1640">
        <v>3231</v>
      </c>
      <c r="B1640" t="s">
        <v>8246</v>
      </c>
      <c r="C1640" s="10">
        <v>1000</v>
      </c>
      <c r="D1640" s="10">
        <v>1610</v>
      </c>
      <c r="E1640" s="10"/>
      <c r="F1640" s="10">
        <v>3232</v>
      </c>
      <c r="G1640" t="s">
        <v>8246</v>
      </c>
      <c r="H1640">
        <v>1000</v>
      </c>
      <c r="I1640">
        <v>1312</v>
      </c>
    </row>
    <row r="1641" spans="1:9" x14ac:dyDescent="0.25">
      <c r="A1641">
        <v>3232</v>
      </c>
      <c r="B1641" t="s">
        <v>8246</v>
      </c>
      <c r="C1641" s="10">
        <v>1000</v>
      </c>
      <c r="D1641" s="10">
        <v>1312</v>
      </c>
      <c r="E1641" s="10"/>
      <c r="F1641" s="10">
        <v>3233</v>
      </c>
      <c r="G1641" t="s">
        <v>8246</v>
      </c>
      <c r="H1641">
        <v>5000</v>
      </c>
      <c r="I1641">
        <v>5940</v>
      </c>
    </row>
    <row r="1642" spans="1:9" ht="15" customHeight="1" x14ac:dyDescent="0.25">
      <c r="A1642">
        <v>3233</v>
      </c>
      <c r="B1642" t="s">
        <v>8246</v>
      </c>
      <c r="C1642" s="10">
        <v>5000</v>
      </c>
      <c r="D1642" s="10">
        <v>5940</v>
      </c>
      <c r="E1642" s="10"/>
      <c r="F1642" s="10">
        <v>3234</v>
      </c>
      <c r="G1642" t="s">
        <v>8247</v>
      </c>
      <c r="H1642">
        <v>4000</v>
      </c>
      <c r="I1642">
        <v>4015.71</v>
      </c>
    </row>
    <row r="1643" spans="1:9" x14ac:dyDescent="0.25">
      <c r="A1643">
        <v>3234</v>
      </c>
      <c r="B1643" t="s">
        <v>8247</v>
      </c>
      <c r="C1643" s="10">
        <v>4000</v>
      </c>
      <c r="D1643" s="10">
        <v>4015.71</v>
      </c>
      <c r="E1643" s="10"/>
      <c r="F1643" s="10">
        <v>3235</v>
      </c>
      <c r="G1643" t="s">
        <v>8246</v>
      </c>
      <c r="H1643">
        <v>15000</v>
      </c>
      <c r="I1643">
        <v>15481</v>
      </c>
    </row>
    <row r="1644" spans="1:9" x14ac:dyDescent="0.25">
      <c r="A1644">
        <v>3235</v>
      </c>
      <c r="B1644" t="s">
        <v>8246</v>
      </c>
      <c r="C1644" s="10">
        <v>15000</v>
      </c>
      <c r="D1644" s="10">
        <v>15481</v>
      </c>
      <c r="E1644" s="10"/>
      <c r="F1644" s="10">
        <v>3236</v>
      </c>
      <c r="G1644" t="s">
        <v>8246</v>
      </c>
      <c r="H1644">
        <v>20000</v>
      </c>
      <c r="I1644">
        <v>20120</v>
      </c>
    </row>
    <row r="1645" spans="1:9" x14ac:dyDescent="0.25">
      <c r="A1645">
        <v>3236</v>
      </c>
      <c r="B1645" t="s">
        <v>8246</v>
      </c>
      <c r="C1645" s="10">
        <v>20000</v>
      </c>
      <c r="D1645" s="10">
        <v>20120</v>
      </c>
      <c r="E1645" s="10"/>
      <c r="F1645" s="10">
        <v>3237</v>
      </c>
      <c r="G1645" t="s">
        <v>8246</v>
      </c>
      <c r="H1645">
        <v>35000</v>
      </c>
      <c r="I1645">
        <v>35275.64</v>
      </c>
    </row>
    <row r="1646" spans="1:9" ht="15" customHeight="1" x14ac:dyDescent="0.25">
      <c r="A1646">
        <v>3237</v>
      </c>
      <c r="B1646" t="s">
        <v>8246</v>
      </c>
      <c r="C1646" s="10">
        <v>35000</v>
      </c>
      <c r="D1646" s="10">
        <v>35275.64</v>
      </c>
      <c r="E1646" s="10"/>
      <c r="F1646" s="10">
        <v>3238</v>
      </c>
      <c r="G1646" t="s">
        <v>8247</v>
      </c>
      <c r="H1646">
        <v>2800</v>
      </c>
      <c r="I1646">
        <v>3145</v>
      </c>
    </row>
    <row r="1647" spans="1:9" ht="15" customHeight="1" x14ac:dyDescent="0.25">
      <c r="A1647">
        <v>3238</v>
      </c>
      <c r="B1647" t="s">
        <v>8247</v>
      </c>
      <c r="C1647" s="10">
        <v>2800</v>
      </c>
      <c r="D1647" s="10">
        <v>3145</v>
      </c>
      <c r="E1647" s="10"/>
      <c r="F1647" s="10">
        <v>3239</v>
      </c>
      <c r="G1647" t="s">
        <v>8247</v>
      </c>
      <c r="H1647">
        <v>5862</v>
      </c>
      <c r="I1647">
        <v>6208.98</v>
      </c>
    </row>
    <row r="1648" spans="1:9" ht="15" customHeight="1" x14ac:dyDescent="0.25">
      <c r="A1648">
        <v>3239</v>
      </c>
      <c r="B1648" t="s">
        <v>8247</v>
      </c>
      <c r="C1648" s="10">
        <v>5862</v>
      </c>
      <c r="D1648" s="10">
        <v>6208.98</v>
      </c>
      <c r="E1648" s="10"/>
      <c r="F1648" s="10">
        <v>3240</v>
      </c>
      <c r="G1648" t="s">
        <v>8247</v>
      </c>
      <c r="H1648">
        <v>3000</v>
      </c>
      <c r="I1648">
        <v>3017</v>
      </c>
    </row>
    <row r="1649" spans="1:9" x14ac:dyDescent="0.25">
      <c r="A1649">
        <v>3240</v>
      </c>
      <c r="B1649" t="s">
        <v>8247</v>
      </c>
      <c r="C1649" s="10">
        <v>3000</v>
      </c>
      <c r="D1649" s="10">
        <v>3017</v>
      </c>
      <c r="E1649" s="10"/>
      <c r="F1649" s="10">
        <v>3241</v>
      </c>
      <c r="G1649" t="s">
        <v>8246</v>
      </c>
      <c r="H1649">
        <v>8500</v>
      </c>
      <c r="I1649">
        <v>9801</v>
      </c>
    </row>
    <row r="1650" spans="1:9" x14ac:dyDescent="0.25">
      <c r="A1650">
        <v>3241</v>
      </c>
      <c r="B1650" t="s">
        <v>8246</v>
      </c>
      <c r="C1650" s="10">
        <v>8500</v>
      </c>
      <c r="D1650" s="10">
        <v>9801</v>
      </c>
      <c r="E1650" s="10"/>
      <c r="F1650" s="10">
        <v>3242</v>
      </c>
      <c r="G1650" t="s">
        <v>8246</v>
      </c>
      <c r="H1650">
        <v>10000</v>
      </c>
      <c r="I1650">
        <v>12730.42</v>
      </c>
    </row>
    <row r="1651" spans="1:9" x14ac:dyDescent="0.25">
      <c r="A1651">
        <v>3242</v>
      </c>
      <c r="B1651" t="s">
        <v>8246</v>
      </c>
      <c r="C1651" s="10">
        <v>10000</v>
      </c>
      <c r="D1651" s="10">
        <v>12730.42</v>
      </c>
      <c r="E1651" s="10"/>
      <c r="F1651" s="10">
        <v>3243</v>
      </c>
      <c r="G1651" t="s">
        <v>8246</v>
      </c>
      <c r="H1651">
        <v>8000</v>
      </c>
      <c r="I1651">
        <v>8227</v>
      </c>
    </row>
    <row r="1652" spans="1:9" ht="15" customHeight="1" x14ac:dyDescent="0.25">
      <c r="A1652">
        <v>3243</v>
      </c>
      <c r="B1652" t="s">
        <v>8246</v>
      </c>
      <c r="C1652" s="10">
        <v>8000</v>
      </c>
      <c r="D1652" s="10">
        <v>8227</v>
      </c>
      <c r="E1652" s="10"/>
      <c r="F1652" s="10">
        <v>3244</v>
      </c>
      <c r="G1652" t="s">
        <v>8247</v>
      </c>
      <c r="H1652">
        <v>1600</v>
      </c>
      <c r="I1652">
        <v>1647</v>
      </c>
    </row>
    <row r="1653" spans="1:9" x14ac:dyDescent="0.25">
      <c r="A1653">
        <v>3244</v>
      </c>
      <c r="B1653" t="s">
        <v>8247</v>
      </c>
      <c r="C1653" s="10">
        <v>1600</v>
      </c>
      <c r="D1653" s="10">
        <v>1647</v>
      </c>
      <c r="E1653" s="10"/>
      <c r="F1653" s="10">
        <v>3245</v>
      </c>
      <c r="G1653" t="s">
        <v>8246</v>
      </c>
      <c r="H1653">
        <v>21000</v>
      </c>
      <c r="I1653">
        <v>21904</v>
      </c>
    </row>
    <row r="1654" spans="1:9" x14ac:dyDescent="0.25">
      <c r="A1654">
        <v>3245</v>
      </c>
      <c r="B1654" t="s">
        <v>8246</v>
      </c>
      <c r="C1654" s="10">
        <v>21000</v>
      </c>
      <c r="D1654" s="10">
        <v>21904</v>
      </c>
      <c r="E1654" s="10"/>
      <c r="F1654" s="10">
        <v>3246</v>
      </c>
      <c r="G1654" t="s">
        <v>8246</v>
      </c>
      <c r="H1654">
        <v>10000</v>
      </c>
      <c r="I1654">
        <v>11122</v>
      </c>
    </row>
    <row r="1655" spans="1:9" ht="15" customHeight="1" x14ac:dyDescent="0.25">
      <c r="A1655">
        <v>3246</v>
      </c>
      <c r="B1655" t="s">
        <v>8246</v>
      </c>
      <c r="C1655" s="10">
        <v>10000</v>
      </c>
      <c r="D1655" s="10">
        <v>11122</v>
      </c>
      <c r="E1655" s="10"/>
      <c r="F1655" s="10">
        <v>3247</v>
      </c>
      <c r="G1655" t="s">
        <v>8247</v>
      </c>
      <c r="H1655">
        <v>2500</v>
      </c>
      <c r="I1655">
        <v>2646.5</v>
      </c>
    </row>
    <row r="1656" spans="1:9" x14ac:dyDescent="0.25">
      <c r="A1656">
        <v>3247</v>
      </c>
      <c r="B1656" t="s">
        <v>8247</v>
      </c>
      <c r="C1656" s="10">
        <v>2500</v>
      </c>
      <c r="D1656" s="10">
        <v>2646.5</v>
      </c>
      <c r="E1656" s="10"/>
      <c r="F1656" s="10">
        <v>3248</v>
      </c>
      <c r="G1656" t="s">
        <v>8246</v>
      </c>
      <c r="H1656">
        <v>12000</v>
      </c>
      <c r="I1656">
        <v>12095</v>
      </c>
    </row>
    <row r="1657" spans="1:9" x14ac:dyDescent="0.25">
      <c r="A1657">
        <v>3248</v>
      </c>
      <c r="B1657" t="s">
        <v>8246</v>
      </c>
      <c r="C1657" s="10">
        <v>12000</v>
      </c>
      <c r="D1657" s="10">
        <v>12095</v>
      </c>
      <c r="E1657" s="10"/>
      <c r="F1657" s="10">
        <v>3249</v>
      </c>
      <c r="G1657" t="s">
        <v>8246</v>
      </c>
      <c r="H1657">
        <v>5500</v>
      </c>
      <c r="I1657">
        <v>5771</v>
      </c>
    </row>
    <row r="1658" spans="1:9" x14ac:dyDescent="0.25">
      <c r="A1658">
        <v>3249</v>
      </c>
      <c r="B1658" t="s">
        <v>8246</v>
      </c>
      <c r="C1658" s="10">
        <v>5500</v>
      </c>
      <c r="D1658" s="10">
        <v>5771</v>
      </c>
      <c r="E1658" s="10"/>
      <c r="F1658" s="10">
        <v>3250</v>
      </c>
      <c r="G1658" t="s">
        <v>8246</v>
      </c>
      <c r="H1658">
        <v>25000</v>
      </c>
      <c r="I1658">
        <v>25388</v>
      </c>
    </row>
    <row r="1659" spans="1:9" x14ac:dyDescent="0.25">
      <c r="A1659">
        <v>3250</v>
      </c>
      <c r="B1659" t="s">
        <v>8246</v>
      </c>
      <c r="C1659" s="10">
        <v>25000</v>
      </c>
      <c r="D1659" s="10">
        <v>25388</v>
      </c>
      <c r="E1659" s="10"/>
      <c r="F1659" s="10">
        <v>3251</v>
      </c>
      <c r="G1659" t="s">
        <v>8246</v>
      </c>
      <c r="H1659">
        <v>1500</v>
      </c>
      <c r="I1659">
        <v>1661</v>
      </c>
    </row>
    <row r="1660" spans="1:9" ht="15" customHeight="1" x14ac:dyDescent="0.25">
      <c r="A1660">
        <v>3251</v>
      </c>
      <c r="B1660" t="s">
        <v>8246</v>
      </c>
      <c r="C1660" s="10">
        <v>1500</v>
      </c>
      <c r="D1660" s="10">
        <v>1661</v>
      </c>
      <c r="E1660" s="10"/>
      <c r="F1660" s="10">
        <v>3252</v>
      </c>
      <c r="G1660" t="s">
        <v>8247</v>
      </c>
      <c r="H1660">
        <v>2250</v>
      </c>
      <c r="I1660">
        <v>2876</v>
      </c>
    </row>
    <row r="1661" spans="1:9" x14ac:dyDescent="0.25">
      <c r="A1661">
        <v>3252</v>
      </c>
      <c r="B1661" t="s">
        <v>8247</v>
      </c>
      <c r="C1661" s="10">
        <v>2250</v>
      </c>
      <c r="D1661" s="10">
        <v>2876</v>
      </c>
      <c r="E1661" s="10"/>
      <c r="F1661" s="10">
        <v>3253</v>
      </c>
      <c r="G1661" t="s">
        <v>8246</v>
      </c>
      <c r="H1661">
        <v>20000</v>
      </c>
      <c r="I1661">
        <v>20365</v>
      </c>
    </row>
    <row r="1662" spans="1:9" ht="15" customHeight="1" x14ac:dyDescent="0.25">
      <c r="A1662">
        <v>3253</v>
      </c>
      <c r="B1662" t="s">
        <v>8246</v>
      </c>
      <c r="C1662" s="10">
        <v>20000</v>
      </c>
      <c r="D1662" s="10">
        <v>20365</v>
      </c>
      <c r="E1662" s="10"/>
      <c r="F1662" s="10">
        <v>3254</v>
      </c>
      <c r="G1662" t="s">
        <v>8247</v>
      </c>
      <c r="H1662">
        <v>13000</v>
      </c>
      <c r="I1662">
        <v>13163.5</v>
      </c>
    </row>
    <row r="1663" spans="1:9" ht="15" customHeight="1" x14ac:dyDescent="0.25">
      <c r="A1663">
        <v>3254</v>
      </c>
      <c r="B1663" t="s">
        <v>8247</v>
      </c>
      <c r="C1663" s="10">
        <v>13000</v>
      </c>
      <c r="D1663" s="10">
        <v>13163.5</v>
      </c>
      <c r="E1663" s="10"/>
      <c r="F1663" s="10">
        <v>3255</v>
      </c>
      <c r="G1663" t="s">
        <v>8247</v>
      </c>
      <c r="H1663">
        <v>300</v>
      </c>
      <c r="I1663">
        <v>525</v>
      </c>
    </row>
    <row r="1664" spans="1:9" x14ac:dyDescent="0.25">
      <c r="A1664">
        <v>3255</v>
      </c>
      <c r="B1664" t="s">
        <v>8247</v>
      </c>
      <c r="C1664" s="10">
        <v>300</v>
      </c>
      <c r="D1664" s="10">
        <v>525</v>
      </c>
      <c r="E1664" s="10"/>
      <c r="F1664" s="10">
        <v>3256</v>
      </c>
      <c r="G1664" t="s">
        <v>8246</v>
      </c>
      <c r="H1664">
        <v>10000</v>
      </c>
      <c r="I1664">
        <v>12806</v>
      </c>
    </row>
    <row r="1665" spans="1:9" ht="15" customHeight="1" x14ac:dyDescent="0.25">
      <c r="A1665">
        <v>3256</v>
      </c>
      <c r="B1665" t="s">
        <v>8246</v>
      </c>
      <c r="C1665" s="10">
        <v>10000</v>
      </c>
      <c r="D1665" s="10">
        <v>12806</v>
      </c>
      <c r="E1665" s="10"/>
      <c r="F1665" s="10">
        <v>3257</v>
      </c>
      <c r="G1665" t="s">
        <v>8247</v>
      </c>
      <c r="H1665">
        <v>2000</v>
      </c>
      <c r="I1665">
        <v>2125.9899999999998</v>
      </c>
    </row>
    <row r="1666" spans="1:9" x14ac:dyDescent="0.25">
      <c r="A1666">
        <v>3257</v>
      </c>
      <c r="B1666" t="s">
        <v>8247</v>
      </c>
      <c r="C1666" s="10">
        <v>2000</v>
      </c>
      <c r="D1666" s="10">
        <v>2125.9899999999998</v>
      </c>
      <c r="E1666" s="10"/>
      <c r="F1666" s="10">
        <v>3258</v>
      </c>
      <c r="G1666" t="s">
        <v>8246</v>
      </c>
      <c r="H1666">
        <v>7000</v>
      </c>
      <c r="I1666">
        <v>7365</v>
      </c>
    </row>
    <row r="1667" spans="1:9" x14ac:dyDescent="0.25">
      <c r="A1667">
        <v>3258</v>
      </c>
      <c r="B1667" t="s">
        <v>8246</v>
      </c>
      <c r="C1667" s="10">
        <v>7000</v>
      </c>
      <c r="D1667" s="10">
        <v>7365</v>
      </c>
      <c r="E1667" s="10"/>
      <c r="F1667" s="10">
        <v>3259</v>
      </c>
      <c r="G1667" t="s">
        <v>8246</v>
      </c>
      <c r="H1667">
        <v>23000</v>
      </c>
      <c r="I1667">
        <v>24418.6</v>
      </c>
    </row>
    <row r="1668" spans="1:9" x14ac:dyDescent="0.25">
      <c r="A1668">
        <v>3259</v>
      </c>
      <c r="B1668" t="s">
        <v>8246</v>
      </c>
      <c r="C1668" s="10">
        <v>23000</v>
      </c>
      <c r="D1668" s="10">
        <v>24418.6</v>
      </c>
      <c r="E1668" s="10"/>
      <c r="F1668" s="10">
        <v>3260</v>
      </c>
      <c r="G1668" t="s">
        <v>8246</v>
      </c>
      <c r="H1668">
        <v>5000</v>
      </c>
      <c r="I1668">
        <v>5462</v>
      </c>
    </row>
    <row r="1669" spans="1:9" x14ac:dyDescent="0.25">
      <c r="A1669">
        <v>3260</v>
      </c>
      <c r="B1669" t="s">
        <v>8246</v>
      </c>
      <c r="C1669" s="10">
        <v>5000</v>
      </c>
      <c r="D1669" s="10">
        <v>5462</v>
      </c>
      <c r="E1669" s="10"/>
      <c r="F1669" s="10">
        <v>3261</v>
      </c>
      <c r="G1669" t="s">
        <v>8246</v>
      </c>
      <c r="H1669">
        <v>3300</v>
      </c>
      <c r="I1669">
        <v>3315</v>
      </c>
    </row>
    <row r="1670" spans="1:9" x14ac:dyDescent="0.25">
      <c r="A1670">
        <v>3261</v>
      </c>
      <c r="B1670" t="s">
        <v>8246</v>
      </c>
      <c r="C1670" s="10">
        <v>3300</v>
      </c>
      <c r="D1670" s="10">
        <v>3315</v>
      </c>
      <c r="E1670" s="10"/>
      <c r="F1670" s="10">
        <v>3262</v>
      </c>
      <c r="G1670" t="s">
        <v>8246</v>
      </c>
      <c r="H1670">
        <v>12200</v>
      </c>
      <c r="I1670">
        <v>12571</v>
      </c>
    </row>
    <row r="1671" spans="1:9" x14ac:dyDescent="0.25">
      <c r="A1671">
        <v>3262</v>
      </c>
      <c r="B1671" t="s">
        <v>8246</v>
      </c>
      <c r="C1671" s="10">
        <v>12200</v>
      </c>
      <c r="D1671" s="10">
        <v>12571</v>
      </c>
      <c r="E1671" s="10"/>
      <c r="F1671" s="10">
        <v>3263</v>
      </c>
      <c r="G1671" t="s">
        <v>8246</v>
      </c>
      <c r="H1671">
        <v>2500</v>
      </c>
      <c r="I1671">
        <v>2804.16</v>
      </c>
    </row>
    <row r="1672" spans="1:9" x14ac:dyDescent="0.25">
      <c r="A1672">
        <v>3263</v>
      </c>
      <c r="B1672" t="s">
        <v>8246</v>
      </c>
      <c r="C1672" s="10">
        <v>2500</v>
      </c>
      <c r="D1672" s="10">
        <v>2804.16</v>
      </c>
      <c r="E1672" s="10"/>
      <c r="F1672" s="10">
        <v>3264</v>
      </c>
      <c r="G1672" t="s">
        <v>8246</v>
      </c>
      <c r="H1672">
        <v>2500</v>
      </c>
      <c r="I1672">
        <v>2575</v>
      </c>
    </row>
    <row r="1673" spans="1:9" ht="15" customHeight="1" x14ac:dyDescent="0.25">
      <c r="A1673">
        <v>3264</v>
      </c>
      <c r="B1673" t="s">
        <v>8246</v>
      </c>
      <c r="C1673" s="10">
        <v>2500</v>
      </c>
      <c r="D1673" s="10">
        <v>2575</v>
      </c>
      <c r="E1673" s="10"/>
      <c r="F1673" s="10">
        <v>3265</v>
      </c>
      <c r="G1673" t="s">
        <v>8249</v>
      </c>
      <c r="H1673">
        <v>2700</v>
      </c>
      <c r="I1673">
        <v>4428</v>
      </c>
    </row>
    <row r="1674" spans="1:9" x14ac:dyDescent="0.25">
      <c r="A1674">
        <v>3265</v>
      </c>
      <c r="B1674" t="s">
        <v>8249</v>
      </c>
      <c r="C1674" s="10">
        <v>2700</v>
      </c>
      <c r="D1674" s="10">
        <v>4428</v>
      </c>
      <c r="E1674" s="10"/>
      <c r="F1674" s="10">
        <v>3266</v>
      </c>
      <c r="G1674" t="s">
        <v>8246</v>
      </c>
      <c r="H1674">
        <v>6000</v>
      </c>
      <c r="I1674">
        <v>7877</v>
      </c>
    </row>
    <row r="1675" spans="1:9" x14ac:dyDescent="0.25">
      <c r="A1675">
        <v>3266</v>
      </c>
      <c r="B1675" t="s">
        <v>8246</v>
      </c>
      <c r="C1675" s="10">
        <v>6000</v>
      </c>
      <c r="D1675" s="10">
        <v>7877</v>
      </c>
      <c r="E1675" s="10"/>
      <c r="F1675" s="10">
        <v>3267</v>
      </c>
      <c r="G1675" t="s">
        <v>8246</v>
      </c>
      <c r="H1675">
        <v>15000</v>
      </c>
      <c r="I1675">
        <v>15315</v>
      </c>
    </row>
    <row r="1676" spans="1:9" x14ac:dyDescent="0.25">
      <c r="A1676">
        <v>3267</v>
      </c>
      <c r="B1676" t="s">
        <v>8246</v>
      </c>
      <c r="C1676" s="10">
        <v>15000</v>
      </c>
      <c r="D1676" s="10">
        <v>15315</v>
      </c>
      <c r="E1676" s="10"/>
      <c r="F1676" s="10">
        <v>3268</v>
      </c>
      <c r="G1676" t="s">
        <v>8246</v>
      </c>
      <c r="H1676">
        <v>2000</v>
      </c>
      <c r="I1676">
        <v>2560</v>
      </c>
    </row>
    <row r="1677" spans="1:9" ht="15" customHeight="1" x14ac:dyDescent="0.25">
      <c r="A1677">
        <v>3268</v>
      </c>
      <c r="B1677" t="s">
        <v>8246</v>
      </c>
      <c r="C1677" s="10">
        <v>2000</v>
      </c>
      <c r="D1677" s="10">
        <v>2560</v>
      </c>
      <c r="E1677" s="10"/>
      <c r="F1677" s="10">
        <v>3269</v>
      </c>
      <c r="G1677" t="s">
        <v>8247</v>
      </c>
      <c r="H1677">
        <v>8000</v>
      </c>
      <c r="I1677">
        <v>8120</v>
      </c>
    </row>
    <row r="1678" spans="1:9" ht="15" customHeight="1" x14ac:dyDescent="0.25">
      <c r="A1678">
        <v>3269</v>
      </c>
      <c r="B1678" t="s">
        <v>8247</v>
      </c>
      <c r="C1678" s="10">
        <v>8000</v>
      </c>
      <c r="D1678" s="10">
        <v>8120</v>
      </c>
      <c r="E1678" s="10"/>
      <c r="F1678" s="10">
        <v>3270</v>
      </c>
      <c r="G1678" t="s">
        <v>8247</v>
      </c>
      <c r="H1678">
        <v>1800</v>
      </c>
      <c r="I1678">
        <v>1830</v>
      </c>
    </row>
    <row r="1679" spans="1:9" ht="15" customHeight="1" x14ac:dyDescent="0.25">
      <c r="A1679">
        <v>3270</v>
      </c>
      <c r="B1679" t="s">
        <v>8247</v>
      </c>
      <c r="C1679" s="10">
        <v>1800</v>
      </c>
      <c r="D1679" s="10">
        <v>1830</v>
      </c>
      <c r="E1679" s="10"/>
      <c r="F1679" s="10">
        <v>3271</v>
      </c>
      <c r="G1679" t="s">
        <v>8247</v>
      </c>
      <c r="H1679">
        <v>1500</v>
      </c>
      <c r="I1679">
        <v>1950</v>
      </c>
    </row>
    <row r="1680" spans="1:9" x14ac:dyDescent="0.25">
      <c r="A1680">
        <v>3271</v>
      </c>
      <c r="B1680" t="s">
        <v>8247</v>
      </c>
      <c r="C1680" s="10">
        <v>1500</v>
      </c>
      <c r="D1680" s="10">
        <v>1950</v>
      </c>
      <c r="E1680" s="10"/>
      <c r="F1680" s="10">
        <v>3272</v>
      </c>
      <c r="G1680" t="s">
        <v>8246</v>
      </c>
      <c r="H1680">
        <v>10000</v>
      </c>
      <c r="I1680">
        <v>15443</v>
      </c>
    </row>
    <row r="1681" spans="1:9" x14ac:dyDescent="0.25">
      <c r="A1681">
        <v>3272</v>
      </c>
      <c r="B1681" t="s">
        <v>8246</v>
      </c>
      <c r="C1681" s="10">
        <v>10000</v>
      </c>
      <c r="D1681" s="10">
        <v>15443</v>
      </c>
      <c r="E1681" s="10"/>
      <c r="F1681" s="10">
        <v>3273</v>
      </c>
      <c r="G1681" t="s">
        <v>8246</v>
      </c>
      <c r="H1681">
        <v>4000</v>
      </c>
      <c r="I1681">
        <v>4296</v>
      </c>
    </row>
    <row r="1682" spans="1:9" x14ac:dyDescent="0.25">
      <c r="A1682">
        <v>3273</v>
      </c>
      <c r="B1682" t="s">
        <v>8246</v>
      </c>
      <c r="C1682" s="10">
        <v>4000</v>
      </c>
      <c r="D1682" s="10">
        <v>4296</v>
      </c>
      <c r="E1682" s="10"/>
      <c r="F1682" s="10">
        <v>3274</v>
      </c>
      <c r="G1682" t="s">
        <v>8246</v>
      </c>
      <c r="H1682">
        <v>15500</v>
      </c>
      <c r="I1682">
        <v>15705</v>
      </c>
    </row>
    <row r="1683" spans="1:9" x14ac:dyDescent="0.25">
      <c r="A1683">
        <v>3274</v>
      </c>
      <c r="B1683" t="s">
        <v>8246</v>
      </c>
      <c r="C1683" s="10">
        <v>15500</v>
      </c>
      <c r="D1683" s="10">
        <v>15705</v>
      </c>
      <c r="E1683" s="10"/>
      <c r="F1683" s="10">
        <v>3275</v>
      </c>
      <c r="G1683" t="s">
        <v>8246</v>
      </c>
      <c r="H1683">
        <v>1800</v>
      </c>
      <c r="I1683">
        <v>1805</v>
      </c>
    </row>
    <row r="1684" spans="1:9" ht="15" customHeight="1" x14ac:dyDescent="0.25">
      <c r="A1684">
        <v>3275</v>
      </c>
      <c r="B1684" t="s">
        <v>8246</v>
      </c>
      <c r="C1684" s="10">
        <v>1800</v>
      </c>
      <c r="D1684" s="10">
        <v>1805</v>
      </c>
      <c r="E1684" s="10"/>
      <c r="F1684" s="10">
        <v>3276</v>
      </c>
      <c r="G1684" t="s">
        <v>8251</v>
      </c>
      <c r="H1684">
        <v>4500</v>
      </c>
      <c r="I1684">
        <v>5258</v>
      </c>
    </row>
    <row r="1685" spans="1:9" ht="15" customHeight="1" x14ac:dyDescent="0.25">
      <c r="A1685">
        <v>3276</v>
      </c>
      <c r="B1685" t="s">
        <v>8251</v>
      </c>
      <c r="C1685" s="10">
        <v>4500</v>
      </c>
      <c r="D1685" s="10">
        <v>5258</v>
      </c>
      <c r="E1685" s="10"/>
      <c r="F1685" s="10">
        <v>3277</v>
      </c>
      <c r="G1685" t="s">
        <v>8247</v>
      </c>
      <c r="H1685">
        <v>5000</v>
      </c>
      <c r="I1685">
        <v>5430</v>
      </c>
    </row>
    <row r="1686" spans="1:9" ht="15" customHeight="1" x14ac:dyDescent="0.25">
      <c r="A1686">
        <v>3277</v>
      </c>
      <c r="B1686" t="s">
        <v>8247</v>
      </c>
      <c r="C1686" s="10">
        <v>5000</v>
      </c>
      <c r="D1686" s="10">
        <v>5430</v>
      </c>
      <c r="E1686" s="10"/>
      <c r="F1686" s="10">
        <v>3278</v>
      </c>
      <c r="G1686" t="s">
        <v>8247</v>
      </c>
      <c r="H1686">
        <v>2500</v>
      </c>
      <c r="I1686">
        <v>2585</v>
      </c>
    </row>
    <row r="1687" spans="1:9" x14ac:dyDescent="0.25">
      <c r="A1687">
        <v>3278</v>
      </c>
      <c r="B1687" t="s">
        <v>8247</v>
      </c>
      <c r="C1687" s="10">
        <v>2500</v>
      </c>
      <c r="D1687" s="10">
        <v>2585</v>
      </c>
      <c r="E1687" s="10"/>
      <c r="F1687" s="10">
        <v>3279</v>
      </c>
      <c r="G1687" t="s">
        <v>8246</v>
      </c>
      <c r="H1687">
        <v>5800</v>
      </c>
      <c r="I1687">
        <v>6628</v>
      </c>
    </row>
    <row r="1688" spans="1:9" x14ac:dyDescent="0.25">
      <c r="A1688">
        <v>3279</v>
      </c>
      <c r="B1688" t="s">
        <v>8246</v>
      </c>
      <c r="C1688" s="10">
        <v>5800</v>
      </c>
      <c r="D1688" s="10">
        <v>6628</v>
      </c>
      <c r="E1688" s="10"/>
      <c r="F1688" s="10">
        <v>3280</v>
      </c>
      <c r="G1688" t="s">
        <v>8246</v>
      </c>
      <c r="H1688">
        <v>2000</v>
      </c>
      <c r="I1688">
        <v>2060</v>
      </c>
    </row>
    <row r="1689" spans="1:9" x14ac:dyDescent="0.25">
      <c r="A1689">
        <v>3280</v>
      </c>
      <c r="B1689" t="s">
        <v>8246</v>
      </c>
      <c r="C1689" s="10">
        <v>2000</v>
      </c>
      <c r="D1689" s="10">
        <v>2060</v>
      </c>
      <c r="E1689" s="10"/>
      <c r="F1689" s="10">
        <v>3281</v>
      </c>
      <c r="G1689" t="s">
        <v>8246</v>
      </c>
      <c r="H1689">
        <v>5000</v>
      </c>
      <c r="I1689">
        <v>6080</v>
      </c>
    </row>
    <row r="1690" spans="1:9" x14ac:dyDescent="0.25">
      <c r="A1690">
        <v>3281</v>
      </c>
      <c r="B1690" t="s">
        <v>8246</v>
      </c>
      <c r="C1690" s="10">
        <v>5000</v>
      </c>
      <c r="D1690" s="10">
        <v>6080</v>
      </c>
      <c r="E1690" s="10"/>
      <c r="F1690" s="10">
        <v>3282</v>
      </c>
      <c r="G1690" t="s">
        <v>8246</v>
      </c>
      <c r="H1690">
        <v>31000</v>
      </c>
      <c r="I1690">
        <v>31820.5</v>
      </c>
    </row>
    <row r="1691" spans="1:9" ht="15" customHeight="1" x14ac:dyDescent="0.25">
      <c r="A1691">
        <v>3282</v>
      </c>
      <c r="B1691" t="s">
        <v>8246</v>
      </c>
      <c r="C1691" s="10">
        <v>31000</v>
      </c>
      <c r="D1691" s="10">
        <v>31820.5</v>
      </c>
      <c r="E1691" s="10"/>
      <c r="F1691" s="10">
        <v>3283</v>
      </c>
      <c r="G1691" t="s">
        <v>8247</v>
      </c>
      <c r="H1691">
        <v>800</v>
      </c>
      <c r="I1691">
        <v>838</v>
      </c>
    </row>
    <row r="1692" spans="1:9" x14ac:dyDescent="0.25">
      <c r="A1692">
        <v>3283</v>
      </c>
      <c r="B1692" t="s">
        <v>8247</v>
      </c>
      <c r="C1692" s="10">
        <v>800</v>
      </c>
      <c r="D1692" s="10">
        <v>838</v>
      </c>
      <c r="E1692" s="10"/>
      <c r="F1692" s="10">
        <v>3284</v>
      </c>
      <c r="G1692" t="s">
        <v>8246</v>
      </c>
      <c r="H1692">
        <v>3000</v>
      </c>
      <c r="I1692">
        <v>3048</v>
      </c>
    </row>
    <row r="1693" spans="1:9" x14ac:dyDescent="0.25">
      <c r="A1693">
        <v>3284</v>
      </c>
      <c r="B1693" t="s">
        <v>8246</v>
      </c>
      <c r="C1693" s="10">
        <v>3000</v>
      </c>
      <c r="D1693" s="10">
        <v>3048</v>
      </c>
      <c r="E1693" s="10"/>
      <c r="F1693" s="10">
        <v>3285</v>
      </c>
      <c r="G1693" t="s">
        <v>8246</v>
      </c>
      <c r="H1693">
        <v>4999</v>
      </c>
      <c r="I1693">
        <v>5604</v>
      </c>
    </row>
    <row r="1694" spans="1:9" x14ac:dyDescent="0.25">
      <c r="A1694">
        <v>3285</v>
      </c>
      <c r="B1694" t="s">
        <v>8246</v>
      </c>
      <c r="C1694" s="10">
        <v>4999</v>
      </c>
      <c r="D1694" s="10">
        <v>5604</v>
      </c>
      <c r="E1694" s="10"/>
      <c r="F1694" s="10">
        <v>3286</v>
      </c>
      <c r="G1694" t="s">
        <v>8246</v>
      </c>
      <c r="H1694">
        <v>15000</v>
      </c>
      <c r="I1694">
        <v>15265</v>
      </c>
    </row>
    <row r="1695" spans="1:9" ht="15" customHeight="1" x14ac:dyDescent="0.25">
      <c r="A1695">
        <v>3286</v>
      </c>
      <c r="B1695" t="s">
        <v>8246</v>
      </c>
      <c r="C1695" s="10">
        <v>15000</v>
      </c>
      <c r="D1695" s="10">
        <v>15265</v>
      </c>
      <c r="E1695" s="10"/>
      <c r="F1695" s="10">
        <v>3287</v>
      </c>
      <c r="G1695" t="s">
        <v>8251</v>
      </c>
      <c r="H1695">
        <v>2500</v>
      </c>
      <c r="I1695">
        <v>2500</v>
      </c>
    </row>
    <row r="1696" spans="1:9" ht="15" customHeight="1" x14ac:dyDescent="0.25">
      <c r="A1696">
        <v>3287</v>
      </c>
      <c r="B1696" t="s">
        <v>8251</v>
      </c>
      <c r="C1696" s="10">
        <v>2500</v>
      </c>
      <c r="D1696" s="10">
        <v>2500</v>
      </c>
      <c r="E1696" s="10"/>
      <c r="F1696" s="10">
        <v>3288</v>
      </c>
      <c r="G1696" t="s">
        <v>8247</v>
      </c>
      <c r="H1696">
        <v>10000</v>
      </c>
      <c r="I1696">
        <v>10026.49</v>
      </c>
    </row>
    <row r="1697" spans="1:9" ht="15" customHeight="1" x14ac:dyDescent="0.25">
      <c r="A1697">
        <v>3288</v>
      </c>
      <c r="B1697" t="s">
        <v>8247</v>
      </c>
      <c r="C1697" s="10">
        <v>10000</v>
      </c>
      <c r="D1697" s="10">
        <v>10026.49</v>
      </c>
      <c r="E1697" s="10"/>
      <c r="F1697" s="10">
        <v>3289</v>
      </c>
      <c r="G1697" t="s">
        <v>8247</v>
      </c>
      <c r="H1697">
        <v>500</v>
      </c>
      <c r="I1697">
        <v>665.21</v>
      </c>
    </row>
    <row r="1698" spans="1:9" ht="15" customHeight="1" x14ac:dyDescent="0.25">
      <c r="A1698">
        <v>3289</v>
      </c>
      <c r="B1698" t="s">
        <v>8247</v>
      </c>
      <c r="C1698" s="10">
        <v>500</v>
      </c>
      <c r="D1698" s="10">
        <v>665.21</v>
      </c>
      <c r="E1698" s="10"/>
      <c r="F1698" s="10">
        <v>3290</v>
      </c>
      <c r="G1698" t="s">
        <v>8247</v>
      </c>
      <c r="H1698">
        <v>2000</v>
      </c>
      <c r="I1698">
        <v>2424</v>
      </c>
    </row>
    <row r="1699" spans="1:9" x14ac:dyDescent="0.25">
      <c r="A1699">
        <v>3290</v>
      </c>
      <c r="B1699" t="s">
        <v>8247</v>
      </c>
      <c r="C1699" s="10">
        <v>2000</v>
      </c>
      <c r="D1699" s="10">
        <v>2424</v>
      </c>
      <c r="E1699" s="10"/>
      <c r="F1699" s="10">
        <v>3291</v>
      </c>
      <c r="G1699" t="s">
        <v>8246</v>
      </c>
      <c r="H1699">
        <v>500</v>
      </c>
      <c r="I1699">
        <v>570</v>
      </c>
    </row>
    <row r="1700" spans="1:9" ht="15" customHeight="1" x14ac:dyDescent="0.25">
      <c r="A1700">
        <v>3291</v>
      </c>
      <c r="B1700" t="s">
        <v>8246</v>
      </c>
      <c r="C1700" s="10">
        <v>500</v>
      </c>
      <c r="D1700" s="10">
        <v>570</v>
      </c>
      <c r="E1700" s="10"/>
      <c r="F1700" s="10">
        <v>3292</v>
      </c>
      <c r="G1700" t="s">
        <v>8247</v>
      </c>
      <c r="H1700">
        <v>101</v>
      </c>
      <c r="I1700">
        <v>289</v>
      </c>
    </row>
    <row r="1701" spans="1:9" ht="15" customHeight="1" x14ac:dyDescent="0.25">
      <c r="A1701">
        <v>3292</v>
      </c>
      <c r="B1701" t="s">
        <v>8247</v>
      </c>
      <c r="C1701" s="10">
        <v>101</v>
      </c>
      <c r="D1701" s="10">
        <v>289</v>
      </c>
      <c r="E1701" s="10"/>
      <c r="F1701" s="10">
        <v>3293</v>
      </c>
      <c r="G1701" t="s">
        <v>8250</v>
      </c>
      <c r="H1701">
        <v>4500</v>
      </c>
      <c r="I1701">
        <v>7670</v>
      </c>
    </row>
    <row r="1702" spans="1:9" ht="15" customHeight="1" x14ac:dyDescent="0.25">
      <c r="A1702">
        <v>3293</v>
      </c>
      <c r="B1702" t="s">
        <v>8250</v>
      </c>
      <c r="C1702" s="10">
        <v>4500</v>
      </c>
      <c r="D1702" s="10">
        <v>7670</v>
      </c>
      <c r="E1702" s="10"/>
      <c r="F1702" s="10">
        <v>3294</v>
      </c>
      <c r="G1702" t="s">
        <v>8247</v>
      </c>
      <c r="H1702">
        <v>600</v>
      </c>
      <c r="I1702">
        <v>710</v>
      </c>
    </row>
    <row r="1703" spans="1:9" ht="15" customHeight="1" x14ac:dyDescent="0.25">
      <c r="A1703">
        <v>3294</v>
      </c>
      <c r="B1703" t="s">
        <v>8247</v>
      </c>
      <c r="C1703" s="10">
        <v>600</v>
      </c>
      <c r="D1703" s="10">
        <v>710</v>
      </c>
      <c r="E1703" s="10"/>
      <c r="F1703" s="10">
        <v>3295</v>
      </c>
      <c r="G1703" t="s">
        <v>8247</v>
      </c>
      <c r="H1703">
        <v>700</v>
      </c>
      <c r="I1703">
        <v>720.01</v>
      </c>
    </row>
    <row r="1704" spans="1:9" ht="15" customHeight="1" x14ac:dyDescent="0.25">
      <c r="A1704">
        <v>3295</v>
      </c>
      <c r="B1704" t="s">
        <v>8247</v>
      </c>
      <c r="C1704" s="10">
        <v>700</v>
      </c>
      <c r="D1704" s="10">
        <v>720.01</v>
      </c>
      <c r="E1704" s="10"/>
      <c r="F1704" s="10">
        <v>3296</v>
      </c>
      <c r="G1704" t="s">
        <v>8247</v>
      </c>
      <c r="H1704">
        <v>1500</v>
      </c>
      <c r="I1704">
        <v>2161</v>
      </c>
    </row>
    <row r="1705" spans="1:9" ht="15" customHeight="1" x14ac:dyDescent="0.25">
      <c r="A1705">
        <v>3296</v>
      </c>
      <c r="B1705" t="s">
        <v>8247</v>
      </c>
      <c r="C1705" s="10">
        <v>1500</v>
      </c>
      <c r="D1705" s="10">
        <v>2161</v>
      </c>
      <c r="E1705" s="10"/>
      <c r="F1705" s="10">
        <v>3297</v>
      </c>
      <c r="G1705" t="s">
        <v>8247</v>
      </c>
      <c r="H1705">
        <v>5500</v>
      </c>
      <c r="I1705">
        <v>5504</v>
      </c>
    </row>
    <row r="1706" spans="1:9" x14ac:dyDescent="0.25">
      <c r="A1706">
        <v>3297</v>
      </c>
      <c r="B1706" t="s">
        <v>8247</v>
      </c>
      <c r="C1706" s="10">
        <v>5500</v>
      </c>
      <c r="D1706" s="10">
        <v>5504</v>
      </c>
      <c r="E1706" s="10"/>
      <c r="F1706" s="10">
        <v>3298</v>
      </c>
      <c r="G1706" t="s">
        <v>8246</v>
      </c>
      <c r="H1706">
        <v>10000</v>
      </c>
      <c r="I1706">
        <v>10173</v>
      </c>
    </row>
    <row r="1707" spans="1:9" x14ac:dyDescent="0.25">
      <c r="A1707">
        <v>3298</v>
      </c>
      <c r="B1707" t="s">
        <v>8246</v>
      </c>
      <c r="C1707" s="10">
        <v>10000</v>
      </c>
      <c r="D1707" s="10">
        <v>10173</v>
      </c>
      <c r="E1707" s="10"/>
      <c r="F1707" s="10">
        <v>3299</v>
      </c>
      <c r="G1707" t="s">
        <v>8246</v>
      </c>
      <c r="H1707">
        <v>3000</v>
      </c>
      <c r="I1707">
        <v>3486</v>
      </c>
    </row>
    <row r="1708" spans="1:9" x14ac:dyDescent="0.25">
      <c r="A1708">
        <v>3299</v>
      </c>
      <c r="B1708" t="s">
        <v>8246</v>
      </c>
      <c r="C1708" s="10">
        <v>3000</v>
      </c>
      <c r="D1708" s="10">
        <v>3486</v>
      </c>
      <c r="E1708" s="10"/>
      <c r="F1708" s="10">
        <v>3300</v>
      </c>
      <c r="G1708" t="s">
        <v>8246</v>
      </c>
      <c r="H1708">
        <v>3000</v>
      </c>
      <c r="I1708">
        <v>4085</v>
      </c>
    </row>
    <row r="1709" spans="1:9" x14ac:dyDescent="0.25">
      <c r="A1709">
        <v>3300</v>
      </c>
      <c r="B1709" t="s">
        <v>8246</v>
      </c>
      <c r="C1709" s="10">
        <v>3000</v>
      </c>
      <c r="D1709" s="10">
        <v>4085</v>
      </c>
      <c r="E1709" s="10"/>
      <c r="F1709" s="10">
        <v>3301</v>
      </c>
      <c r="G1709" t="s">
        <v>8246</v>
      </c>
      <c r="H1709">
        <v>3000</v>
      </c>
      <c r="I1709">
        <v>4004</v>
      </c>
    </row>
    <row r="1710" spans="1:9" ht="15" customHeight="1" x14ac:dyDescent="0.25">
      <c r="A1710">
        <v>3301</v>
      </c>
      <c r="B1710" t="s">
        <v>8246</v>
      </c>
      <c r="C1710" s="10">
        <v>3000</v>
      </c>
      <c r="D1710" s="10">
        <v>4004</v>
      </c>
      <c r="E1710" s="10"/>
      <c r="F1710" s="10">
        <v>3302</v>
      </c>
      <c r="G1710" t="s">
        <v>8249</v>
      </c>
      <c r="H1710">
        <v>8400</v>
      </c>
      <c r="I1710">
        <v>8685</v>
      </c>
    </row>
    <row r="1711" spans="1:9" x14ac:dyDescent="0.25">
      <c r="A1711">
        <v>3302</v>
      </c>
      <c r="B1711" t="s">
        <v>8249</v>
      </c>
      <c r="C1711" s="10">
        <v>8400</v>
      </c>
      <c r="D1711" s="10">
        <v>8685</v>
      </c>
      <c r="E1711" s="10"/>
      <c r="F1711" s="10">
        <v>3303</v>
      </c>
      <c r="G1711" t="s">
        <v>8246</v>
      </c>
      <c r="H1711">
        <v>1800</v>
      </c>
      <c r="I1711">
        <v>2086</v>
      </c>
    </row>
    <row r="1712" spans="1:9" x14ac:dyDescent="0.25">
      <c r="A1712">
        <v>3303</v>
      </c>
      <c r="B1712" t="s">
        <v>8246</v>
      </c>
      <c r="C1712" s="10">
        <v>1800</v>
      </c>
      <c r="D1712" s="10">
        <v>2086</v>
      </c>
      <c r="E1712" s="10"/>
      <c r="F1712" s="10">
        <v>3304</v>
      </c>
      <c r="G1712" t="s">
        <v>8246</v>
      </c>
      <c r="H1712">
        <v>15000</v>
      </c>
      <c r="I1712">
        <v>15677.5</v>
      </c>
    </row>
    <row r="1713" spans="1:9" x14ac:dyDescent="0.25">
      <c r="A1713">
        <v>3304</v>
      </c>
      <c r="B1713" t="s">
        <v>8246</v>
      </c>
      <c r="C1713" s="10">
        <v>15000</v>
      </c>
      <c r="D1713" s="10">
        <v>15677.5</v>
      </c>
      <c r="E1713" s="10"/>
      <c r="F1713" s="10">
        <v>3305</v>
      </c>
      <c r="G1713" t="s">
        <v>8246</v>
      </c>
      <c r="H1713">
        <v>4000</v>
      </c>
      <c r="I1713">
        <v>4081</v>
      </c>
    </row>
    <row r="1714" spans="1:9" x14ac:dyDescent="0.25">
      <c r="A1714">
        <v>3305</v>
      </c>
      <c r="B1714" t="s">
        <v>8246</v>
      </c>
      <c r="C1714" s="10">
        <v>4000</v>
      </c>
      <c r="D1714" s="10">
        <v>4081</v>
      </c>
      <c r="E1714" s="10"/>
      <c r="F1714" s="10">
        <v>3306</v>
      </c>
      <c r="G1714" t="s">
        <v>8246</v>
      </c>
      <c r="H1714">
        <v>1500</v>
      </c>
      <c r="I1714">
        <v>2630</v>
      </c>
    </row>
    <row r="1715" spans="1:9" x14ac:dyDescent="0.25">
      <c r="A1715">
        <v>3306</v>
      </c>
      <c r="B1715" t="s">
        <v>8246</v>
      </c>
      <c r="C1715" s="10">
        <v>1500</v>
      </c>
      <c r="D1715" s="10">
        <v>2630</v>
      </c>
      <c r="E1715" s="10"/>
      <c r="F1715" s="10">
        <v>3307</v>
      </c>
      <c r="G1715" t="s">
        <v>8246</v>
      </c>
      <c r="H1715">
        <v>1000</v>
      </c>
      <c r="I1715">
        <v>1066.8</v>
      </c>
    </row>
    <row r="1716" spans="1:9" x14ac:dyDescent="0.25">
      <c r="A1716">
        <v>3307</v>
      </c>
      <c r="B1716" t="s">
        <v>8246</v>
      </c>
      <c r="C1716" s="10">
        <v>1000</v>
      </c>
      <c r="D1716" s="10">
        <v>1066.8</v>
      </c>
      <c r="E1716" s="10"/>
      <c r="F1716" s="10">
        <v>3308</v>
      </c>
      <c r="G1716" t="s">
        <v>8246</v>
      </c>
      <c r="H1716">
        <v>3500</v>
      </c>
      <c r="I1716">
        <v>4280</v>
      </c>
    </row>
    <row r="1717" spans="1:9" ht="15" customHeight="1" x14ac:dyDescent="0.25">
      <c r="A1717">
        <v>3308</v>
      </c>
      <c r="B1717" t="s">
        <v>8246</v>
      </c>
      <c r="C1717" s="10">
        <v>3500</v>
      </c>
      <c r="D1717" s="10">
        <v>4280</v>
      </c>
      <c r="E1717" s="10"/>
      <c r="F1717" s="10">
        <v>3309</v>
      </c>
      <c r="G1717" t="s">
        <v>8247</v>
      </c>
      <c r="H1717">
        <v>350</v>
      </c>
      <c r="I1717">
        <v>558</v>
      </c>
    </row>
    <row r="1718" spans="1:9" x14ac:dyDescent="0.25">
      <c r="A1718">
        <v>3309</v>
      </c>
      <c r="B1718" t="s">
        <v>8247</v>
      </c>
      <c r="C1718" s="10">
        <v>350</v>
      </c>
      <c r="D1718" s="10">
        <v>558</v>
      </c>
      <c r="E1718" s="10"/>
      <c r="F1718" s="10">
        <v>3310</v>
      </c>
      <c r="G1718" t="s">
        <v>8246</v>
      </c>
      <c r="H1718">
        <v>6500</v>
      </c>
      <c r="I1718">
        <v>6505</v>
      </c>
    </row>
    <row r="1719" spans="1:9" x14ac:dyDescent="0.25">
      <c r="A1719">
        <v>3310</v>
      </c>
      <c r="B1719" t="s">
        <v>8246</v>
      </c>
      <c r="C1719" s="10">
        <v>6500</v>
      </c>
      <c r="D1719" s="10">
        <v>6505</v>
      </c>
      <c r="E1719" s="10"/>
      <c r="F1719" s="10">
        <v>3311</v>
      </c>
      <c r="G1719" t="s">
        <v>8246</v>
      </c>
      <c r="H1719">
        <v>2500</v>
      </c>
      <c r="I1719">
        <v>2746</v>
      </c>
    </row>
    <row r="1720" spans="1:9" x14ac:dyDescent="0.25">
      <c r="A1720">
        <v>3311</v>
      </c>
      <c r="B1720" t="s">
        <v>8246</v>
      </c>
      <c r="C1720" s="10">
        <v>2500</v>
      </c>
      <c r="D1720" s="10">
        <v>2746</v>
      </c>
      <c r="E1720" s="10"/>
      <c r="F1720" s="10">
        <v>3312</v>
      </c>
      <c r="G1720" t="s">
        <v>8246</v>
      </c>
      <c r="H1720">
        <v>2500</v>
      </c>
      <c r="I1720">
        <v>2501</v>
      </c>
    </row>
    <row r="1721" spans="1:9" x14ac:dyDescent="0.25">
      <c r="A1721">
        <v>3312</v>
      </c>
      <c r="B1721" t="s">
        <v>8246</v>
      </c>
      <c r="C1721" s="10">
        <v>2500</v>
      </c>
      <c r="D1721" s="10">
        <v>2501</v>
      </c>
      <c r="E1721" s="10"/>
      <c r="F1721" s="10">
        <v>3313</v>
      </c>
      <c r="G1721" t="s">
        <v>8246</v>
      </c>
      <c r="H1721">
        <v>2000</v>
      </c>
      <c r="I1721">
        <v>2321</v>
      </c>
    </row>
    <row r="1722" spans="1:9" ht="15" customHeight="1" x14ac:dyDescent="0.25">
      <c r="A1722">
        <v>3313</v>
      </c>
      <c r="B1722" t="s">
        <v>8246</v>
      </c>
      <c r="C1722" s="10">
        <v>2000</v>
      </c>
      <c r="D1722" s="10">
        <v>2321</v>
      </c>
      <c r="E1722" s="10"/>
      <c r="F1722" s="10">
        <v>3314</v>
      </c>
      <c r="G1722" t="s">
        <v>8247</v>
      </c>
      <c r="H1722">
        <v>800</v>
      </c>
      <c r="I1722">
        <v>1686</v>
      </c>
    </row>
    <row r="1723" spans="1:9" ht="15" customHeight="1" x14ac:dyDescent="0.25">
      <c r="A1723">
        <v>3314</v>
      </c>
      <c r="B1723" t="s">
        <v>8247</v>
      </c>
      <c r="C1723" s="10">
        <v>800</v>
      </c>
      <c r="D1723" s="10">
        <v>1686</v>
      </c>
      <c r="E1723" s="10"/>
      <c r="F1723" s="10">
        <v>3315</v>
      </c>
      <c r="G1723" t="s">
        <v>8247</v>
      </c>
      <c r="H1723">
        <v>4000</v>
      </c>
      <c r="I1723">
        <v>4400</v>
      </c>
    </row>
    <row r="1724" spans="1:9" x14ac:dyDescent="0.25">
      <c r="A1724">
        <v>3315</v>
      </c>
      <c r="B1724" t="s">
        <v>8247</v>
      </c>
      <c r="C1724" s="10">
        <v>4000</v>
      </c>
      <c r="D1724" s="10">
        <v>4400</v>
      </c>
      <c r="E1724" s="10"/>
      <c r="F1724" s="10">
        <v>3316</v>
      </c>
      <c r="G1724" t="s">
        <v>8246</v>
      </c>
      <c r="H1724">
        <v>11737</v>
      </c>
      <c r="I1724">
        <v>11747.18</v>
      </c>
    </row>
    <row r="1725" spans="1:9" x14ac:dyDescent="0.25">
      <c r="A1725">
        <v>3316</v>
      </c>
      <c r="B1725" t="s">
        <v>8246</v>
      </c>
      <c r="C1725" s="10">
        <v>11737</v>
      </c>
      <c r="D1725" s="10">
        <v>11747.18</v>
      </c>
      <c r="E1725" s="10"/>
      <c r="F1725" s="10">
        <v>3317</v>
      </c>
      <c r="G1725" t="s">
        <v>8246</v>
      </c>
      <c r="H1725">
        <v>1050</v>
      </c>
      <c r="I1725">
        <v>1115</v>
      </c>
    </row>
    <row r="1726" spans="1:9" ht="15" customHeight="1" x14ac:dyDescent="0.25">
      <c r="A1726">
        <v>3317</v>
      </c>
      <c r="B1726" t="s">
        <v>8246</v>
      </c>
      <c r="C1726" s="10">
        <v>1050</v>
      </c>
      <c r="D1726" s="10">
        <v>1115</v>
      </c>
      <c r="E1726" s="10"/>
      <c r="F1726" s="10">
        <v>3318</v>
      </c>
      <c r="G1726" t="s">
        <v>8251</v>
      </c>
      <c r="H1726">
        <v>2000</v>
      </c>
      <c r="I1726">
        <v>2512</v>
      </c>
    </row>
    <row r="1727" spans="1:9" ht="15" customHeight="1" x14ac:dyDescent="0.25">
      <c r="A1727">
        <v>3318</v>
      </c>
      <c r="B1727" t="s">
        <v>8251</v>
      </c>
      <c r="C1727" s="10">
        <v>2000</v>
      </c>
      <c r="D1727" s="10">
        <v>2512</v>
      </c>
      <c r="E1727" s="10"/>
      <c r="F1727" s="10">
        <v>3319</v>
      </c>
      <c r="G1727" t="s">
        <v>8247</v>
      </c>
      <c r="H1727">
        <v>500</v>
      </c>
      <c r="I1727">
        <v>540</v>
      </c>
    </row>
    <row r="1728" spans="1:9" x14ac:dyDescent="0.25">
      <c r="A1728">
        <v>3319</v>
      </c>
      <c r="B1728" t="s">
        <v>8247</v>
      </c>
      <c r="C1728" s="10">
        <v>500</v>
      </c>
      <c r="D1728" s="10">
        <v>540</v>
      </c>
      <c r="E1728" s="10"/>
      <c r="F1728" s="10">
        <v>3320</v>
      </c>
      <c r="G1728" t="s">
        <v>8246</v>
      </c>
      <c r="H1728">
        <v>2500</v>
      </c>
      <c r="I1728">
        <v>2525</v>
      </c>
    </row>
    <row r="1729" spans="1:9" x14ac:dyDescent="0.25">
      <c r="A1729">
        <v>3320</v>
      </c>
      <c r="B1729" t="s">
        <v>8246</v>
      </c>
      <c r="C1729" s="10">
        <v>2500</v>
      </c>
      <c r="D1729" s="10">
        <v>2525</v>
      </c>
      <c r="E1729" s="10"/>
      <c r="F1729" s="10">
        <v>3321</v>
      </c>
      <c r="G1729" t="s">
        <v>8246</v>
      </c>
      <c r="H1729">
        <v>500</v>
      </c>
      <c r="I1729">
        <v>537</v>
      </c>
    </row>
    <row r="1730" spans="1:9" x14ac:dyDescent="0.25">
      <c r="A1730">
        <v>3321</v>
      </c>
      <c r="B1730" t="s">
        <v>8246</v>
      </c>
      <c r="C1730" s="10">
        <v>500</v>
      </c>
      <c r="D1730" s="10">
        <v>537</v>
      </c>
      <c r="E1730" s="10"/>
      <c r="F1730" s="10">
        <v>3322</v>
      </c>
      <c r="G1730" t="s">
        <v>8246</v>
      </c>
      <c r="H1730">
        <v>3300</v>
      </c>
      <c r="I1730">
        <v>3350</v>
      </c>
    </row>
    <row r="1731" spans="1:9" ht="15" customHeight="1" x14ac:dyDescent="0.25">
      <c r="A1731">
        <v>3322</v>
      </c>
      <c r="B1731" t="s">
        <v>8246</v>
      </c>
      <c r="C1731" s="10">
        <v>3300</v>
      </c>
      <c r="D1731" s="10">
        <v>3350</v>
      </c>
      <c r="E1731" s="10"/>
      <c r="F1731" s="10">
        <v>3323</v>
      </c>
      <c r="G1731" t="s">
        <v>8247</v>
      </c>
      <c r="H1731">
        <v>1000</v>
      </c>
      <c r="I1731">
        <v>1259</v>
      </c>
    </row>
    <row r="1732" spans="1:9" ht="15" customHeight="1" x14ac:dyDescent="0.25">
      <c r="A1732">
        <v>3323</v>
      </c>
      <c r="B1732" t="s">
        <v>8247</v>
      </c>
      <c r="C1732" s="10">
        <v>1000</v>
      </c>
      <c r="D1732" s="10">
        <v>1259</v>
      </c>
      <c r="E1732" s="10"/>
      <c r="F1732" s="10">
        <v>3324</v>
      </c>
      <c r="G1732" t="s">
        <v>8249</v>
      </c>
      <c r="H1732">
        <v>1500</v>
      </c>
      <c r="I1732">
        <v>1525</v>
      </c>
    </row>
    <row r="1733" spans="1:9" ht="15" customHeight="1" x14ac:dyDescent="0.25">
      <c r="A1733">
        <v>3324</v>
      </c>
      <c r="B1733" t="s">
        <v>8249</v>
      </c>
      <c r="C1733" s="10">
        <v>1500</v>
      </c>
      <c r="D1733" s="10">
        <v>1525</v>
      </c>
      <c r="E1733" s="10"/>
      <c r="F1733" s="10">
        <v>3325</v>
      </c>
      <c r="G1733" t="s">
        <v>8247</v>
      </c>
      <c r="H1733">
        <v>400</v>
      </c>
      <c r="I1733">
        <v>450</v>
      </c>
    </row>
    <row r="1734" spans="1:9" x14ac:dyDescent="0.25">
      <c r="A1734">
        <v>3325</v>
      </c>
      <c r="B1734" t="s">
        <v>8247</v>
      </c>
      <c r="C1734" s="10">
        <v>400</v>
      </c>
      <c r="D1734" s="10">
        <v>450</v>
      </c>
      <c r="E1734" s="10"/>
      <c r="F1734" s="10">
        <v>3326</v>
      </c>
      <c r="G1734" t="s">
        <v>8246</v>
      </c>
      <c r="H1734">
        <v>8000</v>
      </c>
      <c r="I1734">
        <v>8110</v>
      </c>
    </row>
    <row r="1735" spans="1:9" ht="15" customHeight="1" x14ac:dyDescent="0.25">
      <c r="A1735">
        <v>3326</v>
      </c>
      <c r="B1735" t="s">
        <v>8246</v>
      </c>
      <c r="C1735" s="10">
        <v>8000</v>
      </c>
      <c r="D1735" s="10">
        <v>8110</v>
      </c>
      <c r="E1735" s="10"/>
      <c r="F1735" s="10">
        <v>3327</v>
      </c>
      <c r="G1735" t="s">
        <v>8247</v>
      </c>
      <c r="H1735">
        <v>800</v>
      </c>
      <c r="I1735">
        <v>810</v>
      </c>
    </row>
    <row r="1736" spans="1:9" x14ac:dyDescent="0.25">
      <c r="A1736">
        <v>3327</v>
      </c>
      <c r="B1736" t="s">
        <v>8247</v>
      </c>
      <c r="C1736" s="10">
        <v>800</v>
      </c>
      <c r="D1736" s="10">
        <v>810</v>
      </c>
      <c r="E1736" s="10"/>
      <c r="F1736" s="10">
        <v>3328</v>
      </c>
      <c r="G1736" t="s">
        <v>8246</v>
      </c>
      <c r="H1736">
        <v>1800</v>
      </c>
      <c r="I1736">
        <v>2635</v>
      </c>
    </row>
    <row r="1737" spans="1:9" ht="15" customHeight="1" x14ac:dyDescent="0.25">
      <c r="A1737">
        <v>3328</v>
      </c>
      <c r="B1737" t="s">
        <v>8246</v>
      </c>
      <c r="C1737" s="10">
        <v>1800</v>
      </c>
      <c r="D1737" s="10">
        <v>2635</v>
      </c>
      <c r="E1737" s="10"/>
      <c r="F1737" s="10">
        <v>3329</v>
      </c>
      <c r="G1737" t="s">
        <v>8247</v>
      </c>
      <c r="H1737">
        <v>1000</v>
      </c>
      <c r="I1737">
        <v>1168</v>
      </c>
    </row>
    <row r="1738" spans="1:9" ht="15" customHeight="1" x14ac:dyDescent="0.25">
      <c r="A1738">
        <v>3329</v>
      </c>
      <c r="B1738" t="s">
        <v>8247</v>
      </c>
      <c r="C1738" s="10">
        <v>1000</v>
      </c>
      <c r="D1738" s="10">
        <v>1168</v>
      </c>
      <c r="E1738" s="10"/>
      <c r="F1738" s="10">
        <v>3330</v>
      </c>
      <c r="G1738" t="s">
        <v>8247</v>
      </c>
      <c r="H1738">
        <v>1500</v>
      </c>
      <c r="I1738">
        <v>1594</v>
      </c>
    </row>
    <row r="1739" spans="1:9" x14ac:dyDescent="0.25">
      <c r="A1739">
        <v>3330</v>
      </c>
      <c r="B1739" t="s">
        <v>8247</v>
      </c>
      <c r="C1739" s="10">
        <v>1500</v>
      </c>
      <c r="D1739" s="10">
        <v>1594</v>
      </c>
      <c r="E1739" s="10"/>
      <c r="F1739" s="10">
        <v>3331</v>
      </c>
      <c r="G1739" t="s">
        <v>8246</v>
      </c>
      <c r="H1739">
        <v>5000</v>
      </c>
      <c r="I1739">
        <v>5226</v>
      </c>
    </row>
    <row r="1740" spans="1:9" x14ac:dyDescent="0.25">
      <c r="A1740">
        <v>3331</v>
      </c>
      <c r="B1740" t="s">
        <v>8246</v>
      </c>
      <c r="C1740" s="10">
        <v>5000</v>
      </c>
      <c r="D1740" s="10">
        <v>5226</v>
      </c>
      <c r="E1740" s="10"/>
      <c r="F1740" s="10">
        <v>3332</v>
      </c>
      <c r="G1740" t="s">
        <v>8246</v>
      </c>
      <c r="H1740">
        <v>6000</v>
      </c>
      <c r="I1740">
        <v>6000</v>
      </c>
    </row>
    <row r="1741" spans="1:9" x14ac:dyDescent="0.25">
      <c r="A1741">
        <v>3332</v>
      </c>
      <c r="B1741" t="s">
        <v>8246</v>
      </c>
      <c r="C1741" s="10">
        <v>6000</v>
      </c>
      <c r="D1741" s="10">
        <v>6000</v>
      </c>
      <c r="E1741" s="10"/>
      <c r="F1741" s="10">
        <v>3333</v>
      </c>
      <c r="G1741" t="s">
        <v>8246</v>
      </c>
      <c r="H1741">
        <v>3500</v>
      </c>
      <c r="I1741">
        <v>3660</v>
      </c>
    </row>
    <row r="1742" spans="1:9" x14ac:dyDescent="0.25">
      <c r="A1742">
        <v>3333</v>
      </c>
      <c r="B1742" t="s">
        <v>8246</v>
      </c>
      <c r="C1742" s="10">
        <v>3500</v>
      </c>
      <c r="D1742" s="10">
        <v>3660</v>
      </c>
      <c r="E1742" s="10"/>
      <c r="F1742" s="10">
        <v>3334</v>
      </c>
      <c r="G1742" t="s">
        <v>8246</v>
      </c>
      <c r="H1742">
        <v>3871</v>
      </c>
      <c r="I1742">
        <v>5366</v>
      </c>
    </row>
    <row r="1743" spans="1:9" ht="15" customHeight="1" x14ac:dyDescent="0.25">
      <c r="A1743">
        <v>3334</v>
      </c>
      <c r="B1743" t="s">
        <v>8246</v>
      </c>
      <c r="C1743" s="10">
        <v>3871</v>
      </c>
      <c r="D1743" s="10">
        <v>5366</v>
      </c>
      <c r="E1743" s="10"/>
      <c r="F1743" s="10">
        <v>3335</v>
      </c>
      <c r="G1743" t="s">
        <v>8247</v>
      </c>
      <c r="H1743">
        <v>5000</v>
      </c>
      <c r="I1743">
        <v>5016</v>
      </c>
    </row>
    <row r="1744" spans="1:9" ht="15" customHeight="1" x14ac:dyDescent="0.25">
      <c r="A1744">
        <v>3335</v>
      </c>
      <c r="B1744" t="s">
        <v>8247</v>
      </c>
      <c r="C1744" s="10">
        <v>5000</v>
      </c>
      <c r="D1744" s="10">
        <v>5016</v>
      </c>
      <c r="E1744" s="10"/>
      <c r="F1744" s="10">
        <v>3336</v>
      </c>
      <c r="G1744" t="s">
        <v>8247</v>
      </c>
      <c r="H1744">
        <v>250</v>
      </c>
      <c r="I1744">
        <v>250</v>
      </c>
    </row>
    <row r="1745" spans="1:9" ht="15" customHeight="1" x14ac:dyDescent="0.25">
      <c r="A1745">
        <v>3336</v>
      </c>
      <c r="B1745" t="s">
        <v>8247</v>
      </c>
      <c r="C1745" s="10">
        <v>250</v>
      </c>
      <c r="D1745" s="10">
        <v>250</v>
      </c>
      <c r="E1745" s="10"/>
      <c r="F1745" s="10">
        <v>3337</v>
      </c>
      <c r="G1745" t="s">
        <v>8247</v>
      </c>
      <c r="H1745">
        <v>2500</v>
      </c>
      <c r="I1745">
        <v>2755</v>
      </c>
    </row>
    <row r="1746" spans="1:9" x14ac:dyDescent="0.25">
      <c r="A1746">
        <v>3337</v>
      </c>
      <c r="B1746" t="s">
        <v>8247</v>
      </c>
      <c r="C1746" s="10">
        <v>2500</v>
      </c>
      <c r="D1746" s="10">
        <v>2755</v>
      </c>
      <c r="E1746" s="10"/>
      <c r="F1746" s="10">
        <v>3338</v>
      </c>
      <c r="G1746" t="s">
        <v>8246</v>
      </c>
      <c r="H1746">
        <v>15000</v>
      </c>
      <c r="I1746">
        <v>15327</v>
      </c>
    </row>
    <row r="1747" spans="1:9" x14ac:dyDescent="0.25">
      <c r="A1747">
        <v>3338</v>
      </c>
      <c r="B1747" t="s">
        <v>8246</v>
      </c>
      <c r="C1747" s="10">
        <v>15000</v>
      </c>
      <c r="D1747" s="10">
        <v>15327</v>
      </c>
      <c r="E1747" s="10"/>
      <c r="F1747" s="10">
        <v>3339</v>
      </c>
      <c r="G1747" t="s">
        <v>8246</v>
      </c>
      <c r="H1747">
        <v>8000</v>
      </c>
      <c r="I1747">
        <v>8348</v>
      </c>
    </row>
    <row r="1748" spans="1:9" x14ac:dyDescent="0.25">
      <c r="A1748">
        <v>3339</v>
      </c>
      <c r="B1748" t="s">
        <v>8246</v>
      </c>
      <c r="C1748" s="10">
        <v>8000</v>
      </c>
      <c r="D1748" s="10">
        <v>8348</v>
      </c>
      <c r="E1748" s="10"/>
      <c r="F1748" s="10">
        <v>3340</v>
      </c>
      <c r="G1748" t="s">
        <v>8246</v>
      </c>
      <c r="H1748">
        <v>3000</v>
      </c>
      <c r="I1748">
        <v>4145</v>
      </c>
    </row>
    <row r="1749" spans="1:9" ht="15" customHeight="1" x14ac:dyDescent="0.25">
      <c r="A1749">
        <v>3340</v>
      </c>
      <c r="B1749" t="s">
        <v>8246</v>
      </c>
      <c r="C1749" s="10">
        <v>3000</v>
      </c>
      <c r="D1749" s="10">
        <v>4145</v>
      </c>
      <c r="E1749" s="10"/>
      <c r="F1749" s="10">
        <v>3341</v>
      </c>
      <c r="G1749" t="s">
        <v>8247</v>
      </c>
      <c r="H1749">
        <v>3350</v>
      </c>
      <c r="I1749">
        <v>3350</v>
      </c>
    </row>
    <row r="1750" spans="1:9" x14ac:dyDescent="0.25">
      <c r="A1750">
        <v>3341</v>
      </c>
      <c r="B1750" t="s">
        <v>8247</v>
      </c>
      <c r="C1750" s="10">
        <v>3350</v>
      </c>
      <c r="D1750" s="10">
        <v>3350</v>
      </c>
      <c r="E1750" s="10"/>
      <c r="F1750" s="10">
        <v>3342</v>
      </c>
      <c r="G1750" t="s">
        <v>8246</v>
      </c>
      <c r="H1750">
        <v>6000</v>
      </c>
      <c r="I1750">
        <v>6100</v>
      </c>
    </row>
    <row r="1751" spans="1:9" ht="15" customHeight="1" x14ac:dyDescent="0.25">
      <c r="A1751">
        <v>3342</v>
      </c>
      <c r="B1751" t="s">
        <v>8246</v>
      </c>
      <c r="C1751" s="10">
        <v>6000</v>
      </c>
      <c r="D1751" s="10">
        <v>6100</v>
      </c>
      <c r="E1751" s="10"/>
      <c r="F1751" s="10">
        <v>3343</v>
      </c>
      <c r="G1751" t="s">
        <v>8247</v>
      </c>
      <c r="H1751">
        <v>700</v>
      </c>
      <c r="I1751">
        <v>1200</v>
      </c>
    </row>
    <row r="1752" spans="1:9" x14ac:dyDescent="0.25">
      <c r="A1752">
        <v>3343</v>
      </c>
      <c r="B1752" t="s">
        <v>8247</v>
      </c>
      <c r="C1752" s="10">
        <v>700</v>
      </c>
      <c r="D1752" s="10">
        <v>1200</v>
      </c>
      <c r="E1752" s="10"/>
      <c r="F1752" s="10">
        <v>3344</v>
      </c>
      <c r="G1752" t="s">
        <v>8246</v>
      </c>
      <c r="H1752">
        <v>4500</v>
      </c>
      <c r="I1752">
        <v>4565</v>
      </c>
    </row>
    <row r="1753" spans="1:9" x14ac:dyDescent="0.25">
      <c r="A1753">
        <v>3344</v>
      </c>
      <c r="B1753" t="s">
        <v>8246</v>
      </c>
      <c r="C1753" s="10">
        <v>4500</v>
      </c>
      <c r="D1753" s="10">
        <v>4565</v>
      </c>
      <c r="E1753" s="10"/>
      <c r="F1753" s="10">
        <v>3345</v>
      </c>
      <c r="G1753" t="s">
        <v>8246</v>
      </c>
      <c r="H1753">
        <v>500</v>
      </c>
      <c r="I1753">
        <v>650</v>
      </c>
    </row>
    <row r="1754" spans="1:9" x14ac:dyDescent="0.25">
      <c r="A1754">
        <v>3345</v>
      </c>
      <c r="B1754" t="s">
        <v>8246</v>
      </c>
      <c r="C1754" s="10">
        <v>500</v>
      </c>
      <c r="D1754" s="10">
        <v>650</v>
      </c>
      <c r="E1754" s="10"/>
      <c r="F1754" s="10">
        <v>3346</v>
      </c>
      <c r="G1754" t="s">
        <v>8246</v>
      </c>
      <c r="H1754">
        <v>1500</v>
      </c>
      <c r="I1754">
        <v>1650</v>
      </c>
    </row>
    <row r="1755" spans="1:9" ht="15" customHeight="1" x14ac:dyDescent="0.25">
      <c r="A1755">
        <v>3346</v>
      </c>
      <c r="B1755" t="s">
        <v>8246</v>
      </c>
      <c r="C1755" s="10">
        <v>1500</v>
      </c>
      <c r="D1755" s="10">
        <v>1650</v>
      </c>
      <c r="E1755" s="10"/>
      <c r="F1755" s="10">
        <v>3347</v>
      </c>
      <c r="G1755" t="s">
        <v>8247</v>
      </c>
      <c r="H1755">
        <v>2000</v>
      </c>
      <c r="I1755">
        <v>2389</v>
      </c>
    </row>
    <row r="1756" spans="1:9" x14ac:dyDescent="0.25">
      <c r="A1756">
        <v>3347</v>
      </c>
      <c r="B1756" t="s">
        <v>8247</v>
      </c>
      <c r="C1756" s="10">
        <v>2000</v>
      </c>
      <c r="D1756" s="10">
        <v>2389</v>
      </c>
      <c r="E1756" s="10"/>
      <c r="F1756" s="10">
        <v>3348</v>
      </c>
      <c r="G1756" t="s">
        <v>8246</v>
      </c>
      <c r="H1756">
        <v>5500</v>
      </c>
      <c r="I1756">
        <v>5516</v>
      </c>
    </row>
    <row r="1757" spans="1:9" x14ac:dyDescent="0.25">
      <c r="A1757">
        <v>3348</v>
      </c>
      <c r="B1757" t="s">
        <v>8246</v>
      </c>
      <c r="C1757" s="10">
        <v>5500</v>
      </c>
      <c r="D1757" s="10">
        <v>5516</v>
      </c>
      <c r="E1757" s="10"/>
      <c r="F1757" s="10">
        <v>3349</v>
      </c>
      <c r="G1757" t="s">
        <v>8246</v>
      </c>
      <c r="H1757">
        <v>1000</v>
      </c>
      <c r="I1757">
        <v>1534</v>
      </c>
    </row>
    <row r="1758" spans="1:9" ht="15" customHeight="1" x14ac:dyDescent="0.25">
      <c r="A1758">
        <v>3349</v>
      </c>
      <c r="B1758" t="s">
        <v>8246</v>
      </c>
      <c r="C1758" s="10">
        <v>1000</v>
      </c>
      <c r="D1758" s="10">
        <v>1534</v>
      </c>
      <c r="E1758" s="10"/>
      <c r="F1758" s="10">
        <v>3350</v>
      </c>
      <c r="G1758" t="s">
        <v>8249</v>
      </c>
      <c r="H1758">
        <v>3500</v>
      </c>
      <c r="I1758">
        <v>3655</v>
      </c>
    </row>
    <row r="1759" spans="1:9" ht="15" customHeight="1" x14ac:dyDescent="0.25">
      <c r="A1759">
        <v>3350</v>
      </c>
      <c r="B1759" t="s">
        <v>8249</v>
      </c>
      <c r="C1759" s="10">
        <v>3500</v>
      </c>
      <c r="D1759" s="10">
        <v>3655</v>
      </c>
      <c r="E1759" s="10"/>
      <c r="F1759" s="10">
        <v>3351</v>
      </c>
      <c r="G1759" t="s">
        <v>8247</v>
      </c>
      <c r="H1759">
        <v>5000</v>
      </c>
      <c r="I1759">
        <v>5055</v>
      </c>
    </row>
    <row r="1760" spans="1:9" ht="15" customHeight="1" x14ac:dyDescent="0.25">
      <c r="A1760">
        <v>3351</v>
      </c>
      <c r="B1760" t="s">
        <v>8247</v>
      </c>
      <c r="C1760" s="10">
        <v>5000</v>
      </c>
      <c r="D1760" s="10">
        <v>5055</v>
      </c>
      <c r="E1760" s="10"/>
      <c r="F1760" s="10">
        <v>3352</v>
      </c>
      <c r="G1760" t="s">
        <v>8247</v>
      </c>
      <c r="H1760">
        <v>5000</v>
      </c>
      <c r="I1760">
        <v>5376</v>
      </c>
    </row>
    <row r="1761" spans="1:9" ht="15" customHeight="1" x14ac:dyDescent="0.25">
      <c r="A1761">
        <v>3352</v>
      </c>
      <c r="B1761" t="s">
        <v>8247</v>
      </c>
      <c r="C1761" s="10">
        <v>5000</v>
      </c>
      <c r="D1761" s="10">
        <v>5376</v>
      </c>
      <c r="E1761" s="10"/>
      <c r="F1761" s="10">
        <v>3353</v>
      </c>
      <c r="G1761" t="s">
        <v>8247</v>
      </c>
      <c r="H1761">
        <v>500</v>
      </c>
      <c r="I1761">
        <v>1575</v>
      </c>
    </row>
    <row r="1762" spans="1:9" x14ac:dyDescent="0.25">
      <c r="A1762">
        <v>3353</v>
      </c>
      <c r="B1762" t="s">
        <v>8247</v>
      </c>
      <c r="C1762" s="10">
        <v>500</v>
      </c>
      <c r="D1762" s="10">
        <v>1575</v>
      </c>
      <c r="E1762" s="10"/>
      <c r="F1762" s="10">
        <v>3354</v>
      </c>
      <c r="G1762" t="s">
        <v>8246</v>
      </c>
      <c r="H1762">
        <v>3000</v>
      </c>
      <c r="I1762">
        <v>3058</v>
      </c>
    </row>
    <row r="1763" spans="1:9" ht="15" customHeight="1" x14ac:dyDescent="0.25">
      <c r="A1763">
        <v>3354</v>
      </c>
      <c r="B1763" t="s">
        <v>8246</v>
      </c>
      <c r="C1763" s="10">
        <v>3000</v>
      </c>
      <c r="D1763" s="10">
        <v>3058</v>
      </c>
      <c r="E1763" s="10"/>
      <c r="F1763" s="10">
        <v>3355</v>
      </c>
      <c r="G1763" t="s">
        <v>8247</v>
      </c>
      <c r="H1763">
        <v>1750</v>
      </c>
      <c r="I1763">
        <v>2210</v>
      </c>
    </row>
    <row r="1764" spans="1:9" ht="15" customHeight="1" x14ac:dyDescent="0.25">
      <c r="A1764">
        <v>3355</v>
      </c>
      <c r="B1764" t="s">
        <v>8247</v>
      </c>
      <c r="C1764" s="10">
        <v>1750</v>
      </c>
      <c r="D1764" s="10">
        <v>2210</v>
      </c>
      <c r="E1764" s="10"/>
      <c r="F1764" s="10">
        <v>3356</v>
      </c>
      <c r="G1764" t="s">
        <v>8247</v>
      </c>
      <c r="H1764">
        <v>1500</v>
      </c>
      <c r="I1764">
        <v>1521</v>
      </c>
    </row>
    <row r="1765" spans="1:9" ht="15" customHeight="1" x14ac:dyDescent="0.25">
      <c r="A1765">
        <v>3356</v>
      </c>
      <c r="B1765" t="s">
        <v>8247</v>
      </c>
      <c r="C1765" s="10">
        <v>1500</v>
      </c>
      <c r="D1765" s="10">
        <v>1521</v>
      </c>
      <c r="E1765" s="10"/>
      <c r="F1765" s="10">
        <v>3357</v>
      </c>
      <c r="G1765" t="s">
        <v>8247</v>
      </c>
      <c r="H1765">
        <v>2000</v>
      </c>
      <c r="I1765">
        <v>2020</v>
      </c>
    </row>
    <row r="1766" spans="1:9" x14ac:dyDescent="0.25">
      <c r="A1766">
        <v>3357</v>
      </c>
      <c r="B1766" t="s">
        <v>8247</v>
      </c>
      <c r="C1766" s="10">
        <v>2000</v>
      </c>
      <c r="D1766" s="10">
        <v>2020</v>
      </c>
      <c r="E1766" s="10"/>
      <c r="F1766" s="10">
        <v>3358</v>
      </c>
      <c r="G1766" t="s">
        <v>8246</v>
      </c>
      <c r="H1766">
        <v>10000</v>
      </c>
      <c r="I1766">
        <v>10299</v>
      </c>
    </row>
    <row r="1767" spans="1:9" x14ac:dyDescent="0.25">
      <c r="A1767">
        <v>3358</v>
      </c>
      <c r="B1767" t="s">
        <v>8246</v>
      </c>
      <c r="C1767" s="10">
        <v>10000</v>
      </c>
      <c r="D1767" s="10">
        <v>10299</v>
      </c>
      <c r="E1767" s="10"/>
      <c r="F1767" s="10">
        <v>3359</v>
      </c>
      <c r="G1767" t="s">
        <v>8246</v>
      </c>
      <c r="H1767">
        <v>4000</v>
      </c>
      <c r="I1767">
        <v>4250</v>
      </c>
    </row>
    <row r="1768" spans="1:9" ht="15" customHeight="1" x14ac:dyDescent="0.25">
      <c r="A1768">
        <v>3359</v>
      </c>
      <c r="B1768" t="s">
        <v>8246</v>
      </c>
      <c r="C1768" s="10">
        <v>4000</v>
      </c>
      <c r="D1768" s="10">
        <v>4250</v>
      </c>
      <c r="E1768" s="10"/>
      <c r="F1768" s="10">
        <v>3360</v>
      </c>
      <c r="G1768" t="s">
        <v>8258</v>
      </c>
      <c r="H1768">
        <v>9000</v>
      </c>
      <c r="I1768">
        <v>9124</v>
      </c>
    </row>
    <row r="1769" spans="1:9" x14ac:dyDescent="0.25">
      <c r="A1769">
        <v>3360</v>
      </c>
      <c r="B1769" t="s">
        <v>8258</v>
      </c>
      <c r="C1769" s="10">
        <v>9000</v>
      </c>
      <c r="D1769" s="10">
        <v>9124</v>
      </c>
      <c r="E1769" s="10"/>
      <c r="F1769" s="10">
        <v>3361</v>
      </c>
      <c r="G1769" t="s">
        <v>8246</v>
      </c>
      <c r="H1769">
        <v>5000</v>
      </c>
      <c r="I1769">
        <v>5673</v>
      </c>
    </row>
    <row r="1770" spans="1:9" x14ac:dyDescent="0.25">
      <c r="A1770">
        <v>3361</v>
      </c>
      <c r="B1770" t="s">
        <v>8246</v>
      </c>
      <c r="C1770" s="10">
        <v>5000</v>
      </c>
      <c r="D1770" s="10">
        <v>5673</v>
      </c>
      <c r="E1770" s="10"/>
      <c r="F1770" s="10">
        <v>3362</v>
      </c>
      <c r="G1770" t="s">
        <v>8246</v>
      </c>
      <c r="H1770">
        <v>500</v>
      </c>
      <c r="I1770">
        <v>1090</v>
      </c>
    </row>
    <row r="1771" spans="1:9" x14ac:dyDescent="0.25">
      <c r="A1771">
        <v>3362</v>
      </c>
      <c r="B1771" t="s">
        <v>8246</v>
      </c>
      <c r="C1771" s="10">
        <v>500</v>
      </c>
      <c r="D1771" s="10">
        <v>1090</v>
      </c>
      <c r="E1771" s="10"/>
      <c r="F1771" s="10">
        <v>3363</v>
      </c>
      <c r="G1771" t="s">
        <v>8246</v>
      </c>
      <c r="H1771">
        <v>7750</v>
      </c>
      <c r="I1771">
        <v>7860</v>
      </c>
    </row>
    <row r="1772" spans="1:9" ht="15" customHeight="1" x14ac:dyDescent="0.25">
      <c r="A1772">
        <v>3363</v>
      </c>
      <c r="B1772" t="s">
        <v>8246</v>
      </c>
      <c r="C1772" s="10">
        <v>7750</v>
      </c>
      <c r="D1772" s="10">
        <v>7860</v>
      </c>
      <c r="E1772" s="10"/>
      <c r="F1772" s="10">
        <v>3364</v>
      </c>
      <c r="G1772" t="s">
        <v>8247</v>
      </c>
      <c r="H1772">
        <v>3000</v>
      </c>
      <c r="I1772">
        <v>3178</v>
      </c>
    </row>
    <row r="1773" spans="1:9" x14ac:dyDescent="0.25">
      <c r="A1773">
        <v>3364</v>
      </c>
      <c r="B1773" t="s">
        <v>8247</v>
      </c>
      <c r="C1773" s="10">
        <v>3000</v>
      </c>
      <c r="D1773" s="10">
        <v>3178</v>
      </c>
      <c r="E1773" s="10"/>
      <c r="F1773" s="10">
        <v>3365</v>
      </c>
      <c r="G1773" t="s">
        <v>8246</v>
      </c>
      <c r="H1773">
        <v>2500</v>
      </c>
      <c r="I1773">
        <v>2600</v>
      </c>
    </row>
    <row r="1774" spans="1:9" x14ac:dyDescent="0.25">
      <c r="A1774">
        <v>3365</v>
      </c>
      <c r="B1774" t="s">
        <v>8246</v>
      </c>
      <c r="C1774" s="10">
        <v>2500</v>
      </c>
      <c r="D1774" s="10">
        <v>2600</v>
      </c>
      <c r="E1774" s="10"/>
      <c r="F1774" s="10">
        <v>3366</v>
      </c>
      <c r="G1774" t="s">
        <v>8246</v>
      </c>
      <c r="H1774">
        <v>500</v>
      </c>
      <c r="I1774">
        <v>1105</v>
      </c>
    </row>
    <row r="1775" spans="1:9" ht="15" customHeight="1" x14ac:dyDescent="0.25">
      <c r="A1775">
        <v>3366</v>
      </c>
      <c r="B1775" t="s">
        <v>8246</v>
      </c>
      <c r="C1775" s="10">
        <v>500</v>
      </c>
      <c r="D1775" s="10">
        <v>1105</v>
      </c>
      <c r="E1775" s="10"/>
      <c r="F1775" s="10">
        <v>3367</v>
      </c>
      <c r="G1775" t="s">
        <v>8247</v>
      </c>
      <c r="H1775">
        <v>750</v>
      </c>
      <c r="I1775">
        <v>890</v>
      </c>
    </row>
    <row r="1776" spans="1:9" x14ac:dyDescent="0.25">
      <c r="A1776">
        <v>3367</v>
      </c>
      <c r="B1776" t="s">
        <v>8247</v>
      </c>
      <c r="C1776" s="10">
        <v>750</v>
      </c>
      <c r="D1776" s="10">
        <v>890</v>
      </c>
      <c r="E1776" s="10"/>
      <c r="F1776" s="10">
        <v>3368</v>
      </c>
      <c r="G1776" t="s">
        <v>8246</v>
      </c>
      <c r="H1776">
        <v>1000</v>
      </c>
      <c r="I1776">
        <v>1046</v>
      </c>
    </row>
    <row r="1777" spans="1:9" ht="15" customHeight="1" x14ac:dyDescent="0.25">
      <c r="A1777">
        <v>3368</v>
      </c>
      <c r="B1777" t="s">
        <v>8246</v>
      </c>
      <c r="C1777" s="10">
        <v>1000</v>
      </c>
      <c r="D1777" s="10">
        <v>1046</v>
      </c>
      <c r="E1777" s="10"/>
      <c r="F1777" s="10">
        <v>3369</v>
      </c>
      <c r="G1777" t="s">
        <v>8249</v>
      </c>
      <c r="H1777">
        <v>5000</v>
      </c>
      <c r="I1777">
        <v>5195</v>
      </c>
    </row>
    <row r="1778" spans="1:9" x14ac:dyDescent="0.25">
      <c r="A1778">
        <v>3369</v>
      </c>
      <c r="B1778" t="s">
        <v>8249</v>
      </c>
      <c r="C1778" s="10">
        <v>5000</v>
      </c>
      <c r="D1778" s="10">
        <v>5195</v>
      </c>
      <c r="E1778" s="10"/>
      <c r="F1778" s="10">
        <v>3370</v>
      </c>
      <c r="G1778" t="s">
        <v>8246</v>
      </c>
      <c r="H1778">
        <v>1500</v>
      </c>
      <c r="I1778">
        <v>1766</v>
      </c>
    </row>
    <row r="1779" spans="1:9" x14ac:dyDescent="0.25">
      <c r="A1779">
        <v>3370</v>
      </c>
      <c r="B1779" t="s">
        <v>8246</v>
      </c>
      <c r="C1779" s="10">
        <v>1500</v>
      </c>
      <c r="D1779" s="10">
        <v>1766</v>
      </c>
      <c r="E1779" s="10"/>
      <c r="F1779" s="10">
        <v>3371</v>
      </c>
      <c r="G1779" t="s">
        <v>8246</v>
      </c>
      <c r="H1779">
        <v>200</v>
      </c>
      <c r="I1779">
        <v>277</v>
      </c>
    </row>
    <row r="1780" spans="1:9" x14ac:dyDescent="0.25">
      <c r="A1780">
        <v>3371</v>
      </c>
      <c r="B1780" t="s">
        <v>8246</v>
      </c>
      <c r="C1780" s="10">
        <v>200</v>
      </c>
      <c r="D1780" s="10">
        <v>277</v>
      </c>
      <c r="E1780" s="10"/>
      <c r="F1780" s="10">
        <v>3372</v>
      </c>
      <c r="G1780" t="s">
        <v>8246</v>
      </c>
      <c r="H1780">
        <v>1000</v>
      </c>
      <c r="I1780">
        <v>1035</v>
      </c>
    </row>
    <row r="1781" spans="1:9" ht="15" customHeight="1" x14ac:dyDescent="0.25">
      <c r="A1781">
        <v>3372</v>
      </c>
      <c r="B1781" t="s">
        <v>8246</v>
      </c>
      <c r="C1781" s="10">
        <v>1000</v>
      </c>
      <c r="D1781" s="10">
        <v>1035</v>
      </c>
      <c r="E1781" s="10"/>
      <c r="F1781" s="10">
        <v>3373</v>
      </c>
      <c r="G1781" t="s">
        <v>8247</v>
      </c>
      <c r="H1781">
        <v>2000</v>
      </c>
      <c r="I1781">
        <v>2005</v>
      </c>
    </row>
    <row r="1782" spans="1:9" ht="15" customHeight="1" x14ac:dyDescent="0.25">
      <c r="A1782">
        <v>3373</v>
      </c>
      <c r="B1782" t="s">
        <v>8247</v>
      </c>
      <c r="C1782" s="10">
        <v>2000</v>
      </c>
      <c r="D1782" s="10">
        <v>2005</v>
      </c>
      <c r="E1782" s="10"/>
      <c r="F1782" s="10">
        <v>3374</v>
      </c>
      <c r="G1782" t="s">
        <v>8251</v>
      </c>
      <c r="H1782">
        <v>3500</v>
      </c>
      <c r="I1782">
        <v>3730</v>
      </c>
    </row>
    <row r="1783" spans="1:9" ht="15" customHeight="1" x14ac:dyDescent="0.25">
      <c r="A1783">
        <v>3374</v>
      </c>
      <c r="B1783" t="s">
        <v>8251</v>
      </c>
      <c r="C1783" s="10">
        <v>3500</v>
      </c>
      <c r="D1783" s="10">
        <v>3730</v>
      </c>
      <c r="E1783" s="10"/>
      <c r="F1783" s="10">
        <v>3375</v>
      </c>
      <c r="G1783" t="s">
        <v>8247</v>
      </c>
      <c r="H1783">
        <v>3000</v>
      </c>
      <c r="I1783">
        <v>3000</v>
      </c>
    </row>
    <row r="1784" spans="1:9" x14ac:dyDescent="0.25">
      <c r="A1784">
        <v>3375</v>
      </c>
      <c r="B1784" t="s">
        <v>8247</v>
      </c>
      <c r="C1784" s="10">
        <v>3000</v>
      </c>
      <c r="D1784" s="10">
        <v>3000</v>
      </c>
      <c r="E1784" s="10"/>
      <c r="F1784" s="10">
        <v>3376</v>
      </c>
      <c r="G1784" t="s">
        <v>8246</v>
      </c>
      <c r="H1784">
        <v>8000</v>
      </c>
      <c r="I1784">
        <v>8001</v>
      </c>
    </row>
    <row r="1785" spans="1:9" ht="15" customHeight="1" x14ac:dyDescent="0.25">
      <c r="A1785">
        <v>3376</v>
      </c>
      <c r="B1785" t="s">
        <v>8246</v>
      </c>
      <c r="C1785" s="10">
        <v>8000</v>
      </c>
      <c r="D1785" s="10">
        <v>8001</v>
      </c>
      <c r="E1785" s="10"/>
      <c r="F1785" s="10">
        <v>3377</v>
      </c>
      <c r="G1785" t="s">
        <v>8247</v>
      </c>
      <c r="H1785">
        <v>8000</v>
      </c>
      <c r="I1785">
        <v>8084</v>
      </c>
    </row>
    <row r="1786" spans="1:9" ht="15" customHeight="1" x14ac:dyDescent="0.25">
      <c r="A1786">
        <v>3377</v>
      </c>
      <c r="B1786" t="s">
        <v>8247</v>
      </c>
      <c r="C1786" s="10">
        <v>8000</v>
      </c>
      <c r="D1786" s="10">
        <v>8084</v>
      </c>
      <c r="E1786" s="10"/>
      <c r="F1786" s="10">
        <v>3378</v>
      </c>
      <c r="G1786" t="s">
        <v>8247</v>
      </c>
      <c r="H1786">
        <v>550</v>
      </c>
      <c r="I1786">
        <v>592</v>
      </c>
    </row>
    <row r="1787" spans="1:9" ht="15" customHeight="1" x14ac:dyDescent="0.25">
      <c r="A1787">
        <v>3378</v>
      </c>
      <c r="B1787" t="s">
        <v>8247</v>
      </c>
      <c r="C1787" s="10">
        <v>550</v>
      </c>
      <c r="D1787" s="10">
        <v>592</v>
      </c>
      <c r="E1787" s="10"/>
      <c r="F1787" s="10">
        <v>3379</v>
      </c>
      <c r="G1787" t="s">
        <v>8247</v>
      </c>
      <c r="H1787">
        <v>2000</v>
      </c>
      <c r="I1787">
        <v>2073</v>
      </c>
    </row>
    <row r="1788" spans="1:9" x14ac:dyDescent="0.25">
      <c r="A1788">
        <v>3379</v>
      </c>
      <c r="B1788" t="s">
        <v>8247</v>
      </c>
      <c r="C1788" s="10">
        <v>2000</v>
      </c>
      <c r="D1788" s="10">
        <v>2073</v>
      </c>
      <c r="E1788" s="10"/>
      <c r="F1788" s="10">
        <v>3380</v>
      </c>
      <c r="G1788" t="s">
        <v>8246</v>
      </c>
      <c r="H1788">
        <v>3000</v>
      </c>
      <c r="I1788">
        <v>3133</v>
      </c>
    </row>
    <row r="1789" spans="1:9" x14ac:dyDescent="0.25">
      <c r="A1789">
        <v>3380</v>
      </c>
      <c r="B1789" t="s">
        <v>8246</v>
      </c>
      <c r="C1789" s="10">
        <v>3000</v>
      </c>
      <c r="D1789" s="10">
        <v>3133</v>
      </c>
      <c r="E1789" s="10"/>
      <c r="F1789" s="10">
        <v>3381</v>
      </c>
      <c r="G1789" t="s">
        <v>8246</v>
      </c>
      <c r="H1789">
        <v>4000</v>
      </c>
      <c r="I1789">
        <v>4090</v>
      </c>
    </row>
    <row r="1790" spans="1:9" ht="15" customHeight="1" x14ac:dyDescent="0.25">
      <c r="A1790">
        <v>3381</v>
      </c>
      <c r="B1790" t="s">
        <v>8246</v>
      </c>
      <c r="C1790" s="10">
        <v>4000</v>
      </c>
      <c r="D1790" s="10">
        <v>4090</v>
      </c>
      <c r="E1790" s="10"/>
      <c r="F1790" s="10">
        <v>3382</v>
      </c>
      <c r="G1790" t="s">
        <v>8247</v>
      </c>
      <c r="H1790">
        <v>3500</v>
      </c>
      <c r="I1790">
        <v>3526</v>
      </c>
    </row>
    <row r="1791" spans="1:9" x14ac:dyDescent="0.25">
      <c r="A1791">
        <v>3382</v>
      </c>
      <c r="B1791" t="s">
        <v>8247</v>
      </c>
      <c r="C1791" s="10">
        <v>3500</v>
      </c>
      <c r="D1791" s="10">
        <v>3526</v>
      </c>
      <c r="E1791" s="10"/>
      <c r="F1791" s="10">
        <v>3383</v>
      </c>
      <c r="G1791" t="s">
        <v>8246</v>
      </c>
      <c r="H1791">
        <v>1750</v>
      </c>
      <c r="I1791">
        <v>1955</v>
      </c>
    </row>
    <row r="1792" spans="1:9" x14ac:dyDescent="0.25">
      <c r="A1792">
        <v>3383</v>
      </c>
      <c r="B1792" t="s">
        <v>8246</v>
      </c>
      <c r="C1792" s="10">
        <v>1750</v>
      </c>
      <c r="D1792" s="10">
        <v>1955</v>
      </c>
      <c r="E1792" s="10"/>
      <c r="F1792" s="10">
        <v>3384</v>
      </c>
      <c r="G1792" t="s">
        <v>8246</v>
      </c>
      <c r="H1792">
        <v>6000</v>
      </c>
      <c r="I1792">
        <v>6000.66</v>
      </c>
    </row>
    <row r="1793" spans="1:9" x14ac:dyDescent="0.25">
      <c r="A1793">
        <v>3384</v>
      </c>
      <c r="B1793" t="s">
        <v>8246</v>
      </c>
      <c r="C1793" s="10">
        <v>6000</v>
      </c>
      <c r="D1793" s="10">
        <v>6000.66</v>
      </c>
      <c r="E1793" s="10"/>
      <c r="F1793" s="10">
        <v>3385</v>
      </c>
      <c r="G1793" t="s">
        <v>8246</v>
      </c>
      <c r="H1793">
        <v>2000</v>
      </c>
      <c r="I1793">
        <v>2000</v>
      </c>
    </row>
    <row r="1794" spans="1:9" x14ac:dyDescent="0.25">
      <c r="A1794">
        <v>3385</v>
      </c>
      <c r="B1794" t="s">
        <v>8246</v>
      </c>
      <c r="C1794" s="10">
        <v>2000</v>
      </c>
      <c r="D1794" s="10">
        <v>2000</v>
      </c>
      <c r="E1794" s="10"/>
      <c r="F1794" s="10">
        <v>3386</v>
      </c>
      <c r="G1794" t="s">
        <v>8246</v>
      </c>
      <c r="H1794">
        <v>2000</v>
      </c>
      <c r="I1794">
        <v>2100</v>
      </c>
    </row>
    <row r="1795" spans="1:9" x14ac:dyDescent="0.25">
      <c r="A1795">
        <v>3386</v>
      </c>
      <c r="B1795" t="s">
        <v>8246</v>
      </c>
      <c r="C1795" s="10">
        <v>2000</v>
      </c>
      <c r="D1795" s="10">
        <v>2100</v>
      </c>
      <c r="E1795" s="10"/>
      <c r="F1795" s="10">
        <v>3387</v>
      </c>
      <c r="G1795" t="s">
        <v>8246</v>
      </c>
      <c r="H1795">
        <v>3000</v>
      </c>
      <c r="I1795">
        <v>3506</v>
      </c>
    </row>
    <row r="1796" spans="1:9" ht="15" customHeight="1" x14ac:dyDescent="0.25">
      <c r="A1796">
        <v>3387</v>
      </c>
      <c r="B1796" t="s">
        <v>8246</v>
      </c>
      <c r="C1796" s="10">
        <v>3000</v>
      </c>
      <c r="D1796" s="10">
        <v>3506</v>
      </c>
      <c r="E1796" s="10"/>
      <c r="F1796" s="10">
        <v>3388</v>
      </c>
      <c r="G1796" t="s">
        <v>8247</v>
      </c>
      <c r="H1796">
        <v>1500</v>
      </c>
      <c r="I1796">
        <v>1557</v>
      </c>
    </row>
    <row r="1797" spans="1:9" x14ac:dyDescent="0.25">
      <c r="A1797">
        <v>3388</v>
      </c>
      <c r="B1797" t="s">
        <v>8247</v>
      </c>
      <c r="C1797" s="10">
        <v>1500</v>
      </c>
      <c r="D1797" s="10">
        <v>1557</v>
      </c>
      <c r="E1797" s="10"/>
      <c r="F1797" s="10">
        <v>3389</v>
      </c>
      <c r="G1797" t="s">
        <v>8246</v>
      </c>
      <c r="H1797">
        <v>10000</v>
      </c>
      <c r="I1797">
        <v>11450</v>
      </c>
    </row>
    <row r="1798" spans="1:9" x14ac:dyDescent="0.25">
      <c r="A1798">
        <v>3389</v>
      </c>
      <c r="B1798" t="s">
        <v>8246</v>
      </c>
      <c r="C1798" s="10">
        <v>10000</v>
      </c>
      <c r="D1798" s="10">
        <v>11450</v>
      </c>
      <c r="E1798" s="10"/>
      <c r="F1798" s="10">
        <v>3390</v>
      </c>
      <c r="G1798" t="s">
        <v>8246</v>
      </c>
      <c r="H1798">
        <v>1500</v>
      </c>
      <c r="I1798">
        <v>1536</v>
      </c>
    </row>
    <row r="1799" spans="1:9" x14ac:dyDescent="0.25">
      <c r="A1799">
        <v>3390</v>
      </c>
      <c r="B1799" t="s">
        <v>8246</v>
      </c>
      <c r="C1799" s="10">
        <v>1500</v>
      </c>
      <c r="D1799" s="10">
        <v>1536</v>
      </c>
      <c r="E1799" s="10"/>
      <c r="F1799" s="10">
        <v>3391</v>
      </c>
      <c r="G1799" t="s">
        <v>8246</v>
      </c>
      <c r="H1799">
        <v>500</v>
      </c>
      <c r="I1799">
        <v>1115</v>
      </c>
    </row>
    <row r="1800" spans="1:9" ht="15" customHeight="1" x14ac:dyDescent="0.25">
      <c r="A1800">
        <v>3391</v>
      </c>
      <c r="B1800" t="s">
        <v>8246</v>
      </c>
      <c r="C1800" s="10">
        <v>500</v>
      </c>
      <c r="D1800" s="10">
        <v>1115</v>
      </c>
      <c r="E1800" s="10"/>
      <c r="F1800" s="10">
        <v>3392</v>
      </c>
      <c r="G1800" t="s">
        <v>8247</v>
      </c>
      <c r="H1800">
        <v>500</v>
      </c>
      <c r="I1800">
        <v>500</v>
      </c>
    </row>
    <row r="1801" spans="1:9" x14ac:dyDescent="0.25">
      <c r="A1801">
        <v>3392</v>
      </c>
      <c r="B1801" t="s">
        <v>8247</v>
      </c>
      <c r="C1801" s="10">
        <v>500</v>
      </c>
      <c r="D1801" s="10">
        <v>500</v>
      </c>
      <c r="E1801" s="10"/>
      <c r="F1801" s="10">
        <v>3393</v>
      </c>
      <c r="G1801" t="s">
        <v>8246</v>
      </c>
      <c r="H1801">
        <v>1500</v>
      </c>
      <c r="I1801">
        <v>1587</v>
      </c>
    </row>
    <row r="1802" spans="1:9" ht="15" customHeight="1" x14ac:dyDescent="0.25">
      <c r="A1802">
        <v>3393</v>
      </c>
      <c r="B1802" t="s">
        <v>8246</v>
      </c>
      <c r="C1802" s="10">
        <v>1500</v>
      </c>
      <c r="D1802" s="10">
        <v>1587</v>
      </c>
      <c r="E1802" s="10"/>
      <c r="F1802" s="10">
        <v>3394</v>
      </c>
      <c r="G1802" t="s">
        <v>8247</v>
      </c>
      <c r="H1802">
        <v>550</v>
      </c>
      <c r="I1802">
        <v>783</v>
      </c>
    </row>
    <row r="1803" spans="1:9" ht="15" customHeight="1" x14ac:dyDescent="0.25">
      <c r="A1803">
        <v>3394</v>
      </c>
      <c r="B1803" t="s">
        <v>8247</v>
      </c>
      <c r="C1803" s="10">
        <v>550</v>
      </c>
      <c r="D1803" s="10">
        <v>783</v>
      </c>
      <c r="E1803" s="10"/>
      <c r="F1803" s="10">
        <v>3395</v>
      </c>
      <c r="G1803" t="s">
        <v>8247</v>
      </c>
      <c r="H1803">
        <v>500</v>
      </c>
      <c r="I1803">
        <v>920</v>
      </c>
    </row>
    <row r="1804" spans="1:9" x14ac:dyDescent="0.25">
      <c r="A1804">
        <v>3395</v>
      </c>
      <c r="B1804" t="s">
        <v>8247</v>
      </c>
      <c r="C1804" s="10">
        <v>500</v>
      </c>
      <c r="D1804" s="10">
        <v>920</v>
      </c>
      <c r="E1804" s="10"/>
      <c r="F1804" s="10">
        <v>3396</v>
      </c>
      <c r="G1804" t="s">
        <v>8246</v>
      </c>
      <c r="H1804">
        <v>1500</v>
      </c>
      <c r="I1804">
        <v>1565</v>
      </c>
    </row>
    <row r="1805" spans="1:9" ht="15" customHeight="1" x14ac:dyDescent="0.25">
      <c r="A1805">
        <v>3396</v>
      </c>
      <c r="B1805" t="s">
        <v>8246</v>
      </c>
      <c r="C1805" s="10">
        <v>1500</v>
      </c>
      <c r="D1805" s="10">
        <v>1565</v>
      </c>
      <c r="E1805" s="10"/>
      <c r="F1805" s="10">
        <v>3397</v>
      </c>
      <c r="G1805" t="s">
        <v>8247</v>
      </c>
      <c r="H1805">
        <v>250</v>
      </c>
      <c r="I1805">
        <v>280</v>
      </c>
    </row>
    <row r="1806" spans="1:9" x14ac:dyDescent="0.25">
      <c r="A1806">
        <v>3397</v>
      </c>
      <c r="B1806" t="s">
        <v>8247</v>
      </c>
      <c r="C1806" s="10">
        <v>250</v>
      </c>
      <c r="D1806" s="10">
        <v>280</v>
      </c>
      <c r="E1806" s="10"/>
      <c r="F1806" s="10">
        <v>3398</v>
      </c>
      <c r="G1806" t="s">
        <v>8246</v>
      </c>
      <c r="H1806">
        <v>4000</v>
      </c>
      <c r="I1806">
        <v>4443</v>
      </c>
    </row>
    <row r="1807" spans="1:9" ht="15" customHeight="1" x14ac:dyDescent="0.25">
      <c r="A1807">
        <v>3398</v>
      </c>
      <c r="B1807" t="s">
        <v>8246</v>
      </c>
      <c r="C1807" s="10">
        <v>4000</v>
      </c>
      <c r="D1807" s="10">
        <v>4443</v>
      </c>
      <c r="E1807" s="10"/>
      <c r="F1807" s="10">
        <v>3399</v>
      </c>
      <c r="G1807" t="s">
        <v>8247</v>
      </c>
      <c r="H1807">
        <v>1200</v>
      </c>
      <c r="I1807">
        <v>1245</v>
      </c>
    </row>
    <row r="1808" spans="1:9" x14ac:dyDescent="0.25">
      <c r="A1808">
        <v>3399</v>
      </c>
      <c r="B1808" t="s">
        <v>8247</v>
      </c>
      <c r="C1808" s="10">
        <v>1200</v>
      </c>
      <c r="D1808" s="10">
        <v>1245</v>
      </c>
      <c r="E1808" s="10"/>
      <c r="F1808" s="10">
        <v>3400</v>
      </c>
      <c r="G1808" t="s">
        <v>8246</v>
      </c>
      <c r="H1808">
        <v>10000</v>
      </c>
      <c r="I1808">
        <v>10041</v>
      </c>
    </row>
    <row r="1809" spans="1:9" ht="15" customHeight="1" x14ac:dyDescent="0.25">
      <c r="A1809">
        <v>3400</v>
      </c>
      <c r="B1809" t="s">
        <v>8246</v>
      </c>
      <c r="C1809" s="10">
        <v>10000</v>
      </c>
      <c r="D1809" s="10">
        <v>10041</v>
      </c>
      <c r="E1809" s="10"/>
      <c r="F1809" s="10">
        <v>3401</v>
      </c>
      <c r="G1809" t="s">
        <v>8247</v>
      </c>
      <c r="H1809">
        <v>2900</v>
      </c>
      <c r="I1809">
        <v>2954</v>
      </c>
    </row>
    <row r="1810" spans="1:9" x14ac:dyDescent="0.25">
      <c r="A1810">
        <v>3401</v>
      </c>
      <c r="B1810" t="s">
        <v>8247</v>
      </c>
      <c r="C1810" s="10">
        <v>2900</v>
      </c>
      <c r="D1810" s="10">
        <v>2954</v>
      </c>
      <c r="E1810" s="10"/>
      <c r="F1810" s="10">
        <v>3402</v>
      </c>
      <c r="G1810" t="s">
        <v>8246</v>
      </c>
      <c r="H1810">
        <v>15000</v>
      </c>
      <c r="I1810">
        <v>16465</v>
      </c>
    </row>
    <row r="1811" spans="1:9" ht="15" customHeight="1" x14ac:dyDescent="0.25">
      <c r="A1811">
        <v>3402</v>
      </c>
      <c r="B1811" t="s">
        <v>8246</v>
      </c>
      <c r="C1811" s="10">
        <v>15000</v>
      </c>
      <c r="D1811" s="10">
        <v>16465</v>
      </c>
      <c r="E1811" s="10"/>
      <c r="F1811" s="10">
        <v>3403</v>
      </c>
      <c r="G1811" t="s">
        <v>8247</v>
      </c>
      <c r="H1811">
        <v>2000</v>
      </c>
      <c r="I1811">
        <v>2000</v>
      </c>
    </row>
    <row r="1812" spans="1:9" x14ac:dyDescent="0.25">
      <c r="A1812">
        <v>3403</v>
      </c>
      <c r="B1812" t="s">
        <v>8247</v>
      </c>
      <c r="C1812" s="10">
        <v>2000</v>
      </c>
      <c r="D1812" s="10">
        <v>2000</v>
      </c>
      <c r="E1812" s="10"/>
      <c r="F1812" s="10">
        <v>3404</v>
      </c>
      <c r="G1812" t="s">
        <v>8246</v>
      </c>
      <c r="H1812">
        <v>500</v>
      </c>
      <c r="I1812">
        <v>610</v>
      </c>
    </row>
    <row r="1813" spans="1:9" ht="15" customHeight="1" x14ac:dyDescent="0.25">
      <c r="A1813">
        <v>3404</v>
      </c>
      <c r="B1813" t="s">
        <v>8246</v>
      </c>
      <c r="C1813" s="10">
        <v>500</v>
      </c>
      <c r="D1813" s="10">
        <v>610</v>
      </c>
      <c r="E1813" s="10"/>
      <c r="F1813" s="10">
        <v>3405</v>
      </c>
      <c r="G1813" t="s">
        <v>8247</v>
      </c>
      <c r="H1813">
        <v>350</v>
      </c>
      <c r="I1813">
        <v>481.5</v>
      </c>
    </row>
    <row r="1814" spans="1:9" x14ac:dyDescent="0.25">
      <c r="A1814">
        <v>3405</v>
      </c>
      <c r="B1814" t="s">
        <v>8247</v>
      </c>
      <c r="C1814" s="10">
        <v>350</v>
      </c>
      <c r="D1814" s="10">
        <v>481.5</v>
      </c>
      <c r="E1814" s="10"/>
      <c r="F1814" s="10">
        <v>3406</v>
      </c>
      <c r="G1814" t="s">
        <v>8246</v>
      </c>
      <c r="H1814">
        <v>10000</v>
      </c>
      <c r="I1814">
        <v>10031</v>
      </c>
    </row>
    <row r="1815" spans="1:9" ht="15" customHeight="1" x14ac:dyDescent="0.25">
      <c r="A1815">
        <v>3406</v>
      </c>
      <c r="B1815" t="s">
        <v>8246</v>
      </c>
      <c r="C1815" s="10">
        <v>10000</v>
      </c>
      <c r="D1815" s="10">
        <v>10031</v>
      </c>
      <c r="E1815" s="10"/>
      <c r="F1815" s="10">
        <v>3407</v>
      </c>
      <c r="G1815" t="s">
        <v>8247</v>
      </c>
      <c r="H1815">
        <v>2000</v>
      </c>
      <c r="I1815">
        <v>2142</v>
      </c>
    </row>
    <row r="1816" spans="1:9" x14ac:dyDescent="0.25">
      <c r="A1816">
        <v>3407</v>
      </c>
      <c r="B1816" t="s">
        <v>8247</v>
      </c>
      <c r="C1816" s="10">
        <v>2000</v>
      </c>
      <c r="D1816" s="10">
        <v>2142</v>
      </c>
      <c r="E1816" s="10"/>
      <c r="F1816" s="10">
        <v>3408</v>
      </c>
      <c r="G1816" t="s">
        <v>8246</v>
      </c>
      <c r="H1816">
        <v>500</v>
      </c>
      <c r="I1816">
        <v>1055</v>
      </c>
    </row>
    <row r="1817" spans="1:9" ht="15" customHeight="1" x14ac:dyDescent="0.25">
      <c r="A1817">
        <v>3408</v>
      </c>
      <c r="B1817" t="s">
        <v>8246</v>
      </c>
      <c r="C1817" s="10">
        <v>500</v>
      </c>
      <c r="D1817" s="10">
        <v>1055</v>
      </c>
      <c r="E1817" s="10"/>
      <c r="F1817" s="10">
        <v>3409</v>
      </c>
      <c r="G1817" t="s">
        <v>8247</v>
      </c>
      <c r="H1817">
        <v>500</v>
      </c>
      <c r="I1817">
        <v>618</v>
      </c>
    </row>
    <row r="1818" spans="1:9" x14ac:dyDescent="0.25">
      <c r="A1818">
        <v>3409</v>
      </c>
      <c r="B1818" t="s">
        <v>8247</v>
      </c>
      <c r="C1818" s="10">
        <v>500</v>
      </c>
      <c r="D1818" s="10">
        <v>618</v>
      </c>
      <c r="E1818" s="10"/>
      <c r="F1818" s="10">
        <v>3410</v>
      </c>
      <c r="G1818" t="s">
        <v>8246</v>
      </c>
      <c r="H1818">
        <v>3000</v>
      </c>
      <c r="I1818">
        <v>3255</v>
      </c>
    </row>
    <row r="1819" spans="1:9" x14ac:dyDescent="0.25">
      <c r="A1819">
        <v>3410</v>
      </c>
      <c r="B1819" t="s">
        <v>8246</v>
      </c>
      <c r="C1819" s="10">
        <v>3000</v>
      </c>
      <c r="D1819" s="10">
        <v>3255</v>
      </c>
      <c r="E1819" s="10"/>
      <c r="F1819" s="10">
        <v>3411</v>
      </c>
      <c r="G1819" t="s">
        <v>8246</v>
      </c>
      <c r="H1819">
        <v>15000</v>
      </c>
      <c r="I1819">
        <v>15535</v>
      </c>
    </row>
    <row r="1820" spans="1:9" ht="15" customHeight="1" x14ac:dyDescent="0.25">
      <c r="A1820">
        <v>3411</v>
      </c>
      <c r="B1820" t="s">
        <v>8246</v>
      </c>
      <c r="C1820" s="10">
        <v>15000</v>
      </c>
      <c r="D1820" s="10">
        <v>15535</v>
      </c>
      <c r="E1820" s="10"/>
      <c r="F1820" s="10">
        <v>3412</v>
      </c>
      <c r="G1820" t="s">
        <v>8247</v>
      </c>
      <c r="H1820">
        <v>3000</v>
      </c>
      <c r="I1820">
        <v>3000</v>
      </c>
    </row>
    <row r="1821" spans="1:9" x14ac:dyDescent="0.25">
      <c r="A1821">
        <v>3412</v>
      </c>
      <c r="B1821" t="s">
        <v>8247</v>
      </c>
      <c r="C1821" s="10">
        <v>3000</v>
      </c>
      <c r="D1821" s="10">
        <v>3000</v>
      </c>
      <c r="E1821" s="10"/>
      <c r="F1821" s="10">
        <v>3413</v>
      </c>
      <c r="G1821" t="s">
        <v>8246</v>
      </c>
      <c r="H1821">
        <v>500</v>
      </c>
      <c r="I1821">
        <v>650</v>
      </c>
    </row>
    <row r="1822" spans="1:9" x14ac:dyDescent="0.25">
      <c r="A1822">
        <v>3413</v>
      </c>
      <c r="B1822" t="s">
        <v>8246</v>
      </c>
      <c r="C1822" s="10">
        <v>500</v>
      </c>
      <c r="D1822" s="10">
        <v>650</v>
      </c>
      <c r="E1822" s="10"/>
      <c r="F1822" s="10">
        <v>3414</v>
      </c>
      <c r="G1822" t="s">
        <v>8246</v>
      </c>
      <c r="H1822">
        <v>3000</v>
      </c>
      <c r="I1822">
        <v>3105</v>
      </c>
    </row>
    <row r="1823" spans="1:9" x14ac:dyDescent="0.25">
      <c r="A1823">
        <v>3414</v>
      </c>
      <c r="B1823" t="s">
        <v>8246</v>
      </c>
      <c r="C1823" s="10">
        <v>3000</v>
      </c>
      <c r="D1823" s="10">
        <v>3105</v>
      </c>
      <c r="E1823" s="10"/>
      <c r="F1823" s="10">
        <v>3415</v>
      </c>
      <c r="G1823" t="s">
        <v>8246</v>
      </c>
      <c r="H1823">
        <v>200</v>
      </c>
      <c r="I1823">
        <v>200</v>
      </c>
    </row>
    <row r="1824" spans="1:9" ht="15" customHeight="1" x14ac:dyDescent="0.25">
      <c r="A1824">
        <v>3415</v>
      </c>
      <c r="B1824" t="s">
        <v>8246</v>
      </c>
      <c r="C1824" s="10">
        <v>200</v>
      </c>
      <c r="D1824" s="10">
        <v>200</v>
      </c>
      <c r="E1824" s="10"/>
      <c r="F1824" s="10">
        <v>3416</v>
      </c>
      <c r="G1824" t="s">
        <v>8247</v>
      </c>
      <c r="H1824">
        <v>4000</v>
      </c>
      <c r="I1824">
        <v>4784</v>
      </c>
    </row>
    <row r="1825" spans="1:9" x14ac:dyDescent="0.25">
      <c r="A1825">
        <v>3416</v>
      </c>
      <c r="B1825" t="s">
        <v>8247</v>
      </c>
      <c r="C1825" s="10">
        <v>4000</v>
      </c>
      <c r="D1825" s="10">
        <v>4784</v>
      </c>
      <c r="E1825" s="10"/>
      <c r="F1825" s="10">
        <v>3417</v>
      </c>
      <c r="G1825" t="s">
        <v>8246</v>
      </c>
      <c r="H1825">
        <v>1700</v>
      </c>
      <c r="I1825">
        <v>1700.01</v>
      </c>
    </row>
    <row r="1826" spans="1:9" x14ac:dyDescent="0.25">
      <c r="A1826">
        <v>3417</v>
      </c>
      <c r="B1826" t="s">
        <v>8246</v>
      </c>
      <c r="C1826" s="10">
        <v>1700</v>
      </c>
      <c r="D1826" s="10">
        <v>1700.01</v>
      </c>
      <c r="E1826" s="10"/>
      <c r="F1826" s="10">
        <v>3418</v>
      </c>
      <c r="G1826" t="s">
        <v>8246</v>
      </c>
      <c r="H1826">
        <v>4000</v>
      </c>
      <c r="I1826">
        <v>4035</v>
      </c>
    </row>
    <row r="1827" spans="1:9" ht="15" customHeight="1" x14ac:dyDescent="0.25">
      <c r="A1827">
        <v>3418</v>
      </c>
      <c r="B1827" t="s">
        <v>8246</v>
      </c>
      <c r="C1827" s="10">
        <v>4000</v>
      </c>
      <c r="D1827" s="10">
        <v>4035</v>
      </c>
      <c r="E1827" s="10"/>
      <c r="F1827" s="10">
        <v>3419</v>
      </c>
      <c r="G1827" t="s">
        <v>8249</v>
      </c>
      <c r="H1827">
        <v>2750</v>
      </c>
      <c r="I1827">
        <v>2930</v>
      </c>
    </row>
    <row r="1828" spans="1:9" ht="15" customHeight="1" x14ac:dyDescent="0.25">
      <c r="A1828">
        <v>3419</v>
      </c>
      <c r="B1828" t="s">
        <v>8249</v>
      </c>
      <c r="C1828" s="10">
        <v>2750</v>
      </c>
      <c r="D1828" s="10">
        <v>2930</v>
      </c>
      <c r="E1828" s="10"/>
      <c r="F1828" s="10">
        <v>3420</v>
      </c>
      <c r="G1828" t="s">
        <v>8247</v>
      </c>
      <c r="H1828">
        <v>700</v>
      </c>
      <c r="I1828">
        <v>966</v>
      </c>
    </row>
    <row r="1829" spans="1:9" x14ac:dyDescent="0.25">
      <c r="A1829">
        <v>3420</v>
      </c>
      <c r="B1829" t="s">
        <v>8247</v>
      </c>
      <c r="C1829" s="10">
        <v>700</v>
      </c>
      <c r="D1829" s="10">
        <v>966</v>
      </c>
      <c r="E1829" s="10"/>
      <c r="F1829" s="10">
        <v>3421</v>
      </c>
      <c r="G1829" t="s">
        <v>8246</v>
      </c>
      <c r="H1829">
        <v>10000</v>
      </c>
      <c r="I1829">
        <v>10115</v>
      </c>
    </row>
    <row r="1830" spans="1:9" ht="15" customHeight="1" x14ac:dyDescent="0.25">
      <c r="A1830">
        <v>3421</v>
      </c>
      <c r="B1830" t="s">
        <v>8246</v>
      </c>
      <c r="C1830" s="10">
        <v>10000</v>
      </c>
      <c r="D1830" s="10">
        <v>10115</v>
      </c>
      <c r="E1830" s="10"/>
      <c r="F1830" s="10">
        <v>3422</v>
      </c>
      <c r="G1830" t="s">
        <v>8247</v>
      </c>
      <c r="H1830">
        <v>3000</v>
      </c>
      <c r="I1830">
        <v>3273</v>
      </c>
    </row>
    <row r="1831" spans="1:9" x14ac:dyDescent="0.25">
      <c r="A1831">
        <v>3422</v>
      </c>
      <c r="B1831" t="s">
        <v>8247</v>
      </c>
      <c r="C1831" s="10">
        <v>3000</v>
      </c>
      <c r="D1831" s="10">
        <v>3273</v>
      </c>
      <c r="E1831" s="10"/>
      <c r="F1831" s="10">
        <v>3423</v>
      </c>
      <c r="G1831" t="s">
        <v>8246</v>
      </c>
      <c r="H1831">
        <v>250</v>
      </c>
      <c r="I1831">
        <v>350</v>
      </c>
    </row>
    <row r="1832" spans="1:9" x14ac:dyDescent="0.25">
      <c r="A1832">
        <v>3423</v>
      </c>
      <c r="B1832" t="s">
        <v>8246</v>
      </c>
      <c r="C1832" s="10">
        <v>250</v>
      </c>
      <c r="D1832" s="10">
        <v>350</v>
      </c>
      <c r="E1832" s="10"/>
      <c r="F1832" s="10">
        <v>3424</v>
      </c>
      <c r="G1832" t="s">
        <v>8246</v>
      </c>
      <c r="H1832">
        <v>6000</v>
      </c>
      <c r="I1832">
        <v>6215</v>
      </c>
    </row>
    <row r="1833" spans="1:9" x14ac:dyDescent="0.25">
      <c r="A1833">
        <v>3424</v>
      </c>
      <c r="B1833" t="s">
        <v>8246</v>
      </c>
      <c r="C1833" s="10">
        <v>6000</v>
      </c>
      <c r="D1833" s="10">
        <v>6215</v>
      </c>
      <c r="E1833" s="10"/>
      <c r="F1833" s="10">
        <v>3425</v>
      </c>
      <c r="G1833" t="s">
        <v>8246</v>
      </c>
      <c r="H1833">
        <v>30000</v>
      </c>
      <c r="I1833">
        <v>30891.1</v>
      </c>
    </row>
    <row r="1834" spans="1:9" x14ac:dyDescent="0.25">
      <c r="A1834">
        <v>3425</v>
      </c>
      <c r="B1834" t="s">
        <v>8246</v>
      </c>
      <c r="C1834" s="10">
        <v>30000</v>
      </c>
      <c r="D1834" s="10">
        <v>30891.1</v>
      </c>
      <c r="E1834" s="10"/>
      <c r="F1834" s="10">
        <v>3426</v>
      </c>
      <c r="G1834" t="s">
        <v>8246</v>
      </c>
      <c r="H1834">
        <v>3750</v>
      </c>
      <c r="I1834">
        <v>4055</v>
      </c>
    </row>
    <row r="1835" spans="1:9" ht="15" customHeight="1" x14ac:dyDescent="0.25">
      <c r="A1835">
        <v>3426</v>
      </c>
      <c r="B1835" t="s">
        <v>8246</v>
      </c>
      <c r="C1835" s="10">
        <v>3750</v>
      </c>
      <c r="D1835" s="10">
        <v>4055</v>
      </c>
      <c r="E1835" s="10"/>
      <c r="F1835" s="10">
        <v>3427</v>
      </c>
      <c r="G1835" t="s">
        <v>8247</v>
      </c>
      <c r="H1835">
        <v>1500</v>
      </c>
      <c r="I1835">
        <v>1500</v>
      </c>
    </row>
    <row r="1836" spans="1:9" ht="15" customHeight="1" x14ac:dyDescent="0.25">
      <c r="A1836">
        <v>3427</v>
      </c>
      <c r="B1836" t="s">
        <v>8247</v>
      </c>
      <c r="C1836" s="10">
        <v>1500</v>
      </c>
      <c r="D1836" s="10">
        <v>1500</v>
      </c>
      <c r="E1836" s="10"/>
      <c r="F1836" s="10">
        <v>3428</v>
      </c>
      <c r="G1836" t="s">
        <v>8247</v>
      </c>
      <c r="H1836">
        <v>2000</v>
      </c>
      <c r="I1836">
        <v>2055</v>
      </c>
    </row>
    <row r="1837" spans="1:9" ht="15" customHeight="1" x14ac:dyDescent="0.25">
      <c r="A1837">
        <v>3428</v>
      </c>
      <c r="B1837" t="s">
        <v>8247</v>
      </c>
      <c r="C1837" s="10">
        <v>2000</v>
      </c>
      <c r="D1837" s="10">
        <v>2055</v>
      </c>
      <c r="E1837" s="10"/>
      <c r="F1837" s="10">
        <v>3429</v>
      </c>
      <c r="G1837" t="s">
        <v>8247</v>
      </c>
      <c r="H1837">
        <v>150</v>
      </c>
      <c r="I1837">
        <v>195</v>
      </c>
    </row>
    <row r="1838" spans="1:9" ht="15" customHeight="1" x14ac:dyDescent="0.25">
      <c r="A1838">
        <v>3429</v>
      </c>
      <c r="B1838" t="s">
        <v>8247</v>
      </c>
      <c r="C1838" s="10">
        <v>150</v>
      </c>
      <c r="D1838" s="10">
        <v>195</v>
      </c>
      <c r="E1838" s="10"/>
      <c r="F1838" s="10">
        <v>3430</v>
      </c>
      <c r="G1838" t="s">
        <v>8247</v>
      </c>
      <c r="H1838">
        <v>2000</v>
      </c>
      <c r="I1838">
        <v>2170.9899999999998</v>
      </c>
    </row>
    <row r="1839" spans="1:9" x14ac:dyDescent="0.25">
      <c r="A1839">
        <v>3430</v>
      </c>
      <c r="B1839" t="s">
        <v>8247</v>
      </c>
      <c r="C1839" s="10">
        <v>2000</v>
      </c>
      <c r="D1839" s="10">
        <v>2170.9899999999998</v>
      </c>
      <c r="E1839" s="10"/>
      <c r="F1839" s="10">
        <v>3431</v>
      </c>
      <c r="G1839" t="s">
        <v>8246</v>
      </c>
      <c r="H1839">
        <v>2000</v>
      </c>
      <c r="I1839">
        <v>2000</v>
      </c>
    </row>
    <row r="1840" spans="1:9" x14ac:dyDescent="0.25">
      <c r="A1840">
        <v>3431</v>
      </c>
      <c r="B1840" t="s">
        <v>8246</v>
      </c>
      <c r="C1840" s="10">
        <v>2000</v>
      </c>
      <c r="D1840" s="10">
        <v>2000</v>
      </c>
      <c r="E1840" s="10"/>
      <c r="F1840" s="10">
        <v>3432</v>
      </c>
      <c r="G1840" t="s">
        <v>8246</v>
      </c>
      <c r="H1840">
        <v>2000</v>
      </c>
      <c r="I1840">
        <v>2193</v>
      </c>
    </row>
    <row r="1841" spans="1:9" x14ac:dyDescent="0.25">
      <c r="A1841">
        <v>3432</v>
      </c>
      <c r="B1841" t="s">
        <v>8246</v>
      </c>
      <c r="C1841" s="10">
        <v>2000</v>
      </c>
      <c r="D1841" s="10">
        <v>2193</v>
      </c>
      <c r="E1841" s="10"/>
      <c r="F1841" s="10">
        <v>3433</v>
      </c>
      <c r="G1841" t="s">
        <v>8246</v>
      </c>
      <c r="H1841">
        <v>9500</v>
      </c>
      <c r="I1841">
        <v>9525</v>
      </c>
    </row>
    <row r="1842" spans="1:9" x14ac:dyDescent="0.25">
      <c r="A1842">
        <v>3433</v>
      </c>
      <c r="B1842" t="s">
        <v>8246</v>
      </c>
      <c r="C1842" s="10">
        <v>9500</v>
      </c>
      <c r="D1842" s="10">
        <v>9525</v>
      </c>
      <c r="E1842" s="10"/>
      <c r="F1842" s="10">
        <v>3434</v>
      </c>
      <c r="G1842" t="s">
        <v>8246</v>
      </c>
      <c r="H1842">
        <v>10000</v>
      </c>
      <c r="I1842">
        <v>10555</v>
      </c>
    </row>
    <row r="1843" spans="1:9" x14ac:dyDescent="0.25">
      <c r="A1843">
        <v>3434</v>
      </c>
      <c r="B1843" t="s">
        <v>8246</v>
      </c>
      <c r="C1843" s="10">
        <v>10000</v>
      </c>
      <c r="D1843" s="10">
        <v>10555</v>
      </c>
      <c r="E1843" s="10"/>
      <c r="F1843" s="10">
        <v>3435</v>
      </c>
      <c r="G1843" t="s">
        <v>8246</v>
      </c>
      <c r="H1843">
        <v>1000</v>
      </c>
      <c r="I1843">
        <v>1120</v>
      </c>
    </row>
    <row r="1844" spans="1:9" x14ac:dyDescent="0.25">
      <c r="A1844">
        <v>3435</v>
      </c>
      <c r="B1844" t="s">
        <v>8246</v>
      </c>
      <c r="C1844" s="10">
        <v>1000</v>
      </c>
      <c r="D1844" s="10">
        <v>1120</v>
      </c>
      <c r="E1844" s="10"/>
      <c r="F1844" s="10">
        <v>3436</v>
      </c>
      <c r="G1844" t="s">
        <v>8246</v>
      </c>
      <c r="H1844">
        <v>5000</v>
      </c>
      <c r="I1844">
        <v>5295</v>
      </c>
    </row>
    <row r="1845" spans="1:9" x14ac:dyDescent="0.25">
      <c r="A1845">
        <v>3436</v>
      </c>
      <c r="B1845" t="s">
        <v>8246</v>
      </c>
      <c r="C1845" s="10">
        <v>5000</v>
      </c>
      <c r="D1845" s="10">
        <v>5295</v>
      </c>
      <c r="E1845" s="10"/>
      <c r="F1845" s="10">
        <v>3437</v>
      </c>
      <c r="G1845" t="s">
        <v>8246</v>
      </c>
      <c r="H1845">
        <v>3000</v>
      </c>
      <c r="I1845">
        <v>3030</v>
      </c>
    </row>
    <row r="1846" spans="1:9" ht="15" customHeight="1" x14ac:dyDescent="0.25">
      <c r="A1846">
        <v>3437</v>
      </c>
      <c r="B1846" t="s">
        <v>8246</v>
      </c>
      <c r="C1846" s="10">
        <v>3000</v>
      </c>
      <c r="D1846" s="10">
        <v>3030</v>
      </c>
      <c r="E1846" s="10"/>
      <c r="F1846" s="10">
        <v>3438</v>
      </c>
      <c r="G1846" t="s">
        <v>8247</v>
      </c>
      <c r="H1846">
        <v>2500</v>
      </c>
      <c r="I1846">
        <v>2605</v>
      </c>
    </row>
    <row r="1847" spans="1:9" x14ac:dyDescent="0.25">
      <c r="A1847">
        <v>3438</v>
      </c>
      <c r="B1847" t="s">
        <v>8247</v>
      </c>
      <c r="C1847" s="10">
        <v>2500</v>
      </c>
      <c r="D1847" s="10">
        <v>2605</v>
      </c>
      <c r="E1847" s="10"/>
      <c r="F1847" s="10">
        <v>3439</v>
      </c>
      <c r="G1847" t="s">
        <v>8246</v>
      </c>
      <c r="H1847">
        <v>1200</v>
      </c>
      <c r="I1847">
        <v>1616.14</v>
      </c>
    </row>
    <row r="1848" spans="1:9" x14ac:dyDescent="0.25">
      <c r="A1848">
        <v>3439</v>
      </c>
      <c r="B1848" t="s">
        <v>8246</v>
      </c>
      <c r="C1848" s="10">
        <v>1200</v>
      </c>
      <c r="D1848" s="10">
        <v>1616.14</v>
      </c>
      <c r="E1848" s="10"/>
      <c r="F1848" s="10">
        <v>3440</v>
      </c>
      <c r="G1848" t="s">
        <v>8246</v>
      </c>
      <c r="H1848">
        <v>5000</v>
      </c>
      <c r="I1848">
        <v>5260.92</v>
      </c>
    </row>
    <row r="1849" spans="1:9" x14ac:dyDescent="0.25">
      <c r="A1849">
        <v>3440</v>
      </c>
      <c r="B1849" t="s">
        <v>8246</v>
      </c>
      <c r="C1849" s="10">
        <v>5000</v>
      </c>
      <c r="D1849" s="10">
        <v>5260.92</v>
      </c>
      <c r="E1849" s="10"/>
      <c r="F1849" s="10">
        <v>3441</v>
      </c>
      <c r="G1849" t="s">
        <v>8246</v>
      </c>
      <c r="H1849">
        <v>2500</v>
      </c>
      <c r="I1849">
        <v>2565</v>
      </c>
    </row>
    <row r="1850" spans="1:9" x14ac:dyDescent="0.25">
      <c r="A1850">
        <v>3441</v>
      </c>
      <c r="B1850" t="s">
        <v>8246</v>
      </c>
      <c r="C1850" s="10">
        <v>2500</v>
      </c>
      <c r="D1850" s="10">
        <v>2565</v>
      </c>
      <c r="E1850" s="10"/>
      <c r="F1850" s="10">
        <v>3442</v>
      </c>
      <c r="G1850" t="s">
        <v>8246</v>
      </c>
      <c r="H1850">
        <v>250</v>
      </c>
      <c r="I1850">
        <v>250</v>
      </c>
    </row>
    <row r="1851" spans="1:9" x14ac:dyDescent="0.25">
      <c r="A1851">
        <v>3442</v>
      </c>
      <c r="B1851" t="s">
        <v>8246</v>
      </c>
      <c r="C1851" s="10">
        <v>250</v>
      </c>
      <c r="D1851" s="10">
        <v>250</v>
      </c>
      <c r="E1851" s="10"/>
      <c r="F1851" s="10">
        <v>3443</v>
      </c>
      <c r="G1851" t="s">
        <v>8246</v>
      </c>
      <c r="H1851">
        <v>1000</v>
      </c>
      <c r="I1851">
        <v>1855</v>
      </c>
    </row>
    <row r="1852" spans="1:9" ht="15" customHeight="1" x14ac:dyDescent="0.25">
      <c r="A1852">
        <v>3443</v>
      </c>
      <c r="B1852" t="s">
        <v>8246</v>
      </c>
      <c r="C1852" s="10">
        <v>1000</v>
      </c>
      <c r="D1852" s="10">
        <v>1855</v>
      </c>
      <c r="E1852" s="10"/>
      <c r="F1852" s="10">
        <v>3444</v>
      </c>
      <c r="G1852" t="s">
        <v>8248</v>
      </c>
      <c r="H1852">
        <v>300</v>
      </c>
      <c r="I1852">
        <v>867</v>
      </c>
    </row>
    <row r="1853" spans="1:9" ht="15" customHeight="1" x14ac:dyDescent="0.25">
      <c r="A1853">
        <v>3444</v>
      </c>
      <c r="B1853" t="s">
        <v>8248</v>
      </c>
      <c r="C1853" s="10">
        <v>300</v>
      </c>
      <c r="D1853" s="10">
        <v>867</v>
      </c>
      <c r="E1853" s="10"/>
      <c r="F1853" s="10">
        <v>3445</v>
      </c>
      <c r="G1853" t="s">
        <v>8247</v>
      </c>
      <c r="H1853">
        <v>2000</v>
      </c>
      <c r="I1853">
        <v>2000</v>
      </c>
    </row>
    <row r="1854" spans="1:9" ht="15" customHeight="1" x14ac:dyDescent="0.25">
      <c r="A1854">
        <v>3445</v>
      </c>
      <c r="B1854" t="s">
        <v>8247</v>
      </c>
      <c r="C1854" s="10">
        <v>2000</v>
      </c>
      <c r="D1854" s="10">
        <v>2000</v>
      </c>
      <c r="E1854" s="10"/>
      <c r="F1854" s="10">
        <v>3446</v>
      </c>
      <c r="G1854" t="s">
        <v>8247</v>
      </c>
      <c r="H1854">
        <v>1000</v>
      </c>
      <c r="I1854">
        <v>1082</v>
      </c>
    </row>
    <row r="1855" spans="1:9" x14ac:dyDescent="0.25">
      <c r="A1855">
        <v>3446</v>
      </c>
      <c r="B1855" t="s">
        <v>8247</v>
      </c>
      <c r="C1855" s="10">
        <v>1000</v>
      </c>
      <c r="D1855" s="10">
        <v>1082</v>
      </c>
      <c r="E1855" s="10"/>
      <c r="F1855" s="10">
        <v>3447</v>
      </c>
      <c r="G1855" t="s">
        <v>8246</v>
      </c>
      <c r="H1855">
        <v>1000</v>
      </c>
      <c r="I1855">
        <v>1078</v>
      </c>
    </row>
    <row r="1856" spans="1:9" x14ac:dyDescent="0.25">
      <c r="A1856">
        <v>3447</v>
      </c>
      <c r="B1856" t="s">
        <v>8246</v>
      </c>
      <c r="C1856" s="10">
        <v>1000</v>
      </c>
      <c r="D1856" s="10">
        <v>1078</v>
      </c>
      <c r="E1856" s="10"/>
      <c r="F1856" s="10">
        <v>3448</v>
      </c>
      <c r="G1856" t="s">
        <v>8246</v>
      </c>
      <c r="H1856">
        <v>2100</v>
      </c>
      <c r="I1856">
        <v>2305</v>
      </c>
    </row>
    <row r="1857" spans="1:9" x14ac:dyDescent="0.25">
      <c r="A1857">
        <v>3448</v>
      </c>
      <c r="B1857" t="s">
        <v>8246</v>
      </c>
      <c r="C1857" s="10">
        <v>2100</v>
      </c>
      <c r="D1857" s="10">
        <v>2305</v>
      </c>
      <c r="E1857" s="10"/>
      <c r="F1857" s="10">
        <v>3449</v>
      </c>
      <c r="G1857" t="s">
        <v>8246</v>
      </c>
      <c r="H1857">
        <v>800</v>
      </c>
      <c r="I1857">
        <v>1365</v>
      </c>
    </row>
    <row r="1858" spans="1:9" ht="15" customHeight="1" x14ac:dyDescent="0.25">
      <c r="A1858">
        <v>3449</v>
      </c>
      <c r="B1858" t="s">
        <v>8246</v>
      </c>
      <c r="C1858" s="10">
        <v>800</v>
      </c>
      <c r="D1858" s="10">
        <v>1365</v>
      </c>
      <c r="E1858" s="10"/>
      <c r="F1858" s="10">
        <v>3450</v>
      </c>
      <c r="G1858" t="s">
        <v>8247</v>
      </c>
      <c r="H1858">
        <v>500</v>
      </c>
      <c r="I1858">
        <v>760</v>
      </c>
    </row>
    <row r="1859" spans="1:9" x14ac:dyDescent="0.25">
      <c r="A1859">
        <v>3450</v>
      </c>
      <c r="B1859" t="s">
        <v>8247</v>
      </c>
      <c r="C1859" s="10">
        <v>500</v>
      </c>
      <c r="D1859" s="10">
        <v>760</v>
      </c>
      <c r="E1859" s="10"/>
      <c r="F1859" s="10">
        <v>3451</v>
      </c>
      <c r="G1859" t="s">
        <v>8246</v>
      </c>
      <c r="H1859">
        <v>650</v>
      </c>
      <c r="I1859">
        <v>658</v>
      </c>
    </row>
    <row r="1860" spans="1:9" x14ac:dyDescent="0.25">
      <c r="A1860">
        <v>3451</v>
      </c>
      <c r="B1860" t="s">
        <v>8246</v>
      </c>
      <c r="C1860" s="10">
        <v>650</v>
      </c>
      <c r="D1860" s="10">
        <v>658</v>
      </c>
      <c r="E1860" s="10"/>
      <c r="F1860" s="10">
        <v>3452</v>
      </c>
      <c r="G1860" t="s">
        <v>8246</v>
      </c>
      <c r="H1860">
        <v>1000</v>
      </c>
      <c r="I1860">
        <v>1532</v>
      </c>
    </row>
    <row r="1861" spans="1:9" ht="15" customHeight="1" x14ac:dyDescent="0.25">
      <c r="A1861">
        <v>3452</v>
      </c>
      <c r="B1861" t="s">
        <v>8246</v>
      </c>
      <c r="C1861" s="10">
        <v>1000</v>
      </c>
      <c r="D1861" s="10">
        <v>1532</v>
      </c>
      <c r="E1861" s="10"/>
      <c r="F1861" s="10">
        <v>3453</v>
      </c>
      <c r="G1861" t="s">
        <v>8247</v>
      </c>
      <c r="H1861">
        <v>300</v>
      </c>
      <c r="I1861">
        <v>385</v>
      </c>
    </row>
    <row r="1862" spans="1:9" ht="15" customHeight="1" x14ac:dyDescent="0.25">
      <c r="A1862">
        <v>3453</v>
      </c>
      <c r="B1862" t="s">
        <v>8247</v>
      </c>
      <c r="C1862" s="10">
        <v>300</v>
      </c>
      <c r="D1862" s="10">
        <v>385</v>
      </c>
      <c r="E1862" s="10"/>
      <c r="F1862" s="10">
        <v>3454</v>
      </c>
      <c r="G1862" t="s">
        <v>8247</v>
      </c>
      <c r="H1862">
        <v>700</v>
      </c>
      <c r="I1862">
        <v>705</v>
      </c>
    </row>
    <row r="1863" spans="1:9" x14ac:dyDescent="0.25">
      <c r="A1863">
        <v>3454</v>
      </c>
      <c r="B1863" t="s">
        <v>8247</v>
      </c>
      <c r="C1863" s="10">
        <v>700</v>
      </c>
      <c r="D1863" s="10">
        <v>705</v>
      </c>
      <c r="E1863" s="10"/>
      <c r="F1863" s="10">
        <v>3455</v>
      </c>
      <c r="G1863" t="s">
        <v>8246</v>
      </c>
      <c r="H1863">
        <v>10000</v>
      </c>
      <c r="I1863">
        <v>10065</v>
      </c>
    </row>
    <row r="1864" spans="1:9" x14ac:dyDescent="0.25">
      <c r="A1864">
        <v>3455</v>
      </c>
      <c r="B1864" t="s">
        <v>8246</v>
      </c>
      <c r="C1864" s="10">
        <v>10000</v>
      </c>
      <c r="D1864" s="10">
        <v>10065</v>
      </c>
      <c r="E1864" s="10"/>
      <c r="F1864" s="10">
        <v>3456</v>
      </c>
      <c r="G1864" t="s">
        <v>8246</v>
      </c>
      <c r="H1864">
        <v>3000</v>
      </c>
      <c r="I1864">
        <v>5739</v>
      </c>
    </row>
    <row r="1865" spans="1:9" x14ac:dyDescent="0.25">
      <c r="A1865">
        <v>3456</v>
      </c>
      <c r="B1865" t="s">
        <v>8246</v>
      </c>
      <c r="C1865" s="10">
        <v>3000</v>
      </c>
      <c r="D1865" s="10">
        <v>5739</v>
      </c>
      <c r="E1865" s="10"/>
      <c r="F1865" s="10">
        <v>3457</v>
      </c>
      <c r="G1865" t="s">
        <v>8246</v>
      </c>
      <c r="H1865">
        <v>2000</v>
      </c>
      <c r="I1865">
        <v>2804</v>
      </c>
    </row>
    <row r="1866" spans="1:9" x14ac:dyDescent="0.25">
      <c r="A1866">
        <v>3457</v>
      </c>
      <c r="B1866" t="s">
        <v>8246</v>
      </c>
      <c r="C1866" s="10">
        <v>2000</v>
      </c>
      <c r="D1866" s="10">
        <v>2804</v>
      </c>
      <c r="E1866" s="10"/>
      <c r="F1866" s="10">
        <v>3458</v>
      </c>
      <c r="G1866" t="s">
        <v>8246</v>
      </c>
      <c r="H1866">
        <v>978</v>
      </c>
      <c r="I1866">
        <v>1216</v>
      </c>
    </row>
    <row r="1867" spans="1:9" ht="15" customHeight="1" x14ac:dyDescent="0.25">
      <c r="A1867">
        <v>3458</v>
      </c>
      <c r="B1867" t="s">
        <v>8246</v>
      </c>
      <c r="C1867" s="10">
        <v>978</v>
      </c>
      <c r="D1867" s="10">
        <v>1216</v>
      </c>
      <c r="E1867" s="10"/>
      <c r="F1867" s="10">
        <v>3459</v>
      </c>
      <c r="G1867" t="s">
        <v>8247</v>
      </c>
      <c r="H1867">
        <v>500</v>
      </c>
      <c r="I1867">
        <v>631</v>
      </c>
    </row>
    <row r="1868" spans="1:9" ht="15" customHeight="1" x14ac:dyDescent="0.25">
      <c r="A1868">
        <v>3459</v>
      </c>
      <c r="B1868" t="s">
        <v>8247</v>
      </c>
      <c r="C1868" s="10">
        <v>500</v>
      </c>
      <c r="D1868" s="10">
        <v>631</v>
      </c>
      <c r="E1868" s="10"/>
      <c r="F1868" s="10">
        <v>3460</v>
      </c>
      <c r="G1868" t="s">
        <v>8247</v>
      </c>
      <c r="H1868">
        <v>500</v>
      </c>
      <c r="I1868">
        <v>950</v>
      </c>
    </row>
    <row r="1869" spans="1:9" x14ac:dyDescent="0.25">
      <c r="A1869">
        <v>3460</v>
      </c>
      <c r="B1869" t="s">
        <v>8247</v>
      </c>
      <c r="C1869" s="10">
        <v>500</v>
      </c>
      <c r="D1869" s="10">
        <v>950</v>
      </c>
      <c r="E1869" s="10"/>
      <c r="F1869" s="10">
        <v>3461</v>
      </c>
      <c r="G1869" t="s">
        <v>8246</v>
      </c>
      <c r="H1869">
        <v>500</v>
      </c>
      <c r="I1869">
        <v>695</v>
      </c>
    </row>
    <row r="1870" spans="1:9" x14ac:dyDescent="0.25">
      <c r="A1870">
        <v>3461</v>
      </c>
      <c r="B1870" t="s">
        <v>8246</v>
      </c>
      <c r="C1870" s="10">
        <v>500</v>
      </c>
      <c r="D1870" s="10">
        <v>695</v>
      </c>
      <c r="E1870" s="10"/>
      <c r="F1870" s="10">
        <v>3462</v>
      </c>
      <c r="G1870" t="s">
        <v>8246</v>
      </c>
      <c r="H1870">
        <v>250</v>
      </c>
      <c r="I1870">
        <v>505</v>
      </c>
    </row>
    <row r="1871" spans="1:9" ht="15" customHeight="1" x14ac:dyDescent="0.25">
      <c r="A1871">
        <v>3462</v>
      </c>
      <c r="B1871" t="s">
        <v>8246</v>
      </c>
      <c r="C1871" s="10">
        <v>250</v>
      </c>
      <c r="D1871" s="10">
        <v>505</v>
      </c>
      <c r="E1871" s="10"/>
      <c r="F1871" s="10">
        <v>3463</v>
      </c>
      <c r="G1871" t="s">
        <v>8251</v>
      </c>
      <c r="H1871">
        <v>10000</v>
      </c>
      <c r="I1871">
        <v>10338</v>
      </c>
    </row>
    <row r="1872" spans="1:9" x14ac:dyDescent="0.25">
      <c r="A1872">
        <v>3463</v>
      </c>
      <c r="B1872" t="s">
        <v>8251</v>
      </c>
      <c r="C1872" s="10">
        <v>10000</v>
      </c>
      <c r="D1872" s="10">
        <v>10338</v>
      </c>
      <c r="E1872" s="10"/>
      <c r="F1872" s="10">
        <v>3464</v>
      </c>
      <c r="G1872" t="s">
        <v>8246</v>
      </c>
      <c r="H1872">
        <v>5000</v>
      </c>
      <c r="I1872">
        <v>5116.18</v>
      </c>
    </row>
    <row r="1873" spans="1:9" ht="15" customHeight="1" x14ac:dyDescent="0.25">
      <c r="A1873">
        <v>3464</v>
      </c>
      <c r="B1873" t="s">
        <v>8246</v>
      </c>
      <c r="C1873" s="10">
        <v>5000</v>
      </c>
      <c r="D1873" s="10">
        <v>5116.18</v>
      </c>
      <c r="E1873" s="10"/>
      <c r="F1873" s="10">
        <v>3465</v>
      </c>
      <c r="G1873" t="s">
        <v>8247</v>
      </c>
      <c r="H1873">
        <v>2000</v>
      </c>
      <c r="I1873">
        <v>2060</v>
      </c>
    </row>
    <row r="1874" spans="1:9" x14ac:dyDescent="0.25">
      <c r="A1874">
        <v>3465</v>
      </c>
      <c r="B1874" t="s">
        <v>8247</v>
      </c>
      <c r="C1874" s="10">
        <v>2000</v>
      </c>
      <c r="D1874" s="10">
        <v>2060</v>
      </c>
      <c r="E1874" s="10"/>
      <c r="F1874" s="10">
        <v>3466</v>
      </c>
      <c r="G1874" t="s">
        <v>8246</v>
      </c>
      <c r="H1874">
        <v>3500</v>
      </c>
      <c r="I1874">
        <v>4450</v>
      </c>
    </row>
    <row r="1875" spans="1:9" x14ac:dyDescent="0.25">
      <c r="A1875">
        <v>3466</v>
      </c>
      <c r="B1875" t="s">
        <v>8246</v>
      </c>
      <c r="C1875" s="10">
        <v>3500</v>
      </c>
      <c r="D1875" s="10">
        <v>4450</v>
      </c>
      <c r="E1875" s="10"/>
      <c r="F1875" s="10">
        <v>3467</v>
      </c>
      <c r="G1875" t="s">
        <v>8246</v>
      </c>
      <c r="H1875">
        <v>3000</v>
      </c>
      <c r="I1875">
        <v>3030</v>
      </c>
    </row>
    <row r="1876" spans="1:9" x14ac:dyDescent="0.25">
      <c r="A1876">
        <v>3467</v>
      </c>
      <c r="B1876" t="s">
        <v>8246</v>
      </c>
      <c r="C1876" s="10">
        <v>3000</v>
      </c>
      <c r="D1876" s="10">
        <v>3030</v>
      </c>
      <c r="E1876" s="10"/>
      <c r="F1876" s="10">
        <v>3468</v>
      </c>
      <c r="G1876" t="s">
        <v>8246</v>
      </c>
      <c r="H1876">
        <v>10000</v>
      </c>
      <c r="I1876">
        <v>12178</v>
      </c>
    </row>
    <row r="1877" spans="1:9" x14ac:dyDescent="0.25">
      <c r="A1877">
        <v>3468</v>
      </c>
      <c r="B1877" t="s">
        <v>8246</v>
      </c>
      <c r="C1877" s="10">
        <v>10000</v>
      </c>
      <c r="D1877" s="10">
        <v>12178</v>
      </c>
      <c r="E1877" s="10"/>
      <c r="F1877" s="10">
        <v>3469</v>
      </c>
      <c r="G1877" t="s">
        <v>8246</v>
      </c>
      <c r="H1877">
        <v>2800</v>
      </c>
      <c r="I1877">
        <v>3175</v>
      </c>
    </row>
    <row r="1878" spans="1:9" x14ac:dyDescent="0.25">
      <c r="A1878">
        <v>3469</v>
      </c>
      <c r="B1878" t="s">
        <v>8246</v>
      </c>
      <c r="C1878" s="10">
        <v>2800</v>
      </c>
      <c r="D1878" s="10">
        <v>3175</v>
      </c>
      <c r="E1878" s="10"/>
      <c r="F1878" s="10">
        <v>3470</v>
      </c>
      <c r="G1878" t="s">
        <v>8246</v>
      </c>
      <c r="H1878">
        <v>250</v>
      </c>
      <c r="I1878">
        <v>375</v>
      </c>
    </row>
    <row r="1879" spans="1:9" ht="15" customHeight="1" x14ac:dyDescent="0.25">
      <c r="A1879">
        <v>3470</v>
      </c>
      <c r="B1879" t="s">
        <v>8246</v>
      </c>
      <c r="C1879" s="10">
        <v>250</v>
      </c>
      <c r="D1879" s="10">
        <v>375</v>
      </c>
      <c r="E1879" s="10"/>
      <c r="F1879" s="10">
        <v>3471</v>
      </c>
      <c r="G1879" t="s">
        <v>8247</v>
      </c>
      <c r="H1879">
        <v>500</v>
      </c>
      <c r="I1879">
        <v>1073</v>
      </c>
    </row>
    <row r="1880" spans="1:9" x14ac:dyDescent="0.25">
      <c r="A1880">
        <v>3471</v>
      </c>
      <c r="B1880" t="s">
        <v>8247</v>
      </c>
      <c r="C1880" s="10">
        <v>500</v>
      </c>
      <c r="D1880" s="10">
        <v>1073</v>
      </c>
      <c r="E1880" s="10"/>
      <c r="F1880" s="10">
        <v>3472</v>
      </c>
      <c r="G1880" t="s">
        <v>8246</v>
      </c>
      <c r="H1880">
        <v>2000</v>
      </c>
      <c r="I1880">
        <v>2041</v>
      </c>
    </row>
    <row r="1881" spans="1:9" x14ac:dyDescent="0.25">
      <c r="A1881">
        <v>3472</v>
      </c>
      <c r="B1881" t="s">
        <v>8246</v>
      </c>
      <c r="C1881" s="10">
        <v>2000</v>
      </c>
      <c r="D1881" s="10">
        <v>2041</v>
      </c>
      <c r="E1881" s="10"/>
      <c r="F1881" s="10">
        <v>3473</v>
      </c>
      <c r="G1881" t="s">
        <v>8246</v>
      </c>
      <c r="H1881">
        <v>4900</v>
      </c>
      <c r="I1881">
        <v>4900</v>
      </c>
    </row>
    <row r="1882" spans="1:9" ht="15" customHeight="1" x14ac:dyDescent="0.25">
      <c r="A1882">
        <v>3473</v>
      </c>
      <c r="B1882" t="s">
        <v>8246</v>
      </c>
      <c r="C1882" s="10">
        <v>4900</v>
      </c>
      <c r="D1882" s="10">
        <v>4900</v>
      </c>
      <c r="E1882" s="10"/>
      <c r="F1882" s="10">
        <v>3474</v>
      </c>
      <c r="G1882" t="s">
        <v>8247</v>
      </c>
      <c r="H1882">
        <v>2000</v>
      </c>
      <c r="I1882">
        <v>2020</v>
      </c>
    </row>
    <row r="1883" spans="1:9" ht="15" customHeight="1" x14ac:dyDescent="0.25">
      <c r="A1883">
        <v>3474</v>
      </c>
      <c r="B1883" t="s">
        <v>8247</v>
      </c>
      <c r="C1883" s="10">
        <v>2000</v>
      </c>
      <c r="D1883" s="10">
        <v>2020</v>
      </c>
      <c r="E1883" s="10"/>
      <c r="F1883" s="10">
        <v>3475</v>
      </c>
      <c r="G1883" t="s">
        <v>8247</v>
      </c>
      <c r="H1883">
        <v>300</v>
      </c>
      <c r="I1883">
        <v>340</v>
      </c>
    </row>
    <row r="1884" spans="1:9" x14ac:dyDescent="0.25">
      <c r="A1884">
        <v>3475</v>
      </c>
      <c r="B1884" t="s">
        <v>8247</v>
      </c>
      <c r="C1884" s="10">
        <v>300</v>
      </c>
      <c r="D1884" s="10">
        <v>340</v>
      </c>
      <c r="E1884" s="10"/>
      <c r="F1884" s="10">
        <v>3476</v>
      </c>
      <c r="G1884" t="s">
        <v>8246</v>
      </c>
      <c r="H1884">
        <v>300</v>
      </c>
      <c r="I1884">
        <v>312</v>
      </c>
    </row>
    <row r="1885" spans="1:9" x14ac:dyDescent="0.25">
      <c r="A1885">
        <v>3476</v>
      </c>
      <c r="B1885" t="s">
        <v>8246</v>
      </c>
      <c r="C1885" s="10">
        <v>300</v>
      </c>
      <c r="D1885" s="10">
        <v>312</v>
      </c>
      <c r="E1885" s="10"/>
      <c r="F1885" s="10">
        <v>3477</v>
      </c>
      <c r="G1885" t="s">
        <v>8246</v>
      </c>
      <c r="H1885">
        <v>1800</v>
      </c>
      <c r="I1885">
        <v>2076</v>
      </c>
    </row>
    <row r="1886" spans="1:9" x14ac:dyDescent="0.25">
      <c r="A1886">
        <v>3477</v>
      </c>
      <c r="B1886" t="s">
        <v>8246</v>
      </c>
      <c r="C1886" s="10">
        <v>1800</v>
      </c>
      <c r="D1886" s="10">
        <v>2076</v>
      </c>
      <c r="E1886" s="10"/>
      <c r="F1886" s="10">
        <v>3478</v>
      </c>
      <c r="G1886" t="s">
        <v>8246</v>
      </c>
      <c r="H1886">
        <v>2000</v>
      </c>
      <c r="I1886">
        <v>2257</v>
      </c>
    </row>
    <row r="1887" spans="1:9" ht="15" customHeight="1" x14ac:dyDescent="0.25">
      <c r="A1887">
        <v>3478</v>
      </c>
      <c r="B1887" t="s">
        <v>8246</v>
      </c>
      <c r="C1887" s="10">
        <v>2000</v>
      </c>
      <c r="D1887" s="10">
        <v>2257</v>
      </c>
      <c r="E1887" s="10"/>
      <c r="F1887" s="10">
        <v>3479</v>
      </c>
      <c r="G1887" t="s">
        <v>8247</v>
      </c>
      <c r="H1887">
        <v>1500</v>
      </c>
      <c r="I1887">
        <v>1918</v>
      </c>
    </row>
    <row r="1888" spans="1:9" x14ac:dyDescent="0.25">
      <c r="A1888">
        <v>3479</v>
      </c>
      <c r="B1888" t="s">
        <v>8247</v>
      </c>
      <c r="C1888" s="10">
        <v>1500</v>
      </c>
      <c r="D1888" s="10">
        <v>1918</v>
      </c>
      <c r="E1888" s="10"/>
      <c r="F1888" s="10">
        <v>3480</v>
      </c>
      <c r="G1888" t="s">
        <v>8246</v>
      </c>
      <c r="H1888">
        <v>1500</v>
      </c>
      <c r="I1888">
        <v>2140</v>
      </c>
    </row>
    <row r="1889" spans="1:9" ht="15" customHeight="1" x14ac:dyDescent="0.25">
      <c r="A1889">
        <v>3480</v>
      </c>
      <c r="B1889" t="s">
        <v>8246</v>
      </c>
      <c r="C1889" s="10">
        <v>1500</v>
      </c>
      <c r="D1889" s="10">
        <v>2140</v>
      </c>
      <c r="E1889" s="10"/>
      <c r="F1889" s="10">
        <v>3481</v>
      </c>
      <c r="G1889" t="s">
        <v>8248</v>
      </c>
      <c r="H1889">
        <v>10000</v>
      </c>
      <c r="I1889">
        <v>11880</v>
      </c>
    </row>
    <row r="1890" spans="1:9" ht="15" customHeight="1" x14ac:dyDescent="0.25">
      <c r="A1890">
        <v>3481</v>
      </c>
      <c r="B1890" t="s">
        <v>8248</v>
      </c>
      <c r="C1890" s="10">
        <v>10000</v>
      </c>
      <c r="D1890" s="10">
        <v>11880</v>
      </c>
      <c r="E1890" s="10"/>
      <c r="F1890" s="10">
        <v>3482</v>
      </c>
      <c r="G1890" t="s">
        <v>8247</v>
      </c>
      <c r="H1890">
        <v>3000</v>
      </c>
      <c r="I1890">
        <v>4150</v>
      </c>
    </row>
    <row r="1891" spans="1:9" x14ac:dyDescent="0.25">
      <c r="A1891">
        <v>3482</v>
      </c>
      <c r="B1891" t="s">
        <v>8247</v>
      </c>
      <c r="C1891" s="10">
        <v>3000</v>
      </c>
      <c r="D1891" s="10">
        <v>4150</v>
      </c>
      <c r="E1891" s="10"/>
      <c r="F1891" s="10">
        <v>3483</v>
      </c>
      <c r="G1891" t="s">
        <v>8246</v>
      </c>
      <c r="H1891">
        <v>3350</v>
      </c>
      <c r="I1891">
        <v>5358</v>
      </c>
    </row>
    <row r="1892" spans="1:9" x14ac:dyDescent="0.25">
      <c r="A1892">
        <v>3483</v>
      </c>
      <c r="B1892" t="s">
        <v>8246</v>
      </c>
      <c r="C1892" s="10">
        <v>3350</v>
      </c>
      <c r="D1892" s="10">
        <v>5358</v>
      </c>
      <c r="E1892" s="10"/>
      <c r="F1892" s="10">
        <v>3484</v>
      </c>
      <c r="G1892" t="s">
        <v>8246</v>
      </c>
      <c r="H1892">
        <v>2500</v>
      </c>
      <c r="I1892">
        <v>2856</v>
      </c>
    </row>
    <row r="1893" spans="1:9" x14ac:dyDescent="0.25">
      <c r="A1893">
        <v>3484</v>
      </c>
      <c r="B1893" t="s">
        <v>8246</v>
      </c>
      <c r="C1893" s="10">
        <v>2500</v>
      </c>
      <c r="D1893" s="10">
        <v>2856</v>
      </c>
      <c r="E1893" s="10"/>
      <c r="F1893" s="10">
        <v>3485</v>
      </c>
      <c r="G1893" t="s">
        <v>8246</v>
      </c>
      <c r="H1893">
        <v>1650</v>
      </c>
      <c r="I1893">
        <v>1660</v>
      </c>
    </row>
    <row r="1894" spans="1:9" x14ac:dyDescent="0.25">
      <c r="A1894">
        <v>3485</v>
      </c>
      <c r="B1894" t="s">
        <v>8246</v>
      </c>
      <c r="C1894" s="10">
        <v>1650</v>
      </c>
      <c r="D1894" s="10">
        <v>1660</v>
      </c>
      <c r="E1894" s="10"/>
      <c r="F1894" s="10">
        <v>3486</v>
      </c>
      <c r="G1894" t="s">
        <v>8246</v>
      </c>
      <c r="H1894">
        <v>3000</v>
      </c>
      <c r="I1894">
        <v>4656</v>
      </c>
    </row>
    <row r="1895" spans="1:9" ht="15" customHeight="1" x14ac:dyDescent="0.25">
      <c r="A1895">
        <v>3486</v>
      </c>
      <c r="B1895" t="s">
        <v>8246</v>
      </c>
      <c r="C1895" s="10">
        <v>3000</v>
      </c>
      <c r="D1895" s="10">
        <v>4656</v>
      </c>
      <c r="E1895" s="10"/>
      <c r="F1895" s="10">
        <v>3487</v>
      </c>
      <c r="G1895" t="s">
        <v>8247</v>
      </c>
      <c r="H1895">
        <v>2000</v>
      </c>
      <c r="I1895">
        <v>2555</v>
      </c>
    </row>
    <row r="1896" spans="1:9" x14ac:dyDescent="0.25">
      <c r="A1896">
        <v>3487</v>
      </c>
      <c r="B1896" t="s">
        <v>8247</v>
      </c>
      <c r="C1896" s="10">
        <v>2000</v>
      </c>
      <c r="D1896" s="10">
        <v>2555</v>
      </c>
      <c r="E1896" s="10"/>
      <c r="F1896" s="10">
        <v>3488</v>
      </c>
      <c r="G1896" t="s">
        <v>8246</v>
      </c>
      <c r="H1896">
        <v>3000</v>
      </c>
      <c r="I1896">
        <v>3636</v>
      </c>
    </row>
    <row r="1897" spans="1:9" ht="15" customHeight="1" x14ac:dyDescent="0.25">
      <c r="A1897">
        <v>3488</v>
      </c>
      <c r="B1897" t="s">
        <v>8246</v>
      </c>
      <c r="C1897" s="10">
        <v>3000</v>
      </c>
      <c r="D1897" s="10">
        <v>3636</v>
      </c>
      <c r="E1897" s="10"/>
      <c r="F1897" s="10">
        <v>3489</v>
      </c>
      <c r="G1897" t="s">
        <v>8247</v>
      </c>
      <c r="H1897">
        <v>5000</v>
      </c>
      <c r="I1897">
        <v>5635</v>
      </c>
    </row>
    <row r="1898" spans="1:9" x14ac:dyDescent="0.25">
      <c r="A1898">
        <v>3489</v>
      </c>
      <c r="B1898" t="s">
        <v>8247</v>
      </c>
      <c r="C1898" s="10">
        <v>5000</v>
      </c>
      <c r="D1898" s="10">
        <v>5635</v>
      </c>
      <c r="E1898" s="10"/>
      <c r="F1898" s="10">
        <v>3490</v>
      </c>
      <c r="G1898" t="s">
        <v>8246</v>
      </c>
      <c r="H1898">
        <v>1000</v>
      </c>
      <c r="I1898">
        <v>1275</v>
      </c>
    </row>
    <row r="1899" spans="1:9" x14ac:dyDescent="0.25">
      <c r="A1899">
        <v>3490</v>
      </c>
      <c r="B1899" t="s">
        <v>8246</v>
      </c>
      <c r="C1899" s="10">
        <v>1000</v>
      </c>
      <c r="D1899" s="10">
        <v>1275</v>
      </c>
      <c r="E1899" s="10"/>
      <c r="F1899" s="10">
        <v>3491</v>
      </c>
      <c r="G1899" t="s">
        <v>8246</v>
      </c>
      <c r="H1899">
        <v>500</v>
      </c>
      <c r="I1899">
        <v>791</v>
      </c>
    </row>
    <row r="1900" spans="1:9" x14ac:dyDescent="0.25">
      <c r="A1900">
        <v>3491</v>
      </c>
      <c r="B1900" t="s">
        <v>8246</v>
      </c>
      <c r="C1900" s="10">
        <v>500</v>
      </c>
      <c r="D1900" s="10">
        <v>791</v>
      </c>
      <c r="E1900" s="10"/>
      <c r="F1900" s="10">
        <v>3492</v>
      </c>
      <c r="G1900" t="s">
        <v>8246</v>
      </c>
      <c r="H1900">
        <v>3800</v>
      </c>
      <c r="I1900">
        <v>4000.22</v>
      </c>
    </row>
    <row r="1901" spans="1:9" x14ac:dyDescent="0.25">
      <c r="A1901">
        <v>3492</v>
      </c>
      <c r="B1901" t="s">
        <v>8246</v>
      </c>
      <c r="C1901" s="10">
        <v>3800</v>
      </c>
      <c r="D1901" s="10">
        <v>4000.22</v>
      </c>
      <c r="E1901" s="10"/>
      <c r="F1901" s="10">
        <v>3493</v>
      </c>
      <c r="G1901" t="s">
        <v>8246</v>
      </c>
      <c r="H1901">
        <v>1500</v>
      </c>
      <c r="I1901">
        <v>1500</v>
      </c>
    </row>
    <row r="1902" spans="1:9" x14ac:dyDescent="0.25">
      <c r="A1902">
        <v>3493</v>
      </c>
      <c r="B1902" t="s">
        <v>8246</v>
      </c>
      <c r="C1902" s="10">
        <v>1500</v>
      </c>
      <c r="D1902" s="10">
        <v>1500</v>
      </c>
      <c r="E1902" s="10"/>
      <c r="F1902" s="10">
        <v>3494</v>
      </c>
      <c r="G1902" t="s">
        <v>8246</v>
      </c>
      <c r="H1902">
        <v>400</v>
      </c>
      <c r="I1902">
        <v>400</v>
      </c>
    </row>
    <row r="1903" spans="1:9" ht="15" customHeight="1" x14ac:dyDescent="0.25">
      <c r="A1903">
        <v>3494</v>
      </c>
      <c r="B1903" t="s">
        <v>8246</v>
      </c>
      <c r="C1903" s="10">
        <v>400</v>
      </c>
      <c r="D1903" s="10">
        <v>400</v>
      </c>
      <c r="E1903" s="10"/>
      <c r="F1903" s="10">
        <v>3495</v>
      </c>
      <c r="G1903" t="s">
        <v>8251</v>
      </c>
      <c r="H1903">
        <v>5000</v>
      </c>
      <c r="I1903">
        <v>5343</v>
      </c>
    </row>
    <row r="1904" spans="1:9" x14ac:dyDescent="0.25">
      <c r="A1904">
        <v>3495</v>
      </c>
      <c r="B1904" t="s">
        <v>8251</v>
      </c>
      <c r="C1904" s="10">
        <v>5000</v>
      </c>
      <c r="D1904" s="10">
        <v>5343</v>
      </c>
      <c r="E1904" s="10"/>
      <c r="F1904" s="10">
        <v>3496</v>
      </c>
      <c r="G1904" t="s">
        <v>8246</v>
      </c>
      <c r="H1904">
        <v>3000</v>
      </c>
      <c r="I1904">
        <v>3732</v>
      </c>
    </row>
    <row r="1905" spans="1:9" x14ac:dyDescent="0.25">
      <c r="A1905">
        <v>3496</v>
      </c>
      <c r="B1905" t="s">
        <v>8246</v>
      </c>
      <c r="C1905" s="10">
        <v>3000</v>
      </c>
      <c r="D1905" s="10">
        <v>3732</v>
      </c>
      <c r="E1905" s="10"/>
      <c r="F1905" s="10">
        <v>3497</v>
      </c>
      <c r="G1905" t="s">
        <v>8246</v>
      </c>
      <c r="H1905">
        <v>1551</v>
      </c>
      <c r="I1905">
        <v>1686</v>
      </c>
    </row>
    <row r="1906" spans="1:9" ht="15" customHeight="1" x14ac:dyDescent="0.25">
      <c r="A1906">
        <v>3497</v>
      </c>
      <c r="B1906" t="s">
        <v>8246</v>
      </c>
      <c r="C1906" s="10">
        <v>1551</v>
      </c>
      <c r="D1906" s="10">
        <v>1686</v>
      </c>
      <c r="E1906" s="10"/>
      <c r="F1906" s="10">
        <v>3498</v>
      </c>
      <c r="G1906" t="s">
        <v>8251</v>
      </c>
      <c r="H1906">
        <v>1650</v>
      </c>
      <c r="I1906">
        <v>1690</v>
      </c>
    </row>
    <row r="1907" spans="1:9" x14ac:dyDescent="0.25">
      <c r="A1907">
        <v>3498</v>
      </c>
      <c r="B1907" t="s">
        <v>8251</v>
      </c>
      <c r="C1907" s="10">
        <v>1650</v>
      </c>
      <c r="D1907" s="10">
        <v>1690</v>
      </c>
      <c r="E1907" s="10"/>
      <c r="F1907" s="10">
        <v>3499</v>
      </c>
      <c r="G1907" t="s">
        <v>8246</v>
      </c>
      <c r="H1907">
        <v>2000</v>
      </c>
      <c r="I1907">
        <v>2110</v>
      </c>
    </row>
    <row r="1908" spans="1:9" x14ac:dyDescent="0.25">
      <c r="A1908">
        <v>3499</v>
      </c>
      <c r="B1908" t="s">
        <v>8246</v>
      </c>
      <c r="C1908" s="10">
        <v>2000</v>
      </c>
      <c r="D1908" s="10">
        <v>2110</v>
      </c>
      <c r="E1908" s="10"/>
      <c r="F1908" s="10">
        <v>3500</v>
      </c>
      <c r="G1908" t="s">
        <v>8246</v>
      </c>
      <c r="H1908">
        <v>1000</v>
      </c>
      <c r="I1908">
        <v>1063</v>
      </c>
    </row>
    <row r="1909" spans="1:9" ht="15" customHeight="1" x14ac:dyDescent="0.25">
      <c r="A1909">
        <v>3500</v>
      </c>
      <c r="B1909" t="s">
        <v>8246</v>
      </c>
      <c r="C1909" s="10">
        <v>1000</v>
      </c>
      <c r="D1909" s="10">
        <v>1063</v>
      </c>
      <c r="E1909" s="10"/>
      <c r="F1909" s="10">
        <v>3501</v>
      </c>
      <c r="G1909" t="s">
        <v>8247</v>
      </c>
      <c r="H1909">
        <v>1500</v>
      </c>
      <c r="I1909">
        <v>1510</v>
      </c>
    </row>
    <row r="1910" spans="1:9" x14ac:dyDescent="0.25">
      <c r="A1910">
        <v>3501</v>
      </c>
      <c r="B1910" t="s">
        <v>8247</v>
      </c>
      <c r="C1910" s="10">
        <v>1500</v>
      </c>
      <c r="D1910" s="10">
        <v>1510</v>
      </c>
      <c r="E1910" s="10"/>
      <c r="F1910" s="10">
        <v>3502</v>
      </c>
      <c r="G1910" t="s">
        <v>8246</v>
      </c>
      <c r="H1910">
        <v>4000</v>
      </c>
      <c r="I1910">
        <v>4216</v>
      </c>
    </row>
    <row r="1911" spans="1:9" ht="15" customHeight="1" x14ac:dyDescent="0.25">
      <c r="A1911">
        <v>3502</v>
      </c>
      <c r="B1911" t="s">
        <v>8246</v>
      </c>
      <c r="C1911" s="10">
        <v>4000</v>
      </c>
      <c r="D1911" s="10">
        <v>4216</v>
      </c>
      <c r="E1911" s="10"/>
      <c r="F1911" s="10">
        <v>3503</v>
      </c>
      <c r="G1911" t="s">
        <v>8247</v>
      </c>
      <c r="H1911">
        <v>2500</v>
      </c>
      <c r="I1911">
        <v>2689</v>
      </c>
    </row>
    <row r="1912" spans="1:9" x14ac:dyDescent="0.25">
      <c r="A1912">
        <v>3503</v>
      </c>
      <c r="B1912" t="s">
        <v>8247</v>
      </c>
      <c r="C1912" s="10">
        <v>2500</v>
      </c>
      <c r="D1912" s="10">
        <v>2689</v>
      </c>
      <c r="E1912" s="10"/>
      <c r="F1912" s="10">
        <v>3504</v>
      </c>
      <c r="G1912" t="s">
        <v>8246</v>
      </c>
      <c r="H1912">
        <v>1000</v>
      </c>
      <c r="I1912">
        <v>1000</v>
      </c>
    </row>
    <row r="1913" spans="1:9" x14ac:dyDescent="0.25">
      <c r="A1913">
        <v>3504</v>
      </c>
      <c r="B1913" t="s">
        <v>8246</v>
      </c>
      <c r="C1913" s="10">
        <v>1000</v>
      </c>
      <c r="D1913" s="10">
        <v>1000</v>
      </c>
      <c r="E1913" s="10"/>
      <c r="F1913" s="10">
        <v>3505</v>
      </c>
      <c r="G1913" t="s">
        <v>8246</v>
      </c>
      <c r="H1913">
        <v>2500</v>
      </c>
      <c r="I1913">
        <v>2594</v>
      </c>
    </row>
    <row r="1914" spans="1:9" x14ac:dyDescent="0.25">
      <c r="A1914">
        <v>3505</v>
      </c>
      <c r="B1914" t="s">
        <v>8246</v>
      </c>
      <c r="C1914" s="10">
        <v>2500</v>
      </c>
      <c r="D1914" s="10">
        <v>2594</v>
      </c>
      <c r="E1914" s="10"/>
      <c r="F1914" s="10">
        <v>3506</v>
      </c>
      <c r="G1914" t="s">
        <v>8246</v>
      </c>
      <c r="H1914">
        <v>3000</v>
      </c>
      <c r="I1914">
        <v>3045</v>
      </c>
    </row>
    <row r="1915" spans="1:9" x14ac:dyDescent="0.25">
      <c r="A1915">
        <v>3506</v>
      </c>
      <c r="B1915" t="s">
        <v>8246</v>
      </c>
      <c r="C1915" s="10">
        <v>3000</v>
      </c>
      <c r="D1915" s="10">
        <v>3045</v>
      </c>
      <c r="E1915" s="10"/>
      <c r="F1915" s="10">
        <v>3507</v>
      </c>
      <c r="G1915" t="s">
        <v>8246</v>
      </c>
      <c r="H1915">
        <v>10000</v>
      </c>
      <c r="I1915">
        <v>10440</v>
      </c>
    </row>
    <row r="1916" spans="1:9" ht="15" customHeight="1" x14ac:dyDescent="0.25">
      <c r="A1916">
        <v>3507</v>
      </c>
      <c r="B1916" t="s">
        <v>8246</v>
      </c>
      <c r="C1916" s="10">
        <v>10000</v>
      </c>
      <c r="D1916" s="10">
        <v>10440</v>
      </c>
      <c r="E1916" s="10"/>
      <c r="F1916" s="10">
        <v>3508</v>
      </c>
      <c r="G1916" t="s">
        <v>8247</v>
      </c>
      <c r="H1916">
        <v>100</v>
      </c>
      <c r="I1916">
        <v>180</v>
      </c>
    </row>
    <row r="1917" spans="1:9" x14ac:dyDescent="0.25">
      <c r="A1917">
        <v>3508</v>
      </c>
      <c r="B1917" t="s">
        <v>8247</v>
      </c>
      <c r="C1917" s="10">
        <v>100</v>
      </c>
      <c r="D1917" s="10">
        <v>180</v>
      </c>
      <c r="E1917" s="10"/>
      <c r="F1917" s="10">
        <v>3509</v>
      </c>
      <c r="G1917" t="s">
        <v>8246</v>
      </c>
      <c r="H1917">
        <v>3000</v>
      </c>
      <c r="I1917">
        <v>3190</v>
      </c>
    </row>
    <row r="1918" spans="1:9" x14ac:dyDescent="0.25">
      <c r="A1918">
        <v>3509</v>
      </c>
      <c r="B1918" t="s">
        <v>8246</v>
      </c>
      <c r="C1918" s="10">
        <v>3000</v>
      </c>
      <c r="D1918" s="10">
        <v>3190</v>
      </c>
      <c r="E1918" s="10"/>
      <c r="F1918" s="10">
        <v>3510</v>
      </c>
      <c r="G1918" t="s">
        <v>8246</v>
      </c>
      <c r="H1918">
        <v>900</v>
      </c>
      <c r="I1918">
        <v>905</v>
      </c>
    </row>
    <row r="1919" spans="1:9" ht="15" customHeight="1" x14ac:dyDescent="0.25">
      <c r="A1919">
        <v>3510</v>
      </c>
      <c r="B1919" t="s">
        <v>8246</v>
      </c>
      <c r="C1919" s="10">
        <v>900</v>
      </c>
      <c r="D1919" s="10">
        <v>905</v>
      </c>
      <c r="E1919" s="10"/>
      <c r="F1919" s="10">
        <v>3511</v>
      </c>
      <c r="G1919" t="s">
        <v>8247</v>
      </c>
      <c r="H1919">
        <v>1500</v>
      </c>
      <c r="I1919">
        <v>1518</v>
      </c>
    </row>
    <row r="1920" spans="1:9" ht="15" customHeight="1" x14ac:dyDescent="0.25">
      <c r="A1920">
        <v>3511</v>
      </c>
      <c r="B1920" t="s">
        <v>8247</v>
      </c>
      <c r="C1920" s="10">
        <v>1500</v>
      </c>
      <c r="D1920" s="10">
        <v>1518</v>
      </c>
      <c r="E1920" s="10"/>
      <c r="F1920" s="10">
        <v>3512</v>
      </c>
      <c r="G1920" t="s">
        <v>8247</v>
      </c>
      <c r="H1920">
        <v>1000</v>
      </c>
      <c r="I1920">
        <v>1000</v>
      </c>
    </row>
    <row r="1921" spans="1:9" x14ac:dyDescent="0.25">
      <c r="A1921">
        <v>3512</v>
      </c>
      <c r="B1921" t="s">
        <v>8247</v>
      </c>
      <c r="C1921" s="10">
        <v>1000</v>
      </c>
      <c r="D1921" s="10">
        <v>1000</v>
      </c>
      <c r="E1921" s="10"/>
      <c r="F1921" s="10">
        <v>3513</v>
      </c>
      <c r="G1921" t="s">
        <v>8246</v>
      </c>
      <c r="H1921">
        <v>2800</v>
      </c>
      <c r="I1921">
        <v>3315</v>
      </c>
    </row>
    <row r="1922" spans="1:9" x14ac:dyDescent="0.25">
      <c r="A1922">
        <v>3513</v>
      </c>
      <c r="B1922" t="s">
        <v>8246</v>
      </c>
      <c r="C1922" s="10">
        <v>2800</v>
      </c>
      <c r="D1922" s="10">
        <v>3315</v>
      </c>
      <c r="E1922" s="10"/>
      <c r="F1922" s="10">
        <v>3514</v>
      </c>
      <c r="G1922" t="s">
        <v>8246</v>
      </c>
      <c r="H1922">
        <v>500</v>
      </c>
      <c r="I1922">
        <v>550</v>
      </c>
    </row>
    <row r="1923" spans="1:9" x14ac:dyDescent="0.25">
      <c r="A1923">
        <v>3514</v>
      </c>
      <c r="B1923" t="s">
        <v>8246</v>
      </c>
      <c r="C1923" s="10">
        <v>500</v>
      </c>
      <c r="D1923" s="10">
        <v>550</v>
      </c>
      <c r="E1923" s="10"/>
      <c r="F1923" s="10">
        <v>3515</v>
      </c>
      <c r="G1923" t="s">
        <v>8246</v>
      </c>
      <c r="H1923">
        <v>3000</v>
      </c>
      <c r="I1923">
        <v>3080</v>
      </c>
    </row>
    <row r="1924" spans="1:9" x14ac:dyDescent="0.25">
      <c r="A1924">
        <v>3515</v>
      </c>
      <c r="B1924" t="s">
        <v>8246</v>
      </c>
      <c r="C1924" s="10">
        <v>3000</v>
      </c>
      <c r="D1924" s="10">
        <v>3080</v>
      </c>
      <c r="E1924" s="10"/>
      <c r="F1924" s="10">
        <v>3516</v>
      </c>
      <c r="G1924" t="s">
        <v>8246</v>
      </c>
      <c r="H1924">
        <v>2500</v>
      </c>
      <c r="I1924">
        <v>2500</v>
      </c>
    </row>
    <row r="1925" spans="1:9" ht="15" customHeight="1" x14ac:dyDescent="0.25">
      <c r="A1925">
        <v>3516</v>
      </c>
      <c r="B1925" t="s">
        <v>8246</v>
      </c>
      <c r="C1925" s="10">
        <v>2500</v>
      </c>
      <c r="D1925" s="10">
        <v>2500</v>
      </c>
      <c r="E1925" s="10"/>
      <c r="F1925" s="10">
        <v>3517</v>
      </c>
      <c r="G1925" t="s">
        <v>8247</v>
      </c>
      <c r="H1925">
        <v>4000</v>
      </c>
      <c r="I1925">
        <v>4000</v>
      </c>
    </row>
    <row r="1926" spans="1:9" x14ac:dyDescent="0.25">
      <c r="A1926">
        <v>3517</v>
      </c>
      <c r="B1926" t="s">
        <v>8247</v>
      </c>
      <c r="C1926" s="10">
        <v>4000</v>
      </c>
      <c r="D1926" s="10">
        <v>4000</v>
      </c>
      <c r="E1926" s="10"/>
      <c r="F1926" s="10">
        <v>3518</v>
      </c>
      <c r="G1926" t="s">
        <v>8246</v>
      </c>
      <c r="H1926">
        <v>1500</v>
      </c>
      <c r="I1926">
        <v>1650.69</v>
      </c>
    </row>
    <row r="1927" spans="1:9" ht="15" customHeight="1" x14ac:dyDescent="0.25">
      <c r="A1927">
        <v>3518</v>
      </c>
      <c r="B1927" t="s">
        <v>8246</v>
      </c>
      <c r="C1927" s="10">
        <v>1500</v>
      </c>
      <c r="D1927" s="10">
        <v>1650.69</v>
      </c>
      <c r="E1927" s="10"/>
      <c r="F1927" s="10">
        <v>3519</v>
      </c>
      <c r="G1927" t="s">
        <v>8247</v>
      </c>
      <c r="H1927">
        <v>2000</v>
      </c>
      <c r="I1927">
        <v>2027</v>
      </c>
    </row>
    <row r="1928" spans="1:9" ht="15" customHeight="1" x14ac:dyDescent="0.25">
      <c r="A1928">
        <v>3519</v>
      </c>
      <c r="B1928" t="s">
        <v>8247</v>
      </c>
      <c r="C1928" s="10">
        <v>2000</v>
      </c>
      <c r="D1928" s="10">
        <v>2027</v>
      </c>
      <c r="E1928" s="10"/>
      <c r="F1928" s="10">
        <v>3520</v>
      </c>
      <c r="G1928" t="s">
        <v>8247</v>
      </c>
      <c r="H1928">
        <v>2000</v>
      </c>
      <c r="I1928">
        <v>2015</v>
      </c>
    </row>
    <row r="1929" spans="1:9" x14ac:dyDescent="0.25">
      <c r="A1929">
        <v>3520</v>
      </c>
      <c r="B1929" t="s">
        <v>8247</v>
      </c>
      <c r="C1929" s="10">
        <v>2000</v>
      </c>
      <c r="D1929" s="10">
        <v>2015</v>
      </c>
      <c r="E1929" s="10"/>
      <c r="F1929" s="10">
        <v>3521</v>
      </c>
      <c r="G1929" t="s">
        <v>8246</v>
      </c>
      <c r="H1929">
        <v>350</v>
      </c>
      <c r="I1929">
        <v>593</v>
      </c>
    </row>
    <row r="1930" spans="1:9" ht="15" customHeight="1" x14ac:dyDescent="0.25">
      <c r="A1930">
        <v>3521</v>
      </c>
      <c r="B1930" t="s">
        <v>8246</v>
      </c>
      <c r="C1930" s="10">
        <v>350</v>
      </c>
      <c r="D1930" s="10">
        <v>593</v>
      </c>
      <c r="E1930" s="10"/>
      <c r="F1930" s="10">
        <v>3522</v>
      </c>
      <c r="G1930" t="s">
        <v>8247</v>
      </c>
      <c r="H1930">
        <v>1395</v>
      </c>
      <c r="I1930">
        <v>1395</v>
      </c>
    </row>
    <row r="1931" spans="1:9" ht="15" customHeight="1" x14ac:dyDescent="0.25">
      <c r="A1931">
        <v>3522</v>
      </c>
      <c r="B1931" t="s">
        <v>8247</v>
      </c>
      <c r="C1931" s="10">
        <v>1395</v>
      </c>
      <c r="D1931" s="10">
        <v>1395</v>
      </c>
      <c r="E1931" s="10"/>
      <c r="F1931" s="10">
        <v>3523</v>
      </c>
      <c r="G1931" t="s">
        <v>8247</v>
      </c>
      <c r="H1931">
        <v>4000</v>
      </c>
      <c r="I1931">
        <v>4546</v>
      </c>
    </row>
    <row r="1932" spans="1:9" x14ac:dyDescent="0.25">
      <c r="A1932">
        <v>3523</v>
      </c>
      <c r="B1932" t="s">
        <v>8247</v>
      </c>
      <c r="C1932" s="10">
        <v>4000</v>
      </c>
      <c r="D1932" s="10">
        <v>4546</v>
      </c>
      <c r="E1932" s="10"/>
      <c r="F1932" s="10">
        <v>3524</v>
      </c>
      <c r="G1932" t="s">
        <v>8246</v>
      </c>
      <c r="H1932">
        <v>10000</v>
      </c>
      <c r="I1932">
        <v>10156</v>
      </c>
    </row>
    <row r="1933" spans="1:9" x14ac:dyDescent="0.25">
      <c r="A1933">
        <v>3524</v>
      </c>
      <c r="B1933" t="s">
        <v>8246</v>
      </c>
      <c r="C1933" s="10">
        <v>10000</v>
      </c>
      <c r="D1933" s="10">
        <v>10156</v>
      </c>
      <c r="E1933" s="10"/>
      <c r="F1933" s="10">
        <v>3525</v>
      </c>
      <c r="G1933" t="s">
        <v>8246</v>
      </c>
      <c r="H1933">
        <v>500</v>
      </c>
      <c r="I1933">
        <v>530</v>
      </c>
    </row>
    <row r="1934" spans="1:9" x14ac:dyDescent="0.25">
      <c r="A1934">
        <v>3525</v>
      </c>
      <c r="B1934" t="s">
        <v>8246</v>
      </c>
      <c r="C1934" s="10">
        <v>500</v>
      </c>
      <c r="D1934" s="10">
        <v>530</v>
      </c>
      <c r="E1934" s="10"/>
      <c r="F1934" s="10">
        <v>3526</v>
      </c>
      <c r="G1934" t="s">
        <v>8246</v>
      </c>
      <c r="H1934">
        <v>3300</v>
      </c>
      <c r="I1934">
        <v>3366</v>
      </c>
    </row>
    <row r="1935" spans="1:9" x14ac:dyDescent="0.25">
      <c r="A1935">
        <v>3526</v>
      </c>
      <c r="B1935" t="s">
        <v>8246</v>
      </c>
      <c r="C1935" s="10">
        <v>3300</v>
      </c>
      <c r="D1935" s="10">
        <v>3366</v>
      </c>
      <c r="E1935" s="10"/>
      <c r="F1935" s="10">
        <v>3527</v>
      </c>
      <c r="G1935" t="s">
        <v>8246</v>
      </c>
      <c r="H1935">
        <v>6000</v>
      </c>
      <c r="I1935">
        <v>7015</v>
      </c>
    </row>
    <row r="1936" spans="1:9" ht="15" customHeight="1" x14ac:dyDescent="0.25">
      <c r="A1936">
        <v>3527</v>
      </c>
      <c r="B1936" t="s">
        <v>8246</v>
      </c>
      <c r="C1936" s="10">
        <v>6000</v>
      </c>
      <c r="D1936" s="10">
        <v>7015</v>
      </c>
      <c r="E1936" s="10"/>
      <c r="F1936" s="10">
        <v>3528</v>
      </c>
      <c r="G1936" t="s">
        <v>8247</v>
      </c>
      <c r="H1936">
        <v>1650</v>
      </c>
      <c r="I1936">
        <v>1669</v>
      </c>
    </row>
    <row r="1937" spans="1:9" x14ac:dyDescent="0.25">
      <c r="A1937">
        <v>3528</v>
      </c>
      <c r="B1937" t="s">
        <v>8247</v>
      </c>
      <c r="C1937" s="10">
        <v>1650</v>
      </c>
      <c r="D1937" s="10">
        <v>1669</v>
      </c>
      <c r="E1937" s="10"/>
      <c r="F1937" s="10">
        <v>3529</v>
      </c>
      <c r="G1937" t="s">
        <v>8246</v>
      </c>
      <c r="H1937">
        <v>500</v>
      </c>
      <c r="I1937">
        <v>660</v>
      </c>
    </row>
    <row r="1938" spans="1:9" ht="15" customHeight="1" x14ac:dyDescent="0.25">
      <c r="A1938">
        <v>3529</v>
      </c>
      <c r="B1938" t="s">
        <v>8246</v>
      </c>
      <c r="C1938" s="10">
        <v>500</v>
      </c>
      <c r="D1938" s="10">
        <v>660</v>
      </c>
      <c r="E1938" s="10"/>
      <c r="F1938" s="10">
        <v>3530</v>
      </c>
      <c r="G1938" t="s">
        <v>8247</v>
      </c>
      <c r="H1938">
        <v>2750</v>
      </c>
      <c r="I1938">
        <v>2750</v>
      </c>
    </row>
    <row r="1939" spans="1:9" x14ac:dyDescent="0.25">
      <c r="A1939">
        <v>3530</v>
      </c>
      <c r="B1939" t="s">
        <v>8247</v>
      </c>
      <c r="C1939" s="10">
        <v>2750</v>
      </c>
      <c r="D1939" s="10">
        <v>2750</v>
      </c>
      <c r="E1939" s="10"/>
      <c r="F1939" s="10">
        <v>3531</v>
      </c>
      <c r="G1939" t="s">
        <v>8246</v>
      </c>
      <c r="H1939">
        <v>1000</v>
      </c>
      <c r="I1939">
        <v>1280</v>
      </c>
    </row>
    <row r="1940" spans="1:9" x14ac:dyDescent="0.25">
      <c r="A1940">
        <v>3531</v>
      </c>
      <c r="B1940" t="s">
        <v>8246</v>
      </c>
      <c r="C1940" s="10">
        <v>1000</v>
      </c>
      <c r="D1940" s="10">
        <v>1280</v>
      </c>
      <c r="E1940" s="10"/>
      <c r="F1940" s="10">
        <v>3532</v>
      </c>
      <c r="G1940" t="s">
        <v>8246</v>
      </c>
      <c r="H1940">
        <v>960</v>
      </c>
      <c r="I1940">
        <v>1142</v>
      </c>
    </row>
    <row r="1941" spans="1:9" x14ac:dyDescent="0.25">
      <c r="A1941">
        <v>3532</v>
      </c>
      <c r="B1941" t="s">
        <v>8246</v>
      </c>
      <c r="C1941" s="10">
        <v>960</v>
      </c>
      <c r="D1941" s="10">
        <v>1142</v>
      </c>
      <c r="E1941" s="10"/>
      <c r="F1941" s="10">
        <v>3533</v>
      </c>
      <c r="G1941" t="s">
        <v>8246</v>
      </c>
      <c r="H1941">
        <v>500</v>
      </c>
      <c r="I1941">
        <v>631</v>
      </c>
    </row>
    <row r="1942" spans="1:9" x14ac:dyDescent="0.25">
      <c r="A1942">
        <v>3533</v>
      </c>
      <c r="B1942" t="s">
        <v>8246</v>
      </c>
      <c r="C1942" s="10">
        <v>500</v>
      </c>
      <c r="D1942" s="10">
        <v>631</v>
      </c>
      <c r="E1942" s="10"/>
      <c r="F1942" s="10">
        <v>3534</v>
      </c>
      <c r="G1942" t="s">
        <v>8246</v>
      </c>
      <c r="H1942">
        <v>5000</v>
      </c>
      <c r="I1942">
        <v>7810</v>
      </c>
    </row>
    <row r="1943" spans="1:9" ht="15" customHeight="1" x14ac:dyDescent="0.25">
      <c r="A1943">
        <v>3534</v>
      </c>
      <c r="B1943" t="s">
        <v>8246</v>
      </c>
      <c r="C1943" s="10">
        <v>5000</v>
      </c>
      <c r="D1943" s="10">
        <v>7810</v>
      </c>
      <c r="E1943" s="10"/>
      <c r="F1943" s="10">
        <v>3535</v>
      </c>
      <c r="G1943" t="s">
        <v>8247</v>
      </c>
      <c r="H1943">
        <v>2000</v>
      </c>
      <c r="I1943">
        <v>2063</v>
      </c>
    </row>
    <row r="1944" spans="1:9" ht="15" customHeight="1" x14ac:dyDescent="0.25">
      <c r="A1944">
        <v>3535</v>
      </c>
      <c r="B1944" t="s">
        <v>8247</v>
      </c>
      <c r="C1944" s="10">
        <v>2000</v>
      </c>
      <c r="D1944" s="10">
        <v>2063</v>
      </c>
      <c r="E1944" s="10"/>
      <c r="F1944" s="10">
        <v>3536</v>
      </c>
      <c r="G1944" t="s">
        <v>8247</v>
      </c>
      <c r="H1944">
        <v>150</v>
      </c>
      <c r="I1944">
        <v>230</v>
      </c>
    </row>
    <row r="1945" spans="1:9" ht="15" customHeight="1" x14ac:dyDescent="0.25">
      <c r="A1945">
        <v>3536</v>
      </c>
      <c r="B1945" t="s">
        <v>8247</v>
      </c>
      <c r="C1945" s="10">
        <v>150</v>
      </c>
      <c r="D1945" s="10">
        <v>230</v>
      </c>
      <c r="E1945" s="10"/>
      <c r="F1945" s="10">
        <v>3537</v>
      </c>
      <c r="G1945" t="s">
        <v>8251</v>
      </c>
      <c r="H1945">
        <v>675</v>
      </c>
      <c r="I1945">
        <v>1218</v>
      </c>
    </row>
    <row r="1946" spans="1:9" ht="15" customHeight="1" x14ac:dyDescent="0.25">
      <c r="A1946">
        <v>3537</v>
      </c>
      <c r="B1946" t="s">
        <v>8251</v>
      </c>
      <c r="C1946" s="10">
        <v>675</v>
      </c>
      <c r="D1946" s="10">
        <v>1218</v>
      </c>
      <c r="E1946" s="10"/>
      <c r="F1946" s="10">
        <v>3538</v>
      </c>
      <c r="G1946" t="s">
        <v>8247</v>
      </c>
      <c r="H1946">
        <v>2000</v>
      </c>
      <c r="I1946">
        <v>2569</v>
      </c>
    </row>
    <row r="1947" spans="1:9" x14ac:dyDescent="0.25">
      <c r="A1947">
        <v>3538</v>
      </c>
      <c r="B1947" t="s">
        <v>8247</v>
      </c>
      <c r="C1947" s="10">
        <v>2000</v>
      </c>
      <c r="D1947" s="10">
        <v>2569</v>
      </c>
      <c r="E1947" s="10"/>
      <c r="F1947" s="10">
        <v>3539</v>
      </c>
      <c r="G1947" t="s">
        <v>8246</v>
      </c>
      <c r="H1947">
        <v>600</v>
      </c>
      <c r="I1947">
        <v>718</v>
      </c>
    </row>
    <row r="1948" spans="1:9" ht="15" customHeight="1" x14ac:dyDescent="0.25">
      <c r="A1948">
        <v>3539</v>
      </c>
      <c r="B1948" t="s">
        <v>8246</v>
      </c>
      <c r="C1948" s="10">
        <v>600</v>
      </c>
      <c r="D1948" s="10">
        <v>718</v>
      </c>
      <c r="E1948" s="10"/>
      <c r="F1948" s="10">
        <v>3540</v>
      </c>
      <c r="G1948" t="s">
        <v>8247</v>
      </c>
      <c r="H1948">
        <v>300</v>
      </c>
      <c r="I1948">
        <v>369</v>
      </c>
    </row>
    <row r="1949" spans="1:9" ht="15" customHeight="1" x14ac:dyDescent="0.25">
      <c r="A1949">
        <v>3540</v>
      </c>
      <c r="B1949" t="s">
        <v>8247</v>
      </c>
      <c r="C1949" s="10">
        <v>300</v>
      </c>
      <c r="D1949" s="10">
        <v>369</v>
      </c>
      <c r="E1949" s="10"/>
      <c r="F1949" s="10">
        <v>3541</v>
      </c>
      <c r="G1949" t="s">
        <v>8247</v>
      </c>
      <c r="H1949">
        <v>1200</v>
      </c>
      <c r="I1949">
        <v>1260</v>
      </c>
    </row>
    <row r="1950" spans="1:9" x14ac:dyDescent="0.25">
      <c r="A1950">
        <v>3541</v>
      </c>
      <c r="B1950" t="s">
        <v>8247</v>
      </c>
      <c r="C1950" s="10">
        <v>1200</v>
      </c>
      <c r="D1950" s="10">
        <v>1260</v>
      </c>
      <c r="E1950" s="10"/>
      <c r="F1950" s="10">
        <v>3542</v>
      </c>
      <c r="G1950" t="s">
        <v>8246</v>
      </c>
      <c r="H1950">
        <v>5500</v>
      </c>
      <c r="I1950">
        <v>5623</v>
      </c>
    </row>
    <row r="1951" spans="1:9" ht="15" customHeight="1" x14ac:dyDescent="0.25">
      <c r="A1951">
        <v>3542</v>
      </c>
      <c r="B1951" t="s">
        <v>8246</v>
      </c>
      <c r="C1951" s="10">
        <v>5500</v>
      </c>
      <c r="D1951" s="10">
        <v>5623</v>
      </c>
      <c r="E1951" s="10"/>
      <c r="F1951" s="10">
        <v>3543</v>
      </c>
      <c r="G1951" t="s">
        <v>8249</v>
      </c>
      <c r="H1951">
        <v>1500</v>
      </c>
      <c r="I1951">
        <v>1570</v>
      </c>
    </row>
    <row r="1952" spans="1:9" x14ac:dyDescent="0.25">
      <c r="A1952">
        <v>3543</v>
      </c>
      <c r="B1952" t="s">
        <v>8249</v>
      </c>
      <c r="C1952" s="10">
        <v>1500</v>
      </c>
      <c r="D1952" s="10">
        <v>1570</v>
      </c>
      <c r="E1952" s="10"/>
      <c r="F1952" s="10">
        <v>3544</v>
      </c>
      <c r="G1952" t="s">
        <v>8246</v>
      </c>
      <c r="H1952">
        <v>2500</v>
      </c>
      <c r="I1952">
        <v>2500</v>
      </c>
    </row>
    <row r="1953" spans="1:9" x14ac:dyDescent="0.25">
      <c r="A1953">
        <v>3544</v>
      </c>
      <c r="B1953" t="s">
        <v>8246</v>
      </c>
      <c r="C1953" s="10">
        <v>2500</v>
      </c>
      <c r="D1953" s="10">
        <v>2500</v>
      </c>
      <c r="E1953" s="10"/>
      <c r="F1953" s="10">
        <v>3545</v>
      </c>
      <c r="G1953" t="s">
        <v>8246</v>
      </c>
      <c r="H1953">
        <v>250</v>
      </c>
      <c r="I1953">
        <v>251</v>
      </c>
    </row>
    <row r="1954" spans="1:9" x14ac:dyDescent="0.25">
      <c r="A1954">
        <v>3545</v>
      </c>
      <c r="B1954" t="s">
        <v>8246</v>
      </c>
      <c r="C1954" s="10">
        <v>250</v>
      </c>
      <c r="D1954" s="10">
        <v>251</v>
      </c>
      <c r="E1954" s="10"/>
      <c r="F1954" s="10">
        <v>3546</v>
      </c>
      <c r="G1954" t="s">
        <v>8246</v>
      </c>
      <c r="H1954">
        <v>1100</v>
      </c>
      <c r="I1954">
        <v>1125</v>
      </c>
    </row>
    <row r="1955" spans="1:9" x14ac:dyDescent="0.25">
      <c r="A1955">
        <v>3546</v>
      </c>
      <c r="B1955" t="s">
        <v>8246</v>
      </c>
      <c r="C1955" s="10">
        <v>1100</v>
      </c>
      <c r="D1955" s="10">
        <v>1125</v>
      </c>
      <c r="E1955" s="10"/>
      <c r="F1955" s="10">
        <v>3547</v>
      </c>
      <c r="G1955" t="s">
        <v>8246</v>
      </c>
      <c r="H1955">
        <v>35000</v>
      </c>
      <c r="I1955">
        <v>40043.25</v>
      </c>
    </row>
    <row r="1956" spans="1:9" x14ac:dyDescent="0.25">
      <c r="A1956">
        <v>3547</v>
      </c>
      <c r="B1956" t="s">
        <v>8246</v>
      </c>
      <c r="C1956" s="10">
        <v>35000</v>
      </c>
      <c r="D1956" s="10">
        <v>40043.25</v>
      </c>
      <c r="E1956" s="10"/>
      <c r="F1956" s="10">
        <v>3548</v>
      </c>
      <c r="G1956" t="s">
        <v>8246</v>
      </c>
      <c r="H1956">
        <v>2100</v>
      </c>
      <c r="I1956">
        <v>2140</v>
      </c>
    </row>
    <row r="1957" spans="1:9" ht="15" customHeight="1" x14ac:dyDescent="0.25">
      <c r="A1957">
        <v>3548</v>
      </c>
      <c r="B1957" t="s">
        <v>8246</v>
      </c>
      <c r="C1957" s="10">
        <v>2100</v>
      </c>
      <c r="D1957" s="10">
        <v>2140</v>
      </c>
      <c r="E1957" s="10"/>
      <c r="F1957" s="10">
        <v>3549</v>
      </c>
      <c r="G1957" t="s">
        <v>8247</v>
      </c>
      <c r="H1957">
        <v>1000</v>
      </c>
      <c r="I1957">
        <v>1020</v>
      </c>
    </row>
    <row r="1958" spans="1:9" ht="15" customHeight="1" x14ac:dyDescent="0.25">
      <c r="A1958">
        <v>3549</v>
      </c>
      <c r="B1958" t="s">
        <v>8247</v>
      </c>
      <c r="C1958" s="10">
        <v>1000</v>
      </c>
      <c r="D1958" s="10">
        <v>1020</v>
      </c>
      <c r="E1958" s="10"/>
      <c r="F1958" s="10">
        <v>3550</v>
      </c>
      <c r="G1958" t="s">
        <v>8247</v>
      </c>
      <c r="H1958">
        <v>2500</v>
      </c>
      <c r="I1958">
        <v>2620</v>
      </c>
    </row>
    <row r="1959" spans="1:9" x14ac:dyDescent="0.25">
      <c r="A1959">
        <v>3550</v>
      </c>
      <c r="B1959" t="s">
        <v>8247</v>
      </c>
      <c r="C1959" s="10">
        <v>2500</v>
      </c>
      <c r="D1959" s="10">
        <v>2620</v>
      </c>
      <c r="E1959" s="10"/>
      <c r="F1959" s="10">
        <v>3551</v>
      </c>
      <c r="G1959" t="s">
        <v>8246</v>
      </c>
      <c r="H1959">
        <v>1500</v>
      </c>
      <c r="I1959">
        <v>1527.5</v>
      </c>
    </row>
    <row r="1960" spans="1:9" ht="15" customHeight="1" x14ac:dyDescent="0.25">
      <c r="A1960">
        <v>3551</v>
      </c>
      <c r="B1960" t="s">
        <v>8246</v>
      </c>
      <c r="C1960" s="10">
        <v>1500</v>
      </c>
      <c r="D1960" s="10">
        <v>1527.5</v>
      </c>
      <c r="E1960" s="10"/>
      <c r="F1960" s="10">
        <v>3552</v>
      </c>
      <c r="G1960" t="s">
        <v>8247</v>
      </c>
      <c r="H1960">
        <v>773</v>
      </c>
      <c r="I1960">
        <v>773</v>
      </c>
    </row>
    <row r="1961" spans="1:9" x14ac:dyDescent="0.25">
      <c r="A1961">
        <v>3552</v>
      </c>
      <c r="B1961" t="s">
        <v>8247</v>
      </c>
      <c r="C1961" s="10">
        <v>773</v>
      </c>
      <c r="D1961" s="10">
        <v>773</v>
      </c>
      <c r="E1961" s="10"/>
      <c r="F1961" s="10">
        <v>3553</v>
      </c>
      <c r="G1961" t="s">
        <v>8246</v>
      </c>
      <c r="H1961">
        <v>5500</v>
      </c>
      <c r="I1961">
        <v>5845</v>
      </c>
    </row>
    <row r="1962" spans="1:9" x14ac:dyDescent="0.25">
      <c r="A1962">
        <v>3553</v>
      </c>
      <c r="B1962" t="s">
        <v>8246</v>
      </c>
      <c r="C1962" s="10">
        <v>5500</v>
      </c>
      <c r="D1962" s="10">
        <v>5845</v>
      </c>
      <c r="E1962" s="10"/>
      <c r="F1962" s="10">
        <v>3554</v>
      </c>
      <c r="G1962" t="s">
        <v>8246</v>
      </c>
      <c r="H1962">
        <v>5000</v>
      </c>
      <c r="I1962">
        <v>5671.11</v>
      </c>
    </row>
    <row r="1963" spans="1:9" ht="15" customHeight="1" x14ac:dyDescent="0.25">
      <c r="A1963">
        <v>3554</v>
      </c>
      <c r="B1963" t="s">
        <v>8246</v>
      </c>
      <c r="C1963" s="10">
        <v>5000</v>
      </c>
      <c r="D1963" s="10">
        <v>5671.11</v>
      </c>
      <c r="E1963" s="10"/>
      <c r="F1963" s="10">
        <v>3555</v>
      </c>
      <c r="G1963" t="s">
        <v>8249</v>
      </c>
      <c r="H1963">
        <v>2400</v>
      </c>
      <c r="I1963">
        <v>2400</v>
      </c>
    </row>
    <row r="1964" spans="1:9" ht="15" customHeight="1" x14ac:dyDescent="0.25">
      <c r="A1964">
        <v>3555</v>
      </c>
      <c r="B1964" t="s">
        <v>8249</v>
      </c>
      <c r="C1964" s="10">
        <v>2400</v>
      </c>
      <c r="D1964" s="10">
        <v>2400</v>
      </c>
      <c r="E1964" s="10"/>
      <c r="F1964" s="10">
        <v>3556</v>
      </c>
      <c r="G1964" t="s">
        <v>8247</v>
      </c>
      <c r="H1964">
        <v>2200</v>
      </c>
      <c r="I1964">
        <v>2210</v>
      </c>
    </row>
    <row r="1965" spans="1:9" x14ac:dyDescent="0.25">
      <c r="A1965">
        <v>3556</v>
      </c>
      <c r="B1965" t="s">
        <v>8247</v>
      </c>
      <c r="C1965" s="10">
        <v>2200</v>
      </c>
      <c r="D1965" s="10">
        <v>2210</v>
      </c>
      <c r="E1965" s="10"/>
      <c r="F1965" s="10">
        <v>3557</v>
      </c>
      <c r="G1965" t="s">
        <v>8246</v>
      </c>
      <c r="H1965">
        <v>100000</v>
      </c>
      <c r="I1965">
        <v>100036</v>
      </c>
    </row>
    <row r="1966" spans="1:9" ht="15" customHeight="1" x14ac:dyDescent="0.25">
      <c r="A1966">
        <v>3557</v>
      </c>
      <c r="B1966" t="s">
        <v>8246</v>
      </c>
      <c r="C1966" s="10">
        <v>100000</v>
      </c>
      <c r="D1966" s="10">
        <v>100036</v>
      </c>
      <c r="E1966" s="10"/>
      <c r="F1966" s="10">
        <v>3558</v>
      </c>
      <c r="G1966" t="s">
        <v>8247</v>
      </c>
      <c r="H1966">
        <v>350</v>
      </c>
      <c r="I1966">
        <v>504</v>
      </c>
    </row>
    <row r="1967" spans="1:9" ht="15" customHeight="1" x14ac:dyDescent="0.25">
      <c r="A1967">
        <v>3558</v>
      </c>
      <c r="B1967" t="s">
        <v>8247</v>
      </c>
      <c r="C1967" s="10">
        <v>350</v>
      </c>
      <c r="D1967" s="10">
        <v>504</v>
      </c>
      <c r="E1967" s="10"/>
      <c r="F1967" s="10">
        <v>3559</v>
      </c>
      <c r="G1967" t="s">
        <v>8248</v>
      </c>
      <c r="H1967">
        <v>1000</v>
      </c>
      <c r="I1967">
        <v>1035</v>
      </c>
    </row>
    <row r="1968" spans="1:9" ht="15" customHeight="1" x14ac:dyDescent="0.25">
      <c r="A1968">
        <v>3559</v>
      </c>
      <c r="B1968" t="s">
        <v>8248</v>
      </c>
      <c r="C1968" s="10">
        <v>1000</v>
      </c>
      <c r="D1968" s="10">
        <v>1035</v>
      </c>
      <c r="E1968" s="10"/>
      <c r="F1968" s="10">
        <v>3560</v>
      </c>
      <c r="G1968" t="s">
        <v>8251</v>
      </c>
      <c r="H1968">
        <v>3200</v>
      </c>
      <c r="I1968">
        <v>3470</v>
      </c>
    </row>
    <row r="1969" spans="1:9" x14ac:dyDescent="0.25">
      <c r="A1969">
        <v>3560</v>
      </c>
      <c r="B1969" t="s">
        <v>8251</v>
      </c>
      <c r="C1969" s="10">
        <v>3200</v>
      </c>
      <c r="D1969" s="10">
        <v>3470</v>
      </c>
      <c r="E1969" s="10"/>
      <c r="F1969" s="10">
        <v>3561</v>
      </c>
      <c r="G1969" t="s">
        <v>8246</v>
      </c>
      <c r="H1969">
        <v>2500</v>
      </c>
      <c r="I1969">
        <v>2560</v>
      </c>
    </row>
    <row r="1970" spans="1:9" ht="15" customHeight="1" x14ac:dyDescent="0.25">
      <c r="A1970">
        <v>3561</v>
      </c>
      <c r="B1970" t="s">
        <v>8246</v>
      </c>
      <c r="C1970" s="10">
        <v>2500</v>
      </c>
      <c r="D1970" s="10">
        <v>2560</v>
      </c>
      <c r="E1970" s="10"/>
      <c r="F1970" s="10">
        <v>3562</v>
      </c>
      <c r="G1970" t="s">
        <v>8247</v>
      </c>
      <c r="H1970">
        <v>315</v>
      </c>
      <c r="I1970">
        <v>469</v>
      </c>
    </row>
    <row r="1971" spans="1:9" ht="15" customHeight="1" x14ac:dyDescent="0.25">
      <c r="A1971">
        <v>3562</v>
      </c>
      <c r="B1971" t="s">
        <v>8247</v>
      </c>
      <c r="C1971" s="10">
        <v>315</v>
      </c>
      <c r="D1971" s="10">
        <v>469</v>
      </c>
      <c r="E1971" s="10"/>
      <c r="F1971" s="10">
        <v>3563</v>
      </c>
      <c r="G1971" t="s">
        <v>8247</v>
      </c>
      <c r="H1971">
        <v>500</v>
      </c>
      <c r="I1971">
        <v>527.45000000000005</v>
      </c>
    </row>
    <row r="1972" spans="1:9" ht="15" customHeight="1" x14ac:dyDescent="0.25">
      <c r="A1972">
        <v>3563</v>
      </c>
      <c r="B1972" t="s">
        <v>8247</v>
      </c>
      <c r="C1972" s="10">
        <v>500</v>
      </c>
      <c r="D1972" s="10">
        <v>527.45000000000005</v>
      </c>
      <c r="E1972" s="10"/>
      <c r="F1972" s="10">
        <v>3564</v>
      </c>
      <c r="G1972" t="s">
        <v>8247</v>
      </c>
      <c r="H1972">
        <v>1000</v>
      </c>
      <c r="I1972">
        <v>1005</v>
      </c>
    </row>
    <row r="1973" spans="1:9" x14ac:dyDescent="0.25">
      <c r="A1973">
        <v>3564</v>
      </c>
      <c r="B1973" t="s">
        <v>8247</v>
      </c>
      <c r="C1973" s="10">
        <v>1000</v>
      </c>
      <c r="D1973" s="10">
        <v>1005</v>
      </c>
      <c r="E1973" s="10"/>
      <c r="F1973" s="10">
        <v>3565</v>
      </c>
      <c r="G1973" t="s">
        <v>8246</v>
      </c>
      <c r="H1973">
        <v>900</v>
      </c>
      <c r="I1973">
        <v>1175</v>
      </c>
    </row>
    <row r="1974" spans="1:9" ht="15" customHeight="1" x14ac:dyDescent="0.25">
      <c r="A1974">
        <v>3565</v>
      </c>
      <c r="B1974" t="s">
        <v>8246</v>
      </c>
      <c r="C1974" s="10">
        <v>900</v>
      </c>
      <c r="D1974" s="10">
        <v>1175</v>
      </c>
      <c r="E1974" s="10"/>
      <c r="F1974" s="10">
        <v>3566</v>
      </c>
      <c r="G1974" t="s">
        <v>8247</v>
      </c>
      <c r="H1974">
        <v>2000</v>
      </c>
      <c r="I1974">
        <v>2095</v>
      </c>
    </row>
    <row r="1975" spans="1:9" ht="15" customHeight="1" x14ac:dyDescent="0.25">
      <c r="A1975">
        <v>3566</v>
      </c>
      <c r="B1975" t="s">
        <v>8247</v>
      </c>
      <c r="C1975" s="10">
        <v>2000</v>
      </c>
      <c r="D1975" s="10">
        <v>2095</v>
      </c>
      <c r="E1975" s="10"/>
      <c r="F1975" s="10">
        <v>3567</v>
      </c>
      <c r="G1975" t="s">
        <v>8247</v>
      </c>
      <c r="H1975">
        <v>1000</v>
      </c>
      <c r="I1975">
        <v>1088</v>
      </c>
    </row>
    <row r="1976" spans="1:9" x14ac:dyDescent="0.25">
      <c r="A1976">
        <v>3567</v>
      </c>
      <c r="B1976" t="s">
        <v>8247</v>
      </c>
      <c r="C1976" s="10">
        <v>1000</v>
      </c>
      <c r="D1976" s="10">
        <v>1088</v>
      </c>
      <c r="E1976" s="10"/>
      <c r="F1976" s="10">
        <v>3568</v>
      </c>
      <c r="G1976" t="s">
        <v>8246</v>
      </c>
      <c r="H1976">
        <v>1000</v>
      </c>
      <c r="I1976">
        <v>1110</v>
      </c>
    </row>
    <row r="1977" spans="1:9" x14ac:dyDescent="0.25">
      <c r="A1977">
        <v>3568</v>
      </c>
      <c r="B1977" t="s">
        <v>8246</v>
      </c>
      <c r="C1977" s="10">
        <v>1000</v>
      </c>
      <c r="D1977" s="10">
        <v>1110</v>
      </c>
      <c r="E1977" s="10"/>
      <c r="F1977" s="10">
        <v>3569</v>
      </c>
      <c r="G1977" t="s">
        <v>8246</v>
      </c>
      <c r="H1977">
        <v>5000</v>
      </c>
      <c r="I1977">
        <v>5024</v>
      </c>
    </row>
    <row r="1978" spans="1:9" x14ac:dyDescent="0.25">
      <c r="A1978">
        <v>3569</v>
      </c>
      <c r="B1978" t="s">
        <v>8246</v>
      </c>
      <c r="C1978" s="10">
        <v>5000</v>
      </c>
      <c r="D1978" s="10">
        <v>5024</v>
      </c>
      <c r="E1978" s="10"/>
      <c r="F1978" s="10">
        <v>3570</v>
      </c>
      <c r="G1978" t="s">
        <v>8246</v>
      </c>
      <c r="H1978">
        <v>2000</v>
      </c>
      <c r="I1978">
        <v>2287</v>
      </c>
    </row>
    <row r="1979" spans="1:9" ht="15" customHeight="1" x14ac:dyDescent="0.25">
      <c r="A1979">
        <v>3570</v>
      </c>
      <c r="B1979" t="s">
        <v>8246</v>
      </c>
      <c r="C1979" s="10">
        <v>2000</v>
      </c>
      <c r="D1979" s="10">
        <v>2287</v>
      </c>
      <c r="E1979" s="10"/>
      <c r="F1979" s="10">
        <v>3571</v>
      </c>
      <c r="G1979" t="s">
        <v>8247</v>
      </c>
      <c r="H1979">
        <v>1500</v>
      </c>
      <c r="I1979">
        <v>1831</v>
      </c>
    </row>
    <row r="1980" spans="1:9" ht="15" customHeight="1" x14ac:dyDescent="0.25">
      <c r="A1980">
        <v>3571</v>
      </c>
      <c r="B1980" t="s">
        <v>8247</v>
      </c>
      <c r="C1980" s="10">
        <v>1500</v>
      </c>
      <c r="D1980" s="10">
        <v>1831</v>
      </c>
      <c r="E1980" s="10"/>
      <c r="F1980" s="10">
        <v>3572</v>
      </c>
      <c r="G1980" t="s">
        <v>8247</v>
      </c>
      <c r="H1980">
        <v>500</v>
      </c>
      <c r="I1980">
        <v>500</v>
      </c>
    </row>
    <row r="1981" spans="1:9" ht="15" customHeight="1" x14ac:dyDescent="0.25">
      <c r="A1981">
        <v>3572</v>
      </c>
      <c r="B1981" t="s">
        <v>8247</v>
      </c>
      <c r="C1981" s="10">
        <v>500</v>
      </c>
      <c r="D1981" s="10">
        <v>500</v>
      </c>
      <c r="E1981" s="10"/>
      <c r="F1981" s="10">
        <v>3573</v>
      </c>
      <c r="G1981" t="s">
        <v>8247</v>
      </c>
      <c r="H1981">
        <v>3000</v>
      </c>
      <c r="I1981">
        <v>3084</v>
      </c>
    </row>
    <row r="1982" spans="1:9" x14ac:dyDescent="0.25">
      <c r="A1982">
        <v>3573</v>
      </c>
      <c r="B1982" t="s">
        <v>8247</v>
      </c>
      <c r="C1982" s="10">
        <v>3000</v>
      </c>
      <c r="D1982" s="10">
        <v>3084</v>
      </c>
      <c r="E1982" s="10"/>
      <c r="F1982" s="10">
        <v>3574</v>
      </c>
      <c r="G1982" t="s">
        <v>8246</v>
      </c>
      <c r="H1982">
        <v>5800</v>
      </c>
      <c r="I1982">
        <v>6155</v>
      </c>
    </row>
    <row r="1983" spans="1:9" x14ac:dyDescent="0.25">
      <c r="A1983">
        <v>3574</v>
      </c>
      <c r="B1983" t="s">
        <v>8246</v>
      </c>
      <c r="C1983" s="10">
        <v>5800</v>
      </c>
      <c r="D1983" s="10">
        <v>6155</v>
      </c>
      <c r="E1983" s="10"/>
      <c r="F1983" s="10">
        <v>3575</v>
      </c>
      <c r="G1983" t="s">
        <v>8246</v>
      </c>
      <c r="H1983">
        <v>10000</v>
      </c>
      <c r="I1983">
        <v>10133</v>
      </c>
    </row>
    <row r="1984" spans="1:9" x14ac:dyDescent="0.25">
      <c r="A1984">
        <v>3575</v>
      </c>
      <c r="B1984" t="s">
        <v>8246</v>
      </c>
      <c r="C1984" s="10">
        <v>10000</v>
      </c>
      <c r="D1984" s="10">
        <v>10133</v>
      </c>
      <c r="E1984" s="10"/>
      <c r="F1984" s="10">
        <v>3576</v>
      </c>
      <c r="G1984" t="s">
        <v>8246</v>
      </c>
      <c r="H1984">
        <v>100</v>
      </c>
      <c r="I1984">
        <v>100</v>
      </c>
    </row>
    <row r="1985" spans="1:9" x14ac:dyDescent="0.25">
      <c r="A1985">
        <v>3576</v>
      </c>
      <c r="B1985" t="s">
        <v>8246</v>
      </c>
      <c r="C1985" s="10">
        <v>100</v>
      </c>
      <c r="D1985" s="10">
        <v>100</v>
      </c>
      <c r="E1985" s="10"/>
      <c r="F1985" s="10">
        <v>3577</v>
      </c>
      <c r="G1985" t="s">
        <v>8246</v>
      </c>
      <c r="H1985">
        <v>600</v>
      </c>
      <c r="I1985">
        <v>780</v>
      </c>
    </row>
    <row r="1986" spans="1:9" ht="15" customHeight="1" x14ac:dyDescent="0.25">
      <c r="A1986">
        <v>3577</v>
      </c>
      <c r="B1986" t="s">
        <v>8246</v>
      </c>
      <c r="C1986" s="10">
        <v>600</v>
      </c>
      <c r="D1986" s="10">
        <v>780</v>
      </c>
      <c r="E1986" s="10"/>
      <c r="F1986" s="10">
        <v>3578</v>
      </c>
      <c r="G1986" t="s">
        <v>8247</v>
      </c>
      <c r="H1986">
        <v>1500</v>
      </c>
      <c r="I1986">
        <v>1500.2</v>
      </c>
    </row>
    <row r="1987" spans="1:9" ht="15" customHeight="1" x14ac:dyDescent="0.25">
      <c r="A1987">
        <v>3578</v>
      </c>
      <c r="B1987" t="s">
        <v>8247</v>
      </c>
      <c r="C1987" s="10">
        <v>1500</v>
      </c>
      <c r="D1987" s="10">
        <v>1500.2</v>
      </c>
      <c r="E1987" s="10"/>
      <c r="F1987" s="10">
        <v>3579</v>
      </c>
      <c r="G1987" t="s">
        <v>8247</v>
      </c>
      <c r="H1987">
        <v>500</v>
      </c>
      <c r="I1987">
        <v>500</v>
      </c>
    </row>
    <row r="1988" spans="1:9" x14ac:dyDescent="0.25">
      <c r="A1988">
        <v>3579</v>
      </c>
      <c r="B1988" t="s">
        <v>8247</v>
      </c>
      <c r="C1988" s="10">
        <v>500</v>
      </c>
      <c r="D1988" s="10">
        <v>500</v>
      </c>
      <c r="E1988" s="10"/>
      <c r="F1988" s="10">
        <v>3580</v>
      </c>
      <c r="G1988" t="s">
        <v>8246</v>
      </c>
      <c r="H1988">
        <v>900</v>
      </c>
      <c r="I1988">
        <v>1025</v>
      </c>
    </row>
    <row r="1989" spans="1:9" ht="15" customHeight="1" x14ac:dyDescent="0.25">
      <c r="A1989">
        <v>3580</v>
      </c>
      <c r="B1989" t="s">
        <v>8246</v>
      </c>
      <c r="C1989" s="10">
        <v>900</v>
      </c>
      <c r="D1989" s="10">
        <v>1025</v>
      </c>
      <c r="E1989" s="10"/>
      <c r="F1989" s="10">
        <v>3581</v>
      </c>
      <c r="G1989" t="s">
        <v>8247</v>
      </c>
      <c r="H1989">
        <v>1500</v>
      </c>
      <c r="I1989">
        <v>1500</v>
      </c>
    </row>
    <row r="1990" spans="1:9" x14ac:dyDescent="0.25">
      <c r="A1990">
        <v>3581</v>
      </c>
      <c r="B1990" t="s">
        <v>8247</v>
      </c>
      <c r="C1990" s="10">
        <v>1500</v>
      </c>
      <c r="D1990" s="10">
        <v>1500</v>
      </c>
      <c r="E1990" s="10"/>
      <c r="F1990" s="10">
        <v>3582</v>
      </c>
      <c r="G1990" t="s">
        <v>8246</v>
      </c>
      <c r="H1990">
        <v>1000</v>
      </c>
      <c r="I1990">
        <v>2870</v>
      </c>
    </row>
    <row r="1991" spans="1:9" x14ac:dyDescent="0.25">
      <c r="A1991">
        <v>3582</v>
      </c>
      <c r="B1991" t="s">
        <v>8246</v>
      </c>
      <c r="C1991" s="10">
        <v>1000</v>
      </c>
      <c r="D1991" s="10">
        <v>2870</v>
      </c>
      <c r="E1991" s="10"/>
      <c r="F1991" s="10">
        <v>3583</v>
      </c>
      <c r="G1991" t="s">
        <v>8246</v>
      </c>
      <c r="H1991">
        <v>3000</v>
      </c>
      <c r="I1991">
        <v>3255</v>
      </c>
    </row>
    <row r="1992" spans="1:9" ht="15" customHeight="1" x14ac:dyDescent="0.25">
      <c r="A1992">
        <v>3583</v>
      </c>
      <c r="B1992" t="s">
        <v>8246</v>
      </c>
      <c r="C1992" s="10">
        <v>3000</v>
      </c>
      <c r="D1992" s="10">
        <v>3255</v>
      </c>
      <c r="E1992" s="10"/>
      <c r="F1992" s="10">
        <v>3584</v>
      </c>
      <c r="G1992" t="s">
        <v>8247</v>
      </c>
      <c r="H1992">
        <v>3000</v>
      </c>
      <c r="I1992">
        <v>3465</v>
      </c>
    </row>
    <row r="1993" spans="1:9" x14ac:dyDescent="0.25">
      <c r="A1993">
        <v>3584</v>
      </c>
      <c r="B1993" t="s">
        <v>8247</v>
      </c>
      <c r="C1993" s="10">
        <v>3000</v>
      </c>
      <c r="D1993" s="10">
        <v>3465</v>
      </c>
      <c r="E1993" s="10"/>
      <c r="F1993" s="10">
        <v>3585</v>
      </c>
      <c r="G1993" t="s">
        <v>8246</v>
      </c>
      <c r="H1993">
        <v>3400</v>
      </c>
      <c r="I1993">
        <v>4050</v>
      </c>
    </row>
    <row r="1994" spans="1:9" x14ac:dyDescent="0.25">
      <c r="A1994">
        <v>3585</v>
      </c>
      <c r="B1994" t="s">
        <v>8246</v>
      </c>
      <c r="C1994" s="10">
        <v>3400</v>
      </c>
      <c r="D1994" s="10">
        <v>4050</v>
      </c>
      <c r="E1994" s="10"/>
      <c r="F1994" s="10">
        <v>3586</v>
      </c>
      <c r="G1994" t="s">
        <v>8246</v>
      </c>
      <c r="H1994">
        <v>7500</v>
      </c>
      <c r="I1994">
        <v>8207</v>
      </c>
    </row>
    <row r="1995" spans="1:9" ht="15" customHeight="1" x14ac:dyDescent="0.25">
      <c r="A1995">
        <v>3586</v>
      </c>
      <c r="B1995" t="s">
        <v>8246</v>
      </c>
      <c r="C1995" s="10">
        <v>7500</v>
      </c>
      <c r="D1995" s="10">
        <v>8207</v>
      </c>
      <c r="E1995" s="10"/>
      <c r="F1995" s="10">
        <v>3587</v>
      </c>
      <c r="G1995" t="s">
        <v>8247</v>
      </c>
      <c r="H1995">
        <v>500</v>
      </c>
      <c r="I1995">
        <v>633</v>
      </c>
    </row>
    <row r="1996" spans="1:9" ht="15" customHeight="1" x14ac:dyDescent="0.25">
      <c r="A1996">
        <v>3587</v>
      </c>
      <c r="B1996" t="s">
        <v>8247</v>
      </c>
      <c r="C1996" s="10">
        <v>500</v>
      </c>
      <c r="D1996" s="10">
        <v>633</v>
      </c>
      <c r="E1996" s="10"/>
      <c r="F1996" s="10">
        <v>3588</v>
      </c>
      <c r="G1996" t="s">
        <v>8247</v>
      </c>
      <c r="H1996">
        <v>200</v>
      </c>
      <c r="I1996">
        <v>201</v>
      </c>
    </row>
    <row r="1997" spans="1:9" x14ac:dyDescent="0.25">
      <c r="A1997">
        <v>3588</v>
      </c>
      <c r="B1997" t="s">
        <v>8247</v>
      </c>
      <c r="C1997" s="10">
        <v>200</v>
      </c>
      <c r="D1997" s="10">
        <v>201</v>
      </c>
      <c r="E1997" s="10"/>
      <c r="F1997" s="10">
        <v>3589</v>
      </c>
      <c r="G1997" t="s">
        <v>8246</v>
      </c>
      <c r="H1997">
        <v>4000</v>
      </c>
      <c r="I1997">
        <v>5100</v>
      </c>
    </row>
    <row r="1998" spans="1:9" ht="15" customHeight="1" x14ac:dyDescent="0.25">
      <c r="A1998">
        <v>3589</v>
      </c>
      <c r="B1998" t="s">
        <v>8246</v>
      </c>
      <c r="C1998" s="10">
        <v>4000</v>
      </c>
      <c r="D1998" s="10">
        <v>5100</v>
      </c>
      <c r="E1998" s="10"/>
      <c r="F1998" s="10">
        <v>3590</v>
      </c>
      <c r="G1998" t="s">
        <v>8247</v>
      </c>
      <c r="H1998">
        <v>5000</v>
      </c>
      <c r="I1998">
        <v>5003</v>
      </c>
    </row>
    <row r="1999" spans="1:9" x14ac:dyDescent="0.25">
      <c r="A1999">
        <v>3590</v>
      </c>
      <c r="B1999" t="s">
        <v>8247</v>
      </c>
      <c r="C1999" s="10">
        <v>5000</v>
      </c>
      <c r="D1999" s="10">
        <v>5003</v>
      </c>
      <c r="E1999" s="10"/>
      <c r="F1999" s="10">
        <v>3591</v>
      </c>
      <c r="G1999" t="s">
        <v>8246</v>
      </c>
      <c r="H1999">
        <v>700</v>
      </c>
      <c r="I1999">
        <v>1225</v>
      </c>
    </row>
    <row r="2000" spans="1:9" x14ac:dyDescent="0.25">
      <c r="A2000">
        <v>3591</v>
      </c>
      <c r="B2000" t="s">
        <v>8246</v>
      </c>
      <c r="C2000" s="10">
        <v>700</v>
      </c>
      <c r="D2000" s="10">
        <v>1225</v>
      </c>
      <c r="E2000" s="10"/>
      <c r="F2000" s="10">
        <v>3592</v>
      </c>
      <c r="G2000" t="s">
        <v>8246</v>
      </c>
      <c r="H2000">
        <v>2000</v>
      </c>
      <c r="I2000">
        <v>2545</v>
      </c>
    </row>
    <row r="2001" spans="1:9" x14ac:dyDescent="0.25">
      <c r="A2001">
        <v>3592</v>
      </c>
      <c r="B2001" t="s">
        <v>8246</v>
      </c>
      <c r="C2001" s="10">
        <v>2000</v>
      </c>
      <c r="D2001" s="10">
        <v>2545</v>
      </c>
      <c r="E2001" s="10"/>
      <c r="F2001" s="10">
        <v>3593</v>
      </c>
      <c r="G2001" t="s">
        <v>8246</v>
      </c>
      <c r="H2001">
        <v>3000</v>
      </c>
      <c r="I2001">
        <v>3319</v>
      </c>
    </row>
    <row r="2002" spans="1:9" x14ac:dyDescent="0.25">
      <c r="A2002">
        <v>3593</v>
      </c>
      <c r="B2002" t="s">
        <v>8246</v>
      </c>
      <c r="C2002" s="10">
        <v>3000</v>
      </c>
      <c r="D2002" s="10">
        <v>3319</v>
      </c>
      <c r="E2002" s="10"/>
      <c r="F2002" s="10">
        <v>3594</v>
      </c>
      <c r="G2002" t="s">
        <v>8246</v>
      </c>
      <c r="H2002">
        <v>1600</v>
      </c>
      <c r="I2002">
        <v>2015</v>
      </c>
    </row>
    <row r="2003" spans="1:9" x14ac:dyDescent="0.25">
      <c r="A2003">
        <v>3594</v>
      </c>
      <c r="B2003" t="s">
        <v>8246</v>
      </c>
      <c r="C2003" s="10">
        <v>1600</v>
      </c>
      <c r="D2003" s="10">
        <v>2015</v>
      </c>
      <c r="E2003" s="10"/>
      <c r="F2003" s="10">
        <v>3595</v>
      </c>
      <c r="G2003" t="s">
        <v>8246</v>
      </c>
      <c r="H2003">
        <v>2600</v>
      </c>
      <c r="I2003">
        <v>3081</v>
      </c>
    </row>
    <row r="2004" spans="1:9" ht="15" customHeight="1" x14ac:dyDescent="0.25">
      <c r="A2004">
        <v>3595</v>
      </c>
      <c r="B2004" t="s">
        <v>8246</v>
      </c>
      <c r="C2004" s="10">
        <v>2600</v>
      </c>
      <c r="D2004" s="10">
        <v>3081</v>
      </c>
      <c r="E2004" s="10"/>
      <c r="F2004" s="10">
        <v>3596</v>
      </c>
      <c r="G2004" t="s">
        <v>8251</v>
      </c>
      <c r="H2004">
        <v>1100</v>
      </c>
      <c r="I2004">
        <v>1185</v>
      </c>
    </row>
    <row r="2005" spans="1:9" x14ac:dyDescent="0.25">
      <c r="A2005">
        <v>3596</v>
      </c>
      <c r="B2005" t="s">
        <v>8251</v>
      </c>
      <c r="C2005" s="10">
        <v>1100</v>
      </c>
      <c r="D2005" s="10">
        <v>1185</v>
      </c>
      <c r="E2005" s="10"/>
      <c r="F2005" s="10">
        <v>3597</v>
      </c>
      <c r="G2005" t="s">
        <v>8246</v>
      </c>
      <c r="H2005">
        <v>2500</v>
      </c>
      <c r="I2005">
        <v>2565</v>
      </c>
    </row>
    <row r="2006" spans="1:9" x14ac:dyDescent="0.25">
      <c r="A2006">
        <v>3597</v>
      </c>
      <c r="B2006" t="s">
        <v>8246</v>
      </c>
      <c r="C2006" s="10">
        <v>2500</v>
      </c>
      <c r="D2006" s="10">
        <v>2565</v>
      </c>
      <c r="E2006" s="10"/>
      <c r="F2006" s="10">
        <v>3598</v>
      </c>
      <c r="G2006" t="s">
        <v>8246</v>
      </c>
      <c r="H2006">
        <v>1000</v>
      </c>
      <c r="I2006">
        <v>1101</v>
      </c>
    </row>
    <row r="2007" spans="1:9" x14ac:dyDescent="0.25">
      <c r="A2007">
        <v>3598</v>
      </c>
      <c r="B2007" t="s">
        <v>8246</v>
      </c>
      <c r="C2007" s="10">
        <v>1000</v>
      </c>
      <c r="D2007" s="10">
        <v>1101</v>
      </c>
      <c r="E2007" s="10"/>
      <c r="F2007" s="10">
        <v>3599</v>
      </c>
      <c r="G2007" t="s">
        <v>8246</v>
      </c>
      <c r="H2007">
        <v>500</v>
      </c>
      <c r="I2007">
        <v>1010</v>
      </c>
    </row>
    <row r="2008" spans="1:9" x14ac:dyDescent="0.25">
      <c r="A2008">
        <v>3599</v>
      </c>
      <c r="B2008" t="s">
        <v>8246</v>
      </c>
      <c r="C2008" s="10">
        <v>500</v>
      </c>
      <c r="D2008" s="10">
        <v>1010</v>
      </c>
      <c r="E2008" s="10"/>
      <c r="F2008" s="10">
        <v>3600</v>
      </c>
      <c r="G2008" t="s">
        <v>8246</v>
      </c>
      <c r="H2008">
        <v>10</v>
      </c>
      <c r="I2008">
        <v>13</v>
      </c>
    </row>
    <row r="2009" spans="1:9" ht="15" customHeight="1" x14ac:dyDescent="0.25">
      <c r="A2009">
        <v>3600</v>
      </c>
      <c r="B2009" t="s">
        <v>8246</v>
      </c>
      <c r="C2009" s="10">
        <v>10</v>
      </c>
      <c r="D2009" s="10">
        <v>13</v>
      </c>
      <c r="E2009" s="10"/>
      <c r="F2009" s="10">
        <v>3601</v>
      </c>
      <c r="G2009" t="s">
        <v>8247</v>
      </c>
      <c r="H2009">
        <v>2000</v>
      </c>
      <c r="I2009">
        <v>2087</v>
      </c>
    </row>
    <row r="2010" spans="1:9" x14ac:dyDescent="0.25">
      <c r="A2010">
        <v>3601</v>
      </c>
      <c r="B2010" t="s">
        <v>8247</v>
      </c>
      <c r="C2010" s="10">
        <v>2000</v>
      </c>
      <c r="D2010" s="10">
        <v>2087</v>
      </c>
      <c r="E2010" s="10"/>
      <c r="F2010" s="10">
        <v>3602</v>
      </c>
      <c r="G2010" t="s">
        <v>8246</v>
      </c>
      <c r="H2010">
        <v>4000</v>
      </c>
      <c r="I2010">
        <v>4002</v>
      </c>
    </row>
    <row r="2011" spans="1:9" x14ac:dyDescent="0.25">
      <c r="A2011">
        <v>3602</v>
      </c>
      <c r="B2011" t="s">
        <v>8246</v>
      </c>
      <c r="C2011" s="10">
        <v>4000</v>
      </c>
      <c r="D2011" s="10">
        <v>4002</v>
      </c>
      <c r="E2011" s="10"/>
      <c r="F2011" s="10">
        <v>3603</v>
      </c>
      <c r="G2011" t="s">
        <v>8246</v>
      </c>
      <c r="H2011">
        <v>1500</v>
      </c>
      <c r="I2011">
        <v>2560</v>
      </c>
    </row>
    <row r="2012" spans="1:9" x14ac:dyDescent="0.25">
      <c r="A2012">
        <v>3603</v>
      </c>
      <c r="B2012" t="s">
        <v>8246</v>
      </c>
      <c r="C2012" s="10">
        <v>1500</v>
      </c>
      <c r="D2012" s="10">
        <v>2560</v>
      </c>
      <c r="E2012" s="10"/>
      <c r="F2012" s="10">
        <v>3604</v>
      </c>
      <c r="G2012" t="s">
        <v>8246</v>
      </c>
      <c r="H2012">
        <v>3000</v>
      </c>
      <c r="I2012">
        <v>3385</v>
      </c>
    </row>
    <row r="2013" spans="1:9" ht="15" customHeight="1" x14ac:dyDescent="0.25">
      <c r="A2013">
        <v>3604</v>
      </c>
      <c r="B2013" t="s">
        <v>8246</v>
      </c>
      <c r="C2013" s="10">
        <v>3000</v>
      </c>
      <c r="D2013" s="10">
        <v>3385</v>
      </c>
      <c r="E2013" s="10"/>
      <c r="F2013" s="10">
        <v>3605</v>
      </c>
      <c r="G2013" t="s">
        <v>8247</v>
      </c>
      <c r="H2013">
        <v>250</v>
      </c>
      <c r="I2013">
        <v>460</v>
      </c>
    </row>
    <row r="2014" spans="1:9" ht="15" customHeight="1" x14ac:dyDescent="0.25">
      <c r="A2014">
        <v>3605</v>
      </c>
      <c r="B2014" t="s">
        <v>8247</v>
      </c>
      <c r="C2014" s="10">
        <v>250</v>
      </c>
      <c r="D2014" s="10">
        <v>460</v>
      </c>
      <c r="E2014" s="10"/>
      <c r="F2014" s="10">
        <v>3606</v>
      </c>
      <c r="G2014" t="s">
        <v>8247</v>
      </c>
      <c r="H2014">
        <v>3000</v>
      </c>
      <c r="I2014">
        <v>3908</v>
      </c>
    </row>
    <row r="2015" spans="1:9" ht="15" customHeight="1" x14ac:dyDescent="0.25">
      <c r="A2015">
        <v>3606</v>
      </c>
      <c r="B2015" t="s">
        <v>8247</v>
      </c>
      <c r="C2015" s="10">
        <v>3000</v>
      </c>
      <c r="D2015" s="10">
        <v>3908</v>
      </c>
      <c r="E2015" s="10"/>
      <c r="F2015" s="10">
        <v>3607</v>
      </c>
      <c r="G2015" t="s">
        <v>8247</v>
      </c>
      <c r="H2015">
        <v>550</v>
      </c>
      <c r="I2015">
        <v>580</v>
      </c>
    </row>
    <row r="2016" spans="1:9" ht="15" customHeight="1" x14ac:dyDescent="0.25">
      <c r="A2016">
        <v>3607</v>
      </c>
      <c r="B2016" t="s">
        <v>8247</v>
      </c>
      <c r="C2016" s="10">
        <v>550</v>
      </c>
      <c r="D2016" s="10">
        <v>580</v>
      </c>
      <c r="E2016" s="10"/>
      <c r="F2016" s="10">
        <v>3608</v>
      </c>
      <c r="G2016" t="s">
        <v>8247</v>
      </c>
      <c r="H2016">
        <v>800</v>
      </c>
      <c r="I2016">
        <v>800</v>
      </c>
    </row>
    <row r="2017" spans="1:9" ht="15" customHeight="1" x14ac:dyDescent="0.25">
      <c r="A2017">
        <v>3608</v>
      </c>
      <c r="B2017" t="s">
        <v>8247</v>
      </c>
      <c r="C2017" s="10">
        <v>800</v>
      </c>
      <c r="D2017" s="10">
        <v>800</v>
      </c>
      <c r="E2017" s="10"/>
      <c r="F2017" s="10">
        <v>3609</v>
      </c>
      <c r="G2017" t="s">
        <v>8247</v>
      </c>
      <c r="H2017">
        <v>1960</v>
      </c>
      <c r="I2017">
        <v>3005</v>
      </c>
    </row>
    <row r="2018" spans="1:9" ht="15" customHeight="1" x14ac:dyDescent="0.25">
      <c r="A2018">
        <v>3609</v>
      </c>
      <c r="B2018" t="s">
        <v>8247</v>
      </c>
      <c r="C2018" s="10">
        <v>1960</v>
      </c>
      <c r="D2018" s="10">
        <v>3005</v>
      </c>
      <c r="E2018" s="10"/>
      <c r="F2018" s="10">
        <v>3610</v>
      </c>
      <c r="G2018" t="s">
        <v>8247</v>
      </c>
      <c r="H2018">
        <v>1000</v>
      </c>
      <c r="I2018">
        <v>1623</v>
      </c>
    </row>
    <row r="2019" spans="1:9" ht="15" customHeight="1" x14ac:dyDescent="0.25">
      <c r="A2019">
        <v>3610</v>
      </c>
      <c r="B2019" t="s">
        <v>8247</v>
      </c>
      <c r="C2019" s="10">
        <v>1000</v>
      </c>
      <c r="D2019" s="10">
        <v>1623</v>
      </c>
      <c r="E2019" s="10"/>
      <c r="F2019" s="10">
        <v>3611</v>
      </c>
      <c r="G2019" t="s">
        <v>8247</v>
      </c>
      <c r="H2019">
        <v>2500</v>
      </c>
      <c r="I2019">
        <v>3400</v>
      </c>
    </row>
    <row r="2020" spans="1:9" ht="15" customHeight="1" x14ac:dyDescent="0.25">
      <c r="A2020">
        <v>3611</v>
      </c>
      <c r="B2020" t="s">
        <v>8247</v>
      </c>
      <c r="C2020" s="10">
        <v>2500</v>
      </c>
      <c r="D2020" s="10">
        <v>3400</v>
      </c>
      <c r="E2020" s="10"/>
      <c r="F2020" s="10">
        <v>3612</v>
      </c>
      <c r="G2020" t="s">
        <v>8251</v>
      </c>
      <c r="H2020">
        <v>5000</v>
      </c>
      <c r="I2020">
        <v>7220</v>
      </c>
    </row>
    <row r="2021" spans="1:9" x14ac:dyDescent="0.25">
      <c r="A2021">
        <v>3612</v>
      </c>
      <c r="B2021" t="s">
        <v>8251</v>
      </c>
      <c r="C2021" s="10">
        <v>5000</v>
      </c>
      <c r="D2021" s="10">
        <v>7220</v>
      </c>
      <c r="E2021" s="10"/>
      <c r="F2021" s="10">
        <v>3613</v>
      </c>
      <c r="G2021" t="s">
        <v>8246</v>
      </c>
      <c r="H2021">
        <v>1250</v>
      </c>
      <c r="I2021">
        <v>1250</v>
      </c>
    </row>
    <row r="2022" spans="1:9" x14ac:dyDescent="0.25">
      <c r="A2022">
        <v>3613</v>
      </c>
      <c r="B2022" t="s">
        <v>8246</v>
      </c>
      <c r="C2022" s="10">
        <v>1250</v>
      </c>
      <c r="D2022" s="10">
        <v>1250</v>
      </c>
      <c r="E2022" s="10"/>
      <c r="F2022" s="10">
        <v>3614</v>
      </c>
      <c r="G2022" t="s">
        <v>8246</v>
      </c>
      <c r="H2022">
        <v>2500</v>
      </c>
      <c r="I2022">
        <v>2520</v>
      </c>
    </row>
    <row r="2023" spans="1:9" ht="15" customHeight="1" x14ac:dyDescent="0.25">
      <c r="A2023">
        <v>3614</v>
      </c>
      <c r="B2023" t="s">
        <v>8246</v>
      </c>
      <c r="C2023" s="10">
        <v>2500</v>
      </c>
      <c r="D2023" s="10">
        <v>2520</v>
      </c>
      <c r="E2023" s="10"/>
      <c r="F2023" s="10">
        <v>3615</v>
      </c>
      <c r="G2023" t="s">
        <v>8247</v>
      </c>
      <c r="H2023">
        <v>2500</v>
      </c>
      <c r="I2023">
        <v>2670</v>
      </c>
    </row>
    <row r="2024" spans="1:9" ht="15" customHeight="1" x14ac:dyDescent="0.25">
      <c r="A2024">
        <v>3615</v>
      </c>
      <c r="B2024" t="s">
        <v>8247</v>
      </c>
      <c r="C2024" s="10">
        <v>2500</v>
      </c>
      <c r="D2024" s="10">
        <v>2670</v>
      </c>
      <c r="E2024" s="10"/>
      <c r="F2024" s="10">
        <v>3616</v>
      </c>
      <c r="G2024" t="s">
        <v>8247</v>
      </c>
      <c r="H2024">
        <v>2500</v>
      </c>
      <c r="I2024">
        <v>3120</v>
      </c>
    </row>
    <row r="2025" spans="1:9" ht="15" customHeight="1" x14ac:dyDescent="0.25">
      <c r="A2025">
        <v>3616</v>
      </c>
      <c r="B2025" t="s">
        <v>8247</v>
      </c>
      <c r="C2025" s="10">
        <v>2500</v>
      </c>
      <c r="D2025" s="10">
        <v>3120</v>
      </c>
      <c r="E2025" s="10"/>
      <c r="F2025" s="10">
        <v>3617</v>
      </c>
      <c r="G2025" t="s">
        <v>8247</v>
      </c>
      <c r="H2025">
        <v>740</v>
      </c>
      <c r="I2025">
        <v>880</v>
      </c>
    </row>
    <row r="2026" spans="1:9" ht="15" customHeight="1" x14ac:dyDescent="0.25">
      <c r="A2026">
        <v>3617</v>
      </c>
      <c r="B2026" t="s">
        <v>8247</v>
      </c>
      <c r="C2026" s="10">
        <v>740</v>
      </c>
      <c r="D2026" s="10">
        <v>880</v>
      </c>
      <c r="E2026" s="10"/>
      <c r="F2026" s="10">
        <v>3618</v>
      </c>
      <c r="G2026" t="s">
        <v>8247</v>
      </c>
      <c r="H2026">
        <v>2000</v>
      </c>
      <c r="I2026">
        <v>2020</v>
      </c>
    </row>
    <row r="2027" spans="1:9" x14ac:dyDescent="0.25">
      <c r="A2027">
        <v>3618</v>
      </c>
      <c r="B2027" t="s">
        <v>8247</v>
      </c>
      <c r="C2027" s="10">
        <v>2000</v>
      </c>
      <c r="D2027" s="10">
        <v>2020</v>
      </c>
      <c r="E2027" s="10"/>
      <c r="F2027" s="10">
        <v>3619</v>
      </c>
      <c r="G2027" t="s">
        <v>8246</v>
      </c>
      <c r="H2027">
        <v>1000</v>
      </c>
      <c r="I2027">
        <v>1130</v>
      </c>
    </row>
    <row r="2028" spans="1:9" x14ac:dyDescent="0.25">
      <c r="A2028">
        <v>3619</v>
      </c>
      <c r="B2028" t="s">
        <v>8246</v>
      </c>
      <c r="C2028" s="10">
        <v>1000</v>
      </c>
      <c r="D2028" s="10">
        <v>1130</v>
      </c>
      <c r="E2028" s="10"/>
      <c r="F2028" s="10">
        <v>3620</v>
      </c>
      <c r="G2028" t="s">
        <v>8246</v>
      </c>
      <c r="H2028">
        <v>10500</v>
      </c>
      <c r="I2028">
        <v>11045</v>
      </c>
    </row>
    <row r="2029" spans="1:9" x14ac:dyDescent="0.25">
      <c r="A2029">
        <v>3620</v>
      </c>
      <c r="B2029" t="s">
        <v>8246</v>
      </c>
      <c r="C2029" s="10">
        <v>10500</v>
      </c>
      <c r="D2029" s="10">
        <v>11045</v>
      </c>
      <c r="E2029" s="10"/>
      <c r="F2029" s="10">
        <v>3621</v>
      </c>
      <c r="G2029" t="s">
        <v>8246</v>
      </c>
      <c r="H2029">
        <v>3000</v>
      </c>
      <c r="I2029">
        <v>3292</v>
      </c>
    </row>
    <row r="2030" spans="1:9" x14ac:dyDescent="0.25">
      <c r="A2030">
        <v>3621</v>
      </c>
      <c r="B2030" t="s">
        <v>8246</v>
      </c>
      <c r="C2030" s="10">
        <v>3000</v>
      </c>
      <c r="D2030" s="10">
        <v>3292</v>
      </c>
      <c r="E2030" s="10"/>
      <c r="F2030" s="10">
        <v>3622</v>
      </c>
      <c r="G2030" t="s">
        <v>8246</v>
      </c>
      <c r="H2030">
        <v>1000</v>
      </c>
      <c r="I2030">
        <v>1000.99</v>
      </c>
    </row>
    <row r="2031" spans="1:9" x14ac:dyDescent="0.25">
      <c r="A2031">
        <v>3622</v>
      </c>
      <c r="B2031" t="s">
        <v>8246</v>
      </c>
      <c r="C2031" s="10">
        <v>1000</v>
      </c>
      <c r="D2031" s="10">
        <v>1000.99</v>
      </c>
      <c r="E2031" s="10"/>
      <c r="F2031" s="10">
        <v>3623</v>
      </c>
      <c r="G2031" t="s">
        <v>8246</v>
      </c>
      <c r="H2031">
        <v>2500</v>
      </c>
      <c r="I2031">
        <v>3000</v>
      </c>
    </row>
    <row r="2032" spans="1:9" x14ac:dyDescent="0.25">
      <c r="A2032">
        <v>3623</v>
      </c>
      <c r="B2032" t="s">
        <v>8246</v>
      </c>
      <c r="C2032" s="10">
        <v>2500</v>
      </c>
      <c r="D2032" s="10">
        <v>3000</v>
      </c>
      <c r="E2032" s="10"/>
      <c r="F2032" s="10">
        <v>3624</v>
      </c>
      <c r="G2032" t="s">
        <v>8246</v>
      </c>
      <c r="H2032">
        <v>3000</v>
      </c>
      <c r="I2032">
        <v>3148</v>
      </c>
    </row>
    <row r="2033" spans="1:9" ht="15" customHeight="1" x14ac:dyDescent="0.25">
      <c r="A2033">
        <v>3624</v>
      </c>
      <c r="B2033" t="s">
        <v>8246</v>
      </c>
      <c r="C2033" s="10">
        <v>3000</v>
      </c>
      <c r="D2033" s="10">
        <v>3148</v>
      </c>
      <c r="E2033" s="10"/>
      <c r="F2033" s="10">
        <v>3625</v>
      </c>
      <c r="G2033" t="s">
        <v>8247</v>
      </c>
      <c r="H2033">
        <v>3000</v>
      </c>
      <c r="I2033">
        <v>3080</v>
      </c>
    </row>
    <row r="2034" spans="1:9" ht="15" customHeight="1" x14ac:dyDescent="0.25">
      <c r="A2034">
        <v>3625</v>
      </c>
      <c r="B2034" t="s">
        <v>8247</v>
      </c>
      <c r="C2034" s="10">
        <v>3000</v>
      </c>
      <c r="D2034" s="10">
        <v>3080</v>
      </c>
      <c r="E2034" s="10"/>
      <c r="F2034" s="10">
        <v>3626</v>
      </c>
      <c r="G2034" t="s">
        <v>8247</v>
      </c>
      <c r="H2034">
        <v>4000</v>
      </c>
      <c r="I2034">
        <v>4073</v>
      </c>
    </row>
    <row r="2035" spans="1:9" x14ac:dyDescent="0.25">
      <c r="A2035">
        <v>3626</v>
      </c>
      <c r="B2035" t="s">
        <v>8247</v>
      </c>
      <c r="C2035" s="10">
        <v>4000</v>
      </c>
      <c r="D2035" s="10">
        <v>4073</v>
      </c>
      <c r="E2035" s="10"/>
      <c r="F2035" s="10">
        <v>3627</v>
      </c>
      <c r="G2035" t="s">
        <v>8246</v>
      </c>
      <c r="H2035">
        <v>2000</v>
      </c>
      <c r="I2035">
        <v>2000</v>
      </c>
    </row>
    <row r="2036" spans="1:9" x14ac:dyDescent="0.25">
      <c r="A2036">
        <v>3627</v>
      </c>
      <c r="B2036" t="s">
        <v>8246</v>
      </c>
      <c r="C2036" s="10">
        <v>2000</v>
      </c>
      <c r="D2036" s="10">
        <v>2000</v>
      </c>
      <c r="E2036" s="10"/>
      <c r="F2036" s="10">
        <v>3648</v>
      </c>
      <c r="G2036" t="s">
        <v>8246</v>
      </c>
      <c r="H2036">
        <v>40000</v>
      </c>
      <c r="I2036">
        <v>40153</v>
      </c>
    </row>
    <row r="2037" spans="1:9" ht="15" customHeight="1" x14ac:dyDescent="0.25">
      <c r="A2037">
        <v>3648</v>
      </c>
      <c r="B2037" t="s">
        <v>8246</v>
      </c>
      <c r="C2037" s="10">
        <v>40000</v>
      </c>
      <c r="D2037" s="10">
        <v>40153</v>
      </c>
      <c r="E2037" s="10"/>
      <c r="F2037" s="10">
        <v>3649</v>
      </c>
      <c r="G2037" t="s">
        <v>8251</v>
      </c>
      <c r="H2037">
        <v>750</v>
      </c>
      <c r="I2037">
        <v>780</v>
      </c>
    </row>
    <row r="2038" spans="1:9" ht="15" customHeight="1" x14ac:dyDescent="0.25">
      <c r="A2038">
        <v>3649</v>
      </c>
      <c r="B2038" t="s">
        <v>8251</v>
      </c>
      <c r="C2038" s="10">
        <v>750</v>
      </c>
      <c r="D2038" s="10">
        <v>780</v>
      </c>
      <c r="E2038" s="10"/>
      <c r="F2038" s="10">
        <v>3650</v>
      </c>
      <c r="G2038" t="s">
        <v>8247</v>
      </c>
      <c r="H2038">
        <v>500</v>
      </c>
      <c r="I2038">
        <v>500</v>
      </c>
    </row>
    <row r="2039" spans="1:9" x14ac:dyDescent="0.25">
      <c r="A2039">
        <v>3650</v>
      </c>
      <c r="B2039" t="s">
        <v>8247</v>
      </c>
      <c r="C2039" s="10">
        <v>500</v>
      </c>
      <c r="D2039" s="10">
        <v>500</v>
      </c>
      <c r="E2039" s="10"/>
      <c r="F2039" s="10">
        <v>3651</v>
      </c>
      <c r="G2039" t="s">
        <v>8246</v>
      </c>
      <c r="H2039">
        <v>500</v>
      </c>
      <c r="I2039">
        <v>520</v>
      </c>
    </row>
    <row r="2040" spans="1:9" ht="15" customHeight="1" x14ac:dyDescent="0.25">
      <c r="A2040">
        <v>3651</v>
      </c>
      <c r="B2040" t="s">
        <v>8246</v>
      </c>
      <c r="C2040" s="10">
        <v>500</v>
      </c>
      <c r="D2040" s="10">
        <v>520</v>
      </c>
      <c r="E2040" s="10"/>
      <c r="F2040" s="10">
        <v>3652</v>
      </c>
      <c r="G2040" t="s">
        <v>8251</v>
      </c>
      <c r="H2040">
        <v>300</v>
      </c>
      <c r="I2040">
        <v>752</v>
      </c>
    </row>
    <row r="2041" spans="1:9" ht="15" customHeight="1" x14ac:dyDescent="0.25">
      <c r="A2041">
        <v>3652</v>
      </c>
      <c r="B2041" t="s">
        <v>8251</v>
      </c>
      <c r="C2041" s="10">
        <v>300</v>
      </c>
      <c r="D2041" s="10">
        <v>752</v>
      </c>
      <c r="E2041" s="10"/>
      <c r="F2041" s="10">
        <v>3653</v>
      </c>
      <c r="G2041" t="s">
        <v>8247</v>
      </c>
      <c r="H2041">
        <v>2000</v>
      </c>
      <c r="I2041">
        <v>2010</v>
      </c>
    </row>
    <row r="2042" spans="1:9" ht="15" customHeight="1" x14ac:dyDescent="0.25">
      <c r="A2042">
        <v>3653</v>
      </c>
      <c r="B2042" t="s">
        <v>8247</v>
      </c>
      <c r="C2042" s="10">
        <v>2000</v>
      </c>
      <c r="D2042" s="10">
        <v>2010</v>
      </c>
      <c r="E2042" s="10"/>
      <c r="F2042" s="10">
        <v>3654</v>
      </c>
      <c r="G2042" t="s">
        <v>8247</v>
      </c>
      <c r="H2042">
        <v>1500</v>
      </c>
      <c r="I2042">
        <v>2616</v>
      </c>
    </row>
    <row r="2043" spans="1:9" x14ac:dyDescent="0.25">
      <c r="A2043">
        <v>3654</v>
      </c>
      <c r="B2043" t="s">
        <v>8247</v>
      </c>
      <c r="C2043" s="10">
        <v>1500</v>
      </c>
      <c r="D2043" s="10">
        <v>2616</v>
      </c>
      <c r="E2043" s="10"/>
      <c r="F2043" s="10">
        <v>3655</v>
      </c>
      <c r="G2043" t="s">
        <v>8246</v>
      </c>
      <c r="H2043">
        <v>5000</v>
      </c>
      <c r="I2043">
        <v>5813</v>
      </c>
    </row>
    <row r="2044" spans="1:9" ht="15" customHeight="1" x14ac:dyDescent="0.25">
      <c r="A2044">
        <v>3655</v>
      </c>
      <c r="B2044" t="s">
        <v>8246</v>
      </c>
      <c r="C2044" s="10">
        <v>5000</v>
      </c>
      <c r="D2044" s="10">
        <v>5813</v>
      </c>
      <c r="E2044" s="10"/>
      <c r="F2044" s="10">
        <v>3656</v>
      </c>
      <c r="G2044" t="s">
        <v>8257</v>
      </c>
      <c r="H2044">
        <v>5000</v>
      </c>
      <c r="I2044">
        <v>5291</v>
      </c>
    </row>
    <row r="2045" spans="1:9" ht="15" customHeight="1" x14ac:dyDescent="0.25">
      <c r="A2045">
        <v>3656</v>
      </c>
      <c r="B2045" t="s">
        <v>8257</v>
      </c>
      <c r="C2045" s="10">
        <v>5000</v>
      </c>
      <c r="D2045" s="10">
        <v>5291</v>
      </c>
      <c r="E2045" s="10"/>
      <c r="F2045" s="10">
        <v>3657</v>
      </c>
      <c r="G2045" t="s">
        <v>8253</v>
      </c>
      <c r="H2045">
        <v>2000</v>
      </c>
      <c r="I2045">
        <v>2215</v>
      </c>
    </row>
    <row r="2046" spans="1:9" x14ac:dyDescent="0.25">
      <c r="A2046">
        <v>3657</v>
      </c>
      <c r="B2046" t="s">
        <v>8253</v>
      </c>
      <c r="C2046" s="10">
        <v>2000</v>
      </c>
      <c r="D2046" s="10">
        <v>2215</v>
      </c>
      <c r="E2046" s="10"/>
      <c r="F2046" s="10">
        <v>3658</v>
      </c>
      <c r="G2046" t="s">
        <v>8246</v>
      </c>
      <c r="H2046">
        <v>1500</v>
      </c>
      <c r="I2046">
        <v>1510</v>
      </c>
    </row>
    <row r="2047" spans="1:9" x14ac:dyDescent="0.25">
      <c r="A2047">
        <v>3658</v>
      </c>
      <c r="B2047" t="s">
        <v>8246</v>
      </c>
      <c r="C2047" s="10">
        <v>1500</v>
      </c>
      <c r="D2047" s="10">
        <v>1510</v>
      </c>
      <c r="E2047" s="10"/>
      <c r="F2047" s="10">
        <v>3659</v>
      </c>
      <c r="G2047" t="s">
        <v>8246</v>
      </c>
      <c r="H2047">
        <v>3000</v>
      </c>
      <c r="I2047">
        <v>3061</v>
      </c>
    </row>
    <row r="2048" spans="1:9" ht="15" customHeight="1" x14ac:dyDescent="0.25">
      <c r="A2048">
        <v>3659</v>
      </c>
      <c r="B2048" t="s">
        <v>8246</v>
      </c>
      <c r="C2048" s="10">
        <v>3000</v>
      </c>
      <c r="D2048" s="10">
        <v>3061</v>
      </c>
      <c r="E2048" s="10"/>
      <c r="F2048" s="10">
        <v>3660</v>
      </c>
      <c r="G2048" t="s">
        <v>8247</v>
      </c>
      <c r="H2048">
        <v>250</v>
      </c>
      <c r="I2048">
        <v>250</v>
      </c>
    </row>
    <row r="2049" spans="1:9" x14ac:dyDescent="0.25">
      <c r="A2049">
        <v>3660</v>
      </c>
      <c r="B2049" t="s">
        <v>8247</v>
      </c>
      <c r="C2049" s="10">
        <v>250</v>
      </c>
      <c r="D2049" s="10">
        <v>250</v>
      </c>
      <c r="E2049" s="10"/>
      <c r="F2049" s="10">
        <v>3661</v>
      </c>
      <c r="G2049" t="s">
        <v>8246</v>
      </c>
      <c r="H2049">
        <v>3000</v>
      </c>
      <c r="I2049">
        <v>3330</v>
      </c>
    </row>
    <row r="2050" spans="1:9" ht="15" customHeight="1" x14ac:dyDescent="0.25">
      <c r="A2050">
        <v>3661</v>
      </c>
      <c r="B2050" t="s">
        <v>8246</v>
      </c>
      <c r="C2050" s="10">
        <v>3000</v>
      </c>
      <c r="D2050" s="10">
        <v>3330</v>
      </c>
      <c r="E2050" s="10"/>
      <c r="F2050" s="10">
        <v>3662</v>
      </c>
      <c r="G2050" t="s">
        <v>8251</v>
      </c>
      <c r="H2050">
        <v>8000</v>
      </c>
      <c r="I2050">
        <v>8114</v>
      </c>
    </row>
    <row r="2051" spans="1:9" ht="15" customHeight="1" x14ac:dyDescent="0.25">
      <c r="A2051">
        <v>3662</v>
      </c>
      <c r="B2051" t="s">
        <v>8251</v>
      </c>
      <c r="C2051" s="10">
        <v>8000</v>
      </c>
      <c r="D2051" s="10">
        <v>8114</v>
      </c>
      <c r="E2051" s="10"/>
      <c r="F2051" s="10">
        <v>3663</v>
      </c>
      <c r="G2051" t="s">
        <v>8247</v>
      </c>
      <c r="H2051">
        <v>225</v>
      </c>
      <c r="I2051">
        <v>234</v>
      </c>
    </row>
    <row r="2052" spans="1:9" x14ac:dyDescent="0.25">
      <c r="A2052">
        <v>3663</v>
      </c>
      <c r="B2052" t="s">
        <v>8247</v>
      </c>
      <c r="C2052" s="10">
        <v>225</v>
      </c>
      <c r="D2052" s="10">
        <v>234</v>
      </c>
      <c r="E2052" s="10"/>
      <c r="F2052" s="10">
        <v>3664</v>
      </c>
      <c r="G2052" t="s">
        <v>8246</v>
      </c>
      <c r="H2052">
        <v>800</v>
      </c>
      <c r="I2052">
        <v>875</v>
      </c>
    </row>
    <row r="2053" spans="1:9" ht="15" customHeight="1" x14ac:dyDescent="0.25">
      <c r="A2053">
        <v>3664</v>
      </c>
      <c r="B2053" t="s">
        <v>8246</v>
      </c>
      <c r="C2053" s="10">
        <v>800</v>
      </c>
      <c r="D2053" s="10">
        <v>875</v>
      </c>
      <c r="E2053" s="10"/>
      <c r="F2053" s="10">
        <v>3665</v>
      </c>
      <c r="G2053" t="s">
        <v>8249</v>
      </c>
      <c r="H2053">
        <v>620</v>
      </c>
      <c r="I2053">
        <v>714</v>
      </c>
    </row>
    <row r="2054" spans="1:9" x14ac:dyDescent="0.25">
      <c r="A2054">
        <v>3665</v>
      </c>
      <c r="B2054" t="s">
        <v>8249</v>
      </c>
      <c r="C2054" s="10">
        <v>620</v>
      </c>
      <c r="D2054" s="10">
        <v>714</v>
      </c>
      <c r="E2054" s="10"/>
      <c r="F2054" s="10">
        <v>3666</v>
      </c>
      <c r="G2054" t="s">
        <v>8246</v>
      </c>
      <c r="H2054">
        <v>1200</v>
      </c>
      <c r="I2054">
        <v>1200</v>
      </c>
    </row>
    <row r="2055" spans="1:9" ht="15" customHeight="1" x14ac:dyDescent="0.25">
      <c r="A2055">
        <v>3666</v>
      </c>
      <c r="B2055" t="s">
        <v>8246</v>
      </c>
      <c r="C2055" s="10">
        <v>1200</v>
      </c>
      <c r="D2055" s="10">
        <v>1200</v>
      </c>
      <c r="E2055" s="10"/>
      <c r="F2055" s="10">
        <v>3667</v>
      </c>
      <c r="G2055" t="s">
        <v>8247</v>
      </c>
      <c r="H2055">
        <v>3000</v>
      </c>
      <c r="I2055">
        <v>3095.11</v>
      </c>
    </row>
    <row r="2056" spans="1:9" x14ac:dyDescent="0.25">
      <c r="A2056">
        <v>3667</v>
      </c>
      <c r="B2056" t="s">
        <v>8247</v>
      </c>
      <c r="C2056" s="10">
        <v>3000</v>
      </c>
      <c r="D2056" s="10">
        <v>3095.11</v>
      </c>
      <c r="E2056" s="10"/>
      <c r="F2056" s="10">
        <v>3668</v>
      </c>
      <c r="G2056" t="s">
        <v>8246</v>
      </c>
      <c r="H2056">
        <v>1000</v>
      </c>
      <c r="I2056">
        <v>1035</v>
      </c>
    </row>
    <row r="2057" spans="1:9" ht="15" customHeight="1" x14ac:dyDescent="0.25">
      <c r="A2057">
        <v>3668</v>
      </c>
      <c r="B2057" t="s">
        <v>8246</v>
      </c>
      <c r="C2057" s="10">
        <v>1000</v>
      </c>
      <c r="D2057" s="10">
        <v>1035</v>
      </c>
      <c r="E2057" s="10"/>
      <c r="F2057" s="10">
        <v>3669</v>
      </c>
      <c r="G2057" t="s">
        <v>8247</v>
      </c>
      <c r="H2057">
        <v>1000</v>
      </c>
      <c r="I2057">
        <v>1382</v>
      </c>
    </row>
    <row r="2058" spans="1:9" ht="15" customHeight="1" x14ac:dyDescent="0.25">
      <c r="A2058">
        <v>3669</v>
      </c>
      <c r="B2058" t="s">
        <v>8247</v>
      </c>
      <c r="C2058" s="10">
        <v>1000</v>
      </c>
      <c r="D2058" s="10">
        <v>1382</v>
      </c>
      <c r="E2058" s="10"/>
      <c r="F2058" s="10">
        <v>3670</v>
      </c>
      <c r="G2058" t="s">
        <v>8247</v>
      </c>
      <c r="H2058">
        <v>220</v>
      </c>
      <c r="I2058">
        <v>241</v>
      </c>
    </row>
    <row r="2059" spans="1:9" x14ac:dyDescent="0.25">
      <c r="A2059">
        <v>3670</v>
      </c>
      <c r="B2059" t="s">
        <v>8247</v>
      </c>
      <c r="C2059" s="10">
        <v>220</v>
      </c>
      <c r="D2059" s="10">
        <v>241</v>
      </c>
      <c r="E2059" s="10"/>
      <c r="F2059" s="10">
        <v>3671</v>
      </c>
      <c r="G2059" t="s">
        <v>8246</v>
      </c>
      <c r="H2059">
        <v>3500</v>
      </c>
      <c r="I2059">
        <v>3530</v>
      </c>
    </row>
    <row r="2060" spans="1:9" ht="15" customHeight="1" x14ac:dyDescent="0.25">
      <c r="A2060">
        <v>3671</v>
      </c>
      <c r="B2060" t="s">
        <v>8246</v>
      </c>
      <c r="C2060" s="10">
        <v>3500</v>
      </c>
      <c r="D2060" s="10">
        <v>3530</v>
      </c>
      <c r="E2060" s="10"/>
      <c r="F2060" s="10">
        <v>3672</v>
      </c>
      <c r="G2060" t="s">
        <v>8247</v>
      </c>
      <c r="H2060">
        <v>3000</v>
      </c>
      <c r="I2060">
        <v>3046</v>
      </c>
    </row>
    <row r="2061" spans="1:9" ht="15" customHeight="1" x14ac:dyDescent="0.25">
      <c r="A2061">
        <v>3672</v>
      </c>
      <c r="B2061" t="s">
        <v>8247</v>
      </c>
      <c r="C2061" s="10">
        <v>3000</v>
      </c>
      <c r="D2061" s="10">
        <v>3046</v>
      </c>
      <c r="E2061" s="10"/>
      <c r="F2061" s="10">
        <v>3673</v>
      </c>
      <c r="G2061" t="s">
        <v>8247</v>
      </c>
      <c r="H2061">
        <v>4000</v>
      </c>
      <c r="I2061">
        <v>4545</v>
      </c>
    </row>
    <row r="2062" spans="1:9" ht="15" customHeight="1" x14ac:dyDescent="0.25">
      <c r="A2062">
        <v>3673</v>
      </c>
      <c r="B2062" t="s">
        <v>8247</v>
      </c>
      <c r="C2062" s="10">
        <v>4000</v>
      </c>
      <c r="D2062" s="10">
        <v>4545</v>
      </c>
      <c r="E2062" s="10"/>
      <c r="F2062" s="10">
        <v>3674</v>
      </c>
      <c r="G2062" t="s">
        <v>8249</v>
      </c>
      <c r="H2062">
        <v>4500</v>
      </c>
      <c r="I2062">
        <v>4500</v>
      </c>
    </row>
    <row r="2063" spans="1:9" ht="15" customHeight="1" x14ac:dyDescent="0.25">
      <c r="A2063">
        <v>3674</v>
      </c>
      <c r="B2063" t="s">
        <v>8249</v>
      </c>
      <c r="C2063" s="10">
        <v>4500</v>
      </c>
      <c r="D2063" s="10">
        <v>4500</v>
      </c>
      <c r="E2063" s="10"/>
      <c r="F2063" s="10">
        <v>3675</v>
      </c>
      <c r="G2063" t="s">
        <v>8247</v>
      </c>
      <c r="H2063">
        <v>50</v>
      </c>
      <c r="I2063">
        <v>70</v>
      </c>
    </row>
    <row r="2064" spans="1:9" x14ac:dyDescent="0.25">
      <c r="A2064">
        <v>3675</v>
      </c>
      <c r="B2064" t="s">
        <v>8247</v>
      </c>
      <c r="C2064" s="10">
        <v>50</v>
      </c>
      <c r="D2064" s="10">
        <v>70</v>
      </c>
      <c r="E2064" s="10"/>
      <c r="F2064" s="10">
        <v>3676</v>
      </c>
      <c r="G2064" t="s">
        <v>8246</v>
      </c>
      <c r="H2064">
        <v>800</v>
      </c>
      <c r="I2064">
        <v>1030</v>
      </c>
    </row>
    <row r="2065" spans="1:9" x14ac:dyDescent="0.25">
      <c r="A2065">
        <v>3676</v>
      </c>
      <c r="B2065" t="s">
        <v>8246</v>
      </c>
      <c r="C2065" s="10">
        <v>800</v>
      </c>
      <c r="D2065" s="10">
        <v>1030</v>
      </c>
      <c r="E2065" s="10"/>
      <c r="F2065" s="10">
        <v>3677</v>
      </c>
      <c r="G2065" t="s">
        <v>8246</v>
      </c>
      <c r="H2065">
        <v>12000</v>
      </c>
      <c r="I2065">
        <v>12348.5</v>
      </c>
    </row>
    <row r="2066" spans="1:9" ht="15" customHeight="1" x14ac:dyDescent="0.25">
      <c r="A2066">
        <v>3677</v>
      </c>
      <c r="B2066" t="s">
        <v>8246</v>
      </c>
      <c r="C2066" s="10">
        <v>12000</v>
      </c>
      <c r="D2066" s="10">
        <v>12348.5</v>
      </c>
      <c r="E2066" s="10"/>
      <c r="F2066" s="10">
        <v>3678</v>
      </c>
      <c r="G2066" t="s">
        <v>8247</v>
      </c>
      <c r="H2066">
        <v>2000</v>
      </c>
      <c r="I2066">
        <v>2050</v>
      </c>
    </row>
    <row r="2067" spans="1:9" x14ac:dyDescent="0.25">
      <c r="A2067">
        <v>3678</v>
      </c>
      <c r="B2067" t="s">
        <v>8247</v>
      </c>
      <c r="C2067" s="10">
        <v>2000</v>
      </c>
      <c r="D2067" s="10">
        <v>2050</v>
      </c>
      <c r="E2067" s="10"/>
      <c r="F2067" s="10">
        <v>3679</v>
      </c>
      <c r="G2067" t="s">
        <v>8246</v>
      </c>
      <c r="H2067">
        <v>2000</v>
      </c>
      <c r="I2067">
        <v>2202</v>
      </c>
    </row>
    <row r="2068" spans="1:9" x14ac:dyDescent="0.25">
      <c r="A2068">
        <v>3679</v>
      </c>
      <c r="B2068" t="s">
        <v>8246</v>
      </c>
      <c r="C2068" s="10">
        <v>2000</v>
      </c>
      <c r="D2068" s="10">
        <v>2202</v>
      </c>
      <c r="E2068" s="10"/>
      <c r="F2068" s="10">
        <v>3680</v>
      </c>
      <c r="G2068" t="s">
        <v>8246</v>
      </c>
      <c r="H2068">
        <v>3000</v>
      </c>
      <c r="I2068">
        <v>3383</v>
      </c>
    </row>
    <row r="2069" spans="1:9" x14ac:dyDescent="0.25">
      <c r="A2069">
        <v>3680</v>
      </c>
      <c r="B2069" t="s">
        <v>8246</v>
      </c>
      <c r="C2069" s="10">
        <v>3000</v>
      </c>
      <c r="D2069" s="10">
        <v>3383</v>
      </c>
      <c r="E2069" s="10"/>
      <c r="F2069" s="10">
        <v>3681</v>
      </c>
      <c r="G2069" t="s">
        <v>8246</v>
      </c>
      <c r="H2069">
        <v>1000</v>
      </c>
      <c r="I2069">
        <v>1119</v>
      </c>
    </row>
    <row r="2070" spans="1:9" x14ac:dyDescent="0.25">
      <c r="A2070">
        <v>3681</v>
      </c>
      <c r="B2070" t="s">
        <v>8246</v>
      </c>
      <c r="C2070" s="10">
        <v>1000</v>
      </c>
      <c r="D2070" s="10">
        <v>1119</v>
      </c>
      <c r="E2070" s="10"/>
      <c r="F2070" s="10">
        <v>3682</v>
      </c>
      <c r="G2070" t="s">
        <v>8246</v>
      </c>
      <c r="H2070">
        <v>3000</v>
      </c>
      <c r="I2070">
        <v>4176</v>
      </c>
    </row>
    <row r="2071" spans="1:9" x14ac:dyDescent="0.25">
      <c r="A2071">
        <v>3682</v>
      </c>
      <c r="B2071" t="s">
        <v>8246</v>
      </c>
      <c r="C2071" s="10">
        <v>3000</v>
      </c>
      <c r="D2071" s="10">
        <v>4176</v>
      </c>
      <c r="E2071" s="10"/>
      <c r="F2071" s="10">
        <v>3683</v>
      </c>
      <c r="G2071" t="s">
        <v>8246</v>
      </c>
      <c r="H2071">
        <v>3500</v>
      </c>
      <c r="I2071">
        <v>3880</v>
      </c>
    </row>
    <row r="2072" spans="1:9" x14ac:dyDescent="0.25">
      <c r="A2072">
        <v>3683</v>
      </c>
      <c r="B2072" t="s">
        <v>8246</v>
      </c>
      <c r="C2072" s="10">
        <v>3500</v>
      </c>
      <c r="D2072" s="10">
        <v>3880</v>
      </c>
      <c r="E2072" s="10"/>
      <c r="F2072" s="10">
        <v>3684</v>
      </c>
      <c r="G2072" t="s">
        <v>8246</v>
      </c>
      <c r="H2072">
        <v>750</v>
      </c>
      <c r="I2072">
        <v>1043</v>
      </c>
    </row>
    <row r="2073" spans="1:9" x14ac:dyDescent="0.25">
      <c r="A2073">
        <v>3684</v>
      </c>
      <c r="B2073" t="s">
        <v>8246</v>
      </c>
      <c r="C2073" s="10">
        <v>750</v>
      </c>
      <c r="D2073" s="10">
        <v>1043</v>
      </c>
      <c r="E2073" s="10"/>
      <c r="F2073" s="10">
        <v>3685</v>
      </c>
      <c r="G2073" t="s">
        <v>8246</v>
      </c>
      <c r="H2073">
        <v>5000</v>
      </c>
      <c r="I2073">
        <v>5285</v>
      </c>
    </row>
    <row r="2074" spans="1:9" x14ac:dyDescent="0.25">
      <c r="A2074">
        <v>3685</v>
      </c>
      <c r="B2074" t="s">
        <v>8246</v>
      </c>
      <c r="C2074" s="10">
        <v>5000</v>
      </c>
      <c r="D2074" s="10">
        <v>5285</v>
      </c>
      <c r="E2074" s="10"/>
      <c r="F2074" s="10">
        <v>3686</v>
      </c>
      <c r="G2074" t="s">
        <v>8246</v>
      </c>
      <c r="H2074">
        <v>350</v>
      </c>
      <c r="I2074">
        <v>355</v>
      </c>
    </row>
    <row r="2075" spans="1:9" x14ac:dyDescent="0.25">
      <c r="A2075">
        <v>3686</v>
      </c>
      <c r="B2075" t="s">
        <v>8246</v>
      </c>
      <c r="C2075" s="10">
        <v>350</v>
      </c>
      <c r="D2075" s="10">
        <v>355</v>
      </c>
      <c r="E2075" s="10"/>
      <c r="F2075" s="10">
        <v>3687</v>
      </c>
      <c r="G2075" t="s">
        <v>8246</v>
      </c>
      <c r="H2075">
        <v>5000</v>
      </c>
      <c r="I2075">
        <v>5012.25</v>
      </c>
    </row>
    <row r="2076" spans="1:9" ht="15" customHeight="1" x14ac:dyDescent="0.25">
      <c r="A2076">
        <v>3687</v>
      </c>
      <c r="B2076" t="s">
        <v>8246</v>
      </c>
      <c r="C2076" s="10">
        <v>5000</v>
      </c>
      <c r="D2076" s="10">
        <v>5012.25</v>
      </c>
      <c r="E2076" s="10"/>
      <c r="F2076" s="10">
        <v>3688</v>
      </c>
      <c r="G2076" t="s">
        <v>8247</v>
      </c>
      <c r="H2076">
        <v>3000</v>
      </c>
      <c r="I2076">
        <v>3275</v>
      </c>
    </row>
    <row r="2077" spans="1:9" x14ac:dyDescent="0.25">
      <c r="A2077">
        <v>3688</v>
      </c>
      <c r="B2077" t="s">
        <v>8247</v>
      </c>
      <c r="C2077" s="10">
        <v>3000</v>
      </c>
      <c r="D2077" s="10">
        <v>3275</v>
      </c>
      <c r="E2077" s="10"/>
      <c r="F2077" s="10">
        <v>3689</v>
      </c>
      <c r="G2077" t="s">
        <v>8246</v>
      </c>
      <c r="H2077">
        <v>3000</v>
      </c>
      <c r="I2077">
        <v>3550</v>
      </c>
    </row>
    <row r="2078" spans="1:9" x14ac:dyDescent="0.25">
      <c r="A2078">
        <v>3689</v>
      </c>
      <c r="B2078" t="s">
        <v>8246</v>
      </c>
      <c r="C2078" s="10">
        <v>3000</v>
      </c>
      <c r="D2078" s="10">
        <v>3550</v>
      </c>
      <c r="E2078" s="10"/>
      <c r="F2078" s="10">
        <v>3690</v>
      </c>
      <c r="G2078" t="s">
        <v>8246</v>
      </c>
      <c r="H2078">
        <v>1500</v>
      </c>
      <c r="I2078">
        <v>1800</v>
      </c>
    </row>
    <row r="2079" spans="1:9" x14ac:dyDescent="0.25">
      <c r="A2079">
        <v>3690</v>
      </c>
      <c r="B2079" t="s">
        <v>8246</v>
      </c>
      <c r="C2079" s="10">
        <v>1500</v>
      </c>
      <c r="D2079" s="10">
        <v>1800</v>
      </c>
      <c r="E2079" s="10"/>
      <c r="F2079" s="10">
        <v>3691</v>
      </c>
      <c r="G2079" t="s">
        <v>8246</v>
      </c>
      <c r="H2079">
        <v>40000</v>
      </c>
      <c r="I2079">
        <v>51184</v>
      </c>
    </row>
    <row r="2080" spans="1:9" x14ac:dyDescent="0.25">
      <c r="A2080">
        <v>3691</v>
      </c>
      <c r="B2080" t="s">
        <v>8246</v>
      </c>
      <c r="C2080" s="10">
        <v>40000</v>
      </c>
      <c r="D2080" s="10">
        <v>51184</v>
      </c>
      <c r="E2080" s="10"/>
      <c r="F2080" s="10">
        <v>3692</v>
      </c>
      <c r="G2080" t="s">
        <v>8246</v>
      </c>
      <c r="H2080">
        <v>1000</v>
      </c>
      <c r="I2080">
        <v>1260</v>
      </c>
    </row>
    <row r="2081" spans="1:9" ht="15" customHeight="1" x14ac:dyDescent="0.25">
      <c r="A2081">
        <v>3692</v>
      </c>
      <c r="B2081" t="s">
        <v>8246</v>
      </c>
      <c r="C2081" s="10">
        <v>1000</v>
      </c>
      <c r="D2081" s="10">
        <v>1260</v>
      </c>
      <c r="E2081" s="10"/>
      <c r="F2081" s="10">
        <v>3693</v>
      </c>
      <c r="G2081" t="s">
        <v>8247</v>
      </c>
      <c r="H2081">
        <v>333</v>
      </c>
      <c r="I2081">
        <v>430</v>
      </c>
    </row>
    <row r="2082" spans="1:9" x14ac:dyDescent="0.25">
      <c r="A2082">
        <v>3693</v>
      </c>
      <c r="B2082" t="s">
        <v>8247</v>
      </c>
      <c r="C2082" s="10">
        <v>333</v>
      </c>
      <c r="D2082" s="10">
        <v>430</v>
      </c>
      <c r="E2082" s="10"/>
      <c r="F2082" s="10">
        <v>3694</v>
      </c>
      <c r="G2082" t="s">
        <v>8246</v>
      </c>
      <c r="H2082">
        <v>3500</v>
      </c>
      <c r="I2082">
        <v>3760</v>
      </c>
    </row>
    <row r="2083" spans="1:9" x14ac:dyDescent="0.25">
      <c r="A2083">
        <v>3694</v>
      </c>
      <c r="B2083" t="s">
        <v>8246</v>
      </c>
      <c r="C2083" s="10">
        <v>3500</v>
      </c>
      <c r="D2083" s="10">
        <v>3760</v>
      </c>
      <c r="E2083" s="10"/>
      <c r="F2083" s="10">
        <v>3695</v>
      </c>
      <c r="G2083" t="s">
        <v>8246</v>
      </c>
      <c r="H2083">
        <v>4000</v>
      </c>
      <c r="I2083">
        <v>4005</v>
      </c>
    </row>
    <row r="2084" spans="1:9" ht="15" customHeight="1" x14ac:dyDescent="0.25">
      <c r="A2084">
        <v>3695</v>
      </c>
      <c r="B2084" t="s">
        <v>8246</v>
      </c>
      <c r="C2084" s="10">
        <v>4000</v>
      </c>
      <c r="D2084" s="10">
        <v>4005</v>
      </c>
      <c r="E2084" s="10"/>
      <c r="F2084" s="10">
        <v>3696</v>
      </c>
      <c r="G2084" t="s">
        <v>8247</v>
      </c>
      <c r="H2084">
        <v>2000</v>
      </c>
      <c r="I2084">
        <v>3100</v>
      </c>
    </row>
    <row r="2085" spans="1:9" ht="15" customHeight="1" x14ac:dyDescent="0.25">
      <c r="A2085">
        <v>3696</v>
      </c>
      <c r="B2085" t="s">
        <v>8247</v>
      </c>
      <c r="C2085" s="10">
        <v>2000</v>
      </c>
      <c r="D2085" s="10">
        <v>3100</v>
      </c>
      <c r="E2085" s="10"/>
      <c r="F2085" s="10">
        <v>3697</v>
      </c>
      <c r="G2085" t="s">
        <v>8247</v>
      </c>
      <c r="H2085">
        <v>2000</v>
      </c>
      <c r="I2085">
        <v>2160</v>
      </c>
    </row>
    <row r="2086" spans="1:9" x14ac:dyDescent="0.25">
      <c r="A2086">
        <v>3697</v>
      </c>
      <c r="B2086" t="s">
        <v>8247</v>
      </c>
      <c r="C2086" s="10">
        <v>2000</v>
      </c>
      <c r="D2086" s="10">
        <v>2160</v>
      </c>
      <c r="E2086" s="10"/>
      <c r="F2086" s="10">
        <v>3698</v>
      </c>
      <c r="G2086" t="s">
        <v>8246</v>
      </c>
      <c r="H2086">
        <v>5000</v>
      </c>
      <c r="I2086">
        <v>5526</v>
      </c>
    </row>
    <row r="2087" spans="1:9" x14ac:dyDescent="0.25">
      <c r="A2087">
        <v>3698</v>
      </c>
      <c r="B2087" t="s">
        <v>8246</v>
      </c>
      <c r="C2087" s="10">
        <v>5000</v>
      </c>
      <c r="D2087" s="10">
        <v>5526</v>
      </c>
      <c r="E2087" s="10"/>
      <c r="F2087" s="10">
        <v>3699</v>
      </c>
      <c r="G2087" t="s">
        <v>8246</v>
      </c>
      <c r="H2087">
        <v>2500</v>
      </c>
      <c r="I2087">
        <v>2520</v>
      </c>
    </row>
    <row r="2088" spans="1:9" x14ac:dyDescent="0.25">
      <c r="A2088">
        <v>3699</v>
      </c>
      <c r="B2088" t="s">
        <v>8246</v>
      </c>
      <c r="C2088" s="10">
        <v>2500</v>
      </c>
      <c r="D2088" s="10">
        <v>2520</v>
      </c>
      <c r="E2088" s="10"/>
      <c r="F2088" s="10">
        <v>3700</v>
      </c>
      <c r="G2088" t="s">
        <v>8246</v>
      </c>
      <c r="H2088">
        <v>500</v>
      </c>
      <c r="I2088">
        <v>606</v>
      </c>
    </row>
    <row r="2089" spans="1:9" ht="15" customHeight="1" x14ac:dyDescent="0.25">
      <c r="A2089">
        <v>3700</v>
      </c>
      <c r="B2089" t="s">
        <v>8246</v>
      </c>
      <c r="C2089" s="10">
        <v>500</v>
      </c>
      <c r="D2089" s="10">
        <v>606</v>
      </c>
      <c r="E2089" s="10"/>
      <c r="F2089" s="10">
        <v>3701</v>
      </c>
      <c r="G2089" t="s">
        <v>8247</v>
      </c>
      <c r="H2089">
        <v>1500</v>
      </c>
      <c r="I2089">
        <v>1505</v>
      </c>
    </row>
    <row r="2090" spans="1:9" ht="15" customHeight="1" x14ac:dyDescent="0.25">
      <c r="A2090">
        <v>3701</v>
      </c>
      <c r="B2090" t="s">
        <v>8247</v>
      </c>
      <c r="C2090" s="10">
        <v>1500</v>
      </c>
      <c r="D2090" s="10">
        <v>1505</v>
      </c>
      <c r="E2090" s="10"/>
      <c r="F2090" s="10">
        <v>3702</v>
      </c>
      <c r="G2090" t="s">
        <v>8247</v>
      </c>
      <c r="H2090">
        <v>3000</v>
      </c>
      <c r="I2090">
        <v>3275</v>
      </c>
    </row>
    <row r="2091" spans="1:9" x14ac:dyDescent="0.25">
      <c r="A2091">
        <v>3702</v>
      </c>
      <c r="B2091" t="s">
        <v>8247</v>
      </c>
      <c r="C2091" s="10">
        <v>3000</v>
      </c>
      <c r="D2091" s="10">
        <v>3275</v>
      </c>
      <c r="E2091" s="10"/>
      <c r="F2091" s="10">
        <v>3703</v>
      </c>
      <c r="G2091" t="s">
        <v>8246</v>
      </c>
      <c r="H2091">
        <v>1050</v>
      </c>
      <c r="I2091">
        <v>1296</v>
      </c>
    </row>
    <row r="2092" spans="1:9" ht="15" customHeight="1" x14ac:dyDescent="0.25">
      <c r="A2092">
        <v>3703</v>
      </c>
      <c r="B2092" t="s">
        <v>8246</v>
      </c>
      <c r="C2092" s="10">
        <v>1050</v>
      </c>
      <c r="D2092" s="10">
        <v>1296</v>
      </c>
      <c r="E2092" s="10"/>
      <c r="F2092" s="10">
        <v>3704</v>
      </c>
      <c r="G2092" t="s">
        <v>8247</v>
      </c>
      <c r="H2092">
        <v>300</v>
      </c>
      <c r="I2092">
        <v>409.01</v>
      </c>
    </row>
    <row r="2093" spans="1:9" x14ac:dyDescent="0.25">
      <c r="A2093">
        <v>3704</v>
      </c>
      <c r="B2093" t="s">
        <v>8247</v>
      </c>
      <c r="C2093" s="10">
        <v>300</v>
      </c>
      <c r="D2093" s="10">
        <v>409.01</v>
      </c>
      <c r="E2093" s="10"/>
      <c r="F2093" s="10">
        <v>3705</v>
      </c>
      <c r="G2093" t="s">
        <v>8246</v>
      </c>
      <c r="H2093">
        <v>2827</v>
      </c>
      <c r="I2093">
        <v>2925</v>
      </c>
    </row>
    <row r="2094" spans="1:9" x14ac:dyDescent="0.25">
      <c r="A2094">
        <v>3705</v>
      </c>
      <c r="B2094" t="s">
        <v>8246</v>
      </c>
      <c r="C2094" s="10">
        <v>2827</v>
      </c>
      <c r="D2094" s="10">
        <v>2925</v>
      </c>
      <c r="E2094" s="10"/>
      <c r="F2094" s="10">
        <v>3706</v>
      </c>
      <c r="G2094" t="s">
        <v>8246</v>
      </c>
      <c r="H2094">
        <v>1500</v>
      </c>
      <c r="I2094">
        <v>1820</v>
      </c>
    </row>
    <row r="2095" spans="1:9" x14ac:dyDescent="0.25">
      <c r="A2095">
        <v>3706</v>
      </c>
      <c r="B2095" t="s">
        <v>8246</v>
      </c>
      <c r="C2095" s="10">
        <v>1500</v>
      </c>
      <c r="D2095" s="10">
        <v>1820</v>
      </c>
      <c r="E2095" s="10"/>
      <c r="F2095" s="10">
        <v>3707</v>
      </c>
      <c r="G2095" t="s">
        <v>8246</v>
      </c>
      <c r="H2095">
        <v>1000</v>
      </c>
      <c r="I2095">
        <v>1860</v>
      </c>
    </row>
    <row r="2096" spans="1:9" x14ac:dyDescent="0.25">
      <c r="A2096">
        <v>3707</v>
      </c>
      <c r="B2096" t="s">
        <v>8246</v>
      </c>
      <c r="C2096" s="10">
        <v>1000</v>
      </c>
      <c r="D2096" s="10">
        <v>1860</v>
      </c>
      <c r="E2096" s="10"/>
      <c r="F2096" s="10">
        <v>3708</v>
      </c>
      <c r="G2096" t="s">
        <v>8246</v>
      </c>
      <c r="H2096">
        <v>700</v>
      </c>
      <c r="I2096">
        <v>2100</v>
      </c>
    </row>
    <row r="2097" spans="1:9" ht="15" customHeight="1" x14ac:dyDescent="0.25">
      <c r="A2097">
        <v>3708</v>
      </c>
      <c r="B2097" t="s">
        <v>8246</v>
      </c>
      <c r="C2097" s="10">
        <v>700</v>
      </c>
      <c r="D2097" s="10">
        <v>2100</v>
      </c>
      <c r="E2097" s="10"/>
      <c r="F2097" s="10">
        <v>3709</v>
      </c>
      <c r="G2097" t="s">
        <v>8247</v>
      </c>
      <c r="H2097">
        <v>1000</v>
      </c>
      <c r="I2097">
        <v>1082.5</v>
      </c>
    </row>
    <row r="2098" spans="1:9" x14ac:dyDescent="0.25">
      <c r="A2098">
        <v>3709</v>
      </c>
      <c r="B2098" t="s">
        <v>8247</v>
      </c>
      <c r="C2098" s="10">
        <v>1000</v>
      </c>
      <c r="D2098" s="10">
        <v>1082.5</v>
      </c>
      <c r="E2098" s="10"/>
      <c r="F2098" s="10">
        <v>3710</v>
      </c>
      <c r="G2098" t="s">
        <v>8246</v>
      </c>
      <c r="H2098">
        <v>1300</v>
      </c>
      <c r="I2098">
        <v>1835</v>
      </c>
    </row>
    <row r="2099" spans="1:9" x14ac:dyDescent="0.25">
      <c r="A2099">
        <v>3710</v>
      </c>
      <c r="B2099" t="s">
        <v>8246</v>
      </c>
      <c r="C2099" s="10">
        <v>1300</v>
      </c>
      <c r="D2099" s="10">
        <v>1835</v>
      </c>
      <c r="E2099" s="10"/>
      <c r="F2099" s="10">
        <v>3711</v>
      </c>
      <c r="G2099" t="s">
        <v>8246</v>
      </c>
      <c r="H2099">
        <v>500</v>
      </c>
      <c r="I2099">
        <v>570</v>
      </c>
    </row>
    <row r="2100" spans="1:9" x14ac:dyDescent="0.25">
      <c r="A2100">
        <v>3711</v>
      </c>
      <c r="B2100" t="s">
        <v>8246</v>
      </c>
      <c r="C2100" s="10">
        <v>500</v>
      </c>
      <c r="D2100" s="10">
        <v>570</v>
      </c>
      <c r="E2100" s="10"/>
      <c r="F2100" s="10">
        <v>3712</v>
      </c>
      <c r="G2100" t="s">
        <v>8246</v>
      </c>
      <c r="H2100">
        <v>7500</v>
      </c>
      <c r="I2100">
        <v>11530</v>
      </c>
    </row>
    <row r="2101" spans="1:9" x14ac:dyDescent="0.25">
      <c r="A2101">
        <v>3712</v>
      </c>
      <c r="B2101" t="s">
        <v>8246</v>
      </c>
      <c r="C2101" s="10">
        <v>7500</v>
      </c>
      <c r="D2101" s="10">
        <v>11530</v>
      </c>
      <c r="E2101" s="10"/>
      <c r="F2101" s="10">
        <v>3713</v>
      </c>
      <c r="G2101" t="s">
        <v>8246</v>
      </c>
      <c r="H2101">
        <v>2000</v>
      </c>
      <c r="I2101">
        <v>2030</v>
      </c>
    </row>
    <row r="2102" spans="1:9" x14ac:dyDescent="0.25">
      <c r="A2102">
        <v>3713</v>
      </c>
      <c r="B2102" t="s">
        <v>8246</v>
      </c>
      <c r="C2102" s="10">
        <v>2000</v>
      </c>
      <c r="D2102" s="10">
        <v>2030</v>
      </c>
      <c r="E2102" s="10"/>
      <c r="F2102" s="10">
        <v>3714</v>
      </c>
      <c r="G2102" t="s">
        <v>8246</v>
      </c>
      <c r="H2102">
        <v>10000</v>
      </c>
      <c r="I2102">
        <v>10235</v>
      </c>
    </row>
    <row r="2103" spans="1:9" ht="15" customHeight="1" x14ac:dyDescent="0.25">
      <c r="A2103">
        <v>3714</v>
      </c>
      <c r="B2103" t="s">
        <v>8246</v>
      </c>
      <c r="C2103" s="10">
        <v>10000</v>
      </c>
      <c r="D2103" s="10">
        <v>10235</v>
      </c>
      <c r="E2103" s="10"/>
      <c r="F2103" s="10">
        <v>3715</v>
      </c>
      <c r="G2103" t="s">
        <v>8247</v>
      </c>
      <c r="H2103">
        <v>3500</v>
      </c>
      <c r="I2103">
        <v>3590</v>
      </c>
    </row>
    <row r="2104" spans="1:9" x14ac:dyDescent="0.25">
      <c r="A2104">
        <v>3715</v>
      </c>
      <c r="B2104" t="s">
        <v>8247</v>
      </c>
      <c r="C2104" s="10">
        <v>3500</v>
      </c>
      <c r="D2104" s="10">
        <v>3590</v>
      </c>
      <c r="E2104" s="10"/>
      <c r="F2104" s="10">
        <v>3716</v>
      </c>
      <c r="G2104" t="s">
        <v>8246</v>
      </c>
      <c r="H2104">
        <v>800</v>
      </c>
      <c r="I2104">
        <v>1246</v>
      </c>
    </row>
    <row r="2105" spans="1:9" ht="15" customHeight="1" x14ac:dyDescent="0.25">
      <c r="A2105">
        <v>3716</v>
      </c>
      <c r="B2105" t="s">
        <v>8246</v>
      </c>
      <c r="C2105" s="10">
        <v>800</v>
      </c>
      <c r="D2105" s="10">
        <v>1246</v>
      </c>
      <c r="E2105" s="10"/>
      <c r="F2105" s="10">
        <v>3717</v>
      </c>
      <c r="G2105" t="s">
        <v>8247</v>
      </c>
      <c r="H2105">
        <v>4000</v>
      </c>
      <c r="I2105">
        <v>4030</v>
      </c>
    </row>
    <row r="2106" spans="1:9" ht="15" customHeight="1" x14ac:dyDescent="0.25">
      <c r="A2106">
        <v>3717</v>
      </c>
      <c r="B2106" t="s">
        <v>8247</v>
      </c>
      <c r="C2106" s="10">
        <v>4000</v>
      </c>
      <c r="D2106" s="10">
        <v>4030</v>
      </c>
      <c r="E2106" s="10"/>
      <c r="F2106" s="10">
        <v>3718</v>
      </c>
      <c r="G2106" t="s">
        <v>8247</v>
      </c>
      <c r="H2106">
        <v>500</v>
      </c>
      <c r="I2106">
        <v>1197</v>
      </c>
    </row>
    <row r="2107" spans="1:9" ht="15" customHeight="1" x14ac:dyDescent="0.25">
      <c r="A2107">
        <v>3718</v>
      </c>
      <c r="B2107" t="s">
        <v>8247</v>
      </c>
      <c r="C2107" s="10">
        <v>500</v>
      </c>
      <c r="D2107" s="10">
        <v>1197</v>
      </c>
      <c r="E2107" s="10"/>
      <c r="F2107" s="10">
        <v>3719</v>
      </c>
      <c r="G2107" t="s">
        <v>8247</v>
      </c>
      <c r="H2107">
        <v>200</v>
      </c>
      <c r="I2107">
        <v>420</v>
      </c>
    </row>
    <row r="2108" spans="1:9" x14ac:dyDescent="0.25">
      <c r="A2108">
        <v>3719</v>
      </c>
      <c r="B2108" t="s">
        <v>8247</v>
      </c>
      <c r="C2108" s="10">
        <v>200</v>
      </c>
      <c r="D2108" s="10">
        <v>420</v>
      </c>
      <c r="E2108" s="10"/>
      <c r="F2108" s="10">
        <v>3720</v>
      </c>
      <c r="G2108" t="s">
        <v>8246</v>
      </c>
      <c r="H2108">
        <v>3300</v>
      </c>
      <c r="I2108">
        <v>3449</v>
      </c>
    </row>
    <row r="2109" spans="1:9" x14ac:dyDescent="0.25">
      <c r="A2109">
        <v>3720</v>
      </c>
      <c r="B2109" t="s">
        <v>8246</v>
      </c>
      <c r="C2109" s="10">
        <v>3300</v>
      </c>
      <c r="D2109" s="10">
        <v>3449</v>
      </c>
      <c r="E2109" s="10"/>
      <c r="F2109" s="10">
        <v>3721</v>
      </c>
      <c r="G2109" t="s">
        <v>8246</v>
      </c>
      <c r="H2109">
        <v>5000</v>
      </c>
      <c r="I2109">
        <v>5040</v>
      </c>
    </row>
    <row r="2110" spans="1:9" ht="15" customHeight="1" x14ac:dyDescent="0.25">
      <c r="A2110">
        <v>3721</v>
      </c>
      <c r="B2110" t="s">
        <v>8246</v>
      </c>
      <c r="C2110" s="10">
        <v>5000</v>
      </c>
      <c r="D2110" s="10">
        <v>5040</v>
      </c>
      <c r="E2110" s="10"/>
      <c r="F2110" s="10">
        <v>3722</v>
      </c>
      <c r="G2110" t="s">
        <v>8251</v>
      </c>
      <c r="H2110">
        <v>1500</v>
      </c>
      <c r="I2110">
        <v>1668</v>
      </c>
    </row>
    <row r="2111" spans="1:9" ht="15" customHeight="1" x14ac:dyDescent="0.25">
      <c r="A2111">
        <v>3722</v>
      </c>
      <c r="B2111" t="s">
        <v>8251</v>
      </c>
      <c r="C2111" s="10">
        <v>1500</v>
      </c>
      <c r="D2111" s="10">
        <v>1668</v>
      </c>
      <c r="E2111" s="10"/>
      <c r="F2111" s="10">
        <v>3723</v>
      </c>
      <c r="G2111" t="s">
        <v>8247</v>
      </c>
      <c r="H2111">
        <v>4500</v>
      </c>
      <c r="I2111">
        <v>4592</v>
      </c>
    </row>
    <row r="2112" spans="1:9" ht="15" customHeight="1" x14ac:dyDescent="0.25">
      <c r="A2112">
        <v>3723</v>
      </c>
      <c r="B2112" t="s">
        <v>8247</v>
      </c>
      <c r="C2112" s="10">
        <v>4500</v>
      </c>
      <c r="D2112" s="10">
        <v>4592</v>
      </c>
      <c r="E2112" s="10"/>
      <c r="F2112" s="10">
        <v>3724</v>
      </c>
      <c r="G2112" t="s">
        <v>8247</v>
      </c>
      <c r="H2112">
        <v>4300</v>
      </c>
      <c r="I2112">
        <v>4409.55</v>
      </c>
    </row>
    <row r="2113" spans="1:9" ht="15" customHeight="1" x14ac:dyDescent="0.25">
      <c r="A2113">
        <v>3724</v>
      </c>
      <c r="B2113" t="s">
        <v>8247</v>
      </c>
      <c r="C2113" s="10">
        <v>4300</v>
      </c>
      <c r="D2113" s="10">
        <v>4409.55</v>
      </c>
      <c r="E2113" s="10"/>
      <c r="F2113" s="10">
        <v>3725</v>
      </c>
      <c r="G2113" t="s">
        <v>8247</v>
      </c>
      <c r="H2113">
        <v>300</v>
      </c>
      <c r="I2113">
        <v>381</v>
      </c>
    </row>
    <row r="2114" spans="1:9" x14ac:dyDescent="0.25">
      <c r="A2114">
        <v>3725</v>
      </c>
      <c r="B2114" t="s">
        <v>8247</v>
      </c>
      <c r="C2114" s="10">
        <v>300</v>
      </c>
      <c r="D2114" s="10">
        <v>381</v>
      </c>
      <c r="E2114" s="10"/>
      <c r="F2114" s="10">
        <v>3726</v>
      </c>
      <c r="G2114" t="s">
        <v>8246</v>
      </c>
      <c r="H2114">
        <v>850</v>
      </c>
      <c r="I2114">
        <v>2879</v>
      </c>
    </row>
    <row r="2115" spans="1:9" x14ac:dyDescent="0.25">
      <c r="A2115">
        <v>3726</v>
      </c>
      <c r="B2115" t="s">
        <v>8246</v>
      </c>
      <c r="C2115" s="10">
        <v>850</v>
      </c>
      <c r="D2115" s="10">
        <v>2879</v>
      </c>
      <c r="E2115" s="10"/>
      <c r="F2115" s="10">
        <v>3727</v>
      </c>
      <c r="G2115" t="s">
        <v>8246</v>
      </c>
      <c r="H2115">
        <v>2000</v>
      </c>
      <c r="I2115">
        <v>2015</v>
      </c>
    </row>
    <row r="2116" spans="1:9" x14ac:dyDescent="0.25">
      <c r="A2116">
        <v>3727</v>
      </c>
      <c r="B2116" t="s">
        <v>8246</v>
      </c>
      <c r="C2116" s="10">
        <v>2000</v>
      </c>
      <c r="D2116" s="10">
        <v>2015</v>
      </c>
      <c r="E2116" s="10"/>
      <c r="F2116" s="10">
        <v>3748</v>
      </c>
      <c r="G2116" t="s">
        <v>8246</v>
      </c>
      <c r="H2116">
        <v>5000</v>
      </c>
      <c r="I2116">
        <v>5176</v>
      </c>
    </row>
    <row r="2117" spans="1:9" x14ac:dyDescent="0.25">
      <c r="A2117">
        <v>3748</v>
      </c>
      <c r="B2117" t="s">
        <v>8246</v>
      </c>
      <c r="C2117" s="10">
        <v>5000</v>
      </c>
      <c r="D2117" s="10">
        <v>5176</v>
      </c>
      <c r="E2117" s="10"/>
      <c r="F2117" s="10">
        <v>3749</v>
      </c>
      <c r="G2117" t="s">
        <v>8246</v>
      </c>
      <c r="H2117">
        <v>500</v>
      </c>
      <c r="I2117">
        <v>525</v>
      </c>
    </row>
    <row r="2118" spans="1:9" x14ac:dyDescent="0.25">
      <c r="A2118">
        <v>3749</v>
      </c>
      <c r="B2118" t="s">
        <v>8246</v>
      </c>
      <c r="C2118" s="10">
        <v>500</v>
      </c>
      <c r="D2118" s="10">
        <v>525</v>
      </c>
      <c r="E2118" s="10"/>
      <c r="F2118" s="10">
        <v>3750</v>
      </c>
      <c r="G2118" t="s">
        <v>8246</v>
      </c>
      <c r="H2118">
        <v>6000</v>
      </c>
      <c r="I2118">
        <v>6027</v>
      </c>
    </row>
    <row r="2119" spans="1:9" x14ac:dyDescent="0.25">
      <c r="A2119">
        <v>3750</v>
      </c>
      <c r="B2119" t="s">
        <v>8246</v>
      </c>
      <c r="C2119" s="10">
        <v>6000</v>
      </c>
      <c r="D2119" s="10">
        <v>6027</v>
      </c>
      <c r="E2119" s="10"/>
      <c r="F2119" s="10">
        <v>3751</v>
      </c>
      <c r="G2119" t="s">
        <v>8246</v>
      </c>
      <c r="H2119">
        <v>1000</v>
      </c>
      <c r="I2119">
        <v>1326</v>
      </c>
    </row>
    <row r="2120" spans="1:9" ht="15" customHeight="1" x14ac:dyDescent="0.25">
      <c r="A2120">
        <v>3751</v>
      </c>
      <c r="B2120" t="s">
        <v>8246</v>
      </c>
      <c r="C2120" s="10">
        <v>1000</v>
      </c>
      <c r="D2120" s="10">
        <v>1326</v>
      </c>
      <c r="E2120" s="10"/>
      <c r="F2120" s="10">
        <v>3752</v>
      </c>
      <c r="G2120" t="s">
        <v>8247</v>
      </c>
      <c r="H2120">
        <v>500</v>
      </c>
      <c r="I2120">
        <v>565</v>
      </c>
    </row>
    <row r="2121" spans="1:9" x14ac:dyDescent="0.25">
      <c r="A2121">
        <v>3752</v>
      </c>
      <c r="B2121" t="s">
        <v>8247</v>
      </c>
      <c r="C2121" s="10">
        <v>500</v>
      </c>
      <c r="D2121" s="10">
        <v>565</v>
      </c>
      <c r="E2121" s="10"/>
      <c r="F2121" s="10">
        <v>3753</v>
      </c>
      <c r="G2121" t="s">
        <v>8246</v>
      </c>
      <c r="H2121">
        <v>5000</v>
      </c>
      <c r="I2121">
        <v>5167</v>
      </c>
    </row>
    <row r="2122" spans="1:9" x14ac:dyDescent="0.25">
      <c r="A2122">
        <v>3753</v>
      </c>
      <c r="B2122" t="s">
        <v>8246</v>
      </c>
      <c r="C2122" s="10">
        <v>5000</v>
      </c>
      <c r="D2122" s="10">
        <v>5167</v>
      </c>
      <c r="E2122" s="10"/>
      <c r="F2122" s="10">
        <v>3754</v>
      </c>
      <c r="G2122" t="s">
        <v>8246</v>
      </c>
      <c r="H2122">
        <v>2500</v>
      </c>
      <c r="I2122">
        <v>3000</v>
      </c>
    </row>
    <row r="2123" spans="1:9" ht="15" customHeight="1" x14ac:dyDescent="0.25">
      <c r="A2123">
        <v>3754</v>
      </c>
      <c r="B2123" t="s">
        <v>8246</v>
      </c>
      <c r="C2123" s="10">
        <v>2500</v>
      </c>
      <c r="D2123" s="10">
        <v>3000</v>
      </c>
      <c r="E2123" s="10"/>
      <c r="F2123" s="10">
        <v>3755</v>
      </c>
      <c r="G2123" t="s">
        <v>8247</v>
      </c>
      <c r="H2123">
        <v>550</v>
      </c>
      <c r="I2123">
        <v>713</v>
      </c>
    </row>
    <row r="2124" spans="1:9" x14ac:dyDescent="0.25">
      <c r="A2124">
        <v>3755</v>
      </c>
      <c r="B2124" t="s">
        <v>8247</v>
      </c>
      <c r="C2124" s="10">
        <v>550</v>
      </c>
      <c r="D2124" s="10">
        <v>713</v>
      </c>
      <c r="E2124" s="10"/>
      <c r="F2124" s="10">
        <v>3756</v>
      </c>
      <c r="G2124" t="s">
        <v>8246</v>
      </c>
      <c r="H2124">
        <v>4500</v>
      </c>
      <c r="I2124">
        <v>4550</v>
      </c>
    </row>
    <row r="2125" spans="1:9" x14ac:dyDescent="0.25">
      <c r="A2125">
        <v>3756</v>
      </c>
      <c r="B2125" t="s">
        <v>8246</v>
      </c>
      <c r="C2125" s="10">
        <v>4500</v>
      </c>
      <c r="D2125" s="10">
        <v>4550</v>
      </c>
      <c r="E2125" s="10"/>
      <c r="F2125" s="10">
        <v>3757</v>
      </c>
      <c r="G2125" t="s">
        <v>8246</v>
      </c>
      <c r="H2125">
        <v>3500</v>
      </c>
      <c r="I2125">
        <v>3798</v>
      </c>
    </row>
    <row r="2126" spans="1:9" x14ac:dyDescent="0.25">
      <c r="A2126">
        <v>3757</v>
      </c>
      <c r="B2126" t="s">
        <v>8246</v>
      </c>
      <c r="C2126" s="10">
        <v>3500</v>
      </c>
      <c r="D2126" s="10">
        <v>3798</v>
      </c>
      <c r="E2126" s="10"/>
      <c r="F2126" s="10">
        <v>3758</v>
      </c>
      <c r="G2126" t="s">
        <v>8246</v>
      </c>
      <c r="H2126">
        <v>1500</v>
      </c>
      <c r="I2126">
        <v>1535</v>
      </c>
    </row>
    <row r="2127" spans="1:9" x14ac:dyDescent="0.25">
      <c r="A2127">
        <v>3758</v>
      </c>
      <c r="B2127" t="s">
        <v>8246</v>
      </c>
      <c r="C2127" s="10">
        <v>1500</v>
      </c>
      <c r="D2127" s="10">
        <v>1535</v>
      </c>
      <c r="E2127" s="10"/>
      <c r="F2127" s="10">
        <v>3759</v>
      </c>
      <c r="G2127" t="s">
        <v>8246</v>
      </c>
      <c r="H2127">
        <v>4000</v>
      </c>
      <c r="I2127">
        <v>4409.7700000000004</v>
      </c>
    </row>
    <row r="2128" spans="1:9" x14ac:dyDescent="0.25">
      <c r="A2128">
        <v>3759</v>
      </c>
      <c r="B2128" t="s">
        <v>8246</v>
      </c>
      <c r="C2128" s="10">
        <v>4000</v>
      </c>
      <c r="D2128" s="10">
        <v>4409.7700000000004</v>
      </c>
      <c r="E2128" s="10"/>
      <c r="F2128" s="10">
        <v>3760</v>
      </c>
      <c r="G2128" t="s">
        <v>8246</v>
      </c>
      <c r="H2128">
        <v>5000</v>
      </c>
      <c r="I2128">
        <v>5050.7700000000004</v>
      </c>
    </row>
    <row r="2129" spans="1:9" ht="15" customHeight="1" x14ac:dyDescent="0.25">
      <c r="A2129">
        <v>3760</v>
      </c>
      <c r="B2129" t="s">
        <v>8246</v>
      </c>
      <c r="C2129" s="10">
        <v>5000</v>
      </c>
      <c r="D2129" s="10">
        <v>5050.7700000000004</v>
      </c>
      <c r="E2129" s="10"/>
      <c r="F2129" s="10">
        <v>3761</v>
      </c>
      <c r="G2129" t="s">
        <v>8247</v>
      </c>
      <c r="H2129">
        <v>500</v>
      </c>
      <c r="I2129">
        <v>500</v>
      </c>
    </row>
    <row r="2130" spans="1:9" ht="15" customHeight="1" x14ac:dyDescent="0.25">
      <c r="A2130">
        <v>3761</v>
      </c>
      <c r="B2130" t="s">
        <v>8247</v>
      </c>
      <c r="C2130" s="10">
        <v>500</v>
      </c>
      <c r="D2130" s="10">
        <v>500</v>
      </c>
      <c r="E2130" s="10"/>
      <c r="F2130" s="10">
        <v>3762</v>
      </c>
      <c r="G2130" t="s">
        <v>8247</v>
      </c>
      <c r="H2130">
        <v>1250</v>
      </c>
      <c r="I2130">
        <v>1328</v>
      </c>
    </row>
    <row r="2131" spans="1:9" x14ac:dyDescent="0.25">
      <c r="A2131">
        <v>3762</v>
      </c>
      <c r="B2131" t="s">
        <v>8247</v>
      </c>
      <c r="C2131" s="10">
        <v>1250</v>
      </c>
      <c r="D2131" s="10">
        <v>1328</v>
      </c>
      <c r="E2131" s="10"/>
      <c r="F2131" s="10">
        <v>3763</v>
      </c>
      <c r="G2131" t="s">
        <v>8246</v>
      </c>
      <c r="H2131">
        <v>5000</v>
      </c>
      <c r="I2131">
        <v>5000</v>
      </c>
    </row>
    <row r="2132" spans="1:9" x14ac:dyDescent="0.25">
      <c r="A2132">
        <v>3763</v>
      </c>
      <c r="B2132" t="s">
        <v>8246</v>
      </c>
      <c r="C2132" s="10">
        <v>5000</v>
      </c>
      <c r="D2132" s="10">
        <v>5000</v>
      </c>
      <c r="E2132" s="10"/>
      <c r="F2132" s="10">
        <v>3764</v>
      </c>
      <c r="G2132" t="s">
        <v>8246</v>
      </c>
      <c r="H2132">
        <v>1500</v>
      </c>
      <c r="I2132">
        <v>1500</v>
      </c>
    </row>
    <row r="2133" spans="1:9" x14ac:dyDescent="0.25">
      <c r="A2133">
        <v>3764</v>
      </c>
      <c r="B2133" t="s">
        <v>8246</v>
      </c>
      <c r="C2133" s="10">
        <v>1500</v>
      </c>
      <c r="D2133" s="10">
        <v>1500</v>
      </c>
      <c r="E2133" s="10"/>
      <c r="F2133" s="10">
        <v>3765</v>
      </c>
      <c r="G2133" t="s">
        <v>8246</v>
      </c>
      <c r="H2133">
        <v>7000</v>
      </c>
      <c r="I2133">
        <v>7942</v>
      </c>
    </row>
    <row r="2134" spans="1:9" x14ac:dyDescent="0.25">
      <c r="A2134">
        <v>3765</v>
      </c>
      <c r="B2134" t="s">
        <v>8246</v>
      </c>
      <c r="C2134" s="10">
        <v>7000</v>
      </c>
      <c r="D2134" s="10">
        <v>7942</v>
      </c>
      <c r="E2134" s="10"/>
      <c r="F2134" s="10">
        <v>3766</v>
      </c>
      <c r="G2134" t="s">
        <v>8246</v>
      </c>
      <c r="H2134">
        <v>10000</v>
      </c>
      <c r="I2134">
        <v>10265.01</v>
      </c>
    </row>
    <row r="2135" spans="1:9" x14ac:dyDescent="0.25">
      <c r="A2135">
        <v>3766</v>
      </c>
      <c r="B2135" t="s">
        <v>8246</v>
      </c>
      <c r="C2135" s="10">
        <v>10000</v>
      </c>
      <c r="D2135" s="10">
        <v>10265.01</v>
      </c>
      <c r="E2135" s="10"/>
      <c r="F2135" s="10">
        <v>3767</v>
      </c>
      <c r="G2135" t="s">
        <v>8246</v>
      </c>
      <c r="H2135">
        <v>2000</v>
      </c>
      <c r="I2135">
        <v>2335</v>
      </c>
    </row>
    <row r="2136" spans="1:9" x14ac:dyDescent="0.25">
      <c r="A2136">
        <v>3767</v>
      </c>
      <c r="B2136" t="s">
        <v>8246</v>
      </c>
      <c r="C2136" s="10">
        <v>2000</v>
      </c>
      <c r="D2136" s="10">
        <v>2335</v>
      </c>
      <c r="E2136" s="10"/>
      <c r="F2136" s="10">
        <v>3768</v>
      </c>
      <c r="G2136" t="s">
        <v>8246</v>
      </c>
      <c r="H2136">
        <v>4000</v>
      </c>
      <c r="I2136">
        <v>4306.1099999999997</v>
      </c>
    </row>
    <row r="2137" spans="1:9" x14ac:dyDescent="0.25">
      <c r="A2137">
        <v>3768</v>
      </c>
      <c r="B2137" t="s">
        <v>8246</v>
      </c>
      <c r="C2137" s="10">
        <v>4000</v>
      </c>
      <c r="D2137" s="10">
        <v>4306.1099999999997</v>
      </c>
      <c r="E2137" s="10"/>
      <c r="F2137" s="10">
        <v>3769</v>
      </c>
      <c r="G2137" t="s">
        <v>8246</v>
      </c>
      <c r="H2137">
        <v>1100</v>
      </c>
      <c r="I2137">
        <v>1100</v>
      </c>
    </row>
    <row r="2138" spans="1:9" ht="15" customHeight="1" x14ac:dyDescent="0.25">
      <c r="A2138">
        <v>3769</v>
      </c>
      <c r="B2138" t="s">
        <v>8246</v>
      </c>
      <c r="C2138" s="10">
        <v>1100</v>
      </c>
      <c r="D2138" s="10">
        <v>1100</v>
      </c>
      <c r="E2138" s="10"/>
      <c r="F2138" s="10">
        <v>3770</v>
      </c>
      <c r="G2138" t="s">
        <v>8247</v>
      </c>
      <c r="H2138">
        <v>2000</v>
      </c>
      <c r="I2138">
        <v>2000</v>
      </c>
    </row>
    <row r="2139" spans="1:9" x14ac:dyDescent="0.25">
      <c r="A2139">
        <v>3770</v>
      </c>
      <c r="B2139" t="s">
        <v>8247</v>
      </c>
      <c r="C2139" s="10">
        <v>2000</v>
      </c>
      <c r="D2139" s="10">
        <v>2000</v>
      </c>
      <c r="E2139" s="10"/>
      <c r="F2139" s="10">
        <v>3771</v>
      </c>
      <c r="G2139" t="s">
        <v>8246</v>
      </c>
      <c r="H2139">
        <v>1000</v>
      </c>
      <c r="I2139">
        <v>1460</v>
      </c>
    </row>
    <row r="2140" spans="1:9" x14ac:dyDescent="0.25">
      <c r="A2140">
        <v>3771</v>
      </c>
      <c r="B2140" t="s">
        <v>8246</v>
      </c>
      <c r="C2140" s="10">
        <v>1000</v>
      </c>
      <c r="D2140" s="10">
        <v>1460</v>
      </c>
      <c r="E2140" s="10"/>
      <c r="F2140" s="10">
        <v>3772</v>
      </c>
      <c r="G2140" t="s">
        <v>8246</v>
      </c>
      <c r="H2140">
        <v>5000</v>
      </c>
      <c r="I2140">
        <v>5510</v>
      </c>
    </row>
    <row r="2141" spans="1:9" x14ac:dyDescent="0.25">
      <c r="A2141">
        <v>3772</v>
      </c>
      <c r="B2141" t="s">
        <v>8246</v>
      </c>
      <c r="C2141" s="10">
        <v>5000</v>
      </c>
      <c r="D2141" s="10">
        <v>5510</v>
      </c>
      <c r="E2141" s="10"/>
      <c r="F2141" s="10">
        <v>3773</v>
      </c>
      <c r="G2141" t="s">
        <v>8246</v>
      </c>
      <c r="H2141">
        <v>5000</v>
      </c>
      <c r="I2141">
        <v>5410</v>
      </c>
    </row>
    <row r="2142" spans="1:9" ht="15" customHeight="1" x14ac:dyDescent="0.25">
      <c r="A2142">
        <v>3773</v>
      </c>
      <c r="B2142" t="s">
        <v>8246</v>
      </c>
      <c r="C2142" s="10">
        <v>5000</v>
      </c>
      <c r="D2142" s="10">
        <v>5410</v>
      </c>
      <c r="E2142" s="10"/>
      <c r="F2142" s="10">
        <v>3774</v>
      </c>
      <c r="G2142" t="s">
        <v>8251</v>
      </c>
      <c r="H2142">
        <v>2500</v>
      </c>
      <c r="I2142">
        <v>2500</v>
      </c>
    </row>
    <row r="2143" spans="1:9" x14ac:dyDescent="0.25">
      <c r="A2143">
        <v>3774</v>
      </c>
      <c r="B2143" t="s">
        <v>8251</v>
      </c>
      <c r="C2143" s="10">
        <v>2500</v>
      </c>
      <c r="D2143" s="10">
        <v>2500</v>
      </c>
      <c r="E2143" s="10"/>
      <c r="F2143" s="10">
        <v>3775</v>
      </c>
      <c r="G2143" t="s">
        <v>8246</v>
      </c>
      <c r="H2143">
        <v>2000</v>
      </c>
      <c r="I2143">
        <v>2005</v>
      </c>
    </row>
    <row r="2144" spans="1:9" x14ac:dyDescent="0.25">
      <c r="A2144">
        <v>3775</v>
      </c>
      <c r="B2144" t="s">
        <v>8246</v>
      </c>
      <c r="C2144" s="10">
        <v>2000</v>
      </c>
      <c r="D2144" s="10">
        <v>2005</v>
      </c>
      <c r="E2144" s="10"/>
      <c r="F2144" s="10">
        <v>3776</v>
      </c>
      <c r="G2144" t="s">
        <v>8246</v>
      </c>
      <c r="H2144">
        <v>8000</v>
      </c>
      <c r="I2144">
        <v>8537</v>
      </c>
    </row>
    <row r="2145" spans="1:9" x14ac:dyDescent="0.25">
      <c r="A2145">
        <v>3776</v>
      </c>
      <c r="B2145" t="s">
        <v>8246</v>
      </c>
      <c r="C2145" s="10">
        <v>8000</v>
      </c>
      <c r="D2145" s="10">
        <v>8537</v>
      </c>
      <c r="E2145" s="10"/>
      <c r="F2145" s="10">
        <v>3777</v>
      </c>
      <c r="G2145" t="s">
        <v>8246</v>
      </c>
      <c r="H2145">
        <v>2000</v>
      </c>
      <c r="I2145">
        <v>2864</v>
      </c>
    </row>
    <row r="2146" spans="1:9" x14ac:dyDescent="0.25">
      <c r="A2146">
        <v>3777</v>
      </c>
      <c r="B2146" t="s">
        <v>8246</v>
      </c>
      <c r="C2146" s="10">
        <v>2000</v>
      </c>
      <c r="D2146" s="10">
        <v>2864</v>
      </c>
      <c r="E2146" s="10"/>
      <c r="F2146" s="10">
        <v>3778</v>
      </c>
      <c r="G2146" t="s">
        <v>8246</v>
      </c>
      <c r="H2146">
        <v>2400</v>
      </c>
      <c r="I2146">
        <v>2521</v>
      </c>
    </row>
    <row r="2147" spans="1:9" x14ac:dyDescent="0.25">
      <c r="A2147">
        <v>3778</v>
      </c>
      <c r="B2147" t="s">
        <v>8246</v>
      </c>
      <c r="C2147" s="10">
        <v>2400</v>
      </c>
      <c r="D2147" s="10">
        <v>2521</v>
      </c>
      <c r="E2147" s="10"/>
      <c r="F2147" s="10">
        <v>3779</v>
      </c>
      <c r="G2147" t="s">
        <v>8246</v>
      </c>
      <c r="H2147">
        <v>15000</v>
      </c>
      <c r="I2147">
        <v>15597</v>
      </c>
    </row>
    <row r="2148" spans="1:9" x14ac:dyDescent="0.25">
      <c r="A2148">
        <v>3779</v>
      </c>
      <c r="B2148" t="s">
        <v>8246</v>
      </c>
      <c r="C2148" s="10">
        <v>15000</v>
      </c>
      <c r="D2148" s="10">
        <v>15597</v>
      </c>
      <c r="E2148" s="10"/>
      <c r="F2148" s="10">
        <v>3780</v>
      </c>
      <c r="G2148" t="s">
        <v>8246</v>
      </c>
      <c r="H2148">
        <v>2500</v>
      </c>
      <c r="I2148">
        <v>3000</v>
      </c>
    </row>
    <row r="2149" spans="1:9" x14ac:dyDescent="0.25">
      <c r="A2149">
        <v>3780</v>
      </c>
      <c r="B2149" t="s">
        <v>8246</v>
      </c>
      <c r="C2149" s="10">
        <v>2500</v>
      </c>
      <c r="D2149" s="10">
        <v>3000</v>
      </c>
      <c r="E2149" s="10"/>
      <c r="F2149" s="10">
        <v>3781</v>
      </c>
      <c r="G2149" t="s">
        <v>8246</v>
      </c>
      <c r="H2149">
        <v>4500</v>
      </c>
      <c r="I2149">
        <v>4935</v>
      </c>
    </row>
    <row r="2150" spans="1:9" ht="15" customHeight="1" x14ac:dyDescent="0.25">
      <c r="A2150">
        <v>3781</v>
      </c>
      <c r="B2150" t="s">
        <v>8246</v>
      </c>
      <c r="C2150" s="10">
        <v>4500</v>
      </c>
      <c r="D2150" s="10">
        <v>4935</v>
      </c>
      <c r="E2150" s="10"/>
      <c r="F2150" s="10">
        <v>3782</v>
      </c>
      <c r="G2150" t="s">
        <v>8247</v>
      </c>
      <c r="H2150">
        <v>2000</v>
      </c>
      <c r="I2150">
        <v>2035</v>
      </c>
    </row>
    <row r="2151" spans="1:9" x14ac:dyDescent="0.25">
      <c r="A2151">
        <v>3782</v>
      </c>
      <c r="B2151" t="s">
        <v>8247</v>
      </c>
      <c r="C2151" s="10">
        <v>2000</v>
      </c>
      <c r="D2151" s="10">
        <v>2035</v>
      </c>
      <c r="E2151" s="10"/>
      <c r="F2151" s="10">
        <v>3783</v>
      </c>
      <c r="G2151" t="s">
        <v>8246</v>
      </c>
      <c r="H2151">
        <v>1200</v>
      </c>
      <c r="I2151">
        <v>1547</v>
      </c>
    </row>
    <row r="2152" spans="1:9" ht="15" customHeight="1" x14ac:dyDescent="0.25">
      <c r="A2152">
        <v>3783</v>
      </c>
      <c r="B2152" t="s">
        <v>8246</v>
      </c>
      <c r="C2152" s="10">
        <v>1200</v>
      </c>
      <c r="D2152" s="10">
        <v>1547</v>
      </c>
      <c r="E2152" s="10"/>
      <c r="F2152" s="10">
        <v>3784</v>
      </c>
      <c r="G2152" t="s">
        <v>8251</v>
      </c>
      <c r="H2152">
        <v>1000</v>
      </c>
      <c r="I2152">
        <v>1150</v>
      </c>
    </row>
    <row r="2153" spans="1:9" ht="15" customHeight="1" x14ac:dyDescent="0.25">
      <c r="A2153">
        <v>3784</v>
      </c>
      <c r="B2153" t="s">
        <v>8251</v>
      </c>
      <c r="C2153" s="10">
        <v>1000</v>
      </c>
      <c r="D2153" s="10">
        <v>1150</v>
      </c>
      <c r="E2153" s="10"/>
      <c r="F2153" s="10">
        <v>3785</v>
      </c>
      <c r="G2153" t="s">
        <v>8247</v>
      </c>
      <c r="H2153">
        <v>2000</v>
      </c>
      <c r="I2153">
        <v>3015</v>
      </c>
    </row>
    <row r="2154" spans="1:9" x14ac:dyDescent="0.25">
      <c r="A2154">
        <v>3785</v>
      </c>
      <c r="B2154" t="s">
        <v>8247</v>
      </c>
      <c r="C2154" s="10">
        <v>2000</v>
      </c>
      <c r="D2154" s="10">
        <v>3015</v>
      </c>
      <c r="E2154" s="10"/>
      <c r="F2154" s="10">
        <v>3786</v>
      </c>
      <c r="G2154" t="s">
        <v>8246</v>
      </c>
      <c r="H2154">
        <v>6000</v>
      </c>
      <c r="I2154">
        <v>6658</v>
      </c>
    </row>
    <row r="2155" spans="1:9" x14ac:dyDescent="0.25">
      <c r="A2155">
        <v>3786</v>
      </c>
      <c r="B2155" t="s">
        <v>8246</v>
      </c>
      <c r="C2155" s="10">
        <v>6000</v>
      </c>
      <c r="D2155" s="10">
        <v>6658</v>
      </c>
      <c r="E2155" s="10"/>
      <c r="F2155" s="10">
        <v>3787</v>
      </c>
      <c r="G2155" t="s">
        <v>8246</v>
      </c>
      <c r="H2155">
        <v>350</v>
      </c>
      <c r="I2155">
        <v>351</v>
      </c>
    </row>
    <row r="2156" spans="1:9" ht="15" customHeight="1" x14ac:dyDescent="0.25">
      <c r="A2156">
        <v>3787</v>
      </c>
      <c r="B2156" t="s">
        <v>8246</v>
      </c>
      <c r="C2156" s="10">
        <v>350</v>
      </c>
      <c r="D2156" s="10">
        <v>351</v>
      </c>
      <c r="E2156" s="10"/>
      <c r="F2156" s="10">
        <v>3808</v>
      </c>
      <c r="G2156" t="s">
        <v>8247</v>
      </c>
      <c r="H2156">
        <v>1000</v>
      </c>
      <c r="I2156">
        <v>1000</v>
      </c>
    </row>
    <row r="2157" spans="1:9" ht="15" customHeight="1" x14ac:dyDescent="0.25">
      <c r="A2157">
        <v>3808</v>
      </c>
      <c r="B2157" t="s">
        <v>8247</v>
      </c>
      <c r="C2157" s="10">
        <v>1000</v>
      </c>
      <c r="D2157" s="10">
        <v>1000</v>
      </c>
      <c r="E2157" s="10"/>
      <c r="F2157" s="10">
        <v>3809</v>
      </c>
      <c r="G2157" t="s">
        <v>8247</v>
      </c>
      <c r="H2157">
        <v>2000</v>
      </c>
      <c r="I2157">
        <v>2025</v>
      </c>
    </row>
    <row r="2158" spans="1:9" x14ac:dyDescent="0.25">
      <c r="A2158">
        <v>3809</v>
      </c>
      <c r="B2158" t="s">
        <v>8247</v>
      </c>
      <c r="C2158" s="10">
        <v>2000</v>
      </c>
      <c r="D2158" s="10">
        <v>2025</v>
      </c>
      <c r="E2158" s="10"/>
      <c r="F2158" s="10">
        <v>3810</v>
      </c>
      <c r="G2158" t="s">
        <v>8246</v>
      </c>
      <c r="H2158">
        <v>1500</v>
      </c>
      <c r="I2158">
        <v>1826</v>
      </c>
    </row>
    <row r="2159" spans="1:9" ht="15" customHeight="1" x14ac:dyDescent="0.25">
      <c r="A2159">
        <v>3810</v>
      </c>
      <c r="B2159" t="s">
        <v>8246</v>
      </c>
      <c r="C2159" s="10">
        <v>1500</v>
      </c>
      <c r="D2159" s="10">
        <v>1826</v>
      </c>
      <c r="E2159" s="10"/>
      <c r="F2159" s="10">
        <v>3811</v>
      </c>
      <c r="G2159" t="s">
        <v>8247</v>
      </c>
      <c r="H2159">
        <v>250</v>
      </c>
      <c r="I2159">
        <v>825</v>
      </c>
    </row>
    <row r="2160" spans="1:9" ht="15" customHeight="1" x14ac:dyDescent="0.25">
      <c r="A2160">
        <v>3811</v>
      </c>
      <c r="B2160" t="s">
        <v>8247</v>
      </c>
      <c r="C2160" s="10">
        <v>250</v>
      </c>
      <c r="D2160" s="10">
        <v>825</v>
      </c>
      <c r="E2160" s="10"/>
      <c r="F2160" s="10">
        <v>3812</v>
      </c>
      <c r="G2160" t="s">
        <v>8251</v>
      </c>
      <c r="H2160">
        <v>2000</v>
      </c>
      <c r="I2160">
        <v>2191</v>
      </c>
    </row>
    <row r="2161" spans="1:9" x14ac:dyDescent="0.25">
      <c r="A2161">
        <v>3812</v>
      </c>
      <c r="B2161" t="s">
        <v>8251</v>
      </c>
      <c r="C2161" s="10">
        <v>2000</v>
      </c>
      <c r="D2161" s="10">
        <v>2191</v>
      </c>
      <c r="E2161" s="10"/>
      <c r="F2161" s="10">
        <v>3813</v>
      </c>
      <c r="G2161" t="s">
        <v>8246</v>
      </c>
      <c r="H2161">
        <v>2100</v>
      </c>
      <c r="I2161">
        <v>2119.9899999999998</v>
      </c>
    </row>
    <row r="2162" spans="1:9" x14ac:dyDescent="0.25">
      <c r="A2162">
        <v>3813</v>
      </c>
      <c r="B2162" t="s">
        <v>8246</v>
      </c>
      <c r="C2162" s="10">
        <v>2100</v>
      </c>
      <c r="D2162" s="10">
        <v>2119.9899999999998</v>
      </c>
      <c r="E2162" s="10"/>
      <c r="F2162" s="10">
        <v>3814</v>
      </c>
      <c r="G2162" t="s">
        <v>8246</v>
      </c>
      <c r="H2162">
        <v>1500</v>
      </c>
      <c r="I2162">
        <v>2102</v>
      </c>
    </row>
    <row r="2163" spans="1:9" ht="15" customHeight="1" x14ac:dyDescent="0.25">
      <c r="A2163">
        <v>3814</v>
      </c>
      <c r="B2163" t="s">
        <v>8246</v>
      </c>
      <c r="C2163" s="10">
        <v>1500</v>
      </c>
      <c r="D2163" s="10">
        <v>2102</v>
      </c>
      <c r="E2163" s="10"/>
      <c r="F2163" s="10">
        <v>3815</v>
      </c>
      <c r="G2163" t="s">
        <v>8247</v>
      </c>
      <c r="H2163">
        <v>1000</v>
      </c>
      <c r="I2163">
        <v>1000.01</v>
      </c>
    </row>
    <row r="2164" spans="1:9" x14ac:dyDescent="0.25">
      <c r="A2164">
        <v>3815</v>
      </c>
      <c r="B2164" t="s">
        <v>8247</v>
      </c>
      <c r="C2164" s="10">
        <v>1000</v>
      </c>
      <c r="D2164" s="10">
        <v>1000.01</v>
      </c>
      <c r="E2164" s="10"/>
      <c r="F2164" s="10">
        <v>3816</v>
      </c>
      <c r="G2164" t="s">
        <v>8246</v>
      </c>
      <c r="H2164">
        <v>1500</v>
      </c>
      <c r="I2164">
        <v>1788.57</v>
      </c>
    </row>
    <row r="2165" spans="1:9" x14ac:dyDescent="0.25">
      <c r="A2165">
        <v>3816</v>
      </c>
      <c r="B2165" t="s">
        <v>8246</v>
      </c>
      <c r="C2165" s="10">
        <v>1500</v>
      </c>
      <c r="D2165" s="10">
        <v>1788.57</v>
      </c>
      <c r="E2165" s="10"/>
      <c r="F2165" s="10">
        <v>3817</v>
      </c>
      <c r="G2165" t="s">
        <v>8246</v>
      </c>
      <c r="H2165">
        <v>2000</v>
      </c>
      <c r="I2165">
        <v>2145</v>
      </c>
    </row>
    <row r="2166" spans="1:9" x14ac:dyDescent="0.25">
      <c r="A2166">
        <v>3817</v>
      </c>
      <c r="B2166" t="s">
        <v>8246</v>
      </c>
      <c r="C2166" s="10">
        <v>2000</v>
      </c>
      <c r="D2166" s="10">
        <v>2145</v>
      </c>
      <c r="E2166" s="10"/>
      <c r="F2166" s="10">
        <v>3818</v>
      </c>
      <c r="G2166" t="s">
        <v>8246</v>
      </c>
      <c r="H2166">
        <v>250</v>
      </c>
      <c r="I2166">
        <v>570</v>
      </c>
    </row>
    <row r="2167" spans="1:9" x14ac:dyDescent="0.25">
      <c r="A2167">
        <v>3818</v>
      </c>
      <c r="B2167" t="s">
        <v>8246</v>
      </c>
      <c r="C2167" s="10">
        <v>250</v>
      </c>
      <c r="D2167" s="10">
        <v>570</v>
      </c>
      <c r="E2167" s="10"/>
      <c r="F2167" s="10">
        <v>3819</v>
      </c>
      <c r="G2167" t="s">
        <v>8246</v>
      </c>
      <c r="H2167">
        <v>1000</v>
      </c>
      <c r="I2167">
        <v>1064</v>
      </c>
    </row>
    <row r="2168" spans="1:9" ht="15" customHeight="1" x14ac:dyDescent="0.25">
      <c r="A2168">
        <v>3819</v>
      </c>
      <c r="B2168" t="s">
        <v>8246</v>
      </c>
      <c r="C2168" s="10">
        <v>1000</v>
      </c>
      <c r="D2168" s="10">
        <v>1064</v>
      </c>
      <c r="E2168" s="10"/>
      <c r="F2168" s="10">
        <v>3820</v>
      </c>
      <c r="G2168" t="s">
        <v>8247</v>
      </c>
      <c r="H2168">
        <v>300</v>
      </c>
      <c r="I2168">
        <v>430</v>
      </c>
    </row>
    <row r="2169" spans="1:9" x14ac:dyDescent="0.25">
      <c r="A2169">
        <v>3820</v>
      </c>
      <c r="B2169" t="s">
        <v>8247</v>
      </c>
      <c r="C2169" s="10">
        <v>300</v>
      </c>
      <c r="D2169" s="10">
        <v>430</v>
      </c>
      <c r="E2169" s="10"/>
      <c r="F2169" s="10">
        <v>3821</v>
      </c>
      <c r="G2169" t="s">
        <v>8246</v>
      </c>
      <c r="H2169">
        <v>3500</v>
      </c>
      <c r="I2169">
        <v>3659</v>
      </c>
    </row>
    <row r="2170" spans="1:9" ht="15" customHeight="1" x14ac:dyDescent="0.25">
      <c r="A2170">
        <v>3821</v>
      </c>
      <c r="B2170" t="s">
        <v>8246</v>
      </c>
      <c r="C2170" s="10">
        <v>3500</v>
      </c>
      <c r="D2170" s="10">
        <v>3659</v>
      </c>
      <c r="E2170" s="10"/>
      <c r="F2170" s="10">
        <v>3822</v>
      </c>
      <c r="G2170" t="s">
        <v>8249</v>
      </c>
      <c r="H2170">
        <v>5000</v>
      </c>
      <c r="I2170">
        <v>5501</v>
      </c>
    </row>
    <row r="2171" spans="1:9" x14ac:dyDescent="0.25">
      <c r="A2171">
        <v>3822</v>
      </c>
      <c r="B2171" t="s">
        <v>8249</v>
      </c>
      <c r="C2171" s="10">
        <v>5000</v>
      </c>
      <c r="D2171" s="10">
        <v>5501</v>
      </c>
      <c r="E2171" s="10"/>
      <c r="F2171" s="10">
        <v>3823</v>
      </c>
      <c r="G2171" t="s">
        <v>8246</v>
      </c>
      <c r="H2171">
        <v>2500</v>
      </c>
      <c r="I2171">
        <v>2650</v>
      </c>
    </row>
    <row r="2172" spans="1:9" ht="15" customHeight="1" x14ac:dyDescent="0.25">
      <c r="A2172">
        <v>3823</v>
      </c>
      <c r="B2172" t="s">
        <v>8246</v>
      </c>
      <c r="C2172" s="10">
        <v>2500</v>
      </c>
      <c r="D2172" s="10">
        <v>2650</v>
      </c>
      <c r="E2172" s="10"/>
      <c r="F2172" s="10">
        <v>3824</v>
      </c>
      <c r="G2172" t="s">
        <v>8247</v>
      </c>
      <c r="H2172">
        <v>250</v>
      </c>
      <c r="I2172">
        <v>270</v>
      </c>
    </row>
    <row r="2173" spans="1:9" x14ac:dyDescent="0.25">
      <c r="A2173">
        <v>3824</v>
      </c>
      <c r="B2173" t="s">
        <v>8247</v>
      </c>
      <c r="C2173" s="10">
        <v>250</v>
      </c>
      <c r="D2173" s="10">
        <v>270</v>
      </c>
      <c r="E2173" s="10"/>
      <c r="F2173" s="10">
        <v>3825</v>
      </c>
      <c r="G2173" t="s">
        <v>8246</v>
      </c>
      <c r="H2173">
        <v>5000</v>
      </c>
      <c r="I2173">
        <v>5271</v>
      </c>
    </row>
    <row r="2174" spans="1:9" ht="15" customHeight="1" x14ac:dyDescent="0.25">
      <c r="A2174">
        <v>3825</v>
      </c>
      <c r="B2174" t="s">
        <v>8246</v>
      </c>
      <c r="C2174" s="10">
        <v>5000</v>
      </c>
      <c r="D2174" s="10">
        <v>5271</v>
      </c>
      <c r="E2174" s="10"/>
      <c r="F2174" s="10">
        <v>3826</v>
      </c>
      <c r="G2174" t="s">
        <v>8247</v>
      </c>
      <c r="H2174">
        <v>600</v>
      </c>
      <c r="I2174">
        <v>715</v>
      </c>
    </row>
    <row r="2175" spans="1:9" ht="15" customHeight="1" x14ac:dyDescent="0.25">
      <c r="A2175">
        <v>3826</v>
      </c>
      <c r="B2175" t="s">
        <v>8247</v>
      </c>
      <c r="C2175" s="10">
        <v>600</v>
      </c>
      <c r="D2175" s="10">
        <v>715</v>
      </c>
      <c r="E2175" s="10"/>
      <c r="F2175" s="10">
        <v>3827</v>
      </c>
      <c r="G2175" t="s">
        <v>8247</v>
      </c>
      <c r="H2175">
        <v>3000</v>
      </c>
      <c r="I2175">
        <v>4580</v>
      </c>
    </row>
    <row r="2176" spans="1:9" x14ac:dyDescent="0.25">
      <c r="A2176">
        <v>3827</v>
      </c>
      <c r="B2176" t="s">
        <v>8247</v>
      </c>
      <c r="C2176" s="10">
        <v>3000</v>
      </c>
      <c r="D2176" s="10">
        <v>4580</v>
      </c>
      <c r="E2176" s="10"/>
      <c r="F2176" s="10">
        <v>3828</v>
      </c>
      <c r="G2176" t="s">
        <v>8246</v>
      </c>
      <c r="H2176">
        <v>5000</v>
      </c>
      <c r="I2176">
        <v>5000</v>
      </c>
    </row>
    <row r="2177" spans="1:9" x14ac:dyDescent="0.25">
      <c r="A2177">
        <v>3828</v>
      </c>
      <c r="B2177" t="s">
        <v>8246</v>
      </c>
      <c r="C2177" s="10">
        <v>5000</v>
      </c>
      <c r="D2177" s="10">
        <v>5000</v>
      </c>
      <c r="E2177" s="10"/>
      <c r="F2177" s="10">
        <v>3829</v>
      </c>
      <c r="G2177" t="s">
        <v>8246</v>
      </c>
      <c r="H2177">
        <v>500</v>
      </c>
      <c r="I2177">
        <v>501</v>
      </c>
    </row>
    <row r="2178" spans="1:9" x14ac:dyDescent="0.25">
      <c r="A2178">
        <v>3829</v>
      </c>
      <c r="B2178" t="s">
        <v>8246</v>
      </c>
      <c r="C2178" s="10">
        <v>500</v>
      </c>
      <c r="D2178" s="10">
        <v>501</v>
      </c>
      <c r="E2178" s="10"/>
      <c r="F2178" s="10">
        <v>3830</v>
      </c>
      <c r="G2178" t="s">
        <v>8246</v>
      </c>
      <c r="H2178">
        <v>100</v>
      </c>
      <c r="I2178">
        <v>225</v>
      </c>
    </row>
    <row r="2179" spans="1:9" x14ac:dyDescent="0.25">
      <c r="A2179">
        <v>3830</v>
      </c>
      <c r="B2179" t="s">
        <v>8246</v>
      </c>
      <c r="C2179" s="10">
        <v>100</v>
      </c>
      <c r="D2179" s="10">
        <v>225</v>
      </c>
      <c r="E2179" s="10"/>
      <c r="F2179" s="10">
        <v>3831</v>
      </c>
      <c r="G2179" t="s">
        <v>8246</v>
      </c>
      <c r="H2179">
        <v>500</v>
      </c>
      <c r="I2179">
        <v>530.11</v>
      </c>
    </row>
    <row r="2180" spans="1:9" x14ac:dyDescent="0.25">
      <c r="A2180">
        <v>3831</v>
      </c>
      <c r="B2180" t="s">
        <v>8246</v>
      </c>
      <c r="C2180" s="10">
        <v>500</v>
      </c>
      <c r="D2180" s="10">
        <v>530.11</v>
      </c>
      <c r="E2180" s="10"/>
      <c r="F2180" s="10">
        <v>3832</v>
      </c>
      <c r="G2180" t="s">
        <v>8246</v>
      </c>
      <c r="H2180">
        <v>1200</v>
      </c>
      <c r="I2180">
        <v>1256</v>
      </c>
    </row>
    <row r="2181" spans="1:9" ht="15" customHeight="1" x14ac:dyDescent="0.25">
      <c r="A2181">
        <v>3832</v>
      </c>
      <c r="B2181" t="s">
        <v>8246</v>
      </c>
      <c r="C2181" s="10">
        <v>1200</v>
      </c>
      <c r="D2181" s="10">
        <v>1256</v>
      </c>
      <c r="E2181" s="10"/>
      <c r="F2181" s="10">
        <v>3833</v>
      </c>
      <c r="G2181" t="s">
        <v>8251</v>
      </c>
      <c r="H2181">
        <v>1200</v>
      </c>
      <c r="I2181">
        <v>1400</v>
      </c>
    </row>
    <row r="2182" spans="1:9" ht="15" customHeight="1" x14ac:dyDescent="0.25">
      <c r="A2182">
        <v>3833</v>
      </c>
      <c r="B2182" t="s">
        <v>8251</v>
      </c>
      <c r="C2182" s="10">
        <v>1200</v>
      </c>
      <c r="D2182" s="10">
        <v>1400</v>
      </c>
      <c r="E2182" s="10"/>
      <c r="F2182" s="10">
        <v>3834</v>
      </c>
      <c r="G2182" t="s">
        <v>8247</v>
      </c>
      <c r="H2182">
        <v>3000</v>
      </c>
      <c r="I2182">
        <v>3271</v>
      </c>
    </row>
    <row r="2183" spans="1:9" ht="15" customHeight="1" x14ac:dyDescent="0.25">
      <c r="A2183">
        <v>3834</v>
      </c>
      <c r="B2183" t="s">
        <v>8247</v>
      </c>
      <c r="C2183" s="10">
        <v>3000</v>
      </c>
      <c r="D2183" s="10">
        <v>3271</v>
      </c>
      <c r="E2183" s="10"/>
      <c r="F2183" s="10">
        <v>3835</v>
      </c>
      <c r="G2183" t="s">
        <v>8247</v>
      </c>
      <c r="H2183">
        <v>200</v>
      </c>
      <c r="I2183">
        <v>320</v>
      </c>
    </row>
    <row r="2184" spans="1:9" x14ac:dyDescent="0.25">
      <c r="A2184">
        <v>3835</v>
      </c>
      <c r="B2184" t="s">
        <v>8247</v>
      </c>
      <c r="C2184" s="10">
        <v>200</v>
      </c>
      <c r="D2184" s="10">
        <v>320</v>
      </c>
      <c r="E2184" s="10"/>
      <c r="F2184" s="10">
        <v>3836</v>
      </c>
      <c r="G2184" t="s">
        <v>8246</v>
      </c>
      <c r="H2184">
        <v>800</v>
      </c>
      <c r="I2184">
        <v>900</v>
      </c>
    </row>
    <row r="2185" spans="1:9" ht="15" customHeight="1" x14ac:dyDescent="0.25">
      <c r="A2185">
        <v>3836</v>
      </c>
      <c r="B2185" t="s">
        <v>8246</v>
      </c>
      <c r="C2185" s="10">
        <v>800</v>
      </c>
      <c r="D2185" s="10">
        <v>900</v>
      </c>
      <c r="E2185" s="10"/>
      <c r="F2185" s="10">
        <v>3837</v>
      </c>
      <c r="G2185" t="s">
        <v>8247</v>
      </c>
      <c r="H2185">
        <v>2000</v>
      </c>
      <c r="I2185">
        <v>2042</v>
      </c>
    </row>
    <row r="2186" spans="1:9" ht="15" customHeight="1" x14ac:dyDescent="0.25">
      <c r="A2186">
        <v>3837</v>
      </c>
      <c r="B2186" t="s">
        <v>8247</v>
      </c>
      <c r="C2186" s="10">
        <v>2000</v>
      </c>
      <c r="D2186" s="10">
        <v>2042</v>
      </c>
      <c r="E2186" s="10"/>
      <c r="F2186" s="10">
        <v>3838</v>
      </c>
      <c r="G2186" t="s">
        <v>8255</v>
      </c>
      <c r="H2186">
        <v>100000</v>
      </c>
      <c r="I2186">
        <v>100824</v>
      </c>
    </row>
    <row r="2187" spans="1:9" x14ac:dyDescent="0.25">
      <c r="A2187">
        <v>3838</v>
      </c>
      <c r="B2187" t="s">
        <v>8255</v>
      </c>
      <c r="C2187" s="10">
        <v>100000</v>
      </c>
      <c r="D2187" s="10">
        <v>100824</v>
      </c>
      <c r="E2187" s="10"/>
      <c r="F2187" s="10">
        <v>3839</v>
      </c>
      <c r="G2187" t="s">
        <v>8246</v>
      </c>
      <c r="H2187">
        <v>2000</v>
      </c>
      <c r="I2187">
        <v>2025</v>
      </c>
    </row>
    <row r="2188" spans="1:9" ht="15" customHeight="1" x14ac:dyDescent="0.25">
      <c r="A2188">
        <v>3839</v>
      </c>
      <c r="B2188" t="s">
        <v>8246</v>
      </c>
      <c r="C2188" s="10">
        <v>2000</v>
      </c>
      <c r="D2188" s="10">
        <v>2025</v>
      </c>
      <c r="E2188" s="10"/>
      <c r="F2188" s="10">
        <v>3840</v>
      </c>
      <c r="G2188" t="s">
        <v>8247</v>
      </c>
      <c r="H2188">
        <v>1</v>
      </c>
      <c r="I2188">
        <v>65</v>
      </c>
    </row>
    <row r="2189" spans="1:9" x14ac:dyDescent="0.25">
      <c r="A2189">
        <v>3840</v>
      </c>
      <c r="B2189" t="s">
        <v>8247</v>
      </c>
      <c r="C2189" s="10">
        <v>1</v>
      </c>
      <c r="D2189" s="10">
        <v>65</v>
      </c>
      <c r="E2189" s="10"/>
      <c r="F2189" s="10"/>
    </row>
  </sheetData>
  <autoFilter ref="F3:I218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Starter</vt:lpstr>
      <vt:lpstr>Category</vt:lpstr>
      <vt:lpstr>Sub-Category</vt:lpstr>
      <vt:lpstr> ScatterPlot</vt:lpstr>
      <vt:lpstr>ScatterPlotData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Fernandez, Tony</cp:lastModifiedBy>
  <dcterms:created xsi:type="dcterms:W3CDTF">2017-04-20T15:17:24Z</dcterms:created>
  <dcterms:modified xsi:type="dcterms:W3CDTF">2017-10-26T23:13:57Z</dcterms:modified>
</cp:coreProperties>
</file>